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firstSheet="12" activeTab="12"/>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 国有资产使用情况表" sheetId="12" r:id="rId12"/>
    <sheet name="附表13 部门整体支出绩效自评情况" sheetId="13" r:id="rId13"/>
    <sheet name="附表14 部门整体支出绩效自评表" sheetId="14" r:id="rId14"/>
    <sheet name="附表15-1 项目支出绩效自评表" sheetId="15" r:id="rId15"/>
    <sheet name="附表15-2项目支出绩效自评表" sheetId="16" r:id="rId16"/>
    <sheet name="附表15-3项目支出绩效自评表" sheetId="17" r:id="rId17"/>
    <sheet name="附表15-4项目支出绩效自评表" sheetId="18" r:id="rId18"/>
    <sheet name="附表15-5项目支出绩效自评表" sheetId="19" r:id="rId19"/>
    <sheet name="附表15-6项目支出绩效自评表" sheetId="20" r:id="rId20"/>
    <sheet name="附表15-7 项目支出绩效自评表" sheetId="21" r:id="rId21"/>
    <sheet name="附表15-8项目支出绩效自评表" sheetId="22" r:id="rId22"/>
    <sheet name="附表15-9 项目支出绩效自评表" sheetId="23" r:id="rId23"/>
    <sheet name="附表15-10 项目支出绩效自评表" sheetId="24" r:id="rId24"/>
    <sheet name="附表15-11项目支出绩效自评表" sheetId="25" r:id="rId25"/>
    <sheet name="附表15-12 项目支出绩效自评表" sheetId="26" r:id="rId26"/>
    <sheet name="附表15-13 项目支出绩效自评表" sheetId="27" r:id="rId27"/>
    <sheet name="附表15-14项目支出绩效自评表" sheetId="28" r:id="rId28"/>
    <sheet name="附表15-15 项目支出绩效自评表" sheetId="29" r:id="rId29"/>
    <sheet name="附表15-16 项目支出绩效自评表" sheetId="30" r:id="rId30"/>
    <sheet name="附表15-17 项目支出绩效自评表" sheetId="31" r:id="rId31"/>
    <sheet name="附表15-18 项目支出绩效自评表" sheetId="32" r:id="rId32"/>
    <sheet name="附表15-19 项目支出绩效自评表" sheetId="33" r:id="rId33"/>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<sst xmlns="http://schemas.openxmlformats.org/spreadsheetml/2006/main" count="3988" uniqueCount="849">
  <si>
    <t>收入支出决算表</t>
  </si>
  <si>
    <t>公开01表</t>
  </si>
  <si>
    <t>部门：昆明市公安局呈贡分局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</si>
  <si>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</si>
  <si>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</si>
  <si>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</si>
  <si>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</si>
  <si>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</si>
  <si>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</si>
  <si>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</si>
  <si>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</si>
  <si>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</si>
  <si>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</si>
  <si>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</si>
  <si>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</si>
  <si>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</si>
  <si>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</si>
  <si>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</si>
  <si>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</si>
  <si>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</si>
  <si>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</si>
  <si>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</si>
  <si>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</si>
  <si>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</si>
  <si>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</si>
  <si>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</si>
  <si>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</si>
  <si>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</si>
  <si>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</si>
  <si>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</si>
  <si>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</si>
  <si>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</si>
  <si>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</si>
  <si>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</si>
  <si>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</si>
  <si>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</si>
  <si>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</si>
  <si>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</si>
  <si>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</si>
  <si>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</si>
  <si>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</si>
  <si>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</si>
  <si>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</si>
  <si>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</si>
  <si>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</si>
  <si>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</si>
  <si>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</si>
  <si>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</si>
  <si>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</si>
  <si>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</si>
  <si>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</si>
  <si>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</si>
  <si>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</si>
  <si>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</si>
  <si>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</si>
  <si>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</si>
  <si>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</si>
  <si>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</si>
  <si>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</si>
  <si>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</si>
  <si>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</si>
  <si>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</si>
  <si>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</si>
  <si>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</si>
  <si>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</si>
  <si>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</si>
  <si>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</si>
  <si>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</si>
  <si>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</si>
  <si>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</si>
  <si>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</si>
  <si>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</si>
  <si>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</si>
  <si>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</si>
  <si>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</si>
  <si>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</si>
  <si>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</si>
  <si>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</si>
  <si>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</si>
  <si>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</si>
  <si>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</si>
  <si>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</si>
  <si>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</si>
  <si>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</si>
  <si>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</si>
  <si>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</si>
  <si>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</si>
  <si>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</si>
  <si>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</si>
  <si>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</si>
  <si>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</si>
  <si>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</si>
  <si>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</si>
  <si>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</si>
  <si>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</si>
  <si>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</si>
  <si>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</si>
  <si>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</si>
  <si>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</si>
  <si>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</si>
  <si>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</si>
  <si>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</si>
  <si>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</si>
  <si>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</si>
  <si>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</si>
  <si>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</si>
  <si>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</si>
  <si>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</si>
  <si>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</si>
  <si>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</si>
  <si>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</si>
  <si>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</si>
  <si>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</si>
  <si>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</si>
  <si>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</si>
  <si>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</si>
  <si>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</si>
  <si>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</si>
  <si>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</si>
  <si>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</si>
  <si>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</si>
  <si>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</si>
  <si>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</si>
  <si>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</si>
  <si>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</si>
  <si>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</si>
  <si>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</si>
  <si>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</si>
  <si>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</si>
  <si>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</si>
  <si>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其他武装警察部队支出</t>
  </si>
  <si>
    <t>行政运行</t>
  </si>
  <si>
    <t>信息化建设</t>
  </si>
  <si>
    <t>执法办案</t>
  </si>
  <si>
    <t>其他公安支出</t>
  </si>
  <si>
    <t>其他技术研究与开发支出</t>
  </si>
  <si>
    <t>行政单位离退休</t>
  </si>
  <si>
    <t>机关事业单位基本养老保险缴费支出</t>
  </si>
  <si>
    <t>机关事业单位职业年金缴费支出</t>
  </si>
  <si>
    <t>死亡抚恤</t>
  </si>
  <si>
    <t>行政单位医疗</t>
  </si>
  <si>
    <t>公务员医疗补助</t>
  </si>
  <si>
    <t>其他行政事业单位医疗支出</t>
  </si>
  <si>
    <t>住房公积金</t>
  </si>
  <si>
    <t>购房补贴</t>
  </si>
  <si>
    <t>注：本表反映本年度取得的各项收入情况。</t>
  </si>
  <si>
    <t>支出决算表</t>
  </si>
  <si>
    <t>公开03表</t>
  </si>
  <si>
    <t>基本支出</t>
  </si>
  <si>
    <t>项目支出</t>
  </si>
  <si>
    <t>上缴上级支出</t>
  </si>
  <si>
    <t>经营支出</t>
  </si>
  <si>
    <t>对附属单位补助支出</t>
  </si>
  <si>
    <t>2040199</t>
  </si>
  <si>
    <t>2040201</t>
  </si>
  <si>
    <t>2040219</t>
  </si>
  <si>
    <t>2040220</t>
  </si>
  <si>
    <t>2040299</t>
  </si>
  <si>
    <t>2060499</t>
  </si>
  <si>
    <t>2080501</t>
  </si>
  <si>
    <t>2080505</t>
  </si>
  <si>
    <t>2080506</t>
  </si>
  <si>
    <t>2080801</t>
  </si>
  <si>
    <t>2101101</t>
  </si>
  <si>
    <t>2101103</t>
  </si>
  <si>
    <t>2101199</t>
  </si>
  <si>
    <t>2210201</t>
  </si>
  <si>
    <t>2210203</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</si>
  <si>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</si>
  <si>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</si>
  <si>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</si>
  <si>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</si>
  <si>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</si>
  <si>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</si>
  <si>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</si>
  <si>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</si>
  <si>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</si>
  <si>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</si>
  <si>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</si>
  <si>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</si>
  <si>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</si>
  <si>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</si>
  <si>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</si>
  <si>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</si>
  <si>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</si>
  <si>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</si>
  <si>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</si>
  <si>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</si>
  <si>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</si>
  <si>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</si>
  <si>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</si>
  <si>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</si>
  <si>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</si>
  <si>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</si>
  <si>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</si>
  <si>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</si>
  <si>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</si>
  <si>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</si>
  <si>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</si>
  <si>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</si>
  <si>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</si>
  <si>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</si>
  <si>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</si>
  <si>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</si>
  <si>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</si>
  <si>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</si>
  <si>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</si>
  <si>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</si>
  <si>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</si>
  <si>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</si>
  <si>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</si>
  <si>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</si>
  <si>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</si>
  <si>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</si>
  <si>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</si>
  <si>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</si>
  <si>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</si>
  <si>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</si>
  <si>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</si>
  <si>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</si>
  <si>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</si>
  <si>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</si>
  <si>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</si>
  <si>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</si>
  <si>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</si>
  <si>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</si>
  <si>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</si>
  <si>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</si>
  <si>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</si>
  <si>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</si>
  <si>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</si>
  <si>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</si>
  <si>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</si>
  <si>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</si>
  <si>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</si>
  <si>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</si>
  <si>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</si>
  <si>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</si>
  <si>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</si>
  <si>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</si>
  <si>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</si>
  <si>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</si>
  <si>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</si>
  <si>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</si>
  <si>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</si>
  <si>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</si>
  <si>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</si>
  <si>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</si>
  <si>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</si>
  <si>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</si>
  <si>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</si>
  <si>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</si>
  <si>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</si>
  <si>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</si>
  <si>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</si>
  <si>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</si>
  <si>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</si>
  <si>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</si>
  <si>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</si>
  <si>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</si>
  <si>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</si>
  <si>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</si>
  <si>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</si>
  <si>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</si>
  <si>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</si>
  <si>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</si>
  <si>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</si>
  <si>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</si>
  <si>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</si>
  <si>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</si>
  <si>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</si>
  <si>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</si>
  <si>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</si>
  <si>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</si>
  <si>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</si>
  <si>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</si>
  <si>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</si>
  <si>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</si>
  <si>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</si>
  <si>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</si>
  <si>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</si>
  <si>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</si>
  <si>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</si>
  <si>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</si>
  <si>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</si>
  <si>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</si>
  <si>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</si>
  <si>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</si>
  <si>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</si>
  <si>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</si>
  <si>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</si>
  <si>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</si>
  <si>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</si>
  <si>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</si>
  <si>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</si>
  <si>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</si>
  <si>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</si>
  <si>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</si>
  <si>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</si>
  <si>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</si>
  <si>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</si>
  <si>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</si>
  <si>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</si>
  <si>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</si>
  <si>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</si>
  <si>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</si>
  <si>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</si>
  <si>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</si>
  <si>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</si>
  <si>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</si>
  <si>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</si>
  <si>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</si>
  <si>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</si>
  <si>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</si>
  <si>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</si>
  <si>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</si>
  <si>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</si>
  <si>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</si>
  <si>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</si>
  <si>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</si>
  <si>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</si>
  <si>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</si>
  <si>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</si>
  <si>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</si>
  <si>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</si>
  <si>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</si>
  <si>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</si>
  <si>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</si>
  <si>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</si>
  <si>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</si>
  <si>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</si>
  <si>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</si>
  <si>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</si>
  <si>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</si>
  <si>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</si>
  <si>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</si>
  <si>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</si>
  <si>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</si>
  <si>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</si>
  <si>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</si>
  <si>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</si>
  <si>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</si>
  <si>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</si>
  <si>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</si>
  <si>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</si>
  <si>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</si>
  <si>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</si>
  <si>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</si>
  <si>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</si>
  <si>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</si>
  <si>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</si>
  <si>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</si>
  <si>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</si>
  <si>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</si>
  <si>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</si>
  <si>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</si>
  <si>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</si>
  <si>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</si>
  <si>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</si>
  <si>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</si>
  <si>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</si>
  <si>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</si>
  <si>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</si>
  <si>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</si>
  <si>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</si>
  <si>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</si>
  <si>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</si>
  <si>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</si>
  <si>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</si>
  <si>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</si>
  <si>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</si>
  <si>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</si>
  <si>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</si>
  <si>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</si>
  <si>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</si>
  <si>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</si>
  <si>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</si>
  <si>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</si>
  <si>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</si>
  <si>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</si>
  <si>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</si>
  <si>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</si>
  <si>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</si>
  <si>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</si>
  <si>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</si>
  <si>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</si>
  <si>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</si>
  <si>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</si>
  <si>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</si>
  <si>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</si>
  <si>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</si>
  <si>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</si>
  <si>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</si>
  <si>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</si>
  <si>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</si>
  <si>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</si>
  <si>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</si>
  <si>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</si>
  <si>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</si>
  <si>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</si>
  <si>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</si>
  <si>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</si>
  <si>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</si>
  <si>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</si>
  <si>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</si>
  <si>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</si>
  <si>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</si>
  <si>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</si>
  <si>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</si>
  <si>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</si>
  <si>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</si>
  <si>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</si>
  <si>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</si>
  <si>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</si>
  <si>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</si>
  <si>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</si>
  <si>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</si>
  <si>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</si>
  <si>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</si>
  <si>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</si>
  <si>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</si>
  <si>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</si>
  <si>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</si>
  <si>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昆明市公安局呈贡分局无基金预算收支</t>
  </si>
  <si>
    <t>国有资本经营预算财政拨款收入支出决算表</t>
  </si>
  <si>
    <t>公开09表</t>
  </si>
  <si>
    <t>结转</t>
  </si>
  <si>
    <t>结余</t>
  </si>
  <si>
    <t>注：本表反映本年度国有资本经营预算财政拨款的收支和年初、年末结转结余情况。</t>
  </si>
  <si>
    <t>昆明市公安局呈贡分局无国有资本经营预算财政拨款收入支出</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</si>
  <si>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</si>
  <si>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</si>
  <si>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</si>
  <si>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</si>
  <si>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</si>
  <si>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</si>
  <si>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</si>
  <si>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</si>
  <si>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</si>
  <si>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</si>
  <si>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</si>
  <si>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</si>
  <si>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</si>
  <si>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</si>
  <si>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</si>
  <si>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</si>
  <si>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</si>
  <si>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</si>
  <si>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</si>
  <si>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</si>
  <si>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</si>
  <si>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</si>
  <si>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</si>
  <si>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</si>
  <si>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</si>
  <si>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</si>
  <si>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</si>
  <si>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</si>
  <si>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</si>
  <si>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</si>
  <si>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</si>
  <si>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</si>
  <si>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indexed="8"/>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indexed="8"/>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</si>
  <si>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</si>
  <si>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</si>
  <si>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</si>
  <si>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</si>
  <si>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</si>
  <si>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</si>
  <si>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</si>
  <si>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</si>
  <si>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</si>
  <si>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</si>
  <si>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</si>
  <si>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</si>
  <si>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</si>
  <si>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</si>
  <si>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</si>
  <si>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</si>
  <si>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</si>
  <si>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</si>
  <si>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</si>
  <si>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</si>
  <si>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</si>
  <si>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</si>
  <si>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</si>
  <si>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</si>
  <si>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单位是行政执法机关。主要职能：贯彻执行国家有关法律、法规和公安工作的方针、政策，组织实施全区公安保卫工作；掌握全区影响政治稳定、危害国内安全和社会治安的情况，制定有关对策并负责组织实施；预防、制止和侦查违法犯罪活动，组织实施分局刑事、行政执法活动，开展执法制度建设和法制宣传工作；维护社会治安秩序，依法管理集会、游行、示威活动，处置治安事件和骚乱；承办上级公安机关和区委、区政府交办的其他事项。法律、法规规定的其他职责。</t>
  </si>
  <si>
    <t>（二）部门绩效目标的设立情况</t>
  </si>
  <si>
    <r>
      <rPr>
        <sz val="12"/>
        <color indexed="8"/>
        <rFont val="宋体"/>
        <charset val="134"/>
      </rPr>
      <t>强化群众工作路线，提高群众安全感满意度。以</t>
    </r>
    <r>
      <rPr>
        <sz val="12"/>
        <color indexed="8"/>
        <rFont val="Times New Roman"/>
        <charset val="0"/>
      </rPr>
      <t>“</t>
    </r>
    <r>
      <rPr>
        <sz val="12"/>
        <color indexed="8"/>
        <rFont val="宋体"/>
        <charset val="134"/>
      </rPr>
      <t>服务型警务</t>
    </r>
    <r>
      <rPr>
        <sz val="12"/>
        <color indexed="8"/>
        <rFont val="Times New Roman"/>
        <charset val="0"/>
      </rPr>
      <t>”</t>
    </r>
    <r>
      <rPr>
        <sz val="12"/>
        <color indexed="8"/>
        <rFont val="宋体"/>
        <charset val="134"/>
      </rPr>
      <t>为核心，深入践行党的群众路线，抓实纪律作风监督、抓服务、保民安，努力打造平安和谐的社会环境，确保群众安全感和满意度稳步提升，实现</t>
    </r>
    <r>
      <rPr>
        <sz val="12"/>
        <color indexed="8"/>
        <rFont val="Times New Roman"/>
        <charset val="0"/>
      </rPr>
      <t>“</t>
    </r>
    <r>
      <rPr>
        <sz val="12"/>
        <color indexed="8"/>
        <rFont val="宋体"/>
        <charset val="134"/>
      </rPr>
      <t>人民群众满意。</t>
    </r>
  </si>
  <si>
    <t>（三）部门整体收支情况</t>
  </si>
  <si>
    <t>昆明市公安局呈贡分局2025年度收入合计283943134.95元。其中：财政拨款收入280890943.75元，占总收入的98.93%；其他收入3052191.20元，占总收入的1.07%。2025年度支出合计284166890.70元。其中：基本支出237284758.15元，占总支出的83.50％；项目支出46882132.55元，占总支出的16.50％。</t>
  </si>
  <si>
    <t>（四）部门预算管理制度建设情况</t>
  </si>
  <si>
    <t>根据《中华人民共和国会计法》、《行政单位财务规则》和呈贡区财务管理工作有关规定，特制定《昆明市公安局呈贡分局财务管理制度》，预算管理严格按照区财政预算管理规定执行。</t>
  </si>
  <si>
    <t>（五）严控“三公经费”支出情况</t>
  </si>
  <si>
    <r>
      <rPr>
        <sz val="12"/>
        <color indexed="8"/>
        <rFont val="宋体"/>
        <charset val="134"/>
      </rPr>
      <t>严控</t>
    </r>
    <r>
      <rPr>
        <sz val="12"/>
        <color indexed="8"/>
        <rFont val="Times New Roman"/>
        <charset val="0"/>
      </rPr>
      <t>“</t>
    </r>
    <r>
      <rPr>
        <sz val="12"/>
        <color indexed="8"/>
        <rFont val="宋体"/>
        <charset val="134"/>
      </rPr>
      <t>三公经费</t>
    </r>
    <r>
      <rPr>
        <sz val="12"/>
        <color indexed="8"/>
        <rFont val="Times New Roman"/>
        <charset val="0"/>
      </rPr>
      <t>”</t>
    </r>
    <r>
      <rPr>
        <sz val="12"/>
        <color indexed="8"/>
        <rFont val="宋体"/>
        <charset val="134"/>
      </rPr>
      <t>支出情况，未出现严控</t>
    </r>
    <r>
      <rPr>
        <sz val="12"/>
        <color indexed="8"/>
        <rFont val="Times New Roman"/>
        <charset val="0"/>
      </rPr>
      <t>“</t>
    </r>
    <r>
      <rPr>
        <sz val="12"/>
        <color indexed="8"/>
        <rFont val="宋体"/>
        <charset val="134"/>
      </rPr>
      <t>三公经费</t>
    </r>
    <r>
      <rPr>
        <sz val="12"/>
        <color indexed="8"/>
        <rFont val="Times New Roman"/>
        <charset val="0"/>
      </rPr>
      <t>”</t>
    </r>
    <r>
      <rPr>
        <sz val="12"/>
        <color indexed="8"/>
        <rFont val="宋体"/>
        <charset val="134"/>
      </rPr>
      <t>超预算支出情况。</t>
    </r>
  </si>
  <si>
    <t>二、绩效自评组织情况</t>
  </si>
  <si>
    <t xml:space="preserve"> （一）前期准备 </t>
  </si>
  <si>
    <t>确认当年度部门整体支出的绩效目标→梳理部门管理制度内容及存量资源→分析确定当年度部门整体支出的评价重点→自评打分。配置的合理性及中长期规划目标完成与履职情况，总结经验做法，找出预算绩效管理中的薄弱环节，提出改进建议，提高财政资金利用率。</t>
  </si>
  <si>
    <t xml:space="preserve"> （二）组织实施
</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</si>
  <si>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利用率。</t>
  </si>
  <si>
    <t>三、评价情况分析及综合评价结论</t>
  </si>
  <si>
    <r>
      <rPr>
        <sz val="12"/>
        <color indexed="8"/>
        <rFont val="宋体"/>
        <charset val="134"/>
      </rPr>
      <t>本年度，区委、区政府下达分局的目标任务，在细化任务分解、明确责任分工、完善督查制度的基础上，分局建立区级目标</t>
    </r>
    <r>
      <rPr>
        <sz val="12"/>
        <color indexed="8"/>
        <rFont val="Times New Roman"/>
        <charset val="134"/>
      </rPr>
      <t>“</t>
    </r>
    <r>
      <rPr>
        <sz val="12"/>
        <color indexed="8"/>
        <rFont val="宋体"/>
        <charset val="134"/>
      </rPr>
      <t>月通报、季考评</t>
    </r>
    <r>
      <rPr>
        <sz val="12"/>
        <color indexed="8"/>
        <rFont val="Times New Roman"/>
        <charset val="134"/>
      </rPr>
      <t>”</t>
    </r>
    <r>
      <rPr>
        <sz val="12"/>
        <color indexed="8"/>
        <rFont val="宋体"/>
        <charset val="134"/>
      </rPr>
      <t>机制，建成并完善</t>
    </r>
    <r>
      <rPr>
        <sz val="12"/>
        <color indexed="8"/>
        <rFont val="Times New Roman"/>
        <charset val="134"/>
      </rPr>
      <t>“</t>
    </r>
    <r>
      <rPr>
        <sz val="12"/>
        <color indexed="8"/>
        <rFont val="宋体"/>
        <charset val="134"/>
      </rPr>
      <t>目标督查信息系统</t>
    </r>
    <r>
      <rPr>
        <sz val="12"/>
        <color indexed="8"/>
        <rFont val="Times New Roman"/>
        <charset val="134"/>
      </rPr>
      <t>”</t>
    </r>
    <r>
      <rPr>
        <sz val="12"/>
        <color indexed="8"/>
        <rFont val="宋体"/>
        <charset val="134"/>
      </rPr>
      <t>，以科技手段帮助完成目标任务推送、工作情况反馈、时效监督考评。建立问责问效机制，强势推动目标进展，在年内完成好各项工作目标。根据业务、财务资料和项目实施情况，对效益或质量作出评判。在现场评价的基础上，对照评价指标体系与标准，通过分析相关资料，对部门整体支出绩效情况进行综合性评判并利用算术平均法计算打分，形成评价结论并撰写自评报告。</t>
    </r>
  </si>
  <si>
    <t>四、存在的问题和整改情况</t>
  </si>
  <si>
    <r>
      <rPr>
        <sz val="12"/>
        <color indexed="8"/>
        <rFont val="宋体"/>
        <charset val="134"/>
      </rPr>
      <t>存在问题：1.预算编制工作不够细化，部分年初预算项目经费根据实际工作开展情况有所调整；2.预算执行进度有待提高，预算绩效理念还未牢固树立，个别部门还存在“重投入轻管理，重资金轻绩效”的思想，绩效评价的公信力和权威性还有待提高。</t>
    </r>
    <r>
      <rPr>
        <sz val="12"/>
        <color indexed="8"/>
        <rFont val="Times New Roman"/>
        <charset val="134"/>
      </rPr>
      <t xml:space="preserve">
</t>
    </r>
    <r>
      <rPr>
        <sz val="12"/>
        <color indexed="8"/>
        <rFont val="宋体"/>
        <charset val="134"/>
      </rPr>
      <t>整改情况：1.完善内部财务管理制度，科学合理编制预算，改进预算编制收集数据的方法，细化预算编制工作。2.加强督促项目工作开展，进一步按要求加快预算执行进度，提升资金使用效率。</t>
    </r>
  </si>
  <si>
    <t xml:space="preserve"> 五、绩效自评结果应用情况</t>
  </si>
  <si>
    <t>绩效自评为优。</t>
  </si>
  <si>
    <t>六、主要经验及做法</t>
  </si>
  <si>
    <t>提高绩效管理认识，通过设立目标有利于项目决策的制定，有助于项目的实施管理。项目实施前应结合本单位自身情况，设定明确、合理的绩效目标，并将目标量化、细化分解，与预算资金相匹配起来。</t>
  </si>
  <si>
    <t>七、其他需说明的情况</t>
  </si>
  <si>
    <t>无</t>
  </si>
  <si>
    <t>2025年度部门整体支出绩效自评表</t>
  </si>
  <si>
    <t>基本信息</t>
  </si>
  <si>
    <t>部门名称</t>
  </si>
  <si>
    <t>昆明市公安局呈贡分局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</si>
  <si>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</si>
  <si>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</si>
  <si>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</si>
  <si>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</si>
  <si>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</si>
  <si>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</si>
  <si>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</si>
  <si>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</si>
  <si>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</si>
  <si>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</si>
  <si>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</si>
  <si>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</si>
  <si>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</si>
  <si>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依法预防、制止和侦查违法犯罪活动；2.维护社会稳定，维护社会治安秩序、制止危害社会治安秩序的行为；3.维护国家安全，确保社会稳定，保护人民，服务经济社会发展；4.管理枪支弹药、管制刀具和易燃易爆、剧毒、放射性等危险物品；5.管理集会、游行、示威活动，处置突发性事件；6.管理计算机信息系统的安全保护工作；7.管理户政、国籍、出入境事务和外国人在境内旅行、居留的相关事务；8.警卫规定的特定人员，守卫重要场所和设施；9.对判处管制、拘役、剥夺政治权利的犯罪执行刑罚，对被宣告缓刑、假释的罪犯实行监督、考察；10.加强全区道路交通安全管理，整治道路交通违法行为，加强对重点区域、重点路段、重点时段、重点车型、重点违法行为的管理和查处，最大限度防止发生群死群伤道路交通事故，保护人民生命及财产安全。11.领导区公安消防、警卫现役部队建设及消防工作；12.履行法律、法规规定的其它职责；13.承办呈贡区委、区政府和上级公安机关交办的其它事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</si>
  <si>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</si>
  <si>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</si>
  <si>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</si>
  <si>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</si>
  <si>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</si>
  <si>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</si>
  <si>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</si>
  <si>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</si>
  <si>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</si>
  <si>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</si>
  <si>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</si>
  <si>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</si>
  <si>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公安部门办案数量</t>
  </si>
  <si>
    <t>&gt;=</t>
  </si>
  <si>
    <t>件</t>
  </si>
  <si>
    <t>已完成</t>
  </si>
  <si>
    <t>无偏差</t>
  </si>
  <si>
    <t>质量指标</t>
  </si>
  <si>
    <t>保证项目检验合格，服务参与度、覆盖率</t>
  </si>
  <si>
    <t>&gt;</t>
  </si>
  <si>
    <t>%</t>
  </si>
  <si>
    <t>时效指标</t>
  </si>
  <si>
    <t>在规定时间内完成业务工作</t>
  </si>
  <si>
    <t>&lt;</t>
  </si>
  <si>
    <t>年</t>
  </si>
  <si>
    <t>成本指标</t>
  </si>
  <si>
    <t xml:space="preserve">政府采购节约率 </t>
  </si>
  <si>
    <t>=</t>
  </si>
  <si>
    <t>3%-5%</t>
  </si>
  <si>
    <t>效益指标</t>
  </si>
  <si>
    <t>社会效益指标</t>
  </si>
  <si>
    <t>为社会提升就业岗位</t>
  </si>
  <si>
    <t>≥</t>
  </si>
  <si>
    <t>化解社会矛盾，为经济社会发展提供良好环境，矛盾纠纷排查解率</t>
  </si>
  <si>
    <t>90</t>
  </si>
  <si>
    <t>可持续影响指标</t>
  </si>
  <si>
    <t>辖区治安稳定、群众满意和谐</t>
  </si>
  <si>
    <t>满意度指标</t>
  </si>
  <si>
    <t>服务对象满意度指标等</t>
  </si>
  <si>
    <t>人民群众安全感、满意度</t>
  </si>
  <si>
    <t>其他需说明事项</t>
  </si>
  <si>
    <t>2025年度项目支出绩效自评表</t>
  </si>
  <si>
    <t>项目名称</t>
  </si>
  <si>
    <t>执法办案业务经费及业务装备经费；2025年提前批次中央政法纪检监察转移支付国家司法救助补助资金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</si>
  <si>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</si>
  <si>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</si>
  <si>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</si>
  <si>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</si>
  <si>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</si>
  <si>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</si>
  <si>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</si>
  <si>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</si>
  <si>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</si>
  <si>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</si>
  <si>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</si>
  <si>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</si>
  <si>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</si>
  <si>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购置公安侦查办案警用装备，保障各项公安业务工作顺利有序开展，紧紧围绕社会治安防控体系建设，执法规范化建设，突破推动整体公安工作全面发展。以上级决策部署为指引，有序推动各项工作；以辖区实际情况为导向，积极谋划警务机制改革提升效能；清醒认识五大风险和七大难题在我区的表现；以构建队伍勤务新格局为抓手，确保"五大体系"建设在我区落地生效。</t>
  </si>
  <si>
    <t>以上级决策部署为指引，有序推动各项工作；以辖区实际情况为导向，积极谋划警务机制改革提升效能。购置公安侦查办案警用装备，保障各项公安业务工作顺利有序开展，紧紧围绕社会治安防控体系建设，执法规范化建设，突破推动整体公安工作全面发展。</t>
  </si>
  <si>
    <t>项目支出绩效指标表</t>
  </si>
  <si>
    <t xml:space="preserve">年度指标值 </t>
  </si>
  <si>
    <t>指标完成情况</t>
  </si>
  <si>
    <t>一级
指标</t>
  </si>
  <si>
    <t>购置计划完成率</t>
  </si>
  <si>
    <t>100</t>
  </si>
  <si>
    <t>新增执法勤务装备</t>
  </si>
  <si>
    <t>套</t>
  </si>
  <si>
    <t>150</t>
  </si>
  <si>
    <t>刑事破案数</t>
  </si>
  <si>
    <t>120</t>
  </si>
  <si>
    <t>128</t>
  </si>
  <si>
    <t>在押人员年均关押量</t>
  </si>
  <si>
    <t>650</t>
  </si>
  <si>
    <t>人</t>
  </si>
  <si>
    <t>649</t>
  </si>
  <si>
    <t>新增侦查技术装备</t>
  </si>
  <si>
    <t>台</t>
  </si>
  <si>
    <t>验收通过率</t>
  </si>
  <si>
    <t>100%</t>
  </si>
  <si>
    <t>购置设备利用率</t>
  </si>
  <si>
    <t>案件破案率</t>
  </si>
  <si>
    <t>重点人员管控率</t>
  </si>
  <si>
    <t>设备部署及时率</t>
  </si>
  <si>
    <t>采购装备到位率</t>
  </si>
  <si>
    <t>95%以上</t>
  </si>
  <si>
    <t>资金拨付及时率</t>
  </si>
  <si>
    <t>公安机关办案装备经费保障水平</t>
  </si>
  <si>
    <t>稳步提高</t>
  </si>
  <si>
    <t>公安机关执法办案能力和水平</t>
  </si>
  <si>
    <t>设备使用年限</t>
  </si>
  <si>
    <t>10年</t>
  </si>
  <si>
    <t>服务对象满意度指标</t>
  </si>
  <si>
    <t>其他需要说明的事项</t>
  </si>
  <si>
    <t>总分</t>
  </si>
  <si>
    <t>总分值</t>
  </si>
  <si>
    <t>总得分</t>
  </si>
  <si>
    <t>自评等级</t>
  </si>
  <si>
    <t>优</t>
  </si>
  <si>
    <t>报警监控系统专项资金</t>
  </si>
  <si>
    <t xml:space="preserve">围绕“全域覆盖、全网共享、全时可用、全程可控”的目标要求，因地制宜,统筹推进,助推全区立体化社会治安防控体系建设。
</t>
  </si>
  <si>
    <t>一方面，延续已完成立项批复的2022年建设内容，实行对老旧系统设备、已不满足智慧呈贡使用需求的系统设备进行拆除后新建；对尚能持续有效运行的系统设备进行维护服务。
另一方面，完成2019年、2020年、2021年雪亮工程建设的收尾工作，对已建雪亮工程系统、平台持续赋能。</t>
  </si>
  <si>
    <t>视频监控建设</t>
  </si>
  <si>
    <t>1000</t>
  </si>
  <si>
    <t>个</t>
  </si>
  <si>
    <t>重点区域视频监控覆盖率</t>
  </si>
  <si>
    <t>重点区域视频监控联网率</t>
  </si>
  <si>
    <t>项目软硬件测试合格率</t>
  </si>
  <si>
    <t>视频监控设备完好率</t>
  </si>
  <si>
    <t>工程质量达标率</t>
  </si>
  <si>
    <t>项目资金支付进度</t>
  </si>
  <si>
    <t>个月</t>
  </si>
  <si>
    <t>经济效益指标</t>
  </si>
  <si>
    <t>信息化资源共建共享共用</t>
  </si>
  <si>
    <t>提高城市反恐、应急、处理突发事件能力</t>
  </si>
  <si>
    <t>满意度调查</t>
  </si>
  <si>
    <t>95</t>
  </si>
  <si>
    <t>全警实战大练兵训练专项经费</t>
  </si>
  <si>
    <t>根据《公安机关人民警察训练条令》(2015年1月1日起施行)第六章经费装备第三十八条 公安机关应当将人民警察训练经费列入年度预算，按照不低于公用经费5%的标准足额保障，单独立项，专款专用。</t>
  </si>
  <si>
    <t>公安机关人民警察训练是提高队伍战斗力的根本途径，在队伍建设中居于先导性、基础性和战略性地位，加强人民警察训练工作科学化、规范化、信息化、实战化建设，提高队伍的整体素质和执法水平，增强履行职责的能力，努力打造一支信念坚定、执法为民、敢于担当、清正廉洁的公安队伍。按照“谁调训、谁负责”的原则，切实保障训练经费，做好2025年教育培训。2025年预算安排150000元。</t>
  </si>
  <si>
    <t>组织培训人次</t>
  </si>
  <si>
    <t>466</t>
  </si>
  <si>
    <t>人次</t>
  </si>
  <si>
    <t>参训率</t>
  </si>
  <si>
    <t>完成率</t>
  </si>
  <si>
    <t>提高民警素质、职业技能</t>
  </si>
  <si>
    <t>服务对象满意度</t>
  </si>
  <si>
    <t>新能源执法执勤车租赁专项资金</t>
  </si>
  <si>
    <t>认真贯彻落实中央、省市加快新能源汽车产业发展和推广应用的战略部署，纵深推进中央、省市关于加强新时代公安工作的意见在呈贡区落地落实，不断深化公安改革实践，全面提升全区公安机关的战斗力和队伍执法执勤形象，破解公安机关执法执勤用车受编制等限制和缓解基层一线部门用车紧张难题，引领示范昆明公安样板经验，完成昆明市新能源汽车产业发展及推广应用工作领导小组办公下达的推广任务，更好的服务区域性国际中心城市建设。</t>
  </si>
  <si>
    <t>全面提升全区公安机关的战斗力和队伍执法执勤形象，破解公安机关执法执勤用车受编制等限制和缓解基层一线部门用车紧张难题，按照昆明市人民政府常务会议纪要【2020】第77期（一）及昆明市公安局《关于签订新能源执法执勤车租赁合同的通知》的要求，呈贡分局共租赁50辆新能源执法执勤车辆，根据昆明市呈贡区人民政府《关于拨付新能源执法执勤车辆租赁费用的批复》呈政复【2021】10号，同意从2022年起至2026年，将每年新能源执法执勤车辆租赁费用2589432元，列入昆明市公安局呈贡分局年度部门预算安排。2025年预算安排1618395元。</t>
  </si>
  <si>
    <t>租赁新能源执法执勤车辆</t>
  </si>
  <si>
    <t>50辆</t>
  </si>
  <si>
    <t>辆</t>
  </si>
  <si>
    <t>车辆维修保养率</t>
  </si>
  <si>
    <t>维护按时完成率</t>
  </si>
  <si>
    <t>全面提升全区公安机关的战斗力和队伍执法执勤形象</t>
  </si>
  <si>
    <t>得到提高</t>
  </si>
  <si>
    <t>基层民警车辆使用满意度</t>
  </si>
  <si>
    <t>95%</t>
  </si>
  <si>
    <t>99%</t>
  </si>
  <si>
    <t>勤务辅警服装经费</t>
  </si>
  <si>
    <t>根据呈财请[2016]11号、呈政复[2016]96号文件精神，进一步统筹提高充实辅警力量，适当提高辅警人员待遇标准，切实加强队伍思想政治、作风纪律和工作业务建设。</t>
  </si>
  <si>
    <t>辅警服装经费自2017年起列入区财政年初预算，辅警服装费750元/人/年，根据勤务辅警编制数1283人测算得2025年所需经费为962250元。根据实际情况2025年安排200000元。</t>
  </si>
  <si>
    <t>辅警服装发放人数</t>
  </si>
  <si>
    <t>1283</t>
  </si>
  <si>
    <t>辅警服装发放覆盖率</t>
  </si>
  <si>
    <t>发放及时率</t>
  </si>
  <si>
    <t>成本控制数</t>
  </si>
  <si>
    <t>&lt;=</t>
  </si>
  <si>
    <t>750元/人/年</t>
  </si>
  <si>
    <t>元/人</t>
  </si>
  <si>
    <t xml:space="preserve">适当提高辅警人员待遇标准，切实加强队伍思想政治、作风纪律和工作业务建设
</t>
  </si>
  <si>
    <t>辅警人员满意度</t>
  </si>
  <si>
    <t>武警中队公用经费；追加武警中队公用经费</t>
  </si>
  <si>
    <t>本年资金主要用于修缮更换武警中队办公室门及备勤室门，以及日常办公设备维修等。改善官兵生活质量，提升官兵执勤能力，确保执勤目标安全。</t>
  </si>
  <si>
    <t>改善官兵生活质量，提升官兵执勤能力，确保执勤目标安全。</t>
  </si>
  <si>
    <t>执勤设施维修维护</t>
  </si>
  <si>
    <t>生活设施维修维</t>
  </si>
  <si>
    <t>武警楼封闭改造</t>
  </si>
  <si>
    <t>1处</t>
  </si>
  <si>
    <t>处</t>
  </si>
  <si>
    <t>设施维护维修合格率</t>
  </si>
  <si>
    <t>竣工验收合格率</t>
  </si>
  <si>
    <t>费用按季度支付</t>
  </si>
  <si>
    <t>经济成本指标</t>
  </si>
  <si>
    <t>50000元</t>
  </si>
  <si>
    <t>元</t>
  </si>
  <si>
    <t>综合使用率</t>
  </si>
  <si>
    <t>提高官兵执勤生活训练质量，确保执勤目标安全</t>
  </si>
  <si>
    <t>98</t>
  </si>
  <si>
    <t>中队官兵满意度</t>
  </si>
  <si>
    <t>驻外营区后勤保障服务经费；追加分局驻外营区后勤保障服务经费</t>
  </si>
  <si>
    <t>规范辅警队伍管理，后勤服务外包，保障驻外营区勤务工作运行。呈贡公安局14个驻外营区共60名后勤保障人员，每人4000元/月的标准进行服务外包，年需经费288万元。</t>
  </si>
  <si>
    <t>规范辅警队伍管理，后勤服务外包，保障驻外营区勤务工作运行。呈贡公安局14个驻外营区共60名后勤保障人员，每人4000元/月的标准进行服务外包，年需经费288万元，2025年预算安排5万元；根据昆明市呈贡区人民政府关于同意追加公安分局驻外营区后勤保障服务经费的批复（呈政复[2025]106号）文件，下达昆明市公安局呈贡分局233万元，用于公安分局驻外营区后勤保障服务。</t>
  </si>
  <si>
    <t>后勤保障营区数</t>
  </si>
  <si>
    <t>后期服务保障完成率</t>
  </si>
  <si>
    <t>人员在岗率</t>
  </si>
  <si>
    <t>卫生保洁合格率</t>
  </si>
  <si>
    <t>驻外食堂人员到岗及时率</t>
  </si>
  <si>
    <t>2880000元</t>
  </si>
  <si>
    <t>社会效益</t>
  </si>
  <si>
    <t>驻外部门食堂服务需求保障程度</t>
  </si>
  <si>
    <t>后勤保障服务水得到提升</t>
  </si>
  <si>
    <t>得到提升</t>
  </si>
  <si>
    <t>服务受益人员满意度</t>
  </si>
  <si>
    <t>看守所经费；追加看守所专项经费；公安机关2023年监管和环食药侦办案（业务）等经费</t>
  </si>
  <si>
    <t>完成呈贡区看守所监区外围墙周界监控建设,外围建设围栏，完善周界管控系统，实现对呈贡区看守所监区外围墙周界的监控全覆盖，周界情况的时时监控、管控、异常情况预警，消除盲区，确保监所安全。
对呈贡区看守所高压电设备、弱电、发电机、供水设备、太阳能、门禁、被监管人员灶具、监室门窗等设施设备须及时进行维修维护，保障正设施设备常运转，保障监所各项工作顺利开展，确保监所绝对安全。
在呈贡区看守所新建一间档案室，面积约为40㎡，安装智能密集档案柜、灭火设备等，用于存被监管人员档案，确保被监管人员档案安全。</t>
  </si>
  <si>
    <t>购置设备数量</t>
  </si>
  <si>
    <t>18台</t>
  </si>
  <si>
    <t>台（套）</t>
  </si>
  <si>
    <t>呈贡区监管营区（含呈贡区看守所、拘留所、驻所武警中队）外围建设围栏</t>
  </si>
  <si>
    <t>1200平方米</t>
  </si>
  <si>
    <t>平方米</t>
  </si>
  <si>
    <t>维修验收通过率</t>
  </si>
  <si>
    <t>经济效益</t>
  </si>
  <si>
    <t>设备采购经济性</t>
  </si>
  <si>
    <t>143万元</t>
  </si>
  <si>
    <t>万元</t>
  </si>
  <si>
    <t>有利于保障在押人员合法权益，更好的服务于司法办案工作，为打击犯罪维护社会治安稳定作出贡献</t>
  </si>
  <si>
    <t>可持续影响</t>
  </si>
  <si>
    <t>使用人员满意度</t>
  </si>
  <si>
    <t>公安信息网安全加固（二期）延续、三期建设、便民服务中心边界接入公安网整改及基础环境维护项目专项经费；公安信息网络及基础环境运维服务化债项目经费</t>
  </si>
  <si>
    <t>1.完成拘留所、看守所装及公安大楼12楼、7个派出所一是对中心机房物理环境的升级改造（整改网络线缆、建设动力环境及温湿度系统、门禁消防系统、应急电源系统等），达到网络机房标准要求；二是建设一体化安全网管系统及入侵防御系统，提升网络及承载系统的安全防御能力；三是升级完善看守所监控平台系统，修复堵塞系统平台服务器、流媒体服务器、存储服务器等主机设备的高危漏洞，提升系统平台的自身防御能力；四是建设网络安全审计系统（含数据库安全审计、日志审计等）防止系统平台及其数据库被恶意攻击和修改。五是结合工作实际，在大楼12楼小机房及7个派出所机房增加应急电源系统，保障指挥调度、接处警及派出所勤务指挥室在市电供应中断的情况下的正常运行及1个第三级信息系统的等级保护工作。
2.确保公安信息网网络安全，防止失泄密情况的发生，为人民群众提供高效、快捷、专业的便民服务；3.保障分局公安三级网及其基础环境和各类信息化系统设备的日常运维保障工作，为分局提供平稳、安全运行的信息化运维保障服务。</t>
  </si>
  <si>
    <t>1.完成拘留所、看守所装及公安大楼12楼、7个派出所一是对中心机房物理环境的升级改造（整改网络线缆、建设动力环境及温湿度系统、门禁消防系统、应急电源系统等），达到网络机房标准要求；二是建设一体化安全网管系统及入侵防御系统，提升网络及承载系统的安全防御能力；三是升级完善看守所监控平台系统，修复堵塞系统平台服务器、流媒体服务器、存储服务器等主机设备的高危漏洞，提升系统平台的自身防御能力；四是建设网络安全审计系统（含数据库安全审计、日志审计等）防止系统平台及其数据库被恶意攻击和修改。五是结合工作实际，在大楼12楼小机房及7个派出所机房增加应急电源系统，保障指挥调度、接处警及派出所勤务指挥室在市电供应中断的情况下的正常运行及1个第三级信息系统的等级保护工作。
2.确保公安信息网网络安全，防止失泄密情况的发生，为人民群众提供高效、快捷、专业的便民服务；3.保障分局公安三级网及其基础环境和各类信息化系统设备的日常运维保障工作，为分局提供平稳、安全运行的信息化运维保障服务。
根据实际情况2025年安排500000元。根据《昆明市呈贡区人民政府办公室关于核拨2025年办理代表建议政协提案专项资金的通知》（呈政办拨[2025]1号），下达昆明市公安局呈贡分局公安信息网络及基础环境运维服务化债项目经费371614元。</t>
  </si>
  <si>
    <t>审计数量</t>
  </si>
  <si>
    <t>2项</t>
  </si>
  <si>
    <t>3项</t>
  </si>
  <si>
    <t>ups安装</t>
  </si>
  <si>
    <t>机房整改</t>
  </si>
  <si>
    <t>平台系统的功能完善</t>
  </si>
  <si>
    <t>审计合格率</t>
  </si>
  <si>
    <t>安装合格率</t>
  </si>
  <si>
    <t>整改合格率</t>
  </si>
  <si>
    <t>系统运行维护响应时间</t>
  </si>
  <si>
    <t>≤2小时</t>
  </si>
  <si>
    <t>整改完成时限</t>
  </si>
  <si>
    <t>6月前</t>
  </si>
  <si>
    <t>系统软件运行率</t>
  </si>
  <si>
    <t>系统故障修复时限</t>
  </si>
  <si>
    <t>执法更规范、人民更满意</t>
  </si>
  <si>
    <t>公安信息网及其系统安全稳定运行。</t>
  </si>
  <si>
    <t>全局民警满意度</t>
  </si>
  <si>
    <t>满意度达到96%以上。</t>
  </si>
  <si>
    <t>呈贡分局警务营区物业管理服务经费</t>
  </si>
  <si>
    <t>根据《昆明财政局关于下达昆明市公安局呈贡分局警务营区物业管理服务经费的通知》（昆财行[2024]237号）文件，下达昆明市公安局呈贡分局警务营区物业管理服务经费100万元。</t>
  </si>
  <si>
    <t>物业管理</t>
  </si>
  <si>
    <t>1个</t>
  </si>
  <si>
    <t>物管人员在岗率</t>
  </si>
  <si>
    <t>98%</t>
  </si>
  <si>
    <t>物业服务需求保障程度</t>
  </si>
  <si>
    <t>公安机关2024年中央和省级政法转移支付资金；提前批次公安机关2025年中央和省级政法转移支付资金；第二、三批公安机关2024年中央和省级政法转移支付资金；2025年公安机关省级政法转移支付资金;</t>
  </si>
  <si>
    <t>目标一：引导和支持地方政法部门开展业务工作，帮助提高地方基层政法机关的办案和装备保障水平。
目标二：支持地方公安开展禁毒、反恐业务工作所必须的办案、业务、装备等经费支出。
目标三：抓好各项安保维稳措施，全力做好重大活动安保。
目标四：加强周边国家情报侦察、秘密力量物建、政治联络等工作，力争周边国家情报质量持续保持国内领先。</t>
  </si>
  <si>
    <t>公安机关业务装备购置数量</t>
  </si>
  <si>
    <t>大于100件</t>
  </si>
  <si>
    <t>发生涉恐重大案件数量</t>
  </si>
  <si>
    <t>0起</t>
  </si>
  <si>
    <t>起</t>
  </si>
  <si>
    <t>采购配备装备质量抽查达标率</t>
  </si>
  <si>
    <t>公安机关案件破案率</t>
  </si>
  <si>
    <t>37%</t>
  </si>
  <si>
    <t>业务装备采购及时性</t>
  </si>
  <si>
    <t>年度预算执行率</t>
  </si>
  <si>
    <t>80%</t>
  </si>
  <si>
    <t>大于80%</t>
  </si>
  <si>
    <t>化解社会矛盾，为经济社会发展提供良好环境</t>
  </si>
  <si>
    <t>社会公众对禁毒工作认知度</t>
  </si>
  <si>
    <t>85%</t>
  </si>
  <si>
    <t>90%</t>
  </si>
  <si>
    <t>对基层公安机关办案、业务装备保障力度持续加强</t>
  </si>
  <si>
    <t>持续加强</t>
  </si>
  <si>
    <t>服务对象</t>
  </si>
  <si>
    <t>社会公众满意度</t>
  </si>
  <si>
    <t>满意度指标等</t>
  </si>
  <si>
    <t>社会公众对禁毒宣传工作满意度</t>
  </si>
  <si>
    <t>2025年社区戒毒社区康复工作经费</t>
  </si>
  <si>
    <t>加强州（市）、县（市、区）禁毒委员会办公室实体化建设，充实力量，理顺工作体制机制；进一步充实禁毒专业力量；适当提高专职人员待遇标准；切实加强队伍思想政治、作风纪律和工作业务建设。</t>
  </si>
  <si>
    <t>用于补助呈贡区36名社区戒毒康复专职工作人员。</t>
  </si>
  <si>
    <t>社区戒毒康复专职工作人员配置数量</t>
  </si>
  <si>
    <t>36人</t>
  </si>
  <si>
    <t>资金补助准确率</t>
  </si>
  <si>
    <t>资金补助及时率</t>
  </si>
  <si>
    <t>补助资金到位率</t>
  </si>
  <si>
    <t>社区戒毒康复专职工作人员对工作满意度</t>
  </si>
  <si>
    <t>打击电信网络诈骗专项经费</t>
  </si>
  <si>
    <t>根据《昆明市呈贡区人民政府办公室关于核拨2025年办理代表建议政协提案专项资金的通知》（呈政办拨[2025]1号）文件，拨付昆明市公安局呈贡分局打击电信网络诈骗专项经费10万元。</t>
  </si>
  <si>
    <t>宣传活动举办次数</t>
  </si>
  <si>
    <t>1次</t>
  </si>
  <si>
    <t>次</t>
  </si>
  <si>
    <t>及时率</t>
  </si>
  <si>
    <t>宣传内容知晓率</t>
  </si>
  <si>
    <t>完善派出所建设项目用地手续土地划拨款经费</t>
  </si>
  <si>
    <t>有序推进权属登记和资产盘活，实现国有资产配置使用效率和集约运营效益最大化。</t>
  </si>
  <si>
    <t>根据呈贡区人民政府、呈贡区城更局、评估中心出具的成本认定和供地方案，适时支出。</t>
  </si>
  <si>
    <t>批而未供土地面积（白龙潭派出所）</t>
  </si>
  <si>
    <t>4.89</t>
  </si>
  <si>
    <t>亩</t>
  </si>
  <si>
    <t>4.89亩</t>
  </si>
  <si>
    <t>批而未供土地面积（乌龙派出所）</t>
  </si>
  <si>
    <t>5亩</t>
  </si>
  <si>
    <t>计划开工率</t>
  </si>
  <si>
    <t>社会成本指标</t>
  </si>
  <si>
    <t>使用年限</t>
  </si>
  <si>
    <t>50年</t>
  </si>
  <si>
    <t>受益人群满意度</t>
  </si>
  <si>
    <t>高铁新南站警务营区武警楼改造经费</t>
  </si>
  <si>
    <t>对武警楼相关设施进行更新改造，满足部队入驻需求。</t>
  </si>
  <si>
    <t>驼峰街派出所办公办案业务用房建设专项资金</t>
  </si>
  <si>
    <t>根据《呈发改复［2020］22号关于昆明市公安局呈贡分局驼峰街派出所办公办案业务用房建设项目可行性研究报告的批复》、《呈政复［2021］141号昆明市呈贡区政府关于驼峰街派出所建设项目委托代建的批复》，安排驼峰街派出所建设资金49508800元。</t>
  </si>
  <si>
    <t>根据《呈发改复［2020］22号关于昆明市公安局呈贡分局驼峰街派出所办公办案业务用房建设项目可行性研究报告的批复》、《呈政复［2021］141号昆明市呈贡区政府关于驼峰街派出所建设项目委托代建的批复》，安排驼峰街派出所建设资金49508800元。根据实际情况，2025年安排预算资金500000元，用于归还呈贡区城投已垫支的相关规税费。</t>
  </si>
  <si>
    <t>工程总量</t>
  </si>
  <si>
    <t>6605.77平方米</t>
  </si>
  <si>
    <t>平方米/公里/立方/亩等</t>
  </si>
  <si>
    <t>主体工程完成率</t>
  </si>
  <si>
    <t>安全事故发生率</t>
  </si>
  <si>
    <t>0</t>
  </si>
  <si>
    <t>计划完工率</t>
  </si>
  <si>
    <t>2024年打击涉烟违法犯罪工作补助经费；（自有有资金）打击涉烟违法犯罪联合工作站经费</t>
  </si>
  <si>
    <t>有效遏制卷烟制假、走私对我省烟草产业的发展威胁，打击涉烟违法犯罪活动，保护合法卷烟品牌及知识产权，促进“两烟”产业的持续稳定健康发展，为顺利完成“两烟”税利目标、促进全省经济社会发展做出贡献。将昆明市公安局呈贡分局收支专户中自有资金项目纳入财政预算管理,2025年我单位收取烟草公司拨付打击涉烟违法犯罪联合工作站经费200万元纳入财政预算管理。</t>
  </si>
  <si>
    <t>大要案件</t>
  </si>
  <si>
    <t>3个</t>
  </si>
  <si>
    <t>发放辅警人员工资</t>
  </si>
  <si>
    <t>13人</t>
  </si>
  <si>
    <t>工资发放及时率</t>
  </si>
  <si>
    <t>发放时限</t>
  </si>
  <si>
    <t>按月发放</t>
  </si>
  <si>
    <t>次/月（季、年）</t>
  </si>
  <si>
    <t>查货涉案卷烟、烟叶烟丝</t>
  </si>
  <si>
    <t>烟草工作得到保障</t>
  </si>
  <si>
    <t>卷烟零售客户满意度</t>
  </si>
  <si>
    <t>（自有有资金）驻区委大楼办公单位缴纳的水电、物管、维修、辅岗公用经费</t>
  </si>
  <si>
    <t>将昆明市公安局呈贡分局收支专户中自有资金项目纳入财政预算管理,2025年我单位预计收取驻区委大楼办公单位的水电费、物管费、维修费及辅岗公用经费等550000元。</t>
  </si>
  <si>
    <t>将昆明市公安局呈贡分局收支专户中自有资金项目纳入财政预算管理,2025年我单位实际收取驻区委大楼办公单位的水电费、物管费、维修费及辅岗公用经费等611820.7元。</t>
  </si>
  <si>
    <t>会务保障完成率</t>
  </si>
  <si>
    <t>零星修缮验收合格率</t>
  </si>
  <si>
    <t>零星修缮（维修）及时率</t>
  </si>
  <si>
    <t>（自有有资金）分局驻外部门及派出所食堂伙食费收取个人部分经费</t>
  </si>
  <si>
    <t>根据呈贡区政府经费批办请示卡，同意将昆明市公安局呈贡分局收支专户中自有资金项目纳入财政预算管理。</t>
  </si>
  <si>
    <t>收取驻外部门及派出所食堂伙食费</t>
  </si>
  <si>
    <t>11个</t>
  </si>
  <si>
    <t>食堂工作人员出勤率</t>
  </si>
  <si>
    <t>部门食堂水平得到提高</t>
  </si>
</sst>
</file>

<file path=xl/styles.xml><?xml version="1.0" encoding="utf-8"?>
<styleSheet xmlns="http://schemas.openxmlformats.org/spreadsheetml/2006/main">
  <numFmts count="8">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 numFmtId="177" formatCode="_ * #,##0.00_ ;_ * \-#,##0.00_ ;_ * &quot;&quot;??_ ;_ @_ "/>
    <numFmt numFmtId="178" formatCode="#,##0.00_ "/>
    <numFmt numFmtId="179" formatCode="#,##0_ "/>
  </numFmts>
  <fonts count="48">
    <font>
      <sz val="11"/>
      <color indexed="8"/>
      <name val="宋体"/>
      <charset val="134"/>
    </font>
    <font>
      <sz val="12"/>
      <color indexed="8"/>
      <name val="宋体"/>
      <charset val="134"/>
    </font>
    <font>
      <b/>
      <sz val="20"/>
      <color indexed="8"/>
      <name val="宋体"/>
      <charset val="134"/>
    </font>
    <font>
      <b/>
      <sz val="18"/>
      <color indexed="8"/>
      <name val="宋体"/>
      <charset val="134"/>
    </font>
    <font>
      <sz val="11"/>
      <name val="宋体"/>
      <charset val="134"/>
    </font>
    <font>
      <sz val="12"/>
      <name val="宋体"/>
      <charset val="134"/>
    </font>
    <font>
      <sz val="10.5"/>
      <name val="宋体"/>
      <charset val="134"/>
    </font>
    <font>
      <sz val="11"/>
      <name val="仿宋"/>
      <charset val="134"/>
    </font>
    <font>
      <sz val="11"/>
      <color indexed="8"/>
      <name val="仿宋"/>
      <charset val="134"/>
    </font>
    <font>
      <b/>
      <sz val="24"/>
      <color indexed="8"/>
      <name val="宋体"/>
      <charset val="134"/>
    </font>
    <font>
      <b/>
      <sz val="12"/>
      <color indexed="8"/>
      <name val="宋体"/>
      <charset val="134"/>
    </font>
    <font>
      <sz val="11"/>
      <color theme="1"/>
      <name val="宋体"/>
      <charset val="134"/>
    </font>
    <font>
      <b/>
      <sz val="11"/>
      <color indexed="8"/>
      <name val="宋体"/>
      <charset val="134"/>
    </font>
    <font>
      <sz val="11"/>
      <color indexed="8"/>
      <name val="宋体"/>
      <charset val="134"/>
      <scheme val="minor"/>
    </font>
    <font>
      <sz val="11"/>
      <name val="宋体"/>
      <charset val="134"/>
      <scheme val="minor"/>
    </font>
    <font>
      <sz val="10"/>
      <color indexed="8"/>
      <name val="宋体"/>
      <charset val="134"/>
    </font>
    <font>
      <sz val="19"/>
      <color indexed="8"/>
      <name val="方正小标宋简体"/>
      <charset val="134"/>
    </font>
    <font>
      <sz val="22"/>
      <color indexed="8"/>
      <name val="宋体"/>
      <charset val="134"/>
    </font>
    <font>
      <sz val="10"/>
      <color indexed="8"/>
      <name val="Arial"/>
      <charset val="134"/>
    </font>
    <font>
      <sz val="10"/>
      <name val="宋体"/>
      <charset val="134"/>
    </font>
    <font>
      <sz val="10"/>
      <name val="Arial"/>
      <charset val="0"/>
    </font>
    <font>
      <sz val="12"/>
      <name val="Arial"/>
      <charset val="0"/>
    </font>
    <font>
      <sz val="18"/>
      <color indexed="8"/>
      <name val="宋体"/>
      <charset val="134"/>
    </font>
    <font>
      <sz val="10"/>
      <color indexed="8"/>
      <name val="Arial"/>
      <charset val="0"/>
    </font>
    <font>
      <sz val="9"/>
      <color indexed="8"/>
      <name val="宋体"/>
      <charset val="134"/>
    </font>
    <font>
      <b/>
      <sz val="10"/>
      <color indexed="8"/>
      <name val="宋体"/>
      <charset val="134"/>
    </font>
    <font>
      <sz val="10"/>
      <color indexed="63"/>
      <name val="宋体"/>
      <charset val="134"/>
    </font>
    <font>
      <sz val="11"/>
      <color indexed="8"/>
      <name val="宋体"/>
      <charset val="0"/>
    </font>
    <font>
      <b/>
      <sz val="11"/>
      <color indexed="9"/>
      <name val="宋体"/>
      <charset val="0"/>
    </font>
    <font>
      <b/>
      <sz val="13"/>
      <color indexed="62"/>
      <name val="宋体"/>
      <charset val="134"/>
    </font>
    <font>
      <sz val="11"/>
      <color indexed="10"/>
      <name val="宋体"/>
      <charset val="0"/>
    </font>
    <font>
      <i/>
      <sz val="11"/>
      <color indexed="23"/>
      <name val="宋体"/>
      <charset val="0"/>
    </font>
    <font>
      <b/>
      <sz val="11"/>
      <color indexed="62"/>
      <name val="宋体"/>
      <charset val="134"/>
    </font>
    <font>
      <u/>
      <sz val="11"/>
      <color indexed="20"/>
      <name val="宋体"/>
      <charset val="0"/>
    </font>
    <font>
      <sz val="11"/>
      <color indexed="60"/>
      <name val="宋体"/>
      <charset val="0"/>
    </font>
    <font>
      <sz val="11"/>
      <color indexed="9"/>
      <name val="宋体"/>
      <charset val="0"/>
    </font>
    <font>
      <b/>
      <sz val="11"/>
      <color indexed="63"/>
      <name val="宋体"/>
      <charset val="0"/>
    </font>
    <font>
      <b/>
      <sz val="15"/>
      <color indexed="62"/>
      <name val="宋体"/>
      <charset val="134"/>
    </font>
    <font>
      <b/>
      <sz val="11"/>
      <color indexed="8"/>
      <name val="宋体"/>
      <charset val="0"/>
    </font>
    <font>
      <b/>
      <sz val="18"/>
      <color indexed="62"/>
      <name val="宋体"/>
      <charset val="134"/>
    </font>
    <font>
      <u/>
      <sz val="11"/>
      <color indexed="12"/>
      <name val="宋体"/>
      <charset val="0"/>
    </font>
    <font>
      <sz val="11"/>
      <color indexed="62"/>
      <name val="宋体"/>
      <charset val="0"/>
    </font>
    <font>
      <b/>
      <sz val="11"/>
      <color indexed="52"/>
      <name val="宋体"/>
      <charset val="0"/>
    </font>
    <font>
      <sz val="11"/>
      <color indexed="52"/>
      <name val="宋体"/>
      <charset val="0"/>
    </font>
    <font>
      <sz val="11"/>
      <color indexed="17"/>
      <name val="宋体"/>
      <charset val="0"/>
    </font>
    <font>
      <sz val="12"/>
      <color indexed="8"/>
      <name val="Times New Roman"/>
      <charset val="0"/>
    </font>
    <font>
      <sz val="12"/>
      <color indexed="8"/>
      <name val="Times New Roman"/>
      <charset val="134"/>
    </font>
    <font>
      <sz val="10"/>
      <color indexed="8"/>
      <name val="Times New Roman"/>
      <charset val="134"/>
    </font>
  </fonts>
  <fills count="1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55"/>
        <bgColor indexed="64"/>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29"/>
        <bgColor indexed="64"/>
      </patternFill>
    </fill>
    <fill>
      <patternFill patternType="solid">
        <fgColor indexed="49"/>
        <bgColor indexed="64"/>
      </patternFill>
    </fill>
    <fill>
      <patternFill patternType="solid">
        <fgColor indexed="26"/>
        <bgColor indexed="64"/>
      </patternFill>
    </fill>
    <fill>
      <patternFill patternType="solid">
        <fgColor indexed="57"/>
        <bgColor indexed="64"/>
      </patternFill>
    </fill>
    <fill>
      <patternFill patternType="solid">
        <fgColor indexed="51"/>
        <bgColor indexed="64"/>
      </patternFill>
    </fill>
    <fill>
      <patternFill patternType="solid">
        <fgColor indexed="53"/>
        <bgColor indexed="64"/>
      </patternFill>
    </fill>
    <fill>
      <patternFill patternType="solid">
        <fgColor indexed="43"/>
        <bgColor indexed="64"/>
      </patternFill>
    </fill>
    <fill>
      <patternFill patternType="solid">
        <fgColor indexed="27"/>
        <bgColor indexed="64"/>
      </patternFill>
    </fill>
    <fill>
      <patternFill patternType="solid">
        <fgColor indexed="31"/>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top/>
      <bottom style="thin">
        <color auto="1"/>
      </bottom>
      <diagonal/>
    </border>
    <border>
      <left/>
      <right style="thin">
        <color indexed="8"/>
      </right>
      <top/>
      <bottom style="thin">
        <color auto="1"/>
      </bottom>
      <diagonal/>
    </border>
    <border>
      <left style="thin">
        <color indexed="8"/>
      </left>
      <right style="thin">
        <color indexed="8"/>
      </right>
      <top/>
      <bottom style="thin">
        <color indexed="8"/>
      </bottom>
      <diagonal/>
    </border>
    <border>
      <left/>
      <right/>
      <top style="thin">
        <color auto="1"/>
      </top>
      <bottom style="thin">
        <color auto="1"/>
      </bottom>
      <diagonal/>
    </border>
    <border>
      <left/>
      <right style="thin">
        <color indexed="8"/>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top style="thin">
        <color auto="1"/>
      </top>
      <bottom/>
      <diagonal/>
    </border>
    <border>
      <left/>
      <right/>
      <top/>
      <bottom style="thin">
        <color auto="1"/>
      </bottom>
      <diagonal/>
    </border>
    <border>
      <left/>
      <right/>
      <top/>
      <bottom style="thin">
        <color indexed="8"/>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56">
    <xf numFmtId="0" fontId="0" fillId="0" borderId="0">
      <alignment vertical="center"/>
    </xf>
    <xf numFmtId="42" fontId="0" fillId="0" borderId="0" applyFont="0" applyFill="0" applyBorder="0" applyAlignment="0" applyProtection="0">
      <alignment vertical="center"/>
    </xf>
    <xf numFmtId="0" fontId="27" fillId="2" borderId="0" applyNumberFormat="0" applyBorder="0" applyAlignment="0" applyProtection="0">
      <alignment vertical="center"/>
    </xf>
    <xf numFmtId="0" fontId="41" fillId="7"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7" fillId="5" borderId="0" applyNumberFormat="0" applyBorder="0" applyAlignment="0" applyProtection="0">
      <alignment vertical="center"/>
    </xf>
    <xf numFmtId="0" fontId="34" fillId="8" borderId="0" applyNumberFormat="0" applyBorder="0" applyAlignment="0" applyProtection="0">
      <alignment vertical="center"/>
    </xf>
    <xf numFmtId="43" fontId="0" fillId="0" borderId="0" applyFont="0" applyFill="0" applyBorder="0" applyAlignment="0" applyProtection="0">
      <alignment vertical="center"/>
    </xf>
    <xf numFmtId="0" fontId="35" fillId="5" borderId="0" applyNumberFormat="0" applyBorder="0" applyAlignment="0" applyProtection="0">
      <alignment vertical="center"/>
    </xf>
    <xf numFmtId="0" fontId="40"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10" borderId="25" applyNumberFormat="0" applyFont="0" applyAlignment="0" applyProtection="0">
      <alignment vertical="center"/>
    </xf>
    <xf numFmtId="0" fontId="35" fillId="8" borderId="0" applyNumberFormat="0" applyBorder="0" applyAlignment="0" applyProtection="0">
      <alignment vertical="center"/>
    </xf>
    <xf numFmtId="0" fontId="3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 fillId="0" borderId="0">
      <alignment vertical="center"/>
    </xf>
    <xf numFmtId="0" fontId="31" fillId="0" borderId="0" applyNumberFormat="0" applyFill="0" applyBorder="0" applyAlignment="0" applyProtection="0">
      <alignment vertical="center"/>
    </xf>
    <xf numFmtId="0" fontId="37" fillId="0" borderId="23" applyNumberFormat="0" applyFill="0" applyAlignment="0" applyProtection="0">
      <alignment vertical="center"/>
    </xf>
    <xf numFmtId="0" fontId="23" fillId="0" borderId="0">
      <alignment vertical="center"/>
    </xf>
    <xf numFmtId="0" fontId="29" fillId="0" borderId="23" applyNumberFormat="0" applyFill="0" applyAlignment="0" applyProtection="0">
      <alignment vertical="center"/>
    </xf>
    <xf numFmtId="0" fontId="35" fillId="3" borderId="0" applyNumberFormat="0" applyBorder="0" applyAlignment="0" applyProtection="0">
      <alignment vertical="center"/>
    </xf>
    <xf numFmtId="0" fontId="32" fillId="0" borderId="27" applyNumberFormat="0" applyFill="0" applyAlignment="0" applyProtection="0">
      <alignment vertical="center"/>
    </xf>
    <xf numFmtId="0" fontId="35" fillId="7" borderId="0" applyNumberFormat="0" applyBorder="0" applyAlignment="0" applyProtection="0">
      <alignment vertical="center"/>
    </xf>
    <xf numFmtId="0" fontId="36" fillId="2" borderId="24" applyNumberFormat="0" applyAlignment="0" applyProtection="0">
      <alignment vertical="center"/>
    </xf>
    <xf numFmtId="0" fontId="42" fillId="2" borderId="28" applyNumberFormat="0" applyAlignment="0" applyProtection="0">
      <alignment vertical="center"/>
    </xf>
    <xf numFmtId="0" fontId="28" fillId="4" borderId="22" applyNumberFormat="0" applyAlignment="0" applyProtection="0">
      <alignment vertical="center"/>
    </xf>
    <xf numFmtId="0" fontId="27" fillId="6" borderId="0" applyNumberFormat="0" applyBorder="0" applyAlignment="0" applyProtection="0">
      <alignment vertical="center"/>
    </xf>
    <xf numFmtId="0" fontId="35" fillId="13" borderId="0" applyNumberFormat="0" applyBorder="0" applyAlignment="0" applyProtection="0">
      <alignment vertical="center"/>
    </xf>
    <xf numFmtId="0" fontId="43" fillId="0" borderId="29" applyNumberFormat="0" applyFill="0" applyAlignment="0" applyProtection="0">
      <alignment vertical="center"/>
    </xf>
    <xf numFmtId="0" fontId="38" fillId="0" borderId="26" applyNumberFormat="0" applyFill="0" applyAlignment="0" applyProtection="0">
      <alignment vertical="center"/>
    </xf>
    <xf numFmtId="0" fontId="44" fillId="6" borderId="0" applyNumberFormat="0" applyBorder="0" applyAlignment="0" applyProtection="0">
      <alignment vertical="center"/>
    </xf>
    <xf numFmtId="0" fontId="34" fillId="14" borderId="0" applyNumberFormat="0" applyBorder="0" applyAlignment="0" applyProtection="0">
      <alignment vertical="center"/>
    </xf>
    <xf numFmtId="0" fontId="27" fillId="16" borderId="0" applyNumberFormat="0" applyBorder="0" applyAlignment="0" applyProtection="0">
      <alignment vertical="center"/>
    </xf>
    <xf numFmtId="0" fontId="35" fillId="9" borderId="0" applyNumberFormat="0" applyBorder="0" applyAlignment="0" applyProtection="0">
      <alignment vertical="center"/>
    </xf>
    <xf numFmtId="0" fontId="27" fillId="15" borderId="0" applyNumberFormat="0" applyBorder="0" applyAlignment="0" applyProtection="0">
      <alignment vertical="center"/>
    </xf>
    <xf numFmtId="0" fontId="27" fillId="3" borderId="0" applyNumberFormat="0" applyBorder="0" applyAlignment="0" applyProtection="0">
      <alignment vertical="center"/>
    </xf>
    <xf numFmtId="0" fontId="27" fillId="7" borderId="0" applyNumberFormat="0" applyBorder="0" applyAlignment="0" applyProtection="0">
      <alignment vertical="center"/>
    </xf>
    <xf numFmtId="0" fontId="5" fillId="0" borderId="0">
      <alignment vertical="center"/>
    </xf>
    <xf numFmtId="0" fontId="27" fillId="7" borderId="0" applyNumberFormat="0" applyBorder="0" applyAlignment="0" applyProtection="0">
      <alignment vertical="center"/>
    </xf>
    <xf numFmtId="0" fontId="35" fillId="4" borderId="0" applyNumberFormat="0" applyBorder="0" applyAlignment="0" applyProtection="0">
      <alignment vertical="center"/>
    </xf>
    <xf numFmtId="0" fontId="4" fillId="0" borderId="0">
      <alignment vertical="center"/>
    </xf>
    <xf numFmtId="0" fontId="35" fillId="12" borderId="0" applyNumberFormat="0" applyBorder="0" applyAlignment="0" applyProtection="0">
      <alignment vertical="center"/>
    </xf>
    <xf numFmtId="0" fontId="27" fillId="10" borderId="0" applyNumberFormat="0" applyBorder="0" applyAlignment="0" applyProtection="0">
      <alignment vertical="center"/>
    </xf>
    <xf numFmtId="0" fontId="27" fillId="7" borderId="0" applyNumberFormat="0" applyBorder="0" applyAlignment="0" applyProtection="0">
      <alignment vertical="center"/>
    </xf>
    <xf numFmtId="0" fontId="35" fillId="9" borderId="0" applyNumberFormat="0" applyBorder="0" applyAlignment="0" applyProtection="0">
      <alignment vertical="center"/>
    </xf>
    <xf numFmtId="0" fontId="27" fillId="3" borderId="0" applyNumberFormat="0" applyBorder="0" applyAlignment="0" applyProtection="0">
      <alignment vertical="center"/>
    </xf>
    <xf numFmtId="0" fontId="35" fillId="3" borderId="0" applyNumberFormat="0" applyBorder="0" applyAlignment="0" applyProtection="0">
      <alignment vertical="center"/>
    </xf>
    <xf numFmtId="0" fontId="35" fillId="11" borderId="0" applyNumberFormat="0" applyBorder="0" applyAlignment="0" applyProtection="0">
      <alignment vertical="center"/>
    </xf>
    <xf numFmtId="0" fontId="27" fillId="6" borderId="0" applyNumberFormat="0" applyBorder="0" applyAlignment="0" applyProtection="0">
      <alignment vertical="center"/>
    </xf>
    <xf numFmtId="0" fontId="35" fillId="11" borderId="0" applyNumberFormat="0" applyBorder="0" applyAlignment="0" applyProtection="0">
      <alignment vertical="center"/>
    </xf>
    <xf numFmtId="0" fontId="5" fillId="0" borderId="0">
      <alignment vertical="center"/>
    </xf>
    <xf numFmtId="0" fontId="0" fillId="0" borderId="0">
      <alignment vertical="center"/>
    </xf>
    <xf numFmtId="0" fontId="0" fillId="0" borderId="0">
      <alignment vertical="center"/>
    </xf>
  </cellStyleXfs>
  <cellXfs count="27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4" xfId="0" applyFont="1" applyFill="1" applyBorder="1" applyAlignment="1">
      <alignment vertical="center"/>
    </xf>
    <xf numFmtId="49" fontId="4" fillId="0" borderId="1" xfId="43" applyNumberFormat="1" applyFont="1" applyBorder="1" applyAlignment="1">
      <alignment horizontal="center" vertical="center" wrapText="1"/>
    </xf>
    <xf numFmtId="49" fontId="4" fillId="0" borderId="1" xfId="43" applyNumberFormat="1" applyFont="1" applyBorder="1" applyAlignment="1">
      <alignment horizontal="left" vertical="center" wrapText="1"/>
    </xf>
    <xf numFmtId="49" fontId="4" fillId="0" borderId="5" xfId="43" applyNumberFormat="1" applyFont="1" applyBorder="1" applyAlignment="1">
      <alignment horizontal="left" vertical="center" wrapText="1"/>
    </xf>
    <xf numFmtId="49" fontId="4" fillId="0" borderId="6" xfId="43" applyNumberFormat="1" applyFont="1" applyBorder="1" applyAlignment="1">
      <alignment horizontal="left" vertical="center" wrapText="1"/>
    </xf>
    <xf numFmtId="49" fontId="4" fillId="0" borderId="7" xfId="43" applyNumberFormat="1" applyFont="1" applyBorder="1" applyAlignment="1">
      <alignment horizontal="center" vertical="center" wrapText="1"/>
    </xf>
    <xf numFmtId="49" fontId="4" fillId="0" borderId="8" xfId="43" applyNumberFormat="1" applyFont="1" applyBorder="1" applyAlignment="1">
      <alignment horizontal="left" vertical="center" wrapText="1"/>
    </xf>
    <xf numFmtId="49" fontId="4" fillId="0" borderId="9" xfId="43" applyNumberFormat="1" applyFont="1" applyBorder="1" applyAlignment="1">
      <alignment horizontal="left" vertical="center" wrapText="1"/>
    </xf>
    <xf numFmtId="177"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77" fontId="1" fillId="2" borderId="0"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2" borderId="1" xfId="0" applyFont="1" applyFill="1" applyBorder="1" applyAlignment="1">
      <alignment vertical="center"/>
    </xf>
    <xf numFmtId="0" fontId="4" fillId="0" borderId="1" xfId="0" applyFont="1" applyFill="1" applyBorder="1" applyAlignment="1" applyProtection="1">
      <alignment horizontal="center" vertical="center" wrapText="1"/>
      <protection locked="0"/>
    </xf>
    <xf numFmtId="49" fontId="4" fillId="0" borderId="2" xfId="43" applyNumberFormat="1" applyFont="1" applyBorder="1" applyAlignment="1">
      <alignment horizontal="center" vertical="center" wrapText="1"/>
    </xf>
    <xf numFmtId="49" fontId="4" fillId="0" borderId="11" xfId="43" applyNumberFormat="1" applyFont="1" applyBorder="1" applyAlignment="1">
      <alignment horizontal="left" vertical="center" wrapText="1"/>
    </xf>
    <xf numFmtId="49" fontId="4" fillId="0" borderId="9" xfId="43" applyNumberFormat="1" applyFont="1" applyBorder="1" applyAlignment="1">
      <alignment horizontal="center" vertical="center" wrapText="1"/>
    </xf>
    <xf numFmtId="177" fontId="0" fillId="0" borderId="1" xfId="0" applyNumberFormat="1" applyFont="1" applyFill="1" applyBorder="1" applyAlignment="1">
      <alignment horizontal="center" vertical="center"/>
    </xf>
    <xf numFmtId="177" fontId="1" fillId="2" borderId="1" xfId="0" applyNumberFormat="1" applyFont="1" applyFill="1" applyBorder="1" applyAlignment="1">
      <alignment horizontal="right" vertical="center"/>
    </xf>
    <xf numFmtId="0" fontId="1" fillId="0" borderId="12" xfId="0" applyFont="1" applyFill="1" applyBorder="1" applyAlignment="1">
      <alignment horizontal="center" vertical="center"/>
    </xf>
    <xf numFmtId="0" fontId="1" fillId="0" borderId="12" xfId="0" applyFont="1" applyFill="1" applyBorder="1" applyAlignment="1">
      <alignment vertical="center"/>
    </xf>
    <xf numFmtId="0" fontId="1" fillId="2" borderId="12" xfId="0" applyFont="1" applyFill="1" applyBorder="1" applyAlignment="1">
      <alignment horizontal="center" vertical="center"/>
    </xf>
    <xf numFmtId="49" fontId="4" fillId="0" borderId="1" xfId="43" applyNumberFormat="1" applyFont="1" applyFill="1" applyBorder="1" applyAlignment="1">
      <alignment horizontal="center" vertical="center" wrapText="1"/>
    </xf>
    <xf numFmtId="49" fontId="4" fillId="0" borderId="1" xfId="43" applyNumberFormat="1" applyFont="1" applyFill="1" applyBorder="1" applyAlignment="1">
      <alignment horizontal="left" vertical="center" wrapText="1"/>
    </xf>
    <xf numFmtId="49" fontId="5" fillId="0" borderId="1" xfId="43" applyNumberFormat="1" applyFont="1" applyFill="1" applyBorder="1" applyAlignment="1">
      <alignment horizontal="left" vertical="center" wrapText="1"/>
    </xf>
    <xf numFmtId="177" fontId="1" fillId="0" borderId="1" xfId="0" applyNumberFormat="1" applyFont="1" applyFill="1" applyBorder="1" applyAlignment="1">
      <alignment horizontal="center" vertical="center"/>
    </xf>
    <xf numFmtId="0" fontId="6" fillId="0" borderId="1" xfId="0" applyFont="1" applyFill="1" applyBorder="1" applyAlignment="1" applyProtection="1">
      <alignment horizontal="center" vertical="center" wrapText="1"/>
      <protection locked="0"/>
    </xf>
    <xf numFmtId="0" fontId="1" fillId="2" borderId="0" xfId="0" applyFont="1" applyFill="1" applyBorder="1" applyAlignment="1"/>
    <xf numFmtId="0" fontId="1" fillId="2" borderId="0" xfId="0" applyFont="1" applyFill="1" applyBorder="1" applyAlignment="1">
      <alignment vertical="center"/>
    </xf>
    <xf numFmtId="0" fontId="1" fillId="2" borderId="0" xfId="0" applyFont="1" applyFill="1" applyBorder="1" applyAlignment="1">
      <alignment horizontal="center"/>
    </xf>
    <xf numFmtId="0" fontId="2" fillId="2" borderId="1" xfId="0" applyFont="1" applyFill="1" applyBorder="1" applyAlignment="1">
      <alignment horizontal="center" vertical="center"/>
    </xf>
    <xf numFmtId="49" fontId="4" fillId="2" borderId="1" xfId="43" applyNumberFormat="1" applyFont="1" applyFill="1" applyBorder="1" applyAlignment="1">
      <alignment horizontal="center" vertical="center" wrapText="1"/>
    </xf>
    <xf numFmtId="49" fontId="4" fillId="2" borderId="1" xfId="43" applyNumberFormat="1" applyFont="1" applyFill="1" applyBorder="1" applyAlignment="1">
      <alignment horizontal="left" vertical="center" wrapText="1"/>
    </xf>
    <xf numFmtId="0" fontId="4" fillId="2" borderId="1" xfId="0" applyFont="1" applyFill="1" applyBorder="1" applyAlignment="1" applyProtection="1">
      <alignment horizontal="center" vertical="center" wrapText="1"/>
      <protection locked="0"/>
    </xf>
    <xf numFmtId="49" fontId="4" fillId="0" borderId="5" xfId="43" applyNumberFormat="1" applyFont="1" applyFill="1" applyBorder="1" applyAlignment="1">
      <alignment horizontal="left" vertical="center" wrapText="1"/>
    </xf>
    <xf numFmtId="49" fontId="4" fillId="0" borderId="6" xfId="43" applyNumberFormat="1" applyFont="1" applyFill="1" applyBorder="1" applyAlignment="1">
      <alignment horizontal="left" vertical="center" wrapText="1"/>
    </xf>
    <xf numFmtId="0" fontId="0" fillId="0" borderId="0" xfId="0" applyFont="1" applyFill="1" applyBorder="1" applyAlignment="1"/>
    <xf numFmtId="49" fontId="4" fillId="0" borderId="12" xfId="43" applyNumberFormat="1" applyFont="1" applyFill="1" applyBorder="1" applyAlignment="1">
      <alignment horizontal="center" vertical="center" wrapText="1"/>
    </xf>
    <xf numFmtId="49" fontId="4" fillId="0" borderId="7" xfId="43" applyNumberFormat="1" applyFont="1" applyFill="1" applyBorder="1" applyAlignment="1">
      <alignment horizontal="center" vertical="center" wrapText="1"/>
    </xf>
    <xf numFmtId="49" fontId="4" fillId="0" borderId="8" xfId="43" applyNumberFormat="1" applyFont="1" applyFill="1" applyBorder="1" applyAlignment="1">
      <alignment horizontal="left" vertical="center" wrapText="1"/>
    </xf>
    <xf numFmtId="0" fontId="1" fillId="2" borderId="12" xfId="0" applyFont="1" applyFill="1" applyBorder="1" applyAlignment="1">
      <alignment vertical="center"/>
    </xf>
    <xf numFmtId="177" fontId="0" fillId="0" borderId="1" xfId="0" applyNumberFormat="1" applyFont="1" applyFill="1" applyBorder="1" applyAlignment="1">
      <alignment vertical="center"/>
    </xf>
    <xf numFmtId="49" fontId="1" fillId="2" borderId="1" xfId="0" applyNumberFormat="1" applyFont="1" applyFill="1" applyBorder="1" applyAlignment="1">
      <alignment horizontal="left" vertical="center" wrapText="1"/>
    </xf>
    <xf numFmtId="0" fontId="0" fillId="0" borderId="1" xfId="0" applyFont="1" applyFill="1" applyBorder="1" applyAlignment="1">
      <alignment horizontal="center"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protection locked="0"/>
    </xf>
    <xf numFmtId="0" fontId="0" fillId="2" borderId="1" xfId="0" applyFont="1" applyFill="1" applyBorder="1" applyAlignment="1">
      <alignment horizontal="left" vertical="center" wrapText="1"/>
    </xf>
    <xf numFmtId="49" fontId="4" fillId="0" borderId="1" xfId="18" applyNumberFormat="1" applyFont="1" applyBorder="1" applyAlignment="1">
      <alignment horizontal="left" vertical="center" wrapText="1"/>
    </xf>
    <xf numFmtId="49" fontId="4" fillId="0" borderId="1" xfId="54" applyNumberFormat="1" applyFont="1" applyFill="1" applyBorder="1" applyAlignment="1">
      <alignment horizontal="left" vertical="center" wrapText="1"/>
    </xf>
    <xf numFmtId="49" fontId="0" fillId="0" borderId="1" xfId="54" applyNumberFormat="1" applyFont="1" applyFill="1" applyBorder="1" applyAlignment="1">
      <alignment horizontal="left" vertical="center"/>
    </xf>
    <xf numFmtId="0" fontId="0" fillId="2" borderId="1" xfId="0" applyFont="1" applyFill="1" applyBorder="1" applyAlignment="1">
      <alignment horizontal="center" vertical="center" wrapText="1"/>
    </xf>
    <xf numFmtId="49" fontId="4" fillId="0" borderId="9" xfId="43" applyNumberFormat="1" applyFont="1" applyFill="1" applyBorder="1" applyAlignment="1">
      <alignment horizontal="left" vertical="center" wrapText="1"/>
    </xf>
    <xf numFmtId="49" fontId="4" fillId="0" borderId="1" xfId="43" applyNumberFormat="1" applyFont="1" applyFill="1" applyBorder="1" applyAlignment="1">
      <alignment horizontal="center" vertical="center"/>
    </xf>
    <xf numFmtId="49" fontId="4" fillId="0" borderId="13" xfId="43" applyNumberFormat="1" applyFont="1" applyFill="1" applyBorder="1" applyAlignment="1">
      <alignment horizontal="center" vertical="center" wrapText="1"/>
    </xf>
    <xf numFmtId="49" fontId="4" fillId="0" borderId="14" xfId="43" applyNumberFormat="1" applyFont="1" applyFill="1" applyBorder="1" applyAlignment="1">
      <alignment horizontal="center" vertical="center" wrapText="1"/>
    </xf>
    <xf numFmtId="49" fontId="4" fillId="0" borderId="15" xfId="43" applyNumberFormat="1" applyFont="1" applyFill="1" applyBorder="1" applyAlignment="1">
      <alignment horizontal="center" vertical="center" wrapText="1"/>
    </xf>
    <xf numFmtId="49" fontId="4" fillId="0" borderId="16" xfId="43" applyNumberFormat="1" applyFont="1" applyFill="1" applyBorder="1" applyAlignment="1">
      <alignment horizontal="center" vertical="center" wrapText="1"/>
    </xf>
    <xf numFmtId="49" fontId="4" fillId="0" borderId="17" xfId="43" applyNumberFormat="1" applyFont="1" applyFill="1" applyBorder="1" applyAlignment="1">
      <alignment horizontal="center" vertical="center" wrapText="1"/>
    </xf>
    <xf numFmtId="49" fontId="4" fillId="0" borderId="14" xfId="43" applyNumberFormat="1" applyFont="1" applyFill="1" applyBorder="1" applyAlignment="1">
      <alignment horizontal="left" vertical="center" wrapText="1"/>
    </xf>
    <xf numFmtId="49" fontId="0" fillId="0" borderId="15" xfId="0" applyNumberFormat="1" applyFont="1" applyFill="1" applyBorder="1" applyAlignment="1">
      <alignment horizontal="center" vertical="center"/>
    </xf>
    <xf numFmtId="49" fontId="0" fillId="0" borderId="16" xfId="0" applyNumberFormat="1" applyFont="1" applyFill="1" applyBorder="1" applyAlignment="1">
      <alignment horizontal="center" vertical="center"/>
    </xf>
    <xf numFmtId="49" fontId="0" fillId="0" borderId="1" xfId="54" applyNumberFormat="1" applyFont="1" applyFill="1" applyBorder="1" applyAlignment="1">
      <alignment horizontal="left" vertical="center" wrapText="1"/>
    </xf>
    <xf numFmtId="49" fontId="0" fillId="0" borderId="2" xfId="0" applyNumberFormat="1" applyFont="1" applyFill="1" applyBorder="1" applyAlignment="1">
      <alignment horizontal="center" vertical="center"/>
    </xf>
    <xf numFmtId="49" fontId="0" fillId="0" borderId="18" xfId="0" applyNumberFormat="1" applyFont="1" applyFill="1" applyBorder="1" applyAlignment="1">
      <alignment horizontal="center" vertical="center"/>
    </xf>
    <xf numFmtId="49" fontId="0" fillId="0" borderId="7" xfId="0" applyNumberFormat="1" applyFont="1" applyFill="1" applyBorder="1" applyAlignment="1">
      <alignment horizontal="center" vertical="center"/>
    </xf>
    <xf numFmtId="49" fontId="0" fillId="0" borderId="17" xfId="0" applyNumberFormat="1" applyFont="1" applyFill="1" applyBorder="1" applyAlignment="1">
      <alignment horizontal="center" vertical="center"/>
    </xf>
    <xf numFmtId="49" fontId="0" fillId="0" borderId="3" xfId="0" applyNumberFormat="1" applyFont="1" applyFill="1" applyBorder="1" applyAlignment="1">
      <alignment horizontal="center" vertical="center"/>
    </xf>
    <xf numFmtId="49" fontId="0" fillId="0" borderId="4" xfId="0" applyNumberFormat="1" applyFont="1" applyFill="1" applyBorder="1" applyAlignment="1">
      <alignment horizontal="center" vertical="center"/>
    </xf>
    <xf numFmtId="49" fontId="0" fillId="0" borderId="1" xfId="0" applyNumberFormat="1" applyFont="1" applyFill="1" applyBorder="1" applyAlignment="1">
      <alignment horizontal="left" vertical="center"/>
    </xf>
    <xf numFmtId="49" fontId="0" fillId="0" borderId="1" xfId="0" applyNumberFormat="1" applyFont="1" applyFill="1" applyBorder="1" applyAlignment="1">
      <alignment horizontal="left" vertical="center" wrapText="1"/>
    </xf>
    <xf numFmtId="0" fontId="0" fillId="2" borderId="1" xfId="55" applyFont="1" applyFill="1" applyBorder="1" applyAlignment="1">
      <alignment horizontal="center" vertical="center" wrapText="1"/>
    </xf>
    <xf numFmtId="0" fontId="0" fillId="0" borderId="1" xfId="0" applyFont="1" applyFill="1" applyBorder="1" applyAlignment="1">
      <alignment horizontal="left" vertical="center" wrapText="1"/>
    </xf>
    <xf numFmtId="0" fontId="4" fillId="0" borderId="1" xfId="0" applyNumberFormat="1" applyFont="1" applyFill="1" applyBorder="1" applyAlignment="1">
      <alignment vertical="center"/>
    </xf>
    <xf numFmtId="49" fontId="0" fillId="0" borderId="1" xfId="0" applyNumberFormat="1" applyFont="1" applyFill="1" applyBorder="1" applyAlignment="1">
      <alignment horizontal="center" vertical="center"/>
    </xf>
    <xf numFmtId="49" fontId="4" fillId="0" borderId="1" xfId="43" applyNumberFormat="1" applyFont="1" applyFill="1" applyBorder="1" applyAlignment="1">
      <alignment vertical="center" wrapText="1"/>
    </xf>
    <xf numFmtId="0" fontId="0" fillId="0" borderId="1" xfId="0" applyFont="1" applyFill="1" applyBorder="1" applyAlignment="1">
      <alignment vertical="center" wrapText="1"/>
    </xf>
    <xf numFmtId="0" fontId="0" fillId="0" borderId="1" xfId="0" applyFont="1" applyFill="1" applyBorder="1" applyAlignment="1">
      <alignment vertical="center"/>
    </xf>
    <xf numFmtId="0" fontId="0" fillId="2" borderId="1" xfId="0" applyFont="1" applyFill="1" applyBorder="1" applyAlignment="1">
      <alignment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4" fillId="0" borderId="1" xfId="0" applyFont="1" applyFill="1" applyBorder="1" applyAlignment="1">
      <alignment vertical="center"/>
    </xf>
    <xf numFmtId="0" fontId="4" fillId="0" borderId="1" xfId="0" applyFont="1" applyFill="1" applyBorder="1" applyAlignment="1">
      <alignment vertical="center" wrapText="1"/>
    </xf>
    <xf numFmtId="49" fontId="7" fillId="0" borderId="1" xfId="43" applyNumberFormat="1" applyFont="1" applyFill="1" applyBorder="1" applyAlignment="1">
      <alignment horizontal="left" vertical="center" wrapText="1"/>
    </xf>
    <xf numFmtId="0" fontId="4" fillId="0" borderId="1" xfId="0" applyFont="1" applyFill="1" applyBorder="1" applyAlignment="1">
      <alignment horizontal="center" vertical="center"/>
    </xf>
    <xf numFmtId="9" fontId="4" fillId="0" borderId="1" xfId="0" applyNumberFormat="1" applyFont="1" applyFill="1" applyBorder="1" applyAlignment="1">
      <alignment horizontal="left" vertical="center"/>
    </xf>
    <xf numFmtId="49" fontId="0" fillId="0" borderId="1" xfId="0" applyNumberFormat="1" applyFont="1" applyFill="1" applyBorder="1" applyAlignment="1">
      <alignment horizontal="center" vertical="center" wrapText="1"/>
    </xf>
    <xf numFmtId="9" fontId="7" fillId="0" borderId="1" xfId="0" applyNumberFormat="1" applyFont="1" applyFill="1" applyBorder="1" applyAlignment="1">
      <alignment horizontal="left" vertical="center"/>
    </xf>
    <xf numFmtId="49" fontId="8" fillId="0" borderId="1" xfId="54" applyNumberFormat="1" applyFont="1" applyFill="1" applyBorder="1" applyAlignment="1">
      <alignment horizontal="left" vertical="center"/>
    </xf>
    <xf numFmtId="49" fontId="0" fillId="0" borderId="8" xfId="0" applyNumberFormat="1" applyFont="1" applyFill="1" applyBorder="1" applyAlignment="1">
      <alignment horizontal="center" vertical="center"/>
    </xf>
    <xf numFmtId="49" fontId="0" fillId="0" borderId="14" xfId="0" applyNumberFormat="1" applyFont="1" applyFill="1" applyBorder="1" applyAlignment="1">
      <alignment horizontal="left" vertical="center"/>
    </xf>
    <xf numFmtId="0" fontId="4" fillId="0" borderId="14" xfId="0" applyFont="1" applyFill="1" applyBorder="1" applyAlignment="1">
      <alignment vertical="center" wrapText="1"/>
    </xf>
    <xf numFmtId="49" fontId="8" fillId="0" borderId="0" xfId="54" applyNumberFormat="1" applyFont="1" applyFill="1" applyBorder="1" applyAlignment="1">
      <alignment horizontal="left" vertical="center"/>
    </xf>
    <xf numFmtId="0" fontId="4" fillId="0" borderId="14" xfId="0" applyFont="1" applyFill="1" applyBorder="1" applyAlignment="1">
      <alignment vertical="center"/>
    </xf>
    <xf numFmtId="176" fontId="0" fillId="0" borderId="1" xfId="0" applyNumberFormat="1" applyFont="1" applyFill="1" applyBorder="1" applyAlignment="1">
      <alignment horizontal="center" vertical="center"/>
    </xf>
    <xf numFmtId="176" fontId="0" fillId="0" borderId="14" xfId="0" applyNumberFormat="1" applyFont="1" applyFill="1" applyBorder="1" applyAlignment="1">
      <alignment horizontal="center" vertical="center"/>
    </xf>
    <xf numFmtId="49" fontId="0" fillId="0" borderId="14" xfId="0" applyNumberFormat="1" applyFont="1" applyFill="1" applyBorder="1" applyAlignment="1">
      <alignment horizontal="center" vertical="center" wrapText="1"/>
    </xf>
    <xf numFmtId="0" fontId="5" fillId="0" borderId="0" xfId="0" applyFont="1" applyFill="1" applyAlignment="1">
      <alignment vertical="center"/>
    </xf>
    <xf numFmtId="0" fontId="0" fillId="0" borderId="0" xfId="0" applyFont="1" applyFill="1" applyAlignment="1"/>
    <xf numFmtId="0" fontId="0" fillId="0" borderId="0" xfId="0" applyFont="1" applyFill="1" applyBorder="1" applyAlignment="1">
      <alignment vertical="center"/>
    </xf>
    <xf numFmtId="0" fontId="1" fillId="0" borderId="0" xfId="54" applyFont="1" applyFill="1" applyAlignment="1">
      <alignment horizontal="center" vertical="center"/>
    </xf>
    <xf numFmtId="0" fontId="9"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0"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0"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7" fontId="11" fillId="0" borderId="1" xfId="0" applyNumberFormat="1" applyFont="1" applyFill="1" applyBorder="1" applyAlignment="1">
      <alignment horizontal="right" vertical="center"/>
    </xf>
    <xf numFmtId="178" fontId="11" fillId="0" borderId="1" xfId="0" applyNumberFormat="1" applyFont="1" applyFill="1" applyBorder="1" applyAlignment="1">
      <alignment horizontal="right" vertical="center"/>
    </xf>
    <xf numFmtId="178" fontId="11" fillId="0" borderId="1" xfId="0" applyNumberFormat="1" applyFont="1" applyFill="1" applyBorder="1" applyAlignment="1">
      <alignment horizontal="right" vertical="center" shrinkToFit="1"/>
    </xf>
    <xf numFmtId="49" fontId="0"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1" fillId="0" borderId="1" xfId="54" applyNumberFormat="1" applyFont="1" applyFill="1" applyBorder="1" applyAlignment="1">
      <alignment horizontal="center" vertical="center"/>
    </xf>
    <xf numFmtId="49" fontId="1" fillId="0" borderId="1" xfId="54" applyNumberFormat="1" applyFont="1" applyFill="1" applyBorder="1" applyAlignment="1">
      <alignment horizontal="center" vertical="center" wrapText="1"/>
    </xf>
    <xf numFmtId="0" fontId="1" fillId="0" borderId="3" xfId="54" applyFont="1" applyFill="1" applyBorder="1" applyAlignment="1">
      <alignment horizontal="center" vertical="center"/>
    </xf>
    <xf numFmtId="0" fontId="1" fillId="0" borderId="1" xfId="54" applyFont="1" applyFill="1" applyBorder="1" applyAlignment="1">
      <alignment horizontal="center" vertical="center"/>
    </xf>
    <xf numFmtId="49" fontId="13" fillId="0" borderId="12" xfId="54" applyNumberFormat="1"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left" vertical="center"/>
    </xf>
    <xf numFmtId="0" fontId="13" fillId="0" borderId="1" xfId="0" applyFont="1" applyFill="1" applyBorder="1" applyAlignment="1">
      <alignment horizontal="center" vertical="center" wrapText="1"/>
    </xf>
    <xf numFmtId="49" fontId="13" fillId="0" borderId="13" xfId="54" applyNumberFormat="1" applyFont="1" applyFill="1" applyBorder="1" applyAlignment="1">
      <alignment horizontal="center" vertical="center"/>
    </xf>
    <xf numFmtId="0" fontId="13" fillId="0" borderId="1" xfId="0" applyFont="1" applyFill="1" applyBorder="1" applyAlignment="1">
      <alignment horizontal="left" vertical="center" wrapText="1"/>
    </xf>
    <xf numFmtId="49" fontId="13" fillId="0" borderId="14" xfId="54" applyNumberFormat="1" applyFont="1" applyFill="1" applyBorder="1" applyAlignment="1">
      <alignment horizontal="center" vertical="center"/>
    </xf>
    <xf numFmtId="0" fontId="13" fillId="0" borderId="1" xfId="0" applyFont="1" applyFill="1" applyBorder="1" applyAlignment="1" applyProtection="1">
      <alignment horizontal="center" vertical="center"/>
    </xf>
    <xf numFmtId="0" fontId="13"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xf>
    <xf numFmtId="49" fontId="13" fillId="0" borderId="15" xfId="54" applyNumberFormat="1" applyFont="1" applyFill="1" applyBorder="1" applyAlignment="1">
      <alignment horizontal="center" vertical="center"/>
    </xf>
    <xf numFmtId="0" fontId="13" fillId="0" borderId="15" xfId="0" applyFont="1" applyFill="1" applyBorder="1" applyAlignment="1">
      <alignment horizontal="center" vertical="center" wrapText="1"/>
    </xf>
    <xf numFmtId="49" fontId="13" fillId="0" borderId="2" xfId="54" applyNumberFormat="1" applyFont="1" applyFill="1" applyBorder="1" applyAlignment="1">
      <alignment horizontal="center" vertical="center"/>
    </xf>
    <xf numFmtId="0" fontId="13" fillId="0" borderId="7" xfId="0" applyFont="1" applyFill="1" applyBorder="1" applyAlignment="1">
      <alignment horizontal="center" vertical="center" wrapText="1"/>
    </xf>
    <xf numFmtId="49" fontId="14" fillId="0" borderId="1" xfId="43" applyNumberFormat="1" applyFont="1" applyBorder="1" applyAlignment="1">
      <alignment horizontal="left" vertical="center" wrapText="1"/>
    </xf>
    <xf numFmtId="49" fontId="14" fillId="0" borderId="1" xfId="43" applyNumberFormat="1" applyFont="1" applyBorder="1" applyAlignment="1">
      <alignment horizontal="center" vertical="center" wrapText="1"/>
    </xf>
    <xf numFmtId="49" fontId="13" fillId="0" borderId="7" xfId="54" applyNumberFormat="1" applyFont="1" applyFill="1" applyBorder="1" applyAlignment="1">
      <alignment horizontal="center" vertical="center"/>
    </xf>
    <xf numFmtId="49" fontId="13" fillId="0" borderId="15" xfId="0" applyNumberFormat="1" applyFont="1" applyFill="1" applyBorder="1" applyAlignment="1">
      <alignment horizontal="center" vertical="center"/>
    </xf>
    <xf numFmtId="0" fontId="13" fillId="0" borderId="4" xfId="0" applyFont="1" applyFill="1" applyBorder="1" applyAlignment="1">
      <alignment horizontal="left" vertical="center" wrapText="1"/>
    </xf>
    <xf numFmtId="49" fontId="13" fillId="0" borderId="7" xfId="0" applyNumberFormat="1" applyFont="1" applyFill="1" applyBorder="1" applyAlignment="1">
      <alignment horizontal="center" vertical="center"/>
    </xf>
    <xf numFmtId="0" fontId="13" fillId="0" borderId="16" xfId="0"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10" fontId="4" fillId="0" borderId="1" xfId="0" applyNumberFormat="1" applyFont="1" applyFill="1" applyBorder="1" applyAlignment="1">
      <alignment horizontal="right" vertical="center"/>
    </xf>
    <xf numFmtId="177" fontId="4" fillId="0" borderId="1" xfId="0" applyNumberFormat="1" applyFont="1" applyFill="1" applyBorder="1" applyAlignment="1">
      <alignment horizontal="right" vertical="center"/>
    </xf>
    <xf numFmtId="0" fontId="13" fillId="0" borderId="19"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20"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3" fillId="0" borderId="0" xfId="0" applyFont="1" applyFill="1" applyAlignment="1">
      <alignment horizontal="center" vertical="center"/>
    </xf>
    <xf numFmtId="0" fontId="15" fillId="0" borderId="0" xfId="0" applyFont="1" applyFill="1" applyBorder="1" applyAlignment="1" applyProtection="1">
      <alignment horizontal="left" vertical="center"/>
      <protection locked="0"/>
    </xf>
    <xf numFmtId="0" fontId="16" fillId="0" borderId="0"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NumberFormat="1" applyFont="1" applyFill="1" applyBorder="1" applyAlignment="1">
      <alignment horizontal="left" vertical="top" wrapText="1"/>
    </xf>
    <xf numFmtId="0" fontId="5"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5" fillId="0" borderId="0" xfId="0" applyFont="1" applyFill="1" applyAlignment="1"/>
    <xf numFmtId="0" fontId="5" fillId="0" borderId="0" xfId="0" applyFont="1" applyFill="1" applyAlignment="1">
      <alignment horizontal="center"/>
    </xf>
    <xf numFmtId="0" fontId="5" fillId="0" borderId="0" xfId="53" applyAlignment="1">
      <alignment vertical="center"/>
    </xf>
    <xf numFmtId="0" fontId="5" fillId="0" borderId="0" xfId="53" applyAlignment="1">
      <alignment vertical="center" wrapText="1"/>
    </xf>
    <xf numFmtId="0" fontId="17" fillId="0" borderId="0" xfId="0" applyFont="1" applyFill="1" applyAlignment="1">
      <alignment horizontal="center"/>
    </xf>
    <xf numFmtId="0" fontId="18" fillId="0" borderId="0" xfId="0" applyFont="1" applyFill="1" applyAlignment="1"/>
    <xf numFmtId="0" fontId="15" fillId="0" borderId="0" xfId="0" applyFont="1" applyFill="1" applyBorder="1" applyAlignment="1">
      <alignment vertical="center"/>
    </xf>
    <xf numFmtId="0" fontId="15" fillId="0" borderId="0" xfId="0" applyFont="1" applyFill="1" applyAlignment="1">
      <alignment horizontal="center"/>
    </xf>
    <xf numFmtId="0" fontId="0" fillId="0" borderId="1" xfId="0" applyFont="1" applyFill="1" applyBorder="1" applyAlignment="1">
      <alignment horizontal="center" vertical="center" shrinkToFit="1"/>
    </xf>
    <xf numFmtId="0" fontId="0" fillId="0" borderId="15" xfId="0" applyFont="1" applyFill="1" applyBorder="1" applyAlignment="1">
      <alignment horizontal="center" vertical="center" shrinkToFit="1"/>
    </xf>
    <xf numFmtId="4" fontId="0" fillId="0" borderId="15" xfId="0" applyNumberFormat="1" applyFont="1" applyFill="1" applyBorder="1" applyAlignment="1">
      <alignment horizontal="center" vertical="center" shrinkToFit="1"/>
    </xf>
    <xf numFmtId="4" fontId="0" fillId="0" borderId="19" xfId="0" applyNumberFormat="1" applyFont="1" applyFill="1" applyBorder="1" applyAlignment="1">
      <alignment horizontal="center" vertical="center" shrinkToFit="1"/>
    </xf>
    <xf numFmtId="0" fontId="0" fillId="0" borderId="2" xfId="0" applyFont="1" applyFill="1" applyBorder="1" applyAlignment="1">
      <alignment horizontal="center" vertical="center" shrinkToFit="1"/>
    </xf>
    <xf numFmtId="4" fontId="0" fillId="0" borderId="1" xfId="0" applyNumberFormat="1" applyFont="1" applyFill="1" applyBorder="1" applyAlignment="1">
      <alignment horizontal="center" vertical="center" shrinkToFit="1"/>
    </xf>
    <xf numFmtId="0" fontId="0" fillId="0" borderId="7" xfId="0" applyFont="1" applyFill="1" applyBorder="1" applyAlignment="1">
      <alignment horizontal="center" vertical="center" shrinkToFit="1"/>
    </xf>
    <xf numFmtId="49" fontId="0" fillId="0" borderId="1" xfId="0" applyNumberFormat="1" applyFont="1" applyFill="1" applyBorder="1" applyAlignment="1">
      <alignment horizontal="center" vertical="center" shrinkToFit="1"/>
    </xf>
    <xf numFmtId="0" fontId="0" fillId="0" borderId="1" xfId="0" applyFont="1" applyFill="1" applyBorder="1" applyAlignment="1">
      <alignment horizontal="left" vertical="center" shrinkToFit="1"/>
    </xf>
    <xf numFmtId="176" fontId="0" fillId="0" borderId="1" xfId="0" applyNumberFormat="1" applyFont="1" applyFill="1" applyBorder="1" applyAlignment="1">
      <alignment horizontal="left" vertical="center" shrinkToFit="1"/>
    </xf>
    <xf numFmtId="4" fontId="0"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0" fontId="17" fillId="0" borderId="0" xfId="0" applyFont="1" applyFill="1" applyAlignment="1">
      <alignment horizontal="center" wrapText="1"/>
    </xf>
    <xf numFmtId="0" fontId="5" fillId="0" borderId="0" xfId="0" applyFont="1" applyFill="1" applyAlignment="1">
      <alignment wrapText="1"/>
    </xf>
    <xf numFmtId="4" fontId="0" fillId="0" borderId="19" xfId="0" applyNumberFormat="1" applyFont="1" applyFill="1" applyBorder="1" applyAlignment="1">
      <alignment horizontal="center" vertical="center" wrapText="1" shrinkToFit="1"/>
    </xf>
    <xf numFmtId="4" fontId="0" fillId="0" borderId="16" xfId="0" applyNumberFormat="1" applyFont="1" applyFill="1" applyBorder="1" applyAlignment="1">
      <alignment horizontal="center" vertical="center" shrinkToFit="1"/>
    </xf>
    <xf numFmtId="0" fontId="0" fillId="0" borderId="1" xfId="0" applyFont="1" applyFill="1" applyBorder="1" applyAlignment="1">
      <alignment horizontal="center" vertical="center" wrapText="1" shrinkToFit="1"/>
    </xf>
    <xf numFmtId="4" fontId="0" fillId="0" borderId="3" xfId="0" applyNumberFormat="1" applyFont="1" applyFill="1" applyBorder="1" applyAlignment="1">
      <alignment horizontal="center" vertical="center" shrinkToFit="1"/>
    </xf>
    <xf numFmtId="4" fontId="0" fillId="0" borderId="4" xfId="0" applyNumberFormat="1" applyFont="1" applyFill="1" applyBorder="1" applyAlignment="1">
      <alignment horizontal="center" vertical="center" shrinkToFit="1"/>
    </xf>
    <xf numFmtId="4" fontId="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0" fillId="0" borderId="1" xfId="0" applyNumberFormat="1" applyFont="1" applyFill="1" applyBorder="1" applyAlignment="1">
      <alignment horizontal="right" vertical="center" wrapText="1" shrinkToFit="1"/>
    </xf>
    <xf numFmtId="178" fontId="5" fillId="0" borderId="1" xfId="0" applyNumberFormat="1" applyFont="1" applyFill="1" applyBorder="1" applyAlignment="1">
      <alignment horizontal="center" vertical="center"/>
    </xf>
    <xf numFmtId="0" fontId="15" fillId="0" borderId="0" xfId="0" applyFont="1" applyFill="1" applyAlignment="1">
      <alignment horizontal="right"/>
    </xf>
    <xf numFmtId="0" fontId="0" fillId="0" borderId="16" xfId="0" applyFont="1" applyFill="1" applyBorder="1" applyAlignment="1">
      <alignment horizontal="center" vertical="center" shrinkToFit="1"/>
    </xf>
    <xf numFmtId="0" fontId="0" fillId="0" borderId="19" xfId="0" applyFont="1" applyFill="1" applyBorder="1" applyAlignment="1">
      <alignment horizontal="center" vertical="center" shrinkToFit="1"/>
    </xf>
    <xf numFmtId="0" fontId="0" fillId="0" borderId="17" xfId="0" applyFont="1" applyFill="1" applyBorder="1" applyAlignment="1">
      <alignment horizontal="center" vertical="center" shrinkToFit="1"/>
    </xf>
    <xf numFmtId="0" fontId="0" fillId="0" borderId="20" xfId="0" applyFont="1" applyFill="1" applyBorder="1" applyAlignment="1">
      <alignment horizontal="center" vertical="center" shrinkToFit="1"/>
    </xf>
    <xf numFmtId="49" fontId="0" fillId="0" borderId="3" xfId="0" applyNumberFormat="1" applyFont="1" applyFill="1" applyBorder="1" applyAlignment="1">
      <alignment horizontal="center" vertical="center" shrinkToFit="1"/>
    </xf>
    <xf numFmtId="0" fontId="20" fillId="0" borderId="0" xfId="0" applyFont="1" applyFill="1" applyBorder="1" applyAlignment="1"/>
    <xf numFmtId="0" fontId="21" fillId="0" borderId="0" xfId="0" applyFont="1" applyFill="1" applyBorder="1" applyAlignment="1"/>
    <xf numFmtId="0" fontId="22" fillId="0" borderId="0" xfId="0" applyFont="1" applyFill="1" applyBorder="1" applyAlignment="1">
      <alignment horizontal="center" vertical="center"/>
    </xf>
    <xf numFmtId="0" fontId="15" fillId="0" borderId="0" xfId="0" applyNumberFormat="1" applyFont="1" applyFill="1" applyBorder="1" applyAlignment="1" applyProtection="1">
      <alignment horizontal="right" vertical="center"/>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178" fontId="15" fillId="2" borderId="1" xfId="0" applyNumberFormat="1" applyFont="1" applyFill="1" applyBorder="1" applyAlignment="1">
      <alignment horizontal="right" vertical="center"/>
    </xf>
    <xf numFmtId="179" fontId="15" fillId="2" borderId="1" xfId="0" applyNumberFormat="1" applyFont="1" applyFill="1" applyBorder="1" applyAlignment="1">
      <alignment horizontal="right" vertical="center"/>
    </xf>
    <xf numFmtId="0" fontId="15" fillId="2" borderId="0" xfId="0" applyFont="1" applyFill="1" applyBorder="1" applyAlignment="1">
      <alignment horizontal="left" vertical="center" wrapText="1"/>
    </xf>
    <xf numFmtId="0" fontId="15" fillId="2" borderId="0" xfId="0" applyFont="1" applyFill="1" applyBorder="1" applyAlignment="1">
      <alignment horizontal="left" vertical="center"/>
    </xf>
    <xf numFmtId="0" fontId="5" fillId="0" borderId="0" xfId="0" applyFont="1" applyFill="1" applyBorder="1" applyAlignment="1"/>
    <xf numFmtId="0" fontId="0" fillId="0" borderId="0" xfId="0" applyFont="1" applyFill="1">
      <alignment vertical="center"/>
    </xf>
    <xf numFmtId="0" fontId="19" fillId="0" borderId="0" xfId="0" applyFont="1" applyFill="1" applyBorder="1" applyAlignment="1">
      <alignment vertical="center"/>
    </xf>
    <xf numFmtId="0" fontId="15" fillId="0" borderId="0" xfId="0" applyFont="1" applyFill="1" applyBorder="1" applyAlignment="1">
      <alignment horizontal="lef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right" vertical="center"/>
    </xf>
    <xf numFmtId="0" fontId="15" fillId="0" borderId="1" xfId="0" applyFont="1" applyFill="1" applyBorder="1" applyAlignment="1">
      <alignment horizontal="left" vertical="center"/>
    </xf>
    <xf numFmtId="0" fontId="5" fillId="0" borderId="0" xfId="0" applyFont="1" applyFill="1" applyBorder="1" applyAlignment="1">
      <alignment vertical="center"/>
    </xf>
    <xf numFmtId="0" fontId="15" fillId="0" borderId="0" xfId="0" applyFont="1" applyFill="1" applyBorder="1" applyAlignment="1">
      <alignment horizontal="right" vertical="center"/>
    </xf>
    <xf numFmtId="0" fontId="0" fillId="2" borderId="0" xfId="0" applyNumberFormat="1" applyFont="1" applyFill="1" applyBorder="1" applyAlignment="1">
      <alignment horizontal="left" vertical="center"/>
    </xf>
    <xf numFmtId="0" fontId="19" fillId="0" borderId="0" xfId="0" applyFont="1" applyFill="1" applyBorder="1" applyAlignment="1"/>
    <xf numFmtId="0" fontId="23" fillId="0" borderId="0" xfId="0" applyFont="1" applyFill="1" applyBorder="1" applyAlignment="1"/>
    <xf numFmtId="0" fontId="17" fillId="0" borderId="0" xfId="0" applyFont="1" applyFill="1" applyBorder="1" applyAlignment="1">
      <alignment horizontal="center"/>
    </xf>
    <xf numFmtId="0" fontId="15" fillId="0" borderId="0" xfId="0" applyFont="1" applyFill="1" applyBorder="1" applyAlignment="1"/>
    <xf numFmtId="0" fontId="15" fillId="0" borderId="0" xfId="0" applyNumberFormat="1" applyFont="1" applyFill="1" applyBorder="1" applyAlignment="1" applyProtection="1">
      <alignment vertical="center"/>
    </xf>
    <xf numFmtId="0" fontId="15" fillId="0" borderId="0" xfId="0" applyFont="1" applyFill="1" applyBorder="1" applyAlignment="1">
      <alignment horizontal="center"/>
    </xf>
    <xf numFmtId="0" fontId="15" fillId="0" borderId="3" xfId="0" applyFont="1" applyFill="1" applyBorder="1" applyAlignment="1">
      <alignment horizontal="center" vertical="center"/>
    </xf>
    <xf numFmtId="0" fontId="15" fillId="0" borderId="3" xfId="0" applyFont="1" applyFill="1" applyBorder="1" applyAlignment="1">
      <alignment horizontal="left" vertical="center"/>
    </xf>
    <xf numFmtId="178" fontId="15" fillId="0" borderId="1" xfId="0" applyNumberFormat="1" applyFont="1" applyFill="1" applyBorder="1" applyAlignment="1">
      <alignment horizontal="right" vertical="center"/>
    </xf>
    <xf numFmtId="0" fontId="15" fillId="0" borderId="21" xfId="0" applyFont="1" applyFill="1" applyBorder="1" applyAlignment="1">
      <alignment horizontal="left" vertical="center"/>
    </xf>
    <xf numFmtId="0" fontId="24" fillId="0" borderId="1" xfId="0" applyNumberFormat="1" applyFont="1" applyFill="1" applyBorder="1" applyAlignment="1">
      <alignment horizontal="right" vertical="center"/>
    </xf>
    <xf numFmtId="0" fontId="15" fillId="0" borderId="1" xfId="0" applyNumberFormat="1" applyFont="1" applyFill="1" applyBorder="1" applyAlignment="1">
      <alignment horizontal="right" vertical="center"/>
    </xf>
    <xf numFmtId="178" fontId="24" fillId="0" borderId="1" xfId="0" applyNumberFormat="1" applyFont="1" applyFill="1" applyBorder="1" applyAlignment="1">
      <alignment horizontal="right" vertical="center"/>
    </xf>
    <xf numFmtId="0" fontId="15" fillId="0" borderId="0" xfId="0" applyFont="1" applyFill="1" applyBorder="1" applyAlignment="1">
      <alignment horizontal="right"/>
    </xf>
    <xf numFmtId="0" fontId="23" fillId="0" borderId="0" xfId="21" applyFill="1" applyAlignment="1"/>
    <xf numFmtId="0" fontId="19" fillId="0" borderId="0" xfId="40" applyFont="1" applyFill="1" applyAlignment="1">
      <alignment vertical="center" wrapText="1"/>
    </xf>
    <xf numFmtId="0" fontId="15" fillId="0" borderId="0" xfId="21" applyFont="1" applyFill="1" applyAlignment="1">
      <alignment vertical="center"/>
    </xf>
    <xf numFmtId="0" fontId="22" fillId="0" borderId="0" xfId="0" applyFont="1" applyFill="1" applyBorder="1" applyAlignment="1">
      <alignment horizontal="center"/>
    </xf>
    <xf numFmtId="0" fontId="15"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1"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20" fillId="0" borderId="0" xfId="0" applyFont="1" applyFill="1" applyBorder="1" applyAlignment="1">
      <alignment vertical="center" wrapText="1"/>
    </xf>
    <xf numFmtId="0" fontId="15" fillId="0" borderId="0" xfId="0" applyNumberFormat="1" applyFont="1" applyFill="1" applyBorder="1" applyAlignment="1" applyProtection="1">
      <alignment horizontal="center" vertical="center" wrapText="1"/>
    </xf>
    <xf numFmtId="0" fontId="19" fillId="0" borderId="0" xfId="0" applyFont="1" applyFill="1" applyBorder="1" applyAlignment="1">
      <alignment vertical="center" wrapText="1"/>
    </xf>
    <xf numFmtId="0" fontId="19" fillId="0" borderId="0" xfId="0" applyFont="1" applyFill="1" applyBorder="1" applyAlignment="1">
      <alignment wrapText="1"/>
    </xf>
    <xf numFmtId="0" fontId="17" fillId="0" borderId="0" xfId="0" applyFont="1" applyFill="1" applyAlignment="1">
      <alignment horizontal="center" vertical="center"/>
    </xf>
    <xf numFmtId="0" fontId="23" fillId="0" borderId="0" xfId="0" applyFont="1" applyFill="1" applyBorder="1" applyAlignment="1">
      <alignment vertical="top"/>
    </xf>
    <xf numFmtId="0" fontId="15" fillId="0" borderId="0" xfId="0" applyFont="1" applyFill="1" applyBorder="1" applyAlignment="1">
      <alignment horizontal="center" vertical="top"/>
    </xf>
    <xf numFmtId="0" fontId="15" fillId="0" borderId="0" xfId="0" applyFont="1" applyFill="1" applyBorder="1" applyAlignment="1">
      <alignment horizontal="right" vertical="top"/>
    </xf>
    <xf numFmtId="176" fontId="15" fillId="0" borderId="1" xfId="0" applyNumberFormat="1" applyFont="1" applyFill="1" applyBorder="1" applyAlignment="1">
      <alignment horizontal="right" vertical="center"/>
    </xf>
    <xf numFmtId="0" fontId="26" fillId="0" borderId="6" xfId="0" applyNumberFormat="1" applyFont="1" applyFill="1" applyBorder="1" applyAlignment="1">
      <alignment horizontal="left" vertical="center" shrinkToFit="1"/>
    </xf>
    <xf numFmtId="0" fontId="5" fillId="0" borderId="0" xfId="53" applyFont="1" applyFill="1" applyAlignment="1">
      <alignment vertical="center"/>
    </xf>
    <xf numFmtId="0" fontId="19" fillId="0" borderId="0" xfId="53" applyFont="1" applyFill="1" applyAlignment="1">
      <alignment vertical="center"/>
    </xf>
    <xf numFmtId="49" fontId="8" fillId="0" borderId="1" xfId="54" applyNumberFormat="1" applyFont="1" applyFill="1" applyBorder="1" applyAlignment="1" quotePrefix="1">
      <alignment horizontal="left" vertical="center"/>
    </xf>
    <xf numFmtId="49" fontId="0" fillId="0" borderId="1" xfId="54" applyNumberFormat="1" applyFont="1" applyFill="1" applyBorder="1" applyAlignment="1" quotePrefix="1">
      <alignment horizontal="lef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3 2 2" xfId="18"/>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常规_事业单位部门决算报表（讨论稿） 2" xfId="40"/>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 name="常规 3" xfId="54"/>
    <cellStyle name="常规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6" Type="http://schemas.openxmlformats.org/officeDocument/2006/relationships/sharedStrings" Target="sharedStrings.xml"/><Relationship Id="rId35" Type="http://schemas.openxmlformats.org/officeDocument/2006/relationships/styles" Target="styles.xml"/><Relationship Id="rId34" Type="http://schemas.openxmlformats.org/officeDocument/2006/relationships/theme" Target="theme/theme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F33" sqref="F33:F35"/>
    </sheetView>
  </sheetViews>
  <sheetFormatPr defaultColWidth="16" defaultRowHeight="13.5" outlineLevelCol="5"/>
  <cols>
    <col min="1" max="1" width="29.5666666666667" customWidth="1"/>
    <col min="2" max="2" width="4.75833333333333" customWidth="1"/>
    <col min="3" max="3" width="17.1333333333333" customWidth="1"/>
    <col min="4" max="4" width="28.4416666666667" customWidth="1"/>
    <col min="5" max="5" width="4.75833333333333" customWidth="1"/>
    <col min="6" max="6" width="17.5" customWidth="1"/>
  </cols>
  <sheetData>
    <row r="1" s="272" customFormat="1" ht="22.5" customHeight="1" spans="1:6">
      <c r="A1" s="238" t="s">
        <v>0</v>
      </c>
      <c r="B1" s="238"/>
      <c r="C1" s="238"/>
      <c r="D1" s="238"/>
      <c r="E1" s="238"/>
      <c r="F1" s="238"/>
    </row>
    <row r="2" s="273" customFormat="1" ht="21" customHeight="1" spans="1:6">
      <c r="A2" s="237"/>
      <c r="B2" s="237"/>
      <c r="C2" s="237"/>
      <c r="D2" s="237"/>
      <c r="E2" s="237"/>
      <c r="F2" s="249" t="s">
        <v>1</v>
      </c>
    </row>
    <row r="3" s="273" customFormat="1" ht="21" customHeight="1" spans="1:6">
      <c r="A3" s="239" t="s">
        <v>2</v>
      </c>
      <c r="B3" s="237"/>
      <c r="C3" s="241"/>
      <c r="D3" s="237"/>
      <c r="E3" s="237"/>
      <c r="F3" s="249" t="s">
        <v>3</v>
      </c>
    </row>
    <row r="4" s="226" customFormat="1" ht="19" customHeight="1" spans="1:6">
      <c r="A4" s="230" t="s">
        <v>4</v>
      </c>
      <c r="B4" s="230" t="s">
        <v>5</v>
      </c>
      <c r="C4" s="230" t="s">
        <v>5</v>
      </c>
      <c r="D4" s="230" t="s">
        <v>6</v>
      </c>
      <c r="E4" s="230" t="s">
        <v>5</v>
      </c>
      <c r="F4" s="230" t="s">
        <v>5</v>
      </c>
    </row>
    <row r="5" s="226" customFormat="1" ht="19" customHeight="1" spans="1:6">
      <c r="A5" s="230" t="s">
        <v>7</v>
      </c>
      <c r="B5" s="230" t="s">
        <v>8</v>
      </c>
      <c r="C5" s="230" t="s">
        <v>9</v>
      </c>
      <c r="D5" s="230" t="s">
        <v>10</v>
      </c>
      <c r="E5" s="230" t="s">
        <v>8</v>
      </c>
      <c r="F5" s="230" t="s">
        <v>9</v>
      </c>
    </row>
    <row r="6" s="226" customFormat="1" ht="19" customHeight="1" spans="1:6">
      <c r="A6" s="230" t="s">
        <v>11</v>
      </c>
      <c r="B6" s="230" t="s">
        <v>5</v>
      </c>
      <c r="C6" s="230" t="s">
        <v>12</v>
      </c>
      <c r="D6" s="230" t="s">
        <v>11</v>
      </c>
      <c r="E6" s="230" t="s">
        <v>5</v>
      </c>
      <c r="F6" s="230" t="s">
        <v>13</v>
      </c>
    </row>
    <row r="7" s="226" customFormat="1" ht="19" customHeight="1" spans="1:6">
      <c r="A7" s="232" t="s">
        <v>14</v>
      </c>
      <c r="B7" s="230" t="s">
        <v>12</v>
      </c>
      <c r="C7" s="244">
        <v>280890943.75</v>
      </c>
      <c r="D7" s="232" t="s">
        <v>15</v>
      </c>
      <c r="E7" s="230" t="s">
        <v>16</v>
      </c>
      <c r="F7" s="244">
        <v>0</v>
      </c>
    </row>
    <row r="8" s="226" customFormat="1" ht="19" customHeight="1" spans="1:6">
      <c r="A8" s="232" t="s">
        <v>17</v>
      </c>
      <c r="B8" s="230" t="s">
        <v>13</v>
      </c>
      <c r="C8" s="244">
        <v>0</v>
      </c>
      <c r="D8" s="232" t="s">
        <v>18</v>
      </c>
      <c r="E8" s="230" t="s">
        <v>19</v>
      </c>
      <c r="F8" s="244">
        <v>0</v>
      </c>
    </row>
    <row r="9" s="226" customFormat="1" ht="19" customHeight="1" spans="1:6">
      <c r="A9" s="232" t="s">
        <v>20</v>
      </c>
      <c r="B9" s="230" t="s">
        <v>21</v>
      </c>
      <c r="C9" s="244">
        <v>0</v>
      </c>
      <c r="D9" s="232" t="s">
        <v>22</v>
      </c>
      <c r="E9" s="230" t="s">
        <v>23</v>
      </c>
      <c r="F9" s="244">
        <v>0</v>
      </c>
    </row>
    <row r="10" s="226" customFormat="1" ht="19" customHeight="1" spans="1:6">
      <c r="A10" s="232" t="s">
        <v>24</v>
      </c>
      <c r="B10" s="230" t="s">
        <v>25</v>
      </c>
      <c r="C10" s="244">
        <v>0</v>
      </c>
      <c r="D10" s="232" t="s">
        <v>26</v>
      </c>
      <c r="E10" s="230" t="s">
        <v>27</v>
      </c>
      <c r="F10" s="244">
        <v>248176801.69</v>
      </c>
    </row>
    <row r="11" s="226" customFormat="1" ht="19" customHeight="1" spans="1:6">
      <c r="A11" s="232" t="s">
        <v>28</v>
      </c>
      <c r="B11" s="230" t="s">
        <v>29</v>
      </c>
      <c r="C11" s="244">
        <v>0</v>
      </c>
      <c r="D11" s="232" t="s">
        <v>30</v>
      </c>
      <c r="E11" s="230" t="s">
        <v>31</v>
      </c>
      <c r="F11" s="244">
        <v>0</v>
      </c>
    </row>
    <row r="12" s="226" customFormat="1" ht="19" customHeight="1" spans="1:6">
      <c r="A12" s="232" t="s">
        <v>32</v>
      </c>
      <c r="B12" s="230" t="s">
        <v>33</v>
      </c>
      <c r="C12" s="244">
        <v>0</v>
      </c>
      <c r="D12" s="232" t="s">
        <v>34</v>
      </c>
      <c r="E12" s="230" t="s">
        <v>35</v>
      </c>
      <c r="F12" s="244">
        <v>2600000</v>
      </c>
    </row>
    <row r="13" s="226" customFormat="1" ht="19" customHeight="1" spans="1:6">
      <c r="A13" s="232" t="s">
        <v>36</v>
      </c>
      <c r="B13" s="230" t="s">
        <v>37</v>
      </c>
      <c r="C13" s="244">
        <v>0</v>
      </c>
      <c r="D13" s="232" t="s">
        <v>38</v>
      </c>
      <c r="E13" s="230" t="s">
        <v>39</v>
      </c>
      <c r="F13" s="244">
        <v>0</v>
      </c>
    </row>
    <row r="14" s="226" customFormat="1" ht="19" customHeight="1" spans="1:6">
      <c r="A14" s="232" t="s">
        <v>40</v>
      </c>
      <c r="B14" s="230" t="s">
        <v>41</v>
      </c>
      <c r="C14" s="244">
        <v>3052191.2</v>
      </c>
      <c r="D14" s="232" t="s">
        <v>42</v>
      </c>
      <c r="E14" s="230" t="s">
        <v>43</v>
      </c>
      <c r="F14" s="244">
        <v>14036887.76</v>
      </c>
    </row>
    <row r="15" s="226" customFormat="1" ht="19" customHeight="1" spans="1:6">
      <c r="A15" s="232" t="s">
        <v>5</v>
      </c>
      <c r="B15" s="230" t="s">
        <v>44</v>
      </c>
      <c r="C15" s="231" t="s">
        <v>5</v>
      </c>
      <c r="D15" s="232" t="s">
        <v>45</v>
      </c>
      <c r="E15" s="230" t="s">
        <v>46</v>
      </c>
      <c r="F15" s="244">
        <v>8605569.25</v>
      </c>
    </row>
    <row r="16" s="226" customFormat="1" ht="19" customHeight="1" spans="1:6">
      <c r="A16" s="232" t="s">
        <v>5</v>
      </c>
      <c r="B16" s="230" t="s">
        <v>47</v>
      </c>
      <c r="C16" s="231" t="s">
        <v>5</v>
      </c>
      <c r="D16" s="232" t="s">
        <v>48</v>
      </c>
      <c r="E16" s="230" t="s">
        <v>49</v>
      </c>
      <c r="F16" s="244">
        <v>0</v>
      </c>
    </row>
    <row r="17" s="226" customFormat="1" ht="19" customHeight="1" spans="1:6">
      <c r="A17" s="232" t="s">
        <v>5</v>
      </c>
      <c r="B17" s="230" t="s">
        <v>50</v>
      </c>
      <c r="C17" s="231" t="s">
        <v>5</v>
      </c>
      <c r="D17" s="232" t="s">
        <v>51</v>
      </c>
      <c r="E17" s="230" t="s">
        <v>52</v>
      </c>
      <c r="F17" s="244">
        <v>0</v>
      </c>
    </row>
    <row r="18" s="226" customFormat="1" ht="19" customHeight="1" spans="1:6">
      <c r="A18" s="232" t="s">
        <v>5</v>
      </c>
      <c r="B18" s="230" t="s">
        <v>53</v>
      </c>
      <c r="C18" s="231" t="s">
        <v>5</v>
      </c>
      <c r="D18" s="232" t="s">
        <v>54</v>
      </c>
      <c r="E18" s="230" t="s">
        <v>55</v>
      </c>
      <c r="F18" s="244">
        <v>0</v>
      </c>
    </row>
    <row r="19" s="226" customFormat="1" ht="19" customHeight="1" spans="1:6">
      <c r="A19" s="232" t="s">
        <v>5</v>
      </c>
      <c r="B19" s="230" t="s">
        <v>56</v>
      </c>
      <c r="C19" s="231" t="s">
        <v>5</v>
      </c>
      <c r="D19" s="232" t="s">
        <v>57</v>
      </c>
      <c r="E19" s="230" t="s">
        <v>58</v>
      </c>
      <c r="F19" s="244">
        <v>0</v>
      </c>
    </row>
    <row r="20" s="226" customFormat="1" ht="19" customHeight="1" spans="1:6">
      <c r="A20" s="232" t="s">
        <v>5</v>
      </c>
      <c r="B20" s="230" t="s">
        <v>59</v>
      </c>
      <c r="C20" s="231" t="s">
        <v>5</v>
      </c>
      <c r="D20" s="232" t="s">
        <v>60</v>
      </c>
      <c r="E20" s="230" t="s">
        <v>61</v>
      </c>
      <c r="F20" s="244">
        <v>0</v>
      </c>
    </row>
    <row r="21" s="226" customFormat="1" ht="19" customHeight="1" spans="1:6">
      <c r="A21" s="232" t="s">
        <v>5</v>
      </c>
      <c r="B21" s="230" t="s">
        <v>62</v>
      </c>
      <c r="C21" s="231" t="s">
        <v>5</v>
      </c>
      <c r="D21" s="232" t="s">
        <v>63</v>
      </c>
      <c r="E21" s="230" t="s">
        <v>64</v>
      </c>
      <c r="F21" s="244">
        <v>0</v>
      </c>
    </row>
    <row r="22" s="226" customFormat="1" ht="19" customHeight="1" spans="1:6">
      <c r="A22" s="232" t="s">
        <v>5</v>
      </c>
      <c r="B22" s="230" t="s">
        <v>65</v>
      </c>
      <c r="C22" s="231" t="s">
        <v>5</v>
      </c>
      <c r="D22" s="232" t="s">
        <v>66</v>
      </c>
      <c r="E22" s="230" t="s">
        <v>67</v>
      </c>
      <c r="F22" s="244">
        <v>0</v>
      </c>
    </row>
    <row r="23" s="226" customFormat="1" ht="19" customHeight="1" spans="1:6">
      <c r="A23" s="232" t="s">
        <v>5</v>
      </c>
      <c r="B23" s="230" t="s">
        <v>68</v>
      </c>
      <c r="C23" s="231" t="s">
        <v>5</v>
      </c>
      <c r="D23" s="232" t="s">
        <v>69</v>
      </c>
      <c r="E23" s="230" t="s">
        <v>70</v>
      </c>
      <c r="F23" s="244">
        <v>0</v>
      </c>
    </row>
    <row r="24" s="226" customFormat="1" ht="19" customHeight="1" spans="1:6">
      <c r="A24" s="232" t="s">
        <v>5</v>
      </c>
      <c r="B24" s="230" t="s">
        <v>71</v>
      </c>
      <c r="C24" s="231" t="s">
        <v>5</v>
      </c>
      <c r="D24" s="232" t="s">
        <v>72</v>
      </c>
      <c r="E24" s="230" t="s">
        <v>73</v>
      </c>
      <c r="F24" s="244">
        <v>0</v>
      </c>
    </row>
    <row r="25" s="226" customFormat="1" ht="19" customHeight="1" spans="1:6">
      <c r="A25" s="232" t="s">
        <v>5</v>
      </c>
      <c r="B25" s="230" t="s">
        <v>74</v>
      </c>
      <c r="C25" s="231" t="s">
        <v>5</v>
      </c>
      <c r="D25" s="232" t="s">
        <v>75</v>
      </c>
      <c r="E25" s="230" t="s">
        <v>76</v>
      </c>
      <c r="F25" s="244">
        <v>10747632</v>
      </c>
    </row>
    <row r="26" s="226" customFormat="1" ht="19" customHeight="1" spans="1:6">
      <c r="A26" s="232" t="s">
        <v>5</v>
      </c>
      <c r="B26" s="230" t="s">
        <v>77</v>
      </c>
      <c r="C26" s="231" t="s">
        <v>5</v>
      </c>
      <c r="D26" s="232" t="s">
        <v>78</v>
      </c>
      <c r="E26" s="230" t="s">
        <v>79</v>
      </c>
      <c r="F26" s="244">
        <v>0</v>
      </c>
    </row>
    <row r="27" s="226" customFormat="1" ht="19" customHeight="1" spans="1:6">
      <c r="A27" s="232" t="s">
        <v>5</v>
      </c>
      <c r="B27" s="230" t="s">
        <v>80</v>
      </c>
      <c r="C27" s="231" t="s">
        <v>5</v>
      </c>
      <c r="D27" s="232" t="s">
        <v>81</v>
      </c>
      <c r="E27" s="230" t="s">
        <v>82</v>
      </c>
      <c r="F27" s="244">
        <v>0</v>
      </c>
    </row>
    <row r="28" s="226" customFormat="1" ht="19" customHeight="1" spans="1:6">
      <c r="A28" s="232" t="s">
        <v>5</v>
      </c>
      <c r="B28" s="230" t="s">
        <v>83</v>
      </c>
      <c r="C28" s="231" t="s">
        <v>5</v>
      </c>
      <c r="D28" s="232" t="s">
        <v>84</v>
      </c>
      <c r="E28" s="230" t="s">
        <v>85</v>
      </c>
      <c r="F28" s="244">
        <v>0</v>
      </c>
    </row>
    <row r="29" s="226" customFormat="1" ht="19" customHeight="1" spans="1:6">
      <c r="A29" s="232" t="s">
        <v>5</v>
      </c>
      <c r="B29" s="230" t="s">
        <v>86</v>
      </c>
      <c r="C29" s="231" t="s">
        <v>5</v>
      </c>
      <c r="D29" s="232" t="s">
        <v>87</v>
      </c>
      <c r="E29" s="230" t="s">
        <v>88</v>
      </c>
      <c r="F29" s="244">
        <v>0</v>
      </c>
    </row>
    <row r="30" s="226" customFormat="1" ht="19" customHeight="1" spans="1:6">
      <c r="A30" s="230" t="s">
        <v>5</v>
      </c>
      <c r="B30" s="230" t="s">
        <v>89</v>
      </c>
      <c r="C30" s="231" t="s">
        <v>5</v>
      </c>
      <c r="D30" s="232" t="s">
        <v>90</v>
      </c>
      <c r="E30" s="230" t="s">
        <v>91</v>
      </c>
      <c r="F30" s="244">
        <v>0</v>
      </c>
    </row>
    <row r="31" s="226" customFormat="1" ht="19" customHeight="1" spans="1:6">
      <c r="A31" s="230" t="s">
        <v>5</v>
      </c>
      <c r="B31" s="230" t="s">
        <v>92</v>
      </c>
      <c r="C31" s="231" t="s">
        <v>5</v>
      </c>
      <c r="D31" s="232" t="s">
        <v>93</v>
      </c>
      <c r="E31" s="230" t="s">
        <v>94</v>
      </c>
      <c r="F31" s="244">
        <v>0</v>
      </c>
    </row>
    <row r="32" s="226" customFormat="1" ht="19" customHeight="1" spans="1:6">
      <c r="A32" s="230" t="s">
        <v>5</v>
      </c>
      <c r="B32" s="230" t="s">
        <v>95</v>
      </c>
      <c r="C32" s="231" t="s">
        <v>5</v>
      </c>
      <c r="D32" s="232" t="s">
        <v>96</v>
      </c>
      <c r="E32" s="230" t="s">
        <v>97</v>
      </c>
      <c r="F32" s="244">
        <v>0</v>
      </c>
    </row>
    <row r="33" s="226" customFormat="1" ht="19" customHeight="1" spans="1:6">
      <c r="A33" s="230" t="s">
        <v>98</v>
      </c>
      <c r="B33" s="230" t="s">
        <v>99</v>
      </c>
      <c r="C33" s="244">
        <v>283943134.95</v>
      </c>
      <c r="D33" s="230" t="s">
        <v>100</v>
      </c>
      <c r="E33" s="230" t="s">
        <v>101</v>
      </c>
      <c r="F33" s="244">
        <v>284166890.7</v>
      </c>
    </row>
    <row r="34" s="226" customFormat="1" ht="19" customHeight="1" spans="1:6">
      <c r="A34" s="230" t="s">
        <v>102</v>
      </c>
      <c r="B34" s="230" t="s">
        <v>103</v>
      </c>
      <c r="C34" s="244">
        <v>0</v>
      </c>
      <c r="D34" s="232" t="s">
        <v>104</v>
      </c>
      <c r="E34" s="230" t="s">
        <v>105</v>
      </c>
      <c r="F34" s="244">
        <v>0</v>
      </c>
    </row>
    <row r="35" s="226" customFormat="1" ht="19" customHeight="1" spans="1:6">
      <c r="A35" s="230" t="s">
        <v>106</v>
      </c>
      <c r="B35" s="230" t="s">
        <v>107</v>
      </c>
      <c r="C35" s="244">
        <v>1460131.14</v>
      </c>
      <c r="D35" s="232" t="s">
        <v>108</v>
      </c>
      <c r="E35" s="230" t="s">
        <v>109</v>
      </c>
      <c r="F35" s="244">
        <v>1236375.39</v>
      </c>
    </row>
    <row r="36" s="226" customFormat="1" ht="19" customHeight="1" spans="1:6">
      <c r="A36" s="230" t="s">
        <v>110</v>
      </c>
      <c r="B36" s="230" t="s">
        <v>111</v>
      </c>
      <c r="C36" s="244">
        <v>285403266.09</v>
      </c>
      <c r="D36" s="230" t="s">
        <v>110</v>
      </c>
      <c r="E36" s="230" t="s">
        <v>112</v>
      </c>
      <c r="F36" s="244">
        <v>285403266.09</v>
      </c>
    </row>
    <row r="37" s="226" customFormat="1" ht="19" customHeight="1" spans="1:6">
      <c r="A37" s="228" t="s">
        <v>113</v>
      </c>
      <c r="B37" s="228" t="s">
        <v>5</v>
      </c>
      <c r="C37" s="228" t="s">
        <v>5</v>
      </c>
      <c r="D37" s="228" t="s">
        <v>5</v>
      </c>
      <c r="E37" s="228" t="s">
        <v>5</v>
      </c>
      <c r="F37" s="228" t="s">
        <v>5</v>
      </c>
    </row>
  </sheetData>
  <mergeCells count="4">
    <mergeCell ref="A1:F1"/>
    <mergeCell ref="A4:C4"/>
    <mergeCell ref="D4:F4"/>
    <mergeCell ref="A37:F37"/>
  </mergeCells>
  <pageMargins left="0.55"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5"/>
  <sheetViews>
    <sheetView topLeftCell="A13" workbookViewId="0">
      <selection activeCell="I35" sqref="I35"/>
    </sheetView>
  </sheetViews>
  <sheetFormatPr defaultColWidth="16" defaultRowHeight="13.5"/>
  <cols>
    <col min="1" max="2" width="3.25833333333333" customWidth="1"/>
    <col min="3" max="3" width="3" customWidth="1"/>
    <col min="4" max="4" width="29.3833333333333" customWidth="1"/>
    <col min="5" max="5" width="15" customWidth="1"/>
    <col min="6" max="12" width="14.8833333333333" customWidth="1"/>
  </cols>
  <sheetData>
    <row r="1" s="225" customFormat="1" ht="29.25" customHeight="1" spans="1:12">
      <c r="A1" s="237"/>
      <c r="B1" s="237"/>
      <c r="C1" s="237"/>
      <c r="D1" s="237"/>
      <c r="E1" s="237"/>
      <c r="F1" s="237"/>
      <c r="G1" s="238" t="s">
        <v>114</v>
      </c>
      <c r="H1" s="237"/>
      <c r="I1" s="237"/>
      <c r="J1" s="237"/>
      <c r="K1" s="237"/>
      <c r="L1" s="237"/>
    </row>
    <row r="2" s="225" customFormat="1" ht="18" customHeight="1" spans="1:12">
      <c r="A2" s="237"/>
      <c r="B2" s="237"/>
      <c r="C2" s="237"/>
      <c r="D2" s="237"/>
      <c r="E2" s="237"/>
      <c r="F2" s="237"/>
      <c r="G2" s="237"/>
      <c r="H2" s="237"/>
      <c r="I2" s="237"/>
      <c r="J2" s="237"/>
      <c r="K2" s="237"/>
      <c r="L2" s="249" t="s">
        <v>115</v>
      </c>
    </row>
    <row r="3" s="225" customFormat="1" ht="18" customHeight="1" spans="1:12">
      <c r="A3" s="239" t="s">
        <v>2</v>
      </c>
      <c r="B3" s="237"/>
      <c r="C3" s="237"/>
      <c r="D3" s="237"/>
      <c r="E3" s="237"/>
      <c r="F3" s="237"/>
      <c r="G3" s="241"/>
      <c r="H3" s="237"/>
      <c r="I3" s="237"/>
      <c r="J3" s="237"/>
      <c r="K3" s="237"/>
      <c r="L3" s="249" t="s">
        <v>3</v>
      </c>
    </row>
    <row r="4" s="226" customFormat="1" ht="19" customHeight="1" spans="1:12">
      <c r="A4" s="230" t="s">
        <v>7</v>
      </c>
      <c r="B4" s="230" t="s">
        <v>5</v>
      </c>
      <c r="C4" s="230" t="s">
        <v>5</v>
      </c>
      <c r="D4" s="230" t="s">
        <v>5</v>
      </c>
      <c r="E4" s="229" t="s">
        <v>98</v>
      </c>
      <c r="F4" s="229" t="s">
        <v>116</v>
      </c>
      <c r="G4" s="229" t="s">
        <v>117</v>
      </c>
      <c r="H4" s="229" t="s">
        <v>118</v>
      </c>
      <c r="I4" s="229" t="s">
        <v>5</v>
      </c>
      <c r="J4" s="229" t="s">
        <v>119</v>
      </c>
      <c r="K4" s="229" t="s">
        <v>120</v>
      </c>
      <c r="L4" s="229" t="s">
        <v>121</v>
      </c>
    </row>
    <row r="5" s="226" customFormat="1" ht="19" customHeight="1" spans="1:12">
      <c r="A5" s="229" t="s">
        <v>122</v>
      </c>
      <c r="B5" s="229" t="s">
        <v>5</v>
      </c>
      <c r="C5" s="229" t="s">
        <v>5</v>
      </c>
      <c r="D5" s="230" t="s">
        <v>123</v>
      </c>
      <c r="E5" s="229" t="s">
        <v>5</v>
      </c>
      <c r="F5" s="229" t="s">
        <v>5</v>
      </c>
      <c r="G5" s="229" t="s">
        <v>5</v>
      </c>
      <c r="H5" s="229" t="s">
        <v>124</v>
      </c>
      <c r="I5" s="229" t="s">
        <v>125</v>
      </c>
      <c r="J5" s="229" t="s">
        <v>5</v>
      </c>
      <c r="K5" s="229" t="s">
        <v>5</v>
      </c>
      <c r="L5" s="229" t="s">
        <v>124</v>
      </c>
    </row>
    <row r="6" s="226" customFormat="1" ht="19" customHeight="1" spans="1:12">
      <c r="A6" s="229" t="s">
        <v>5</v>
      </c>
      <c r="B6" s="229" t="s">
        <v>5</v>
      </c>
      <c r="C6" s="229" t="s">
        <v>5</v>
      </c>
      <c r="D6" s="230" t="s">
        <v>5</v>
      </c>
      <c r="E6" s="229" t="s">
        <v>5</v>
      </c>
      <c r="F6" s="229" t="s">
        <v>5</v>
      </c>
      <c r="G6" s="229" t="s">
        <v>5</v>
      </c>
      <c r="H6" s="229" t="s">
        <v>5</v>
      </c>
      <c r="I6" s="229" t="s">
        <v>5</v>
      </c>
      <c r="J6" s="229" t="s">
        <v>5</v>
      </c>
      <c r="K6" s="229" t="s">
        <v>5</v>
      </c>
      <c r="L6" s="229" t="s">
        <v>5</v>
      </c>
    </row>
    <row r="7" s="226" customFormat="1" ht="19" customHeight="1" spans="1:12">
      <c r="A7" s="229" t="s">
        <v>5</v>
      </c>
      <c r="B7" s="229" t="s">
        <v>5</v>
      </c>
      <c r="C7" s="229" t="s">
        <v>5</v>
      </c>
      <c r="D7" s="230" t="s">
        <v>5</v>
      </c>
      <c r="E7" s="229" t="s">
        <v>5</v>
      </c>
      <c r="F7" s="229" t="s">
        <v>5</v>
      </c>
      <c r="G7" s="229" t="s">
        <v>5</v>
      </c>
      <c r="H7" s="229" t="s">
        <v>5</v>
      </c>
      <c r="I7" s="229" t="s">
        <v>5</v>
      </c>
      <c r="J7" s="229" t="s">
        <v>5</v>
      </c>
      <c r="K7" s="229" t="s">
        <v>5</v>
      </c>
      <c r="L7" s="229" t="s">
        <v>5</v>
      </c>
    </row>
    <row r="8" s="226" customFormat="1" ht="19" customHeight="1" spans="1:12">
      <c r="A8" s="230" t="s">
        <v>126</v>
      </c>
      <c r="B8" s="230" t="s">
        <v>127</v>
      </c>
      <c r="C8" s="230" t="s">
        <v>128</v>
      </c>
      <c r="D8" s="230" t="s">
        <v>11</v>
      </c>
      <c r="E8" s="229" t="s">
        <v>12</v>
      </c>
      <c r="F8" s="229" t="s">
        <v>13</v>
      </c>
      <c r="G8" s="229" t="s">
        <v>21</v>
      </c>
      <c r="H8" s="229" t="s">
        <v>25</v>
      </c>
      <c r="I8" s="229" t="s">
        <v>29</v>
      </c>
      <c r="J8" s="229" t="s">
        <v>33</v>
      </c>
      <c r="K8" s="229" t="s">
        <v>37</v>
      </c>
      <c r="L8" s="229" t="s">
        <v>41</v>
      </c>
    </row>
    <row r="9" s="226" customFormat="1" ht="19" customHeight="1" spans="1:12">
      <c r="A9" s="230" t="s">
        <v>5</v>
      </c>
      <c r="B9" s="230" t="s">
        <v>5</v>
      </c>
      <c r="C9" s="230" t="s">
        <v>5</v>
      </c>
      <c r="D9" s="230" t="s">
        <v>129</v>
      </c>
      <c r="E9" s="270">
        <f>SUM(E10:E24)</f>
        <v>283943134.95</v>
      </c>
      <c r="F9" s="270">
        <f t="shared" ref="F9:L9" si="0">SUM(F10:F24)</f>
        <v>280890943.75</v>
      </c>
      <c r="G9" s="270">
        <f t="shared" si="0"/>
        <v>0</v>
      </c>
      <c r="H9" s="270">
        <f t="shared" si="0"/>
        <v>0</v>
      </c>
      <c r="I9" s="270">
        <f t="shared" si="0"/>
        <v>0</v>
      </c>
      <c r="J9" s="270">
        <f t="shared" si="0"/>
        <v>0</v>
      </c>
      <c r="K9" s="270">
        <f t="shared" si="0"/>
        <v>0</v>
      </c>
      <c r="L9" s="270">
        <f t="shared" si="0"/>
        <v>3052191.2</v>
      </c>
    </row>
    <row r="10" s="226" customFormat="1" ht="19" customHeight="1" spans="1:12">
      <c r="A10" s="271">
        <v>2040199</v>
      </c>
      <c r="B10" s="271"/>
      <c r="C10" s="271"/>
      <c r="D10" s="232" t="s">
        <v>130</v>
      </c>
      <c r="E10" s="244">
        <v>66413.01</v>
      </c>
      <c r="F10" s="244">
        <v>66413.01</v>
      </c>
      <c r="G10" s="244">
        <v>0</v>
      </c>
      <c r="H10" s="244">
        <v>0</v>
      </c>
      <c r="I10" s="244">
        <v>0</v>
      </c>
      <c r="J10" s="244">
        <v>0</v>
      </c>
      <c r="K10" s="244">
        <v>0</v>
      </c>
      <c r="L10" s="244">
        <v>0</v>
      </c>
    </row>
    <row r="11" s="226" customFormat="1" ht="19" customHeight="1" spans="1:12">
      <c r="A11" s="271">
        <v>2040201</v>
      </c>
      <c r="B11" s="271"/>
      <c r="C11" s="271"/>
      <c r="D11" s="232" t="s">
        <v>131</v>
      </c>
      <c r="E11" s="244">
        <v>203894669.14</v>
      </c>
      <c r="F11" s="244">
        <v>203894669.14</v>
      </c>
      <c r="G11" s="244">
        <v>0</v>
      </c>
      <c r="H11" s="244">
        <v>0</v>
      </c>
      <c r="I11" s="244">
        <v>0</v>
      </c>
      <c r="J11" s="244">
        <v>0</v>
      </c>
      <c r="K11" s="244">
        <v>0</v>
      </c>
      <c r="L11" s="244">
        <v>0</v>
      </c>
    </row>
    <row r="12" s="226" customFormat="1" ht="19" customHeight="1" spans="1:12">
      <c r="A12" s="271">
        <v>2040219</v>
      </c>
      <c r="B12" s="271"/>
      <c r="C12" s="271"/>
      <c r="D12" s="232" t="s">
        <v>132</v>
      </c>
      <c r="E12" s="244">
        <v>371614</v>
      </c>
      <c r="F12" s="244">
        <v>371614</v>
      </c>
      <c r="G12" s="244">
        <v>0</v>
      </c>
      <c r="H12" s="244">
        <v>0</v>
      </c>
      <c r="I12" s="244">
        <v>0</v>
      </c>
      <c r="J12" s="244">
        <v>0</v>
      </c>
      <c r="K12" s="244">
        <v>0</v>
      </c>
      <c r="L12" s="244">
        <v>0</v>
      </c>
    </row>
    <row r="13" s="226" customFormat="1" ht="19" customHeight="1" spans="1:12">
      <c r="A13" s="271">
        <v>2040220</v>
      </c>
      <c r="B13" s="271"/>
      <c r="C13" s="271"/>
      <c r="D13" s="232" t="s">
        <v>133</v>
      </c>
      <c r="E13" s="244">
        <v>4155049.15</v>
      </c>
      <c r="F13" s="244">
        <v>4155049.15</v>
      </c>
      <c r="G13" s="244">
        <v>0</v>
      </c>
      <c r="H13" s="244">
        <v>0</v>
      </c>
      <c r="I13" s="244">
        <v>0</v>
      </c>
      <c r="J13" s="244">
        <v>0</v>
      </c>
      <c r="K13" s="244">
        <v>0</v>
      </c>
      <c r="L13" s="244">
        <v>0</v>
      </c>
    </row>
    <row r="14" s="226" customFormat="1" ht="19" customHeight="1" spans="1:12">
      <c r="A14" s="271">
        <v>2040299</v>
      </c>
      <c r="B14" s="271"/>
      <c r="C14" s="271"/>
      <c r="D14" s="232" t="s">
        <v>134</v>
      </c>
      <c r="E14" s="244">
        <v>39465300.64</v>
      </c>
      <c r="F14" s="244">
        <v>36413109.44</v>
      </c>
      <c r="G14" s="244">
        <v>0</v>
      </c>
      <c r="H14" s="244">
        <v>0</v>
      </c>
      <c r="I14" s="244">
        <v>0</v>
      </c>
      <c r="J14" s="244">
        <v>0</v>
      </c>
      <c r="K14" s="244">
        <v>0</v>
      </c>
      <c r="L14" s="244">
        <v>3052191.2</v>
      </c>
    </row>
    <row r="15" s="226" customFormat="1" ht="19" customHeight="1" spans="1:12">
      <c r="A15" s="271">
        <v>2060499</v>
      </c>
      <c r="B15" s="271"/>
      <c r="C15" s="271"/>
      <c r="D15" s="232" t="s">
        <v>135</v>
      </c>
      <c r="E15" s="244">
        <v>2600000</v>
      </c>
      <c r="F15" s="244">
        <v>2600000</v>
      </c>
      <c r="G15" s="244">
        <v>0</v>
      </c>
      <c r="H15" s="244">
        <v>0</v>
      </c>
      <c r="I15" s="244">
        <v>0</v>
      </c>
      <c r="J15" s="244">
        <v>0</v>
      </c>
      <c r="K15" s="244">
        <v>0</v>
      </c>
      <c r="L15" s="244">
        <v>0</v>
      </c>
    </row>
    <row r="16" s="226" customFormat="1" ht="19" customHeight="1" spans="1:12">
      <c r="A16" s="271">
        <v>2080501</v>
      </c>
      <c r="B16" s="271"/>
      <c r="C16" s="271"/>
      <c r="D16" s="232" t="s">
        <v>136</v>
      </c>
      <c r="E16" s="244">
        <v>1907700</v>
      </c>
      <c r="F16" s="244">
        <v>1907700</v>
      </c>
      <c r="G16" s="244">
        <v>0</v>
      </c>
      <c r="H16" s="244">
        <v>0</v>
      </c>
      <c r="I16" s="244">
        <v>0</v>
      </c>
      <c r="J16" s="244">
        <v>0</v>
      </c>
      <c r="K16" s="244">
        <v>0</v>
      </c>
      <c r="L16" s="244">
        <v>0</v>
      </c>
    </row>
    <row r="17" s="226" customFormat="1" ht="19" customHeight="1" spans="1:12">
      <c r="A17" s="271">
        <v>2080505</v>
      </c>
      <c r="B17" s="271"/>
      <c r="C17" s="271"/>
      <c r="D17" s="232" t="s">
        <v>137</v>
      </c>
      <c r="E17" s="244">
        <v>10502323.36</v>
      </c>
      <c r="F17" s="244">
        <v>10502323.36</v>
      </c>
      <c r="G17" s="244">
        <v>0</v>
      </c>
      <c r="H17" s="244">
        <v>0</v>
      </c>
      <c r="I17" s="244">
        <v>0</v>
      </c>
      <c r="J17" s="244">
        <v>0</v>
      </c>
      <c r="K17" s="244">
        <v>0</v>
      </c>
      <c r="L17" s="244">
        <v>0</v>
      </c>
    </row>
    <row r="18" s="226" customFormat="1" ht="19" customHeight="1" spans="1:12">
      <c r="A18" s="271">
        <v>2080506</v>
      </c>
      <c r="B18" s="271"/>
      <c r="C18" s="271"/>
      <c r="D18" s="232" t="s">
        <v>138</v>
      </c>
      <c r="E18" s="244">
        <v>1491472.6</v>
      </c>
      <c r="F18" s="244">
        <v>1491472.6</v>
      </c>
      <c r="G18" s="244">
        <v>0</v>
      </c>
      <c r="H18" s="244">
        <v>0</v>
      </c>
      <c r="I18" s="244">
        <v>0</v>
      </c>
      <c r="J18" s="244">
        <v>0</v>
      </c>
      <c r="K18" s="244">
        <v>0</v>
      </c>
      <c r="L18" s="244">
        <v>0</v>
      </c>
    </row>
    <row r="19" s="226" customFormat="1" ht="19" customHeight="1" spans="1:12">
      <c r="A19" s="271">
        <v>2080801</v>
      </c>
      <c r="B19" s="271"/>
      <c r="C19" s="271"/>
      <c r="D19" s="232" t="s">
        <v>139</v>
      </c>
      <c r="E19" s="244">
        <v>135391.8</v>
      </c>
      <c r="F19" s="244">
        <v>135391.8</v>
      </c>
      <c r="G19" s="244">
        <v>0</v>
      </c>
      <c r="H19" s="244">
        <v>0</v>
      </c>
      <c r="I19" s="244">
        <v>0</v>
      </c>
      <c r="J19" s="244">
        <v>0</v>
      </c>
      <c r="K19" s="244">
        <v>0</v>
      </c>
      <c r="L19" s="244">
        <v>0</v>
      </c>
    </row>
    <row r="20" s="226" customFormat="1" ht="19" customHeight="1" spans="1:12">
      <c r="A20" s="271">
        <v>2101101</v>
      </c>
      <c r="B20" s="271"/>
      <c r="C20" s="271"/>
      <c r="D20" s="232" t="s">
        <v>140</v>
      </c>
      <c r="E20" s="244">
        <v>5185244.03</v>
      </c>
      <c r="F20" s="244">
        <v>5185244.03</v>
      </c>
      <c r="G20" s="244">
        <v>0</v>
      </c>
      <c r="H20" s="244">
        <v>0</v>
      </c>
      <c r="I20" s="244">
        <v>0</v>
      </c>
      <c r="J20" s="244">
        <v>0</v>
      </c>
      <c r="K20" s="244">
        <v>0</v>
      </c>
      <c r="L20" s="244">
        <v>0</v>
      </c>
    </row>
    <row r="21" s="226" customFormat="1" ht="19" customHeight="1" spans="1:12">
      <c r="A21" s="271">
        <v>2101103</v>
      </c>
      <c r="B21" s="271"/>
      <c r="C21" s="271"/>
      <c r="D21" s="232" t="s">
        <v>141</v>
      </c>
      <c r="E21" s="244">
        <v>2920417.57</v>
      </c>
      <c r="F21" s="244">
        <v>2920417.57</v>
      </c>
      <c r="G21" s="244">
        <v>0</v>
      </c>
      <c r="H21" s="244">
        <v>0</v>
      </c>
      <c r="I21" s="244">
        <v>0</v>
      </c>
      <c r="J21" s="244">
        <v>0</v>
      </c>
      <c r="K21" s="244">
        <v>0</v>
      </c>
      <c r="L21" s="244">
        <v>0</v>
      </c>
    </row>
    <row r="22" s="226" customFormat="1" ht="19" customHeight="1" spans="1:12">
      <c r="A22" s="271">
        <v>2101199</v>
      </c>
      <c r="B22" s="271"/>
      <c r="C22" s="271"/>
      <c r="D22" s="232" t="s">
        <v>142</v>
      </c>
      <c r="E22" s="244">
        <v>499907.65</v>
      </c>
      <c r="F22" s="244">
        <v>499907.65</v>
      </c>
      <c r="G22" s="244">
        <v>0</v>
      </c>
      <c r="H22" s="244">
        <v>0</v>
      </c>
      <c r="I22" s="244">
        <v>0</v>
      </c>
      <c r="J22" s="244">
        <v>0</v>
      </c>
      <c r="K22" s="244">
        <v>0</v>
      </c>
      <c r="L22" s="244">
        <v>0</v>
      </c>
    </row>
    <row r="23" s="226" customFormat="1" ht="19" customHeight="1" spans="1:12">
      <c r="A23" s="271">
        <v>2210201</v>
      </c>
      <c r="B23" s="271"/>
      <c r="C23" s="271"/>
      <c r="D23" s="232" t="s">
        <v>143</v>
      </c>
      <c r="E23" s="244">
        <v>10550672</v>
      </c>
      <c r="F23" s="244">
        <v>10550672</v>
      </c>
      <c r="G23" s="244">
        <v>0</v>
      </c>
      <c r="H23" s="244">
        <v>0</v>
      </c>
      <c r="I23" s="244">
        <v>0</v>
      </c>
      <c r="J23" s="244">
        <v>0</v>
      </c>
      <c r="K23" s="244">
        <v>0</v>
      </c>
      <c r="L23" s="244">
        <v>0</v>
      </c>
    </row>
    <row r="24" s="226" customFormat="1" ht="19" customHeight="1" spans="1:12">
      <c r="A24" s="271">
        <v>2210203</v>
      </c>
      <c r="B24" s="271"/>
      <c r="C24" s="271"/>
      <c r="D24" s="232" t="s">
        <v>144</v>
      </c>
      <c r="E24" s="244">
        <v>196960</v>
      </c>
      <c r="F24" s="244">
        <v>196960</v>
      </c>
      <c r="G24" s="244">
        <v>0</v>
      </c>
      <c r="H24" s="244">
        <v>0</v>
      </c>
      <c r="I24" s="244">
        <v>0</v>
      </c>
      <c r="J24" s="244">
        <v>0</v>
      </c>
      <c r="K24" s="244">
        <v>0</v>
      </c>
      <c r="L24" s="244">
        <v>0</v>
      </c>
    </row>
    <row r="25" s="226" customFormat="1" ht="19" customHeight="1" spans="1:12">
      <c r="A25" s="228" t="s">
        <v>145</v>
      </c>
      <c r="B25" s="228" t="s">
        <v>5</v>
      </c>
      <c r="C25" s="228" t="s">
        <v>5</v>
      </c>
      <c r="D25" s="228" t="s">
        <v>5</v>
      </c>
      <c r="E25" s="228" t="s">
        <v>5</v>
      </c>
      <c r="F25" s="228" t="s">
        <v>5</v>
      </c>
      <c r="G25" s="228" t="s">
        <v>5</v>
      </c>
      <c r="H25" s="228" t="s">
        <v>5</v>
      </c>
      <c r="I25" s="228" t="s">
        <v>5</v>
      </c>
      <c r="J25" s="228" t="s">
        <v>5</v>
      </c>
      <c r="K25" s="228" t="s">
        <v>5</v>
      </c>
      <c r="L25" s="228" t="s">
        <v>5</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selection activeCell="K30" sqref="K30"/>
    </sheetView>
  </sheetViews>
  <sheetFormatPr defaultColWidth="16" defaultRowHeight="13.5"/>
  <cols>
    <col min="1" max="3" width="3.25833333333333" customWidth="1"/>
    <col min="4" max="4" width="29.3833333333333" customWidth="1"/>
    <col min="5" max="10" width="17.8833333333333" customWidth="1"/>
  </cols>
  <sheetData>
    <row r="1" s="225" customFormat="1" ht="36" customHeight="1" spans="1:10">
      <c r="A1" s="238" t="s">
        <v>146</v>
      </c>
      <c r="B1" s="238"/>
      <c r="C1" s="238"/>
      <c r="D1" s="238"/>
      <c r="E1" s="238"/>
      <c r="F1" s="238"/>
      <c r="G1" s="238"/>
      <c r="H1" s="238"/>
      <c r="I1" s="238"/>
      <c r="J1" s="238"/>
    </row>
    <row r="2" s="225" customFormat="1" ht="18" customHeight="1" spans="1:10">
      <c r="A2" s="237"/>
      <c r="B2" s="237"/>
      <c r="C2" s="237"/>
      <c r="D2" s="237"/>
      <c r="E2" s="237"/>
      <c r="F2" s="237"/>
      <c r="G2" s="237"/>
      <c r="H2" s="237"/>
      <c r="I2" s="237"/>
      <c r="J2" s="249" t="s">
        <v>147</v>
      </c>
    </row>
    <row r="3" s="225" customFormat="1" ht="18" customHeight="1" spans="1:10">
      <c r="A3" s="239" t="s">
        <v>2</v>
      </c>
      <c r="B3" s="237"/>
      <c r="C3" s="237"/>
      <c r="D3" s="237"/>
      <c r="E3" s="237"/>
      <c r="F3" s="241"/>
      <c r="G3" s="237"/>
      <c r="H3" s="237"/>
      <c r="I3" s="237"/>
      <c r="J3" s="249" t="s">
        <v>3</v>
      </c>
    </row>
    <row r="4" s="226" customFormat="1" ht="19" customHeight="1" spans="1:10">
      <c r="A4" s="230" t="s">
        <v>7</v>
      </c>
      <c r="B4" s="230" t="s">
        <v>5</v>
      </c>
      <c r="C4" s="230" t="s">
        <v>5</v>
      </c>
      <c r="D4" s="230" t="s">
        <v>5</v>
      </c>
      <c r="E4" s="229" t="s">
        <v>100</v>
      </c>
      <c r="F4" s="229" t="s">
        <v>148</v>
      </c>
      <c r="G4" s="229" t="s">
        <v>149</v>
      </c>
      <c r="H4" s="229" t="s">
        <v>150</v>
      </c>
      <c r="I4" s="229" t="s">
        <v>151</v>
      </c>
      <c r="J4" s="229" t="s">
        <v>152</v>
      </c>
    </row>
    <row r="5" s="226" customFormat="1" ht="19" customHeight="1" spans="1:10">
      <c r="A5" s="229" t="s">
        <v>122</v>
      </c>
      <c r="B5" s="229" t="s">
        <v>5</v>
      </c>
      <c r="C5" s="229" t="s">
        <v>5</v>
      </c>
      <c r="D5" s="230" t="s">
        <v>123</v>
      </c>
      <c r="E5" s="229" t="s">
        <v>5</v>
      </c>
      <c r="F5" s="229" t="s">
        <v>5</v>
      </c>
      <c r="G5" s="229" t="s">
        <v>5</v>
      </c>
      <c r="H5" s="229" t="s">
        <v>5</v>
      </c>
      <c r="I5" s="229" t="s">
        <v>5</v>
      </c>
      <c r="J5" s="229" t="s">
        <v>5</v>
      </c>
    </row>
    <row r="6" s="226" customFormat="1" ht="19" customHeight="1" spans="1:10">
      <c r="A6" s="229" t="s">
        <v>5</v>
      </c>
      <c r="B6" s="229" t="s">
        <v>5</v>
      </c>
      <c r="C6" s="229" t="s">
        <v>5</v>
      </c>
      <c r="D6" s="230" t="s">
        <v>5</v>
      </c>
      <c r="E6" s="229" t="s">
        <v>5</v>
      </c>
      <c r="F6" s="229" t="s">
        <v>5</v>
      </c>
      <c r="G6" s="229" t="s">
        <v>5</v>
      </c>
      <c r="H6" s="229" t="s">
        <v>5</v>
      </c>
      <c r="I6" s="229" t="s">
        <v>5</v>
      </c>
      <c r="J6" s="229" t="s">
        <v>5</v>
      </c>
    </row>
    <row r="7" s="226" customFormat="1" ht="19" customHeight="1" spans="1:10">
      <c r="A7" s="229" t="s">
        <v>5</v>
      </c>
      <c r="B7" s="229" t="s">
        <v>5</v>
      </c>
      <c r="C7" s="229" t="s">
        <v>5</v>
      </c>
      <c r="D7" s="230" t="s">
        <v>5</v>
      </c>
      <c r="E7" s="229" t="s">
        <v>5</v>
      </c>
      <c r="F7" s="229" t="s">
        <v>5</v>
      </c>
      <c r="G7" s="229" t="s">
        <v>5</v>
      </c>
      <c r="H7" s="229" t="s">
        <v>5</v>
      </c>
      <c r="I7" s="229" t="s">
        <v>5</v>
      </c>
      <c r="J7" s="229" t="s">
        <v>5</v>
      </c>
    </row>
    <row r="8" s="226" customFormat="1" ht="19" customHeight="1" spans="1:10">
      <c r="A8" s="230" t="s">
        <v>126</v>
      </c>
      <c r="B8" s="230" t="s">
        <v>127</v>
      </c>
      <c r="C8" s="230" t="s">
        <v>128</v>
      </c>
      <c r="D8" s="230" t="s">
        <v>11</v>
      </c>
      <c r="E8" s="229" t="s">
        <v>12</v>
      </c>
      <c r="F8" s="229" t="s">
        <v>13</v>
      </c>
      <c r="G8" s="229" t="s">
        <v>21</v>
      </c>
      <c r="H8" s="229" t="s">
        <v>25</v>
      </c>
      <c r="I8" s="229" t="s">
        <v>29</v>
      </c>
      <c r="J8" s="229" t="s">
        <v>33</v>
      </c>
    </row>
    <row r="9" s="226" customFormat="1" ht="19" customHeight="1" spans="1:10">
      <c r="A9" s="230" t="s">
        <v>5</v>
      </c>
      <c r="B9" s="230" t="s">
        <v>5</v>
      </c>
      <c r="C9" s="230" t="s">
        <v>5</v>
      </c>
      <c r="D9" s="230" t="s">
        <v>129</v>
      </c>
      <c r="E9" s="244">
        <v>284166890.7</v>
      </c>
      <c r="F9" s="244">
        <v>237284758.15</v>
      </c>
      <c r="G9" s="244">
        <v>46882132.55</v>
      </c>
      <c r="H9" s="244">
        <v>0</v>
      </c>
      <c r="I9" s="244">
        <v>0</v>
      </c>
      <c r="J9" s="244">
        <v>0</v>
      </c>
    </row>
    <row r="10" s="226" customFormat="1" ht="19" customHeight="1" spans="1:10">
      <c r="A10" s="232" t="s">
        <v>153</v>
      </c>
      <c r="B10" s="232"/>
      <c r="C10" s="232"/>
      <c r="D10" s="232" t="s">
        <v>130</v>
      </c>
      <c r="E10" s="244">
        <v>66413.01</v>
      </c>
      <c r="F10" s="244">
        <v>0</v>
      </c>
      <c r="G10" s="244">
        <v>66413.01</v>
      </c>
      <c r="H10" s="244">
        <v>0</v>
      </c>
      <c r="I10" s="244">
        <v>0</v>
      </c>
      <c r="J10" s="244">
        <v>0</v>
      </c>
    </row>
    <row r="11" s="226" customFormat="1" ht="19" customHeight="1" spans="1:10">
      <c r="A11" s="232" t="s">
        <v>154</v>
      </c>
      <c r="B11" s="232"/>
      <c r="C11" s="232"/>
      <c r="D11" s="232" t="s">
        <v>131</v>
      </c>
      <c r="E11" s="244">
        <v>203894669.14</v>
      </c>
      <c r="F11" s="244">
        <v>203894669.14</v>
      </c>
      <c r="G11" s="244">
        <v>0</v>
      </c>
      <c r="H11" s="244">
        <v>0</v>
      </c>
      <c r="I11" s="244">
        <v>0</v>
      </c>
      <c r="J11" s="244">
        <v>0</v>
      </c>
    </row>
    <row r="12" s="226" customFormat="1" ht="19" customHeight="1" spans="1:10">
      <c r="A12" s="232" t="s">
        <v>155</v>
      </c>
      <c r="B12" s="232"/>
      <c r="C12" s="232"/>
      <c r="D12" s="232" t="s">
        <v>132</v>
      </c>
      <c r="E12" s="244">
        <v>371614</v>
      </c>
      <c r="F12" s="244">
        <v>0</v>
      </c>
      <c r="G12" s="244">
        <v>371614</v>
      </c>
      <c r="H12" s="244">
        <v>0</v>
      </c>
      <c r="I12" s="244">
        <v>0</v>
      </c>
      <c r="J12" s="244">
        <v>0</v>
      </c>
    </row>
    <row r="13" s="226" customFormat="1" ht="19" customHeight="1" spans="1:10">
      <c r="A13" s="232" t="s">
        <v>156</v>
      </c>
      <c r="B13" s="232"/>
      <c r="C13" s="232"/>
      <c r="D13" s="232" t="s">
        <v>133</v>
      </c>
      <c r="E13" s="244">
        <v>4155049.15</v>
      </c>
      <c r="F13" s="244">
        <v>0</v>
      </c>
      <c r="G13" s="244">
        <v>4155049.15</v>
      </c>
      <c r="H13" s="244">
        <v>0</v>
      </c>
      <c r="I13" s="244">
        <v>0</v>
      </c>
      <c r="J13" s="244">
        <v>0</v>
      </c>
    </row>
    <row r="14" s="226" customFormat="1" ht="19" customHeight="1" spans="1:10">
      <c r="A14" s="232" t="s">
        <v>157</v>
      </c>
      <c r="B14" s="232"/>
      <c r="C14" s="232"/>
      <c r="D14" s="232" t="s">
        <v>134</v>
      </c>
      <c r="E14" s="244">
        <v>39689056.39</v>
      </c>
      <c r="F14" s="244">
        <v>0</v>
      </c>
      <c r="G14" s="244">
        <v>39689056.39</v>
      </c>
      <c r="H14" s="244">
        <v>0</v>
      </c>
      <c r="I14" s="244">
        <v>0</v>
      </c>
      <c r="J14" s="244">
        <v>0</v>
      </c>
    </row>
    <row r="15" s="226" customFormat="1" ht="19" customHeight="1" spans="1:10">
      <c r="A15" s="232" t="s">
        <v>158</v>
      </c>
      <c r="B15" s="232"/>
      <c r="C15" s="232"/>
      <c r="D15" s="232" t="s">
        <v>135</v>
      </c>
      <c r="E15" s="244">
        <v>2600000</v>
      </c>
      <c r="F15" s="244">
        <v>0</v>
      </c>
      <c r="G15" s="244">
        <v>2600000</v>
      </c>
      <c r="H15" s="244">
        <v>0</v>
      </c>
      <c r="I15" s="244">
        <v>0</v>
      </c>
      <c r="J15" s="244">
        <v>0</v>
      </c>
    </row>
    <row r="16" s="226" customFormat="1" ht="19" customHeight="1" spans="1:10">
      <c r="A16" s="232" t="s">
        <v>159</v>
      </c>
      <c r="B16" s="232"/>
      <c r="C16" s="232"/>
      <c r="D16" s="232" t="s">
        <v>136</v>
      </c>
      <c r="E16" s="244">
        <v>1907700</v>
      </c>
      <c r="F16" s="244">
        <v>1907700</v>
      </c>
      <c r="G16" s="244">
        <v>0</v>
      </c>
      <c r="H16" s="244">
        <v>0</v>
      </c>
      <c r="I16" s="244">
        <v>0</v>
      </c>
      <c r="J16" s="244">
        <v>0</v>
      </c>
    </row>
    <row r="17" s="226" customFormat="1" ht="19" customHeight="1" spans="1:10">
      <c r="A17" s="232" t="s">
        <v>160</v>
      </c>
      <c r="B17" s="232"/>
      <c r="C17" s="232"/>
      <c r="D17" s="232" t="s">
        <v>137</v>
      </c>
      <c r="E17" s="244">
        <v>10502323.36</v>
      </c>
      <c r="F17" s="244">
        <v>10502323.36</v>
      </c>
      <c r="G17" s="244">
        <v>0</v>
      </c>
      <c r="H17" s="244">
        <v>0</v>
      </c>
      <c r="I17" s="244">
        <v>0</v>
      </c>
      <c r="J17" s="244">
        <v>0</v>
      </c>
    </row>
    <row r="18" s="226" customFormat="1" ht="19" customHeight="1" spans="1:10">
      <c r="A18" s="232" t="s">
        <v>161</v>
      </c>
      <c r="B18" s="232"/>
      <c r="C18" s="232"/>
      <c r="D18" s="232" t="s">
        <v>138</v>
      </c>
      <c r="E18" s="244">
        <v>1491472.6</v>
      </c>
      <c r="F18" s="244">
        <v>1491472.6</v>
      </c>
      <c r="G18" s="244">
        <v>0</v>
      </c>
      <c r="H18" s="244">
        <v>0</v>
      </c>
      <c r="I18" s="244">
        <v>0</v>
      </c>
      <c r="J18" s="244">
        <v>0</v>
      </c>
    </row>
    <row r="19" s="226" customFormat="1" ht="19" customHeight="1" spans="1:10">
      <c r="A19" s="232" t="s">
        <v>162</v>
      </c>
      <c r="B19" s="232"/>
      <c r="C19" s="232"/>
      <c r="D19" s="232" t="s">
        <v>139</v>
      </c>
      <c r="E19" s="244">
        <v>135391.8</v>
      </c>
      <c r="F19" s="244">
        <v>135391.8</v>
      </c>
      <c r="G19" s="244">
        <v>0</v>
      </c>
      <c r="H19" s="244">
        <v>0</v>
      </c>
      <c r="I19" s="244">
        <v>0</v>
      </c>
      <c r="J19" s="244">
        <v>0</v>
      </c>
    </row>
    <row r="20" s="226" customFormat="1" ht="19" customHeight="1" spans="1:10">
      <c r="A20" s="232" t="s">
        <v>163</v>
      </c>
      <c r="B20" s="232"/>
      <c r="C20" s="232"/>
      <c r="D20" s="232" t="s">
        <v>140</v>
      </c>
      <c r="E20" s="244">
        <v>5185244.03</v>
      </c>
      <c r="F20" s="244">
        <v>5185244.03</v>
      </c>
      <c r="G20" s="244">
        <v>0</v>
      </c>
      <c r="H20" s="244">
        <v>0</v>
      </c>
      <c r="I20" s="244">
        <v>0</v>
      </c>
      <c r="J20" s="244">
        <v>0</v>
      </c>
    </row>
    <row r="21" s="226" customFormat="1" ht="19" customHeight="1" spans="1:10">
      <c r="A21" s="232" t="s">
        <v>164</v>
      </c>
      <c r="B21" s="232"/>
      <c r="C21" s="232"/>
      <c r="D21" s="232" t="s">
        <v>141</v>
      </c>
      <c r="E21" s="244">
        <v>2920417.57</v>
      </c>
      <c r="F21" s="244">
        <v>2920417.57</v>
      </c>
      <c r="G21" s="244">
        <v>0</v>
      </c>
      <c r="H21" s="244">
        <v>0</v>
      </c>
      <c r="I21" s="244">
        <v>0</v>
      </c>
      <c r="J21" s="244">
        <v>0</v>
      </c>
    </row>
    <row r="22" s="226" customFormat="1" ht="19" customHeight="1" spans="1:10">
      <c r="A22" s="232" t="s">
        <v>165</v>
      </c>
      <c r="B22" s="232"/>
      <c r="C22" s="232"/>
      <c r="D22" s="232" t="s">
        <v>142</v>
      </c>
      <c r="E22" s="244">
        <v>499907.65</v>
      </c>
      <c r="F22" s="244">
        <v>499907.65</v>
      </c>
      <c r="G22" s="244">
        <v>0</v>
      </c>
      <c r="H22" s="244">
        <v>0</v>
      </c>
      <c r="I22" s="244">
        <v>0</v>
      </c>
      <c r="J22" s="244">
        <v>0</v>
      </c>
    </row>
    <row r="23" s="226" customFormat="1" ht="19" customHeight="1" spans="1:10">
      <c r="A23" s="232" t="s">
        <v>166</v>
      </c>
      <c r="B23" s="232"/>
      <c r="C23" s="232"/>
      <c r="D23" s="232" t="s">
        <v>143</v>
      </c>
      <c r="E23" s="244">
        <v>10550672</v>
      </c>
      <c r="F23" s="244">
        <v>10550672</v>
      </c>
      <c r="G23" s="244">
        <v>0</v>
      </c>
      <c r="H23" s="244">
        <v>0</v>
      </c>
      <c r="I23" s="244">
        <v>0</v>
      </c>
      <c r="J23" s="244">
        <v>0</v>
      </c>
    </row>
    <row r="24" s="226" customFormat="1" ht="19" customHeight="1" spans="1:10">
      <c r="A24" s="232" t="s">
        <v>167</v>
      </c>
      <c r="B24" s="232"/>
      <c r="C24" s="232"/>
      <c r="D24" s="232" t="s">
        <v>144</v>
      </c>
      <c r="E24" s="244">
        <v>196960</v>
      </c>
      <c r="F24" s="244">
        <v>196960</v>
      </c>
      <c r="G24" s="244">
        <v>0</v>
      </c>
      <c r="H24" s="244">
        <v>0</v>
      </c>
      <c r="I24" s="244">
        <v>0</v>
      </c>
      <c r="J24" s="244">
        <v>0</v>
      </c>
    </row>
    <row r="25" s="226" customFormat="1" ht="19" customHeight="1" spans="1:10">
      <c r="A25" s="232" t="s">
        <v>5</v>
      </c>
      <c r="B25" s="232" t="s">
        <v>5</v>
      </c>
      <c r="C25" s="232" t="s">
        <v>5</v>
      </c>
      <c r="D25" s="232" t="s">
        <v>5</v>
      </c>
      <c r="E25" s="231" t="s">
        <v>5</v>
      </c>
      <c r="F25" s="231" t="s">
        <v>5</v>
      </c>
      <c r="G25" s="231" t="s">
        <v>5</v>
      </c>
      <c r="H25" s="231" t="s">
        <v>5</v>
      </c>
      <c r="I25" s="231" t="s">
        <v>5</v>
      </c>
      <c r="J25" s="231" t="s">
        <v>5</v>
      </c>
    </row>
    <row r="26" s="226" customFormat="1" ht="19" customHeight="1" spans="1:10">
      <c r="A26" s="228" t="s">
        <v>168</v>
      </c>
      <c r="B26" s="228" t="s">
        <v>5</v>
      </c>
      <c r="C26" s="228" t="s">
        <v>5</v>
      </c>
      <c r="D26" s="228" t="s">
        <v>5</v>
      </c>
      <c r="E26" s="228" t="s">
        <v>5</v>
      </c>
      <c r="F26" s="228" t="s">
        <v>5</v>
      </c>
      <c r="G26" s="228" t="s">
        <v>5</v>
      </c>
      <c r="H26" s="228" t="s">
        <v>5</v>
      </c>
      <c r="I26" s="228" t="s">
        <v>5</v>
      </c>
      <c r="J26" s="228" t="s">
        <v>5</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D5" sqref="D5:D6"/>
    </sheetView>
  </sheetViews>
  <sheetFormatPr defaultColWidth="16" defaultRowHeight="13.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225" customFormat="1" ht="25.5" customHeight="1" spans="1:9">
      <c r="A1" s="266" t="s">
        <v>169</v>
      </c>
      <c r="B1" s="266"/>
      <c r="C1" s="266"/>
      <c r="D1" s="266"/>
      <c r="E1" s="266"/>
      <c r="F1" s="266"/>
      <c r="G1" s="266"/>
      <c r="H1" s="266"/>
      <c r="I1" s="266"/>
    </row>
    <row r="2" s="236" customFormat="1" ht="18" customHeight="1" spans="1:9">
      <c r="A2" s="267"/>
      <c r="B2" s="267"/>
      <c r="C2" s="267"/>
      <c r="D2" s="267"/>
      <c r="E2" s="267"/>
      <c r="F2" s="267"/>
      <c r="G2" s="267"/>
      <c r="H2" s="267"/>
      <c r="I2" s="269" t="s">
        <v>170</v>
      </c>
    </row>
    <row r="3" s="236" customFormat="1" ht="18" customHeight="1" spans="1:9">
      <c r="A3" s="239" t="s">
        <v>2</v>
      </c>
      <c r="B3" s="267"/>
      <c r="C3" s="267"/>
      <c r="D3" s="268"/>
      <c r="E3" s="267"/>
      <c r="F3" s="267"/>
      <c r="G3" s="267"/>
      <c r="H3" s="267"/>
      <c r="I3" s="269" t="s">
        <v>3</v>
      </c>
    </row>
    <row r="4" ht="19" customHeight="1" spans="1:9">
      <c r="A4" s="230" t="s">
        <v>171</v>
      </c>
      <c r="B4" s="230" t="s">
        <v>5</v>
      </c>
      <c r="C4" s="230" t="s">
        <v>5</v>
      </c>
      <c r="D4" s="230" t="s">
        <v>172</v>
      </c>
      <c r="E4" s="230" t="s">
        <v>5</v>
      </c>
      <c r="F4" s="230" t="s">
        <v>5</v>
      </c>
      <c r="G4" s="230" t="s">
        <v>5</v>
      </c>
      <c r="H4" s="230" t="s">
        <v>5</v>
      </c>
      <c r="I4" s="230" t="s">
        <v>5</v>
      </c>
    </row>
    <row r="5" ht="19" customHeight="1" spans="1:9">
      <c r="A5" s="229" t="s">
        <v>173</v>
      </c>
      <c r="B5" s="229" t="s">
        <v>8</v>
      </c>
      <c r="C5" s="229" t="s">
        <v>174</v>
      </c>
      <c r="D5" s="229" t="s">
        <v>175</v>
      </c>
      <c r="E5" s="229" t="s">
        <v>8</v>
      </c>
      <c r="F5" s="230" t="s">
        <v>129</v>
      </c>
      <c r="G5" s="229" t="s">
        <v>176</v>
      </c>
      <c r="H5" s="229" t="s">
        <v>177</v>
      </c>
      <c r="I5" s="229" t="s">
        <v>178</v>
      </c>
    </row>
    <row r="6" ht="19" customHeight="1" spans="1:9">
      <c r="A6" s="229" t="s">
        <v>5</v>
      </c>
      <c r="B6" s="229" t="s">
        <v>5</v>
      </c>
      <c r="C6" s="229" t="s">
        <v>5</v>
      </c>
      <c r="D6" s="229" t="s">
        <v>5</v>
      </c>
      <c r="E6" s="229" t="s">
        <v>5</v>
      </c>
      <c r="F6" s="230" t="s">
        <v>124</v>
      </c>
      <c r="G6" s="229" t="s">
        <v>176</v>
      </c>
      <c r="H6" s="229" t="s">
        <v>5</v>
      </c>
      <c r="I6" s="229" t="s">
        <v>5</v>
      </c>
    </row>
    <row r="7" ht="19" customHeight="1" spans="1:9">
      <c r="A7" s="230" t="s">
        <v>179</v>
      </c>
      <c r="B7" s="230" t="s">
        <v>5</v>
      </c>
      <c r="C7" s="230" t="s">
        <v>12</v>
      </c>
      <c r="D7" s="230" t="s">
        <v>179</v>
      </c>
      <c r="E7" s="230" t="s">
        <v>5</v>
      </c>
      <c r="F7" s="230" t="s">
        <v>13</v>
      </c>
      <c r="G7" s="230" t="s">
        <v>21</v>
      </c>
      <c r="H7" s="230" t="s">
        <v>25</v>
      </c>
      <c r="I7" s="230" t="s">
        <v>29</v>
      </c>
    </row>
    <row r="8" ht="19" customHeight="1" spans="1:9">
      <c r="A8" s="232" t="s">
        <v>180</v>
      </c>
      <c r="B8" s="230" t="s">
        <v>12</v>
      </c>
      <c r="C8" s="244">
        <v>280890943.75</v>
      </c>
      <c r="D8" s="232" t="s">
        <v>15</v>
      </c>
      <c r="E8" s="230" t="s">
        <v>23</v>
      </c>
      <c r="F8" s="244">
        <v>0</v>
      </c>
      <c r="G8" s="244">
        <v>0</v>
      </c>
      <c r="H8" s="244">
        <v>0</v>
      </c>
      <c r="I8" s="244">
        <v>0</v>
      </c>
    </row>
    <row r="9" ht="19" customHeight="1" spans="1:9">
      <c r="A9" s="232" t="s">
        <v>181</v>
      </c>
      <c r="B9" s="230" t="s">
        <v>13</v>
      </c>
      <c r="C9" s="244">
        <v>0</v>
      </c>
      <c r="D9" s="232" t="s">
        <v>18</v>
      </c>
      <c r="E9" s="230" t="s">
        <v>27</v>
      </c>
      <c r="F9" s="244">
        <v>0</v>
      </c>
      <c r="G9" s="244">
        <v>0</v>
      </c>
      <c r="H9" s="244">
        <v>0</v>
      </c>
      <c r="I9" s="244">
        <v>0</v>
      </c>
    </row>
    <row r="10" ht="19" customHeight="1" spans="1:9">
      <c r="A10" s="232" t="s">
        <v>182</v>
      </c>
      <c r="B10" s="230" t="s">
        <v>21</v>
      </c>
      <c r="C10" s="244">
        <v>0</v>
      </c>
      <c r="D10" s="232" t="s">
        <v>22</v>
      </c>
      <c r="E10" s="230" t="s">
        <v>31</v>
      </c>
      <c r="F10" s="244">
        <v>0</v>
      </c>
      <c r="G10" s="244">
        <v>0</v>
      </c>
      <c r="H10" s="244">
        <v>0</v>
      </c>
      <c r="I10" s="244">
        <v>0</v>
      </c>
    </row>
    <row r="11" ht="19" customHeight="1" spans="1:9">
      <c r="A11" s="232" t="s">
        <v>5</v>
      </c>
      <c r="B11" s="230" t="s">
        <v>25</v>
      </c>
      <c r="C11" s="231" t="s">
        <v>5</v>
      </c>
      <c r="D11" s="232" t="s">
        <v>26</v>
      </c>
      <c r="E11" s="230" t="s">
        <v>35</v>
      </c>
      <c r="F11" s="244">
        <v>244900854.74</v>
      </c>
      <c r="G11" s="244">
        <v>244900854.74</v>
      </c>
      <c r="H11" s="244">
        <v>0</v>
      </c>
      <c r="I11" s="244">
        <v>0</v>
      </c>
    </row>
    <row r="12" ht="19" customHeight="1" spans="1:9">
      <c r="A12" s="232" t="s">
        <v>5</v>
      </c>
      <c r="B12" s="230" t="s">
        <v>29</v>
      </c>
      <c r="C12" s="231" t="s">
        <v>5</v>
      </c>
      <c r="D12" s="232" t="s">
        <v>30</v>
      </c>
      <c r="E12" s="230" t="s">
        <v>39</v>
      </c>
      <c r="F12" s="244">
        <v>0</v>
      </c>
      <c r="G12" s="244">
        <v>0</v>
      </c>
      <c r="H12" s="244">
        <v>0</v>
      </c>
      <c r="I12" s="244">
        <v>0</v>
      </c>
    </row>
    <row r="13" ht="19" customHeight="1" spans="1:9">
      <c r="A13" s="232" t="s">
        <v>5</v>
      </c>
      <c r="B13" s="230" t="s">
        <v>33</v>
      </c>
      <c r="C13" s="231" t="s">
        <v>5</v>
      </c>
      <c r="D13" s="232" t="s">
        <v>34</v>
      </c>
      <c r="E13" s="230" t="s">
        <v>43</v>
      </c>
      <c r="F13" s="244">
        <v>2600000</v>
      </c>
      <c r="G13" s="244">
        <v>2600000</v>
      </c>
      <c r="H13" s="244">
        <v>0</v>
      </c>
      <c r="I13" s="244">
        <v>0</v>
      </c>
    </row>
    <row r="14" ht="19" customHeight="1" spans="1:9">
      <c r="A14" s="232" t="s">
        <v>5</v>
      </c>
      <c r="B14" s="230" t="s">
        <v>37</v>
      </c>
      <c r="C14" s="231" t="s">
        <v>5</v>
      </c>
      <c r="D14" s="232" t="s">
        <v>38</v>
      </c>
      <c r="E14" s="230" t="s">
        <v>46</v>
      </c>
      <c r="F14" s="244">
        <v>0</v>
      </c>
      <c r="G14" s="244">
        <v>0</v>
      </c>
      <c r="H14" s="244">
        <v>0</v>
      </c>
      <c r="I14" s="244">
        <v>0</v>
      </c>
    </row>
    <row r="15" ht="19" customHeight="1" spans="1:9">
      <c r="A15" s="232" t="s">
        <v>5</v>
      </c>
      <c r="B15" s="230" t="s">
        <v>41</v>
      </c>
      <c r="C15" s="231" t="s">
        <v>5</v>
      </c>
      <c r="D15" s="232" t="s">
        <v>42</v>
      </c>
      <c r="E15" s="230" t="s">
        <v>49</v>
      </c>
      <c r="F15" s="244">
        <v>14036887.76</v>
      </c>
      <c r="G15" s="244">
        <v>14036887.76</v>
      </c>
      <c r="H15" s="244">
        <v>0</v>
      </c>
      <c r="I15" s="244">
        <v>0</v>
      </c>
    </row>
    <row r="16" ht="19" customHeight="1" spans="1:9">
      <c r="A16" s="232" t="s">
        <v>5</v>
      </c>
      <c r="B16" s="230" t="s">
        <v>44</v>
      </c>
      <c r="C16" s="231" t="s">
        <v>5</v>
      </c>
      <c r="D16" s="232" t="s">
        <v>45</v>
      </c>
      <c r="E16" s="230" t="s">
        <v>52</v>
      </c>
      <c r="F16" s="244">
        <v>8605569.25</v>
      </c>
      <c r="G16" s="244">
        <v>8605569.25</v>
      </c>
      <c r="H16" s="244">
        <v>0</v>
      </c>
      <c r="I16" s="244">
        <v>0</v>
      </c>
    </row>
    <row r="17" ht="19" customHeight="1" spans="1:9">
      <c r="A17" s="232" t="s">
        <v>5</v>
      </c>
      <c r="B17" s="230" t="s">
        <v>47</v>
      </c>
      <c r="C17" s="231" t="s">
        <v>5</v>
      </c>
      <c r="D17" s="232" t="s">
        <v>48</v>
      </c>
      <c r="E17" s="230" t="s">
        <v>55</v>
      </c>
      <c r="F17" s="244">
        <v>0</v>
      </c>
      <c r="G17" s="244">
        <v>0</v>
      </c>
      <c r="H17" s="244">
        <v>0</v>
      </c>
      <c r="I17" s="244">
        <v>0</v>
      </c>
    </row>
    <row r="18" ht="19" customHeight="1" spans="1:9">
      <c r="A18" s="232" t="s">
        <v>5</v>
      </c>
      <c r="B18" s="230" t="s">
        <v>50</v>
      </c>
      <c r="C18" s="231" t="s">
        <v>5</v>
      </c>
      <c r="D18" s="232" t="s">
        <v>51</v>
      </c>
      <c r="E18" s="230" t="s">
        <v>58</v>
      </c>
      <c r="F18" s="244">
        <v>0</v>
      </c>
      <c r="G18" s="244">
        <v>0</v>
      </c>
      <c r="H18" s="244">
        <v>0</v>
      </c>
      <c r="I18" s="244">
        <v>0</v>
      </c>
    </row>
    <row r="19" ht="19" customHeight="1" spans="1:9">
      <c r="A19" s="232" t="s">
        <v>5</v>
      </c>
      <c r="B19" s="230" t="s">
        <v>53</v>
      </c>
      <c r="C19" s="231" t="s">
        <v>5</v>
      </c>
      <c r="D19" s="232" t="s">
        <v>54</v>
      </c>
      <c r="E19" s="230" t="s">
        <v>61</v>
      </c>
      <c r="F19" s="244">
        <v>0</v>
      </c>
      <c r="G19" s="244">
        <v>0</v>
      </c>
      <c r="H19" s="244">
        <v>0</v>
      </c>
      <c r="I19" s="244">
        <v>0</v>
      </c>
    </row>
    <row r="20" ht="19" customHeight="1" spans="1:9">
      <c r="A20" s="232" t="s">
        <v>5</v>
      </c>
      <c r="B20" s="230" t="s">
        <v>56</v>
      </c>
      <c r="C20" s="231" t="s">
        <v>5</v>
      </c>
      <c r="D20" s="232" t="s">
        <v>57</v>
      </c>
      <c r="E20" s="230" t="s">
        <v>64</v>
      </c>
      <c r="F20" s="244">
        <v>0</v>
      </c>
      <c r="G20" s="244">
        <v>0</v>
      </c>
      <c r="H20" s="244">
        <v>0</v>
      </c>
      <c r="I20" s="244">
        <v>0</v>
      </c>
    </row>
    <row r="21" ht="19" customHeight="1" spans="1:9">
      <c r="A21" s="232" t="s">
        <v>5</v>
      </c>
      <c r="B21" s="230" t="s">
        <v>59</v>
      </c>
      <c r="C21" s="231" t="s">
        <v>5</v>
      </c>
      <c r="D21" s="232" t="s">
        <v>60</v>
      </c>
      <c r="E21" s="230" t="s">
        <v>67</v>
      </c>
      <c r="F21" s="244">
        <v>0</v>
      </c>
      <c r="G21" s="244">
        <v>0</v>
      </c>
      <c r="H21" s="244">
        <v>0</v>
      </c>
      <c r="I21" s="244">
        <v>0</v>
      </c>
    </row>
    <row r="22" ht="19" customHeight="1" spans="1:9">
      <c r="A22" s="232" t="s">
        <v>5</v>
      </c>
      <c r="B22" s="230" t="s">
        <v>62</v>
      </c>
      <c r="C22" s="231" t="s">
        <v>5</v>
      </c>
      <c r="D22" s="232" t="s">
        <v>63</v>
      </c>
      <c r="E22" s="230" t="s">
        <v>70</v>
      </c>
      <c r="F22" s="244">
        <v>0</v>
      </c>
      <c r="G22" s="244">
        <v>0</v>
      </c>
      <c r="H22" s="244">
        <v>0</v>
      </c>
      <c r="I22" s="244">
        <v>0</v>
      </c>
    </row>
    <row r="23" ht="19" customHeight="1" spans="1:9">
      <c r="A23" s="232" t="s">
        <v>5</v>
      </c>
      <c r="B23" s="230" t="s">
        <v>65</v>
      </c>
      <c r="C23" s="231" t="s">
        <v>5</v>
      </c>
      <c r="D23" s="232" t="s">
        <v>66</v>
      </c>
      <c r="E23" s="230" t="s">
        <v>73</v>
      </c>
      <c r="F23" s="244">
        <v>0</v>
      </c>
      <c r="G23" s="244">
        <v>0</v>
      </c>
      <c r="H23" s="244">
        <v>0</v>
      </c>
      <c r="I23" s="244">
        <v>0</v>
      </c>
    </row>
    <row r="24" ht="19" customHeight="1" spans="1:9">
      <c r="A24" s="232" t="s">
        <v>5</v>
      </c>
      <c r="B24" s="230" t="s">
        <v>68</v>
      </c>
      <c r="C24" s="231" t="s">
        <v>5</v>
      </c>
      <c r="D24" s="232" t="s">
        <v>69</v>
      </c>
      <c r="E24" s="230" t="s">
        <v>76</v>
      </c>
      <c r="F24" s="244">
        <v>0</v>
      </c>
      <c r="G24" s="244">
        <v>0</v>
      </c>
      <c r="H24" s="244">
        <v>0</v>
      </c>
      <c r="I24" s="244">
        <v>0</v>
      </c>
    </row>
    <row r="25" ht="19" customHeight="1" spans="1:9">
      <c r="A25" s="232" t="s">
        <v>5</v>
      </c>
      <c r="B25" s="230" t="s">
        <v>71</v>
      </c>
      <c r="C25" s="231" t="s">
        <v>5</v>
      </c>
      <c r="D25" s="232" t="s">
        <v>72</v>
      </c>
      <c r="E25" s="230" t="s">
        <v>79</v>
      </c>
      <c r="F25" s="244">
        <v>0</v>
      </c>
      <c r="G25" s="244">
        <v>0</v>
      </c>
      <c r="H25" s="244">
        <v>0</v>
      </c>
      <c r="I25" s="244">
        <v>0</v>
      </c>
    </row>
    <row r="26" ht="19" customHeight="1" spans="1:9">
      <c r="A26" s="232" t="s">
        <v>5</v>
      </c>
      <c r="B26" s="230" t="s">
        <v>74</v>
      </c>
      <c r="C26" s="231" t="s">
        <v>5</v>
      </c>
      <c r="D26" s="232" t="s">
        <v>75</v>
      </c>
      <c r="E26" s="230" t="s">
        <v>82</v>
      </c>
      <c r="F26" s="244">
        <v>10747632</v>
      </c>
      <c r="G26" s="244">
        <v>10747632</v>
      </c>
      <c r="H26" s="244">
        <v>0</v>
      </c>
      <c r="I26" s="244">
        <v>0</v>
      </c>
    </row>
    <row r="27" ht="19" customHeight="1" spans="1:9">
      <c r="A27" s="232" t="s">
        <v>5</v>
      </c>
      <c r="B27" s="230" t="s">
        <v>77</v>
      </c>
      <c r="C27" s="231" t="s">
        <v>5</v>
      </c>
      <c r="D27" s="232" t="s">
        <v>78</v>
      </c>
      <c r="E27" s="230" t="s">
        <v>85</v>
      </c>
      <c r="F27" s="244">
        <v>0</v>
      </c>
      <c r="G27" s="244">
        <v>0</v>
      </c>
      <c r="H27" s="244">
        <v>0</v>
      </c>
      <c r="I27" s="244">
        <v>0</v>
      </c>
    </row>
    <row r="28" ht="19" customHeight="1" spans="1:9">
      <c r="A28" s="232" t="s">
        <v>5</v>
      </c>
      <c r="B28" s="230" t="s">
        <v>80</v>
      </c>
      <c r="C28" s="231" t="s">
        <v>5</v>
      </c>
      <c r="D28" s="232" t="s">
        <v>81</v>
      </c>
      <c r="E28" s="230" t="s">
        <v>88</v>
      </c>
      <c r="F28" s="244">
        <v>0</v>
      </c>
      <c r="G28" s="244">
        <v>0</v>
      </c>
      <c r="H28" s="244">
        <v>0</v>
      </c>
      <c r="I28" s="244">
        <v>0</v>
      </c>
    </row>
    <row r="29" ht="19" customHeight="1" spans="1:9">
      <c r="A29" s="232" t="s">
        <v>5</v>
      </c>
      <c r="B29" s="230" t="s">
        <v>83</v>
      </c>
      <c r="C29" s="231" t="s">
        <v>5</v>
      </c>
      <c r="D29" s="232" t="s">
        <v>84</v>
      </c>
      <c r="E29" s="230" t="s">
        <v>91</v>
      </c>
      <c r="F29" s="244">
        <v>0</v>
      </c>
      <c r="G29" s="244">
        <v>0</v>
      </c>
      <c r="H29" s="244">
        <v>0</v>
      </c>
      <c r="I29" s="244">
        <v>0</v>
      </c>
    </row>
    <row r="30" ht="19" customHeight="1" spans="1:9">
      <c r="A30" s="232" t="s">
        <v>5</v>
      </c>
      <c r="B30" s="230" t="s">
        <v>86</v>
      </c>
      <c r="C30" s="231" t="s">
        <v>5</v>
      </c>
      <c r="D30" s="232" t="s">
        <v>87</v>
      </c>
      <c r="E30" s="230" t="s">
        <v>94</v>
      </c>
      <c r="F30" s="244">
        <v>0</v>
      </c>
      <c r="G30" s="244">
        <v>0</v>
      </c>
      <c r="H30" s="244">
        <v>0</v>
      </c>
      <c r="I30" s="244">
        <v>0</v>
      </c>
    </row>
    <row r="31" ht="19" customHeight="1" spans="1:9">
      <c r="A31" s="232" t="s">
        <v>5</v>
      </c>
      <c r="B31" s="230" t="s">
        <v>89</v>
      </c>
      <c r="C31" s="231" t="s">
        <v>5</v>
      </c>
      <c r="D31" s="232" t="s">
        <v>90</v>
      </c>
      <c r="E31" s="230" t="s">
        <v>97</v>
      </c>
      <c r="F31" s="244">
        <v>0</v>
      </c>
      <c r="G31" s="244">
        <v>0</v>
      </c>
      <c r="H31" s="244">
        <v>0</v>
      </c>
      <c r="I31" s="244">
        <v>0</v>
      </c>
    </row>
    <row r="32" ht="19" customHeight="1" spans="1:9">
      <c r="A32" s="232" t="s">
        <v>5</v>
      </c>
      <c r="B32" s="230" t="s">
        <v>92</v>
      </c>
      <c r="C32" s="231" t="s">
        <v>5</v>
      </c>
      <c r="D32" s="232" t="s">
        <v>93</v>
      </c>
      <c r="E32" s="230" t="s">
        <v>101</v>
      </c>
      <c r="F32" s="244">
        <v>0</v>
      </c>
      <c r="G32" s="244">
        <v>0</v>
      </c>
      <c r="H32" s="244">
        <v>0</v>
      </c>
      <c r="I32" s="244">
        <v>0</v>
      </c>
    </row>
    <row r="33" ht="19" customHeight="1" spans="1:9">
      <c r="A33" s="232" t="s">
        <v>5</v>
      </c>
      <c r="B33" s="230" t="s">
        <v>95</v>
      </c>
      <c r="C33" s="231" t="s">
        <v>5</v>
      </c>
      <c r="D33" s="232" t="s">
        <v>96</v>
      </c>
      <c r="E33" s="230" t="s">
        <v>105</v>
      </c>
      <c r="F33" s="244">
        <v>0</v>
      </c>
      <c r="G33" s="244">
        <v>0</v>
      </c>
      <c r="H33" s="244">
        <v>0</v>
      </c>
      <c r="I33" s="244">
        <v>0</v>
      </c>
    </row>
    <row r="34" ht="19" customHeight="1" spans="1:9">
      <c r="A34" s="230" t="s">
        <v>98</v>
      </c>
      <c r="B34" s="230" t="s">
        <v>99</v>
      </c>
      <c r="C34" s="244">
        <v>280890943.75</v>
      </c>
      <c r="D34" s="230" t="s">
        <v>100</v>
      </c>
      <c r="E34" s="230" t="s">
        <v>109</v>
      </c>
      <c r="F34" s="244">
        <v>280890943.75</v>
      </c>
      <c r="G34" s="244">
        <v>280890943.75</v>
      </c>
      <c r="H34" s="244">
        <v>0</v>
      </c>
      <c r="I34" s="244">
        <v>0</v>
      </c>
    </row>
    <row r="35" ht="19" customHeight="1" spans="1:9">
      <c r="A35" s="232" t="s">
        <v>183</v>
      </c>
      <c r="B35" s="230" t="s">
        <v>103</v>
      </c>
      <c r="C35" s="244">
        <v>0</v>
      </c>
      <c r="D35" s="232" t="s">
        <v>184</v>
      </c>
      <c r="E35" s="230" t="s">
        <v>112</v>
      </c>
      <c r="F35" s="244">
        <v>0</v>
      </c>
      <c r="G35" s="244">
        <v>0</v>
      </c>
      <c r="H35" s="244">
        <v>0</v>
      </c>
      <c r="I35" s="244">
        <v>0</v>
      </c>
    </row>
    <row r="36" ht="19" customHeight="1" spans="1:9">
      <c r="A36" s="232" t="s">
        <v>180</v>
      </c>
      <c r="B36" s="230" t="s">
        <v>107</v>
      </c>
      <c r="C36" s="244">
        <v>0</v>
      </c>
      <c r="D36" s="232" t="s">
        <v>5</v>
      </c>
      <c r="E36" s="230" t="s">
        <v>185</v>
      </c>
      <c r="F36" s="247"/>
      <c r="G36" s="247"/>
      <c r="H36" s="247"/>
      <c r="I36" s="247"/>
    </row>
    <row r="37" ht="19" customHeight="1" spans="1:9">
      <c r="A37" s="232" t="s">
        <v>181</v>
      </c>
      <c r="B37" s="230" t="s">
        <v>111</v>
      </c>
      <c r="C37" s="244">
        <v>0</v>
      </c>
      <c r="D37" s="230" t="s">
        <v>5</v>
      </c>
      <c r="E37" s="230" t="s">
        <v>186</v>
      </c>
      <c r="F37" s="247"/>
      <c r="G37" s="247"/>
      <c r="H37" s="247"/>
      <c r="I37" s="247"/>
    </row>
    <row r="38" ht="19" customHeight="1" spans="1:9">
      <c r="A38" s="232" t="s">
        <v>182</v>
      </c>
      <c r="B38" s="230" t="s">
        <v>16</v>
      </c>
      <c r="C38" s="244">
        <v>0</v>
      </c>
      <c r="D38" s="232" t="s">
        <v>5</v>
      </c>
      <c r="E38" s="230" t="s">
        <v>187</v>
      </c>
      <c r="F38" s="247"/>
      <c r="G38" s="247"/>
      <c r="H38" s="247"/>
      <c r="I38" s="247"/>
    </row>
    <row r="39" ht="19" customHeight="1" spans="1:9">
      <c r="A39" s="230" t="s">
        <v>110</v>
      </c>
      <c r="B39" s="230" t="s">
        <v>19</v>
      </c>
      <c r="C39" s="244">
        <v>280890943.75</v>
      </c>
      <c r="D39" s="230" t="s">
        <v>110</v>
      </c>
      <c r="E39" s="230" t="s">
        <v>188</v>
      </c>
      <c r="F39" s="244">
        <v>280890943.75</v>
      </c>
      <c r="G39" s="244">
        <v>280890943.75</v>
      </c>
      <c r="H39" s="244">
        <v>0</v>
      </c>
      <c r="I39" s="244">
        <v>0</v>
      </c>
    </row>
    <row r="40" ht="19" customHeight="1" spans="1:9">
      <c r="A40" s="228" t="s">
        <v>189</v>
      </c>
      <c r="B40" s="228" t="s">
        <v>5</v>
      </c>
      <c r="C40" s="228" t="s">
        <v>5</v>
      </c>
      <c r="D40" s="228" t="s">
        <v>5</v>
      </c>
      <c r="E40" s="228" t="s">
        <v>5</v>
      </c>
      <c r="F40" s="228" t="s">
        <v>5</v>
      </c>
      <c r="G40" s="228" t="s">
        <v>5</v>
      </c>
      <c r="H40" s="228" t="s">
        <v>5</v>
      </c>
      <c r="I40" s="22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 right="0.471527777777778" top="0.751388888888889" bottom="0.751388888888889" header="0.297916666666667" footer="0.297916666666667"/>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selection activeCell="L36" sqref="L36"/>
    </sheetView>
  </sheetViews>
  <sheetFormatPr defaultColWidth="16" defaultRowHeight="13.5"/>
  <cols>
    <col min="1" max="3" width="2.25833333333333" customWidth="1"/>
    <col min="4" max="4" width="26.6333333333333" customWidth="1"/>
    <col min="5" max="7" width="8.5" customWidth="1"/>
    <col min="8" max="9" width="15" customWidth="1"/>
    <col min="10" max="10" width="14" customWidth="1"/>
    <col min="11" max="13" width="15" customWidth="1"/>
    <col min="14" max="15" width="14" customWidth="1"/>
    <col min="16" max="20" width="8.5" customWidth="1"/>
  </cols>
  <sheetData>
    <row r="1" s="215" customFormat="1" ht="36" customHeight="1" spans="1:20">
      <c r="A1" s="257" t="s">
        <v>190</v>
      </c>
      <c r="B1" s="257"/>
      <c r="C1" s="257"/>
      <c r="D1" s="257"/>
      <c r="E1" s="257"/>
      <c r="F1" s="257"/>
      <c r="G1" s="257"/>
      <c r="H1" s="257"/>
      <c r="I1" s="257"/>
      <c r="J1" s="257"/>
      <c r="K1" s="257"/>
      <c r="L1" s="257"/>
      <c r="M1" s="257"/>
      <c r="N1" s="257"/>
      <c r="O1" s="257"/>
      <c r="P1" s="257"/>
      <c r="Q1" s="257"/>
      <c r="R1" s="257"/>
      <c r="S1" s="257"/>
      <c r="T1" s="257"/>
    </row>
    <row r="2" s="215" customFormat="1" ht="19.5" customHeight="1" spans="1:20">
      <c r="A2" s="258"/>
      <c r="B2" s="258"/>
      <c r="C2" s="258"/>
      <c r="D2" s="258"/>
      <c r="E2" s="258"/>
      <c r="F2" s="258"/>
      <c r="G2" s="258"/>
      <c r="H2" s="258"/>
      <c r="I2" s="258"/>
      <c r="J2" s="258"/>
      <c r="K2" s="258"/>
      <c r="L2" s="258"/>
      <c r="M2" s="258"/>
      <c r="N2" s="258"/>
      <c r="O2" s="258"/>
      <c r="P2" s="258"/>
      <c r="Q2" s="236"/>
      <c r="R2" s="236"/>
      <c r="S2" s="218" t="s">
        <v>191</v>
      </c>
      <c r="T2" s="218"/>
    </row>
    <row r="3" s="256" customFormat="1" ht="19.5" customHeight="1" spans="1:20">
      <c r="A3" s="240" t="s">
        <v>2</v>
      </c>
      <c r="B3" s="240"/>
      <c r="C3" s="240"/>
      <c r="D3" s="259"/>
      <c r="E3" s="259"/>
      <c r="F3" s="259"/>
      <c r="G3" s="259"/>
      <c r="H3" s="259"/>
      <c r="I3" s="259"/>
      <c r="J3" s="259"/>
      <c r="K3" s="262"/>
      <c r="L3" s="262"/>
      <c r="M3" s="262"/>
      <c r="N3" s="263"/>
      <c r="O3" s="263"/>
      <c r="P3" s="264"/>
      <c r="Q3" s="265"/>
      <c r="R3" s="265"/>
      <c r="S3" s="254" t="s">
        <v>192</v>
      </c>
      <c r="T3" s="254"/>
    </row>
    <row r="4" ht="19" customHeight="1" spans="1:20">
      <c r="A4" s="260" t="s">
        <v>7</v>
      </c>
      <c r="B4" s="260" t="s">
        <v>5</v>
      </c>
      <c r="C4" s="260" t="s">
        <v>5</v>
      </c>
      <c r="D4" s="260" t="s">
        <v>5</v>
      </c>
      <c r="E4" s="260" t="s">
        <v>106</v>
      </c>
      <c r="F4" s="260" t="s">
        <v>5</v>
      </c>
      <c r="G4" s="260" t="s">
        <v>5</v>
      </c>
      <c r="H4" s="260" t="s">
        <v>193</v>
      </c>
      <c r="I4" s="260" t="s">
        <v>5</v>
      </c>
      <c r="J4" s="260" t="s">
        <v>5</v>
      </c>
      <c r="K4" s="260" t="s">
        <v>194</v>
      </c>
      <c r="L4" s="260" t="s">
        <v>5</v>
      </c>
      <c r="M4" s="260" t="s">
        <v>5</v>
      </c>
      <c r="N4" s="260" t="s">
        <v>5</v>
      </c>
      <c r="O4" s="260" t="s">
        <v>5</v>
      </c>
      <c r="P4" s="260" t="s">
        <v>108</v>
      </c>
      <c r="Q4" s="260" t="s">
        <v>5</v>
      </c>
      <c r="R4" s="260" t="s">
        <v>5</v>
      </c>
      <c r="S4" s="260" t="s">
        <v>5</v>
      </c>
      <c r="T4" s="260" t="s">
        <v>5</v>
      </c>
    </row>
    <row r="5" ht="19" customHeight="1" spans="1:20">
      <c r="A5" s="260" t="s">
        <v>122</v>
      </c>
      <c r="B5" s="260" t="s">
        <v>5</v>
      </c>
      <c r="C5" s="260" t="s">
        <v>5</v>
      </c>
      <c r="D5" s="260" t="s">
        <v>123</v>
      </c>
      <c r="E5" s="260" t="s">
        <v>129</v>
      </c>
      <c r="F5" s="260" t="s">
        <v>195</v>
      </c>
      <c r="G5" s="260" t="s">
        <v>196</v>
      </c>
      <c r="H5" s="260" t="s">
        <v>129</v>
      </c>
      <c r="I5" s="260" t="s">
        <v>148</v>
      </c>
      <c r="J5" s="260" t="s">
        <v>149</v>
      </c>
      <c r="K5" s="260" t="s">
        <v>129</v>
      </c>
      <c r="L5" s="260" t="s">
        <v>148</v>
      </c>
      <c r="M5" s="260" t="s">
        <v>5</v>
      </c>
      <c r="N5" s="260" t="s">
        <v>148</v>
      </c>
      <c r="O5" s="260" t="s">
        <v>149</v>
      </c>
      <c r="P5" s="260" t="s">
        <v>129</v>
      </c>
      <c r="Q5" s="260" t="s">
        <v>195</v>
      </c>
      <c r="R5" s="260" t="s">
        <v>196</v>
      </c>
      <c r="S5" s="260" t="s">
        <v>196</v>
      </c>
      <c r="T5" s="260" t="s">
        <v>5</v>
      </c>
    </row>
    <row r="6" ht="19" customHeight="1" spans="1:20">
      <c r="A6" s="260" t="s">
        <v>5</v>
      </c>
      <c r="B6" s="260" t="s">
        <v>5</v>
      </c>
      <c r="C6" s="260" t="s">
        <v>5</v>
      </c>
      <c r="D6" s="260" t="s">
        <v>5</v>
      </c>
      <c r="E6" s="260" t="s">
        <v>5</v>
      </c>
      <c r="F6" s="260" t="s">
        <v>5</v>
      </c>
      <c r="G6" s="260" t="s">
        <v>124</v>
      </c>
      <c r="H6" s="260" t="s">
        <v>5</v>
      </c>
      <c r="I6" s="260" t="s">
        <v>197</v>
      </c>
      <c r="J6" s="260" t="s">
        <v>124</v>
      </c>
      <c r="K6" s="260" t="s">
        <v>5</v>
      </c>
      <c r="L6" s="260" t="s">
        <v>124</v>
      </c>
      <c r="M6" s="260" t="s">
        <v>198</v>
      </c>
      <c r="N6" s="260" t="s">
        <v>197</v>
      </c>
      <c r="O6" s="260" t="s">
        <v>124</v>
      </c>
      <c r="P6" s="260" t="s">
        <v>5</v>
      </c>
      <c r="Q6" s="260" t="s">
        <v>5</v>
      </c>
      <c r="R6" s="260" t="s">
        <v>124</v>
      </c>
      <c r="S6" s="260" t="s">
        <v>199</v>
      </c>
      <c r="T6" s="260" t="s">
        <v>200</v>
      </c>
    </row>
    <row r="7" ht="19" customHeight="1" spans="1:20">
      <c r="A7" s="260" t="s">
        <v>5</v>
      </c>
      <c r="B7" s="260" t="s">
        <v>5</v>
      </c>
      <c r="C7" s="260" t="s">
        <v>5</v>
      </c>
      <c r="D7" s="260" t="s">
        <v>5</v>
      </c>
      <c r="E7" s="260" t="s">
        <v>5</v>
      </c>
      <c r="F7" s="260" t="s">
        <v>5</v>
      </c>
      <c r="G7" s="260" t="s">
        <v>5</v>
      </c>
      <c r="H7" s="260" t="s">
        <v>5</v>
      </c>
      <c r="I7" s="260" t="s">
        <v>5</v>
      </c>
      <c r="J7" s="260" t="s">
        <v>5</v>
      </c>
      <c r="K7" s="260" t="s">
        <v>5</v>
      </c>
      <c r="L7" s="260" t="s">
        <v>5</v>
      </c>
      <c r="M7" s="260" t="s">
        <v>5</v>
      </c>
      <c r="N7" s="260" t="s">
        <v>5</v>
      </c>
      <c r="O7" s="260" t="s">
        <v>5</v>
      </c>
      <c r="P7" s="260" t="s">
        <v>5</v>
      </c>
      <c r="Q7" s="260" t="s">
        <v>5</v>
      </c>
      <c r="R7" s="260" t="s">
        <v>5</v>
      </c>
      <c r="S7" s="260" t="s">
        <v>5</v>
      </c>
      <c r="T7" s="260" t="s">
        <v>5</v>
      </c>
    </row>
    <row r="8" ht="19" customHeight="1" spans="1:20">
      <c r="A8" s="260" t="s">
        <v>126</v>
      </c>
      <c r="B8" s="260" t="s">
        <v>127</v>
      </c>
      <c r="C8" s="260" t="s">
        <v>128</v>
      </c>
      <c r="D8" s="260" t="s">
        <v>11</v>
      </c>
      <c r="E8" s="219" t="s">
        <v>12</v>
      </c>
      <c r="F8" s="219" t="s">
        <v>13</v>
      </c>
      <c r="G8" s="219" t="s">
        <v>21</v>
      </c>
      <c r="H8" s="219" t="s">
        <v>25</v>
      </c>
      <c r="I8" s="219" t="s">
        <v>29</v>
      </c>
      <c r="J8" s="219" t="s">
        <v>33</v>
      </c>
      <c r="K8" s="219" t="s">
        <v>37</v>
      </c>
      <c r="L8" s="219" t="s">
        <v>41</v>
      </c>
      <c r="M8" s="219" t="s">
        <v>44</v>
      </c>
      <c r="N8" s="219" t="s">
        <v>47</v>
      </c>
      <c r="O8" s="219" t="s">
        <v>50</v>
      </c>
      <c r="P8" s="219" t="s">
        <v>53</v>
      </c>
      <c r="Q8" s="219" t="s">
        <v>56</v>
      </c>
      <c r="R8" s="219" t="s">
        <v>59</v>
      </c>
      <c r="S8" s="219" t="s">
        <v>62</v>
      </c>
      <c r="T8" s="219" t="s">
        <v>65</v>
      </c>
    </row>
    <row r="9" ht="19" customHeight="1" spans="1:20">
      <c r="A9" s="260" t="s">
        <v>5</v>
      </c>
      <c r="B9" s="260" t="s">
        <v>5</v>
      </c>
      <c r="C9" s="260" t="s">
        <v>5</v>
      </c>
      <c r="D9" s="260" t="s">
        <v>129</v>
      </c>
      <c r="E9" s="221">
        <v>0</v>
      </c>
      <c r="F9" s="221">
        <v>0</v>
      </c>
      <c r="G9" s="221">
        <v>0</v>
      </c>
      <c r="H9" s="221">
        <v>280890943.75</v>
      </c>
      <c r="I9" s="221">
        <v>237284758.15</v>
      </c>
      <c r="J9" s="221">
        <v>43606185.6</v>
      </c>
      <c r="K9" s="221">
        <v>280890943.75</v>
      </c>
      <c r="L9" s="221">
        <v>237284758.15</v>
      </c>
      <c r="M9" s="221">
        <v>139636670.46</v>
      </c>
      <c r="N9" s="221">
        <v>97648087.69</v>
      </c>
      <c r="O9" s="221">
        <v>43606185.6</v>
      </c>
      <c r="P9" s="221">
        <v>0</v>
      </c>
      <c r="Q9" s="221">
        <v>0</v>
      </c>
      <c r="R9" s="221">
        <v>0</v>
      </c>
      <c r="S9" s="221">
        <v>0</v>
      </c>
      <c r="T9" s="221">
        <v>0</v>
      </c>
    </row>
    <row r="10" ht="19" customHeight="1" spans="1:20">
      <c r="A10" s="220" t="s">
        <v>153</v>
      </c>
      <c r="B10" s="220"/>
      <c r="C10" s="220"/>
      <c r="D10" s="261" t="s">
        <v>130</v>
      </c>
      <c r="E10" s="221">
        <v>0</v>
      </c>
      <c r="F10" s="221">
        <v>0</v>
      </c>
      <c r="G10" s="221">
        <v>0</v>
      </c>
      <c r="H10" s="221">
        <v>66413.01</v>
      </c>
      <c r="I10" s="221">
        <v>0</v>
      </c>
      <c r="J10" s="221">
        <v>66413.01</v>
      </c>
      <c r="K10" s="221">
        <v>66413.01</v>
      </c>
      <c r="L10" s="221">
        <v>0</v>
      </c>
      <c r="M10" s="221">
        <v>0</v>
      </c>
      <c r="N10" s="221">
        <v>0</v>
      </c>
      <c r="O10" s="221">
        <v>66413.01</v>
      </c>
      <c r="P10" s="221">
        <v>0</v>
      </c>
      <c r="Q10" s="221">
        <v>0</v>
      </c>
      <c r="R10" s="221">
        <v>0</v>
      </c>
      <c r="S10" s="221">
        <v>0</v>
      </c>
      <c r="T10" s="221">
        <v>0</v>
      </c>
    </row>
    <row r="11" ht="19" customHeight="1" spans="1:20">
      <c r="A11" s="220" t="s">
        <v>154</v>
      </c>
      <c r="B11" s="220"/>
      <c r="C11" s="220"/>
      <c r="D11" s="261" t="s">
        <v>131</v>
      </c>
      <c r="E11" s="221">
        <v>0</v>
      </c>
      <c r="F11" s="221">
        <v>0</v>
      </c>
      <c r="G11" s="221">
        <v>0</v>
      </c>
      <c r="H11" s="221">
        <v>203894669.14</v>
      </c>
      <c r="I11" s="221">
        <v>203894669.14</v>
      </c>
      <c r="J11" s="221">
        <v>0</v>
      </c>
      <c r="K11" s="221">
        <v>203894669.14</v>
      </c>
      <c r="L11" s="221">
        <v>203894669.14</v>
      </c>
      <c r="M11" s="221">
        <v>106287381.45</v>
      </c>
      <c r="N11" s="221">
        <v>97607287.69</v>
      </c>
      <c r="O11" s="221">
        <v>0</v>
      </c>
      <c r="P11" s="221">
        <v>0</v>
      </c>
      <c r="Q11" s="221">
        <v>0</v>
      </c>
      <c r="R11" s="221">
        <v>0</v>
      </c>
      <c r="S11" s="221">
        <v>0</v>
      </c>
      <c r="T11" s="221">
        <v>0</v>
      </c>
    </row>
    <row r="12" ht="19" customHeight="1" spans="1:20">
      <c r="A12" s="220" t="s">
        <v>155</v>
      </c>
      <c r="B12" s="220"/>
      <c r="C12" s="220"/>
      <c r="D12" s="261" t="s">
        <v>132</v>
      </c>
      <c r="E12" s="221">
        <v>0</v>
      </c>
      <c r="F12" s="221">
        <v>0</v>
      </c>
      <c r="G12" s="221">
        <v>0</v>
      </c>
      <c r="H12" s="221">
        <v>371614</v>
      </c>
      <c r="I12" s="221">
        <v>0</v>
      </c>
      <c r="J12" s="221">
        <v>371614</v>
      </c>
      <c r="K12" s="221">
        <v>371614</v>
      </c>
      <c r="L12" s="221">
        <v>0</v>
      </c>
      <c r="M12" s="221">
        <v>0</v>
      </c>
      <c r="N12" s="221">
        <v>0</v>
      </c>
      <c r="O12" s="221">
        <v>371614</v>
      </c>
      <c r="P12" s="221">
        <v>0</v>
      </c>
      <c r="Q12" s="221">
        <v>0</v>
      </c>
      <c r="R12" s="221">
        <v>0</v>
      </c>
      <c r="S12" s="221">
        <v>0</v>
      </c>
      <c r="T12" s="221">
        <v>0</v>
      </c>
    </row>
    <row r="13" ht="19" customHeight="1" spans="1:20">
      <c r="A13" s="220" t="s">
        <v>156</v>
      </c>
      <c r="B13" s="220"/>
      <c r="C13" s="220"/>
      <c r="D13" s="261" t="s">
        <v>133</v>
      </c>
      <c r="E13" s="221">
        <v>0</v>
      </c>
      <c r="F13" s="221">
        <v>0</v>
      </c>
      <c r="G13" s="221">
        <v>0</v>
      </c>
      <c r="H13" s="221">
        <v>4155049.15</v>
      </c>
      <c r="I13" s="221">
        <v>0</v>
      </c>
      <c r="J13" s="221">
        <v>4155049.15</v>
      </c>
      <c r="K13" s="221">
        <v>4155049.15</v>
      </c>
      <c r="L13" s="221">
        <v>0</v>
      </c>
      <c r="M13" s="221">
        <v>0</v>
      </c>
      <c r="N13" s="221">
        <v>0</v>
      </c>
      <c r="O13" s="221">
        <v>4155049.15</v>
      </c>
      <c r="P13" s="221">
        <v>0</v>
      </c>
      <c r="Q13" s="221">
        <v>0</v>
      </c>
      <c r="R13" s="221">
        <v>0</v>
      </c>
      <c r="S13" s="221">
        <v>0</v>
      </c>
      <c r="T13" s="221">
        <v>0</v>
      </c>
    </row>
    <row r="14" ht="19" customHeight="1" spans="1:20">
      <c r="A14" s="220" t="s">
        <v>157</v>
      </c>
      <c r="B14" s="220"/>
      <c r="C14" s="220"/>
      <c r="D14" s="261" t="s">
        <v>134</v>
      </c>
      <c r="E14" s="221">
        <v>0</v>
      </c>
      <c r="F14" s="221">
        <v>0</v>
      </c>
      <c r="G14" s="221">
        <v>0</v>
      </c>
      <c r="H14" s="221">
        <v>36413109.44</v>
      </c>
      <c r="I14" s="221">
        <v>0</v>
      </c>
      <c r="J14" s="221">
        <v>36413109.44</v>
      </c>
      <c r="K14" s="221">
        <v>36413109.44</v>
      </c>
      <c r="L14" s="221">
        <v>0</v>
      </c>
      <c r="M14" s="221">
        <v>0</v>
      </c>
      <c r="N14" s="221">
        <v>0</v>
      </c>
      <c r="O14" s="221">
        <v>36413109.44</v>
      </c>
      <c r="P14" s="221">
        <v>0</v>
      </c>
      <c r="Q14" s="221">
        <v>0</v>
      </c>
      <c r="R14" s="221">
        <v>0</v>
      </c>
      <c r="S14" s="221">
        <v>0</v>
      </c>
      <c r="T14" s="221">
        <v>0</v>
      </c>
    </row>
    <row r="15" ht="19" customHeight="1" spans="1:20">
      <c r="A15" s="220" t="s">
        <v>158</v>
      </c>
      <c r="B15" s="220"/>
      <c r="C15" s="220"/>
      <c r="D15" s="261" t="s">
        <v>135</v>
      </c>
      <c r="E15" s="221">
        <v>0</v>
      </c>
      <c r="F15" s="221">
        <v>0</v>
      </c>
      <c r="G15" s="221">
        <v>0</v>
      </c>
      <c r="H15" s="221">
        <v>2600000</v>
      </c>
      <c r="I15" s="221">
        <v>0</v>
      </c>
      <c r="J15" s="221">
        <v>2600000</v>
      </c>
      <c r="K15" s="221">
        <v>2600000</v>
      </c>
      <c r="L15" s="221">
        <v>0</v>
      </c>
      <c r="M15" s="221">
        <v>0</v>
      </c>
      <c r="N15" s="221">
        <v>0</v>
      </c>
      <c r="O15" s="221">
        <v>2600000</v>
      </c>
      <c r="P15" s="221">
        <v>0</v>
      </c>
      <c r="Q15" s="221">
        <v>0</v>
      </c>
      <c r="R15" s="221">
        <v>0</v>
      </c>
      <c r="S15" s="221">
        <v>0</v>
      </c>
      <c r="T15" s="221">
        <v>0</v>
      </c>
    </row>
    <row r="16" ht="19" customHeight="1" spans="1:20">
      <c r="A16" s="220" t="s">
        <v>159</v>
      </c>
      <c r="B16" s="220"/>
      <c r="C16" s="220"/>
      <c r="D16" s="261" t="s">
        <v>136</v>
      </c>
      <c r="E16" s="221">
        <v>0</v>
      </c>
      <c r="F16" s="221">
        <v>0</v>
      </c>
      <c r="G16" s="221">
        <v>0</v>
      </c>
      <c r="H16" s="221">
        <v>1907700</v>
      </c>
      <c r="I16" s="221">
        <v>1907700</v>
      </c>
      <c r="J16" s="221">
        <v>0</v>
      </c>
      <c r="K16" s="221">
        <v>1907700</v>
      </c>
      <c r="L16" s="221">
        <v>1907700</v>
      </c>
      <c r="M16" s="221">
        <v>1866900</v>
      </c>
      <c r="N16" s="221">
        <v>40800</v>
      </c>
      <c r="O16" s="221">
        <v>0</v>
      </c>
      <c r="P16" s="221">
        <v>0</v>
      </c>
      <c r="Q16" s="221">
        <v>0</v>
      </c>
      <c r="R16" s="221">
        <v>0</v>
      </c>
      <c r="S16" s="221">
        <v>0</v>
      </c>
      <c r="T16" s="221">
        <v>0</v>
      </c>
    </row>
    <row r="17" ht="19" customHeight="1" spans="1:20">
      <c r="A17" s="220" t="s">
        <v>160</v>
      </c>
      <c r="B17" s="220"/>
      <c r="C17" s="220"/>
      <c r="D17" s="261" t="s">
        <v>137</v>
      </c>
      <c r="E17" s="221">
        <v>0</v>
      </c>
      <c r="F17" s="221">
        <v>0</v>
      </c>
      <c r="G17" s="221">
        <v>0</v>
      </c>
      <c r="H17" s="221">
        <v>10502323.36</v>
      </c>
      <c r="I17" s="221">
        <v>10502323.36</v>
      </c>
      <c r="J17" s="221">
        <v>0</v>
      </c>
      <c r="K17" s="221">
        <v>10502323.36</v>
      </c>
      <c r="L17" s="221">
        <v>10502323.36</v>
      </c>
      <c r="M17" s="221">
        <v>10502323.36</v>
      </c>
      <c r="N17" s="221">
        <v>0</v>
      </c>
      <c r="O17" s="221">
        <v>0</v>
      </c>
      <c r="P17" s="221">
        <v>0</v>
      </c>
      <c r="Q17" s="221">
        <v>0</v>
      </c>
      <c r="R17" s="221">
        <v>0</v>
      </c>
      <c r="S17" s="221">
        <v>0</v>
      </c>
      <c r="T17" s="221">
        <v>0</v>
      </c>
    </row>
    <row r="18" ht="19" customHeight="1" spans="1:20">
      <c r="A18" s="220" t="s">
        <v>161</v>
      </c>
      <c r="B18" s="220"/>
      <c r="C18" s="220"/>
      <c r="D18" s="261" t="s">
        <v>138</v>
      </c>
      <c r="E18" s="221">
        <v>0</v>
      </c>
      <c r="F18" s="221">
        <v>0</v>
      </c>
      <c r="G18" s="221">
        <v>0</v>
      </c>
      <c r="H18" s="221">
        <v>1491472.6</v>
      </c>
      <c r="I18" s="221">
        <v>1491472.6</v>
      </c>
      <c r="J18" s="221">
        <v>0</v>
      </c>
      <c r="K18" s="221">
        <v>1491472.6</v>
      </c>
      <c r="L18" s="221">
        <v>1491472.6</v>
      </c>
      <c r="M18" s="221">
        <v>1491472.6</v>
      </c>
      <c r="N18" s="221">
        <v>0</v>
      </c>
      <c r="O18" s="221">
        <v>0</v>
      </c>
      <c r="P18" s="221">
        <v>0</v>
      </c>
      <c r="Q18" s="221">
        <v>0</v>
      </c>
      <c r="R18" s="221">
        <v>0</v>
      </c>
      <c r="S18" s="221">
        <v>0</v>
      </c>
      <c r="T18" s="221">
        <v>0</v>
      </c>
    </row>
    <row r="19" ht="19" customHeight="1" spans="1:20">
      <c r="A19" s="220" t="s">
        <v>162</v>
      </c>
      <c r="B19" s="220"/>
      <c r="C19" s="220"/>
      <c r="D19" s="261" t="s">
        <v>139</v>
      </c>
      <c r="E19" s="221">
        <v>0</v>
      </c>
      <c r="F19" s="221">
        <v>0</v>
      </c>
      <c r="G19" s="221">
        <v>0</v>
      </c>
      <c r="H19" s="221">
        <v>135391.8</v>
      </c>
      <c r="I19" s="221">
        <v>135391.8</v>
      </c>
      <c r="J19" s="221">
        <v>0</v>
      </c>
      <c r="K19" s="221">
        <v>135391.8</v>
      </c>
      <c r="L19" s="221">
        <v>135391.8</v>
      </c>
      <c r="M19" s="221">
        <v>135391.8</v>
      </c>
      <c r="N19" s="221">
        <v>0</v>
      </c>
      <c r="O19" s="221">
        <v>0</v>
      </c>
      <c r="P19" s="221">
        <v>0</v>
      </c>
      <c r="Q19" s="221">
        <v>0</v>
      </c>
      <c r="R19" s="221">
        <v>0</v>
      </c>
      <c r="S19" s="221">
        <v>0</v>
      </c>
      <c r="T19" s="221">
        <v>0</v>
      </c>
    </row>
    <row r="20" ht="19" customHeight="1" spans="1:20">
      <c r="A20" s="220" t="s">
        <v>163</v>
      </c>
      <c r="B20" s="220"/>
      <c r="C20" s="220"/>
      <c r="D20" s="261" t="s">
        <v>140</v>
      </c>
      <c r="E20" s="221">
        <v>0</v>
      </c>
      <c r="F20" s="221">
        <v>0</v>
      </c>
      <c r="G20" s="221">
        <v>0</v>
      </c>
      <c r="H20" s="221">
        <v>5185244.03</v>
      </c>
      <c r="I20" s="221">
        <v>5185244.03</v>
      </c>
      <c r="J20" s="221">
        <v>0</v>
      </c>
      <c r="K20" s="221">
        <v>5185244.03</v>
      </c>
      <c r="L20" s="221">
        <v>5185244.03</v>
      </c>
      <c r="M20" s="221">
        <v>5185244.03</v>
      </c>
      <c r="N20" s="221">
        <v>0</v>
      </c>
      <c r="O20" s="221">
        <v>0</v>
      </c>
      <c r="P20" s="221">
        <v>0</v>
      </c>
      <c r="Q20" s="221">
        <v>0</v>
      </c>
      <c r="R20" s="221">
        <v>0</v>
      </c>
      <c r="S20" s="221">
        <v>0</v>
      </c>
      <c r="T20" s="221">
        <v>0</v>
      </c>
    </row>
    <row r="21" ht="19" customHeight="1" spans="1:20">
      <c r="A21" s="220" t="s">
        <v>164</v>
      </c>
      <c r="B21" s="220"/>
      <c r="C21" s="220"/>
      <c r="D21" s="261" t="s">
        <v>141</v>
      </c>
      <c r="E21" s="221">
        <v>0</v>
      </c>
      <c r="F21" s="221">
        <v>0</v>
      </c>
      <c r="G21" s="221">
        <v>0</v>
      </c>
      <c r="H21" s="221">
        <v>2920417.57</v>
      </c>
      <c r="I21" s="221">
        <v>2920417.57</v>
      </c>
      <c r="J21" s="221">
        <v>0</v>
      </c>
      <c r="K21" s="221">
        <v>2920417.57</v>
      </c>
      <c r="L21" s="221">
        <v>2920417.57</v>
      </c>
      <c r="M21" s="221">
        <v>2920417.57</v>
      </c>
      <c r="N21" s="221">
        <v>0</v>
      </c>
      <c r="O21" s="221">
        <v>0</v>
      </c>
      <c r="P21" s="221">
        <v>0</v>
      </c>
      <c r="Q21" s="221">
        <v>0</v>
      </c>
      <c r="R21" s="221">
        <v>0</v>
      </c>
      <c r="S21" s="221">
        <v>0</v>
      </c>
      <c r="T21" s="221">
        <v>0</v>
      </c>
    </row>
    <row r="22" ht="19" customHeight="1" spans="1:20">
      <c r="A22" s="220" t="s">
        <v>165</v>
      </c>
      <c r="B22" s="220"/>
      <c r="C22" s="220"/>
      <c r="D22" s="261" t="s">
        <v>142</v>
      </c>
      <c r="E22" s="221">
        <v>0</v>
      </c>
      <c r="F22" s="221">
        <v>0</v>
      </c>
      <c r="G22" s="221">
        <v>0</v>
      </c>
      <c r="H22" s="221">
        <v>499907.65</v>
      </c>
      <c r="I22" s="221">
        <v>499907.65</v>
      </c>
      <c r="J22" s="221">
        <v>0</v>
      </c>
      <c r="K22" s="221">
        <v>499907.65</v>
      </c>
      <c r="L22" s="221">
        <v>499907.65</v>
      </c>
      <c r="M22" s="221">
        <v>499907.65</v>
      </c>
      <c r="N22" s="221">
        <v>0</v>
      </c>
      <c r="O22" s="221">
        <v>0</v>
      </c>
      <c r="P22" s="221">
        <v>0</v>
      </c>
      <c r="Q22" s="221">
        <v>0</v>
      </c>
      <c r="R22" s="221">
        <v>0</v>
      </c>
      <c r="S22" s="221">
        <v>0</v>
      </c>
      <c r="T22" s="221">
        <v>0</v>
      </c>
    </row>
    <row r="23" ht="19" customHeight="1" spans="1:20">
      <c r="A23" s="220" t="s">
        <v>166</v>
      </c>
      <c r="B23" s="220"/>
      <c r="C23" s="220"/>
      <c r="D23" s="261" t="s">
        <v>143</v>
      </c>
      <c r="E23" s="221">
        <v>0</v>
      </c>
      <c r="F23" s="221">
        <v>0</v>
      </c>
      <c r="G23" s="221">
        <v>0</v>
      </c>
      <c r="H23" s="221">
        <v>10550672</v>
      </c>
      <c r="I23" s="221">
        <v>10550672</v>
      </c>
      <c r="J23" s="221">
        <v>0</v>
      </c>
      <c r="K23" s="221">
        <v>10550672</v>
      </c>
      <c r="L23" s="221">
        <v>10550672</v>
      </c>
      <c r="M23" s="221">
        <v>10550672</v>
      </c>
      <c r="N23" s="221">
        <v>0</v>
      </c>
      <c r="O23" s="221">
        <v>0</v>
      </c>
      <c r="P23" s="221">
        <v>0</v>
      </c>
      <c r="Q23" s="221">
        <v>0</v>
      </c>
      <c r="R23" s="221">
        <v>0</v>
      </c>
      <c r="S23" s="221">
        <v>0</v>
      </c>
      <c r="T23" s="221">
        <v>0</v>
      </c>
    </row>
    <row r="24" ht="19" customHeight="1" spans="1:20">
      <c r="A24" s="220" t="s">
        <v>167</v>
      </c>
      <c r="B24" s="220"/>
      <c r="C24" s="220"/>
      <c r="D24" s="220" t="s">
        <v>144</v>
      </c>
      <c r="E24" s="221">
        <v>0</v>
      </c>
      <c r="F24" s="221">
        <v>0</v>
      </c>
      <c r="G24" s="221">
        <v>0</v>
      </c>
      <c r="H24" s="221">
        <v>196960</v>
      </c>
      <c r="I24" s="221">
        <v>196960</v>
      </c>
      <c r="J24" s="221">
        <v>0</v>
      </c>
      <c r="K24" s="221">
        <v>196960</v>
      </c>
      <c r="L24" s="221">
        <v>196960</v>
      </c>
      <c r="M24" s="221">
        <v>196960</v>
      </c>
      <c r="N24" s="221">
        <v>0</v>
      </c>
      <c r="O24" s="221">
        <v>0</v>
      </c>
      <c r="P24" s="221">
        <v>0</v>
      </c>
      <c r="Q24" s="221">
        <v>0</v>
      </c>
      <c r="R24" s="221">
        <v>0</v>
      </c>
      <c r="S24" s="221">
        <v>0</v>
      </c>
      <c r="T24" s="221">
        <v>0</v>
      </c>
    </row>
    <row r="25" ht="19" customHeight="1" spans="1:20">
      <c r="A25" s="224" t="s">
        <v>201</v>
      </c>
      <c r="B25" s="224" t="s">
        <v>5</v>
      </c>
      <c r="C25" s="224" t="s">
        <v>5</v>
      </c>
      <c r="D25" s="224" t="s">
        <v>5</v>
      </c>
      <c r="E25" s="224" t="s">
        <v>5</v>
      </c>
      <c r="F25" s="224" t="s">
        <v>5</v>
      </c>
      <c r="G25" s="224" t="s">
        <v>5</v>
      </c>
      <c r="H25" s="224" t="s">
        <v>5</v>
      </c>
      <c r="I25" s="224" t="s">
        <v>5</v>
      </c>
      <c r="J25" s="224" t="s">
        <v>5</v>
      </c>
      <c r="K25" s="224" t="s">
        <v>5</v>
      </c>
      <c r="L25" s="224" t="s">
        <v>5</v>
      </c>
      <c r="M25" s="224" t="s">
        <v>5</v>
      </c>
      <c r="N25" s="224" t="s">
        <v>5</v>
      </c>
      <c r="O25" s="224" t="s">
        <v>5</v>
      </c>
      <c r="P25" s="224" t="s">
        <v>5</v>
      </c>
      <c r="Q25" s="224" t="s">
        <v>5</v>
      </c>
      <c r="R25" s="224" t="s">
        <v>5</v>
      </c>
      <c r="S25" s="224" t="s">
        <v>5</v>
      </c>
      <c r="T25" s="224" t="s">
        <v>5</v>
      </c>
    </row>
  </sheetData>
  <mergeCells count="48">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4" workbookViewId="0">
      <selection activeCell="H43" sqref="H43"/>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250" customFormat="1" ht="22.5" spans="1:9">
      <c r="A1" s="253" t="s">
        <v>202</v>
      </c>
      <c r="B1" s="253"/>
      <c r="C1" s="253"/>
      <c r="D1" s="253"/>
      <c r="E1" s="253"/>
      <c r="F1" s="253"/>
      <c r="G1" s="253"/>
      <c r="H1" s="253"/>
      <c r="I1" s="253"/>
    </row>
    <row r="2" s="251" customFormat="1" ht="14.1" customHeight="1" spans="1:9">
      <c r="A2" s="239"/>
      <c r="B2" s="239"/>
      <c r="C2" s="239"/>
      <c r="D2" s="239"/>
      <c r="E2" s="239"/>
      <c r="F2" s="239"/>
      <c r="G2" s="239"/>
      <c r="H2" s="218" t="s">
        <v>203</v>
      </c>
      <c r="I2" s="218"/>
    </row>
    <row r="3" s="252" customFormat="1" ht="14.1" customHeight="1" spans="1:9">
      <c r="A3" s="240" t="s">
        <v>2</v>
      </c>
      <c r="B3" s="239"/>
      <c r="D3" s="239"/>
      <c r="E3" s="239"/>
      <c r="F3" s="239"/>
      <c r="G3" s="239"/>
      <c r="H3" s="254" t="s">
        <v>192</v>
      </c>
      <c r="I3" s="254"/>
    </row>
    <row r="4" s="226" customFormat="1" ht="19" customHeight="1" spans="1:9">
      <c r="A4" s="229" t="s">
        <v>198</v>
      </c>
      <c r="B4" s="229" t="s">
        <v>5</v>
      </c>
      <c r="C4" s="229" t="s">
        <v>5</v>
      </c>
      <c r="D4" s="229" t="s">
        <v>197</v>
      </c>
      <c r="E4" s="229" t="s">
        <v>5</v>
      </c>
      <c r="F4" s="229" t="s">
        <v>5</v>
      </c>
      <c r="G4" s="229" t="s">
        <v>5</v>
      </c>
      <c r="H4" s="229" t="s">
        <v>5</v>
      </c>
      <c r="I4" s="229" t="s">
        <v>5</v>
      </c>
    </row>
    <row r="5" s="226" customFormat="1" ht="19" customHeight="1" spans="1:9">
      <c r="A5" s="229" t="s">
        <v>204</v>
      </c>
      <c r="B5" s="229" t="s">
        <v>123</v>
      </c>
      <c r="C5" s="229" t="s">
        <v>9</v>
      </c>
      <c r="D5" s="229" t="s">
        <v>204</v>
      </c>
      <c r="E5" s="229" t="s">
        <v>123</v>
      </c>
      <c r="F5" s="229" t="s">
        <v>9</v>
      </c>
      <c r="G5" s="229" t="s">
        <v>204</v>
      </c>
      <c r="H5" s="229" t="s">
        <v>123</v>
      </c>
      <c r="I5" s="229" t="s">
        <v>9</v>
      </c>
    </row>
    <row r="6" s="226" customFormat="1" ht="19" customHeight="1" spans="1:9">
      <c r="A6" s="229" t="s">
        <v>5</v>
      </c>
      <c r="B6" s="229" t="s">
        <v>5</v>
      </c>
      <c r="C6" s="229" t="s">
        <v>5</v>
      </c>
      <c r="D6" s="229" t="s">
        <v>5</v>
      </c>
      <c r="E6" s="229" t="s">
        <v>5</v>
      </c>
      <c r="F6" s="229" t="s">
        <v>5</v>
      </c>
      <c r="G6" s="229" t="s">
        <v>5</v>
      </c>
      <c r="H6" s="229" t="s">
        <v>5</v>
      </c>
      <c r="I6" s="229" t="s">
        <v>5</v>
      </c>
    </row>
    <row r="7" s="226" customFormat="1" ht="19" customHeight="1" spans="1:9">
      <c r="A7" s="232" t="s">
        <v>205</v>
      </c>
      <c r="B7" s="232" t="s">
        <v>206</v>
      </c>
      <c r="C7" s="244">
        <v>134279222.44</v>
      </c>
      <c r="D7" s="232" t="s">
        <v>207</v>
      </c>
      <c r="E7" s="232" t="s">
        <v>208</v>
      </c>
      <c r="F7" s="244">
        <v>97648087.69</v>
      </c>
      <c r="G7" s="232" t="s">
        <v>209</v>
      </c>
      <c r="H7" s="232" t="s">
        <v>210</v>
      </c>
      <c r="I7" s="244">
        <v>0</v>
      </c>
    </row>
    <row r="8" s="226" customFormat="1" ht="19" customHeight="1" spans="1:9">
      <c r="A8" s="232" t="s">
        <v>211</v>
      </c>
      <c r="B8" s="232" t="s">
        <v>212</v>
      </c>
      <c r="C8" s="244">
        <v>25748284</v>
      </c>
      <c r="D8" s="232" t="s">
        <v>213</v>
      </c>
      <c r="E8" s="232" t="s">
        <v>214</v>
      </c>
      <c r="F8" s="244">
        <v>1811443.89</v>
      </c>
      <c r="G8" s="232" t="s">
        <v>215</v>
      </c>
      <c r="H8" s="232" t="s">
        <v>216</v>
      </c>
      <c r="I8" s="244">
        <v>0</v>
      </c>
    </row>
    <row r="9" s="226" customFormat="1" ht="19" customHeight="1" spans="1:9">
      <c r="A9" s="232" t="s">
        <v>217</v>
      </c>
      <c r="B9" s="232" t="s">
        <v>218</v>
      </c>
      <c r="C9" s="244">
        <v>46728414.53</v>
      </c>
      <c r="D9" s="232" t="s">
        <v>219</v>
      </c>
      <c r="E9" s="232" t="s">
        <v>220</v>
      </c>
      <c r="F9" s="244">
        <v>0</v>
      </c>
      <c r="G9" s="232" t="s">
        <v>221</v>
      </c>
      <c r="H9" s="232" t="s">
        <v>222</v>
      </c>
      <c r="I9" s="244">
        <v>0</v>
      </c>
    </row>
    <row r="10" s="226" customFormat="1" ht="19" customHeight="1" spans="1:9">
      <c r="A10" s="232" t="s">
        <v>223</v>
      </c>
      <c r="B10" s="232" t="s">
        <v>224</v>
      </c>
      <c r="C10" s="244">
        <v>23367456</v>
      </c>
      <c r="D10" s="232" t="s">
        <v>225</v>
      </c>
      <c r="E10" s="232" t="s">
        <v>226</v>
      </c>
      <c r="F10" s="244">
        <v>0</v>
      </c>
      <c r="G10" s="232" t="s">
        <v>227</v>
      </c>
      <c r="H10" s="232" t="s">
        <v>228</v>
      </c>
      <c r="I10" s="244">
        <v>0</v>
      </c>
    </row>
    <row r="11" s="226" customFormat="1" ht="19" customHeight="1" spans="1:9">
      <c r="A11" s="232" t="s">
        <v>229</v>
      </c>
      <c r="B11" s="232" t="s">
        <v>230</v>
      </c>
      <c r="C11" s="244">
        <v>0</v>
      </c>
      <c r="D11" s="232" t="s">
        <v>231</v>
      </c>
      <c r="E11" s="232" t="s">
        <v>232</v>
      </c>
      <c r="F11" s="244">
        <v>767804.85</v>
      </c>
      <c r="G11" s="232" t="s">
        <v>233</v>
      </c>
      <c r="H11" s="232" t="s">
        <v>234</v>
      </c>
      <c r="I11" s="244">
        <v>0</v>
      </c>
    </row>
    <row r="12" s="226" customFormat="1" ht="19" customHeight="1" spans="1:9">
      <c r="A12" s="232" t="s">
        <v>235</v>
      </c>
      <c r="B12" s="232" t="s">
        <v>236</v>
      </c>
      <c r="C12" s="244">
        <v>0</v>
      </c>
      <c r="D12" s="232" t="s">
        <v>237</v>
      </c>
      <c r="E12" s="232" t="s">
        <v>238</v>
      </c>
      <c r="F12" s="244">
        <v>1812685.04</v>
      </c>
      <c r="G12" s="232" t="s">
        <v>239</v>
      </c>
      <c r="H12" s="232" t="s">
        <v>240</v>
      </c>
      <c r="I12" s="244">
        <v>0</v>
      </c>
    </row>
    <row r="13" s="226" customFormat="1" ht="19" customHeight="1" spans="1:9">
      <c r="A13" s="232" t="s">
        <v>241</v>
      </c>
      <c r="B13" s="232" t="s">
        <v>242</v>
      </c>
      <c r="C13" s="244">
        <v>10502323.36</v>
      </c>
      <c r="D13" s="232" t="s">
        <v>243</v>
      </c>
      <c r="E13" s="232" t="s">
        <v>244</v>
      </c>
      <c r="F13" s="244">
        <v>1787.39</v>
      </c>
      <c r="G13" s="232" t="s">
        <v>245</v>
      </c>
      <c r="H13" s="232" t="s">
        <v>246</v>
      </c>
      <c r="I13" s="244">
        <v>0</v>
      </c>
    </row>
    <row r="14" s="226" customFormat="1" ht="19" customHeight="1" spans="1:9">
      <c r="A14" s="232" t="s">
        <v>247</v>
      </c>
      <c r="B14" s="232" t="s">
        <v>248</v>
      </c>
      <c r="C14" s="244">
        <v>1491472.6</v>
      </c>
      <c r="D14" s="232" t="s">
        <v>249</v>
      </c>
      <c r="E14" s="232" t="s">
        <v>250</v>
      </c>
      <c r="F14" s="244">
        <v>0</v>
      </c>
      <c r="G14" s="232" t="s">
        <v>251</v>
      </c>
      <c r="H14" s="232" t="s">
        <v>252</v>
      </c>
      <c r="I14" s="244">
        <v>0</v>
      </c>
    </row>
    <row r="15" s="226" customFormat="1" ht="19" customHeight="1" spans="1:9">
      <c r="A15" s="232" t="s">
        <v>253</v>
      </c>
      <c r="B15" s="232" t="s">
        <v>254</v>
      </c>
      <c r="C15" s="244">
        <v>5185244.03</v>
      </c>
      <c r="D15" s="232" t="s">
        <v>255</v>
      </c>
      <c r="E15" s="232" t="s">
        <v>256</v>
      </c>
      <c r="F15" s="244">
        <v>153843.55</v>
      </c>
      <c r="G15" s="232" t="s">
        <v>257</v>
      </c>
      <c r="H15" s="232" t="s">
        <v>258</v>
      </c>
      <c r="I15" s="244">
        <v>0</v>
      </c>
    </row>
    <row r="16" s="226" customFormat="1" ht="19" customHeight="1" spans="1:9">
      <c r="A16" s="232" t="s">
        <v>259</v>
      </c>
      <c r="B16" s="232" t="s">
        <v>260</v>
      </c>
      <c r="C16" s="244">
        <v>2920417.57</v>
      </c>
      <c r="D16" s="232" t="s">
        <v>261</v>
      </c>
      <c r="E16" s="232" t="s">
        <v>262</v>
      </c>
      <c r="F16" s="244">
        <v>1580159.14</v>
      </c>
      <c r="G16" s="232" t="s">
        <v>263</v>
      </c>
      <c r="H16" s="232" t="s">
        <v>264</v>
      </c>
      <c r="I16" s="244">
        <v>0</v>
      </c>
    </row>
    <row r="17" s="226" customFormat="1" ht="19" customHeight="1" spans="1:9">
      <c r="A17" s="232" t="s">
        <v>265</v>
      </c>
      <c r="B17" s="232" t="s">
        <v>266</v>
      </c>
      <c r="C17" s="244">
        <v>502095.01</v>
      </c>
      <c r="D17" s="232" t="s">
        <v>267</v>
      </c>
      <c r="E17" s="232" t="s">
        <v>268</v>
      </c>
      <c r="F17" s="244">
        <v>0</v>
      </c>
      <c r="G17" s="232" t="s">
        <v>269</v>
      </c>
      <c r="H17" s="232" t="s">
        <v>270</v>
      </c>
      <c r="I17" s="244">
        <v>0</v>
      </c>
    </row>
    <row r="18" s="226" customFormat="1" ht="19" customHeight="1" spans="1:9">
      <c r="A18" s="232" t="s">
        <v>271</v>
      </c>
      <c r="B18" s="232" t="s">
        <v>272</v>
      </c>
      <c r="C18" s="244">
        <v>10550672</v>
      </c>
      <c r="D18" s="232" t="s">
        <v>273</v>
      </c>
      <c r="E18" s="232" t="s">
        <v>274</v>
      </c>
      <c r="F18" s="244">
        <v>119929.63</v>
      </c>
      <c r="G18" s="232" t="s">
        <v>275</v>
      </c>
      <c r="H18" s="232" t="s">
        <v>276</v>
      </c>
      <c r="I18" s="244">
        <v>0</v>
      </c>
    </row>
    <row r="19" s="226" customFormat="1" ht="19" customHeight="1" spans="1:9">
      <c r="A19" s="232" t="s">
        <v>277</v>
      </c>
      <c r="B19" s="232" t="s">
        <v>278</v>
      </c>
      <c r="C19" s="244">
        <v>0</v>
      </c>
      <c r="D19" s="232" t="s">
        <v>279</v>
      </c>
      <c r="E19" s="232" t="s">
        <v>280</v>
      </c>
      <c r="F19" s="244">
        <v>0</v>
      </c>
      <c r="G19" s="232" t="s">
        <v>281</v>
      </c>
      <c r="H19" s="232" t="s">
        <v>282</v>
      </c>
      <c r="I19" s="244">
        <v>0</v>
      </c>
    </row>
    <row r="20" s="226" customFormat="1" ht="19" customHeight="1" spans="1:9">
      <c r="A20" s="232" t="s">
        <v>283</v>
      </c>
      <c r="B20" s="232" t="s">
        <v>284</v>
      </c>
      <c r="C20" s="244">
        <v>7282843.34</v>
      </c>
      <c r="D20" s="232" t="s">
        <v>285</v>
      </c>
      <c r="E20" s="232" t="s">
        <v>286</v>
      </c>
      <c r="F20" s="244">
        <v>0</v>
      </c>
      <c r="G20" s="232" t="s">
        <v>287</v>
      </c>
      <c r="H20" s="232" t="s">
        <v>288</v>
      </c>
      <c r="I20" s="244">
        <v>0</v>
      </c>
    </row>
    <row r="21" s="226" customFormat="1" ht="19" customHeight="1" spans="1:9">
      <c r="A21" s="232" t="s">
        <v>289</v>
      </c>
      <c r="B21" s="232" t="s">
        <v>290</v>
      </c>
      <c r="C21" s="244">
        <v>5357448.02</v>
      </c>
      <c r="D21" s="232" t="s">
        <v>291</v>
      </c>
      <c r="E21" s="232" t="s">
        <v>292</v>
      </c>
      <c r="F21" s="244">
        <v>3600</v>
      </c>
      <c r="G21" s="232" t="s">
        <v>293</v>
      </c>
      <c r="H21" s="232" t="s">
        <v>294</v>
      </c>
      <c r="I21" s="244">
        <v>0</v>
      </c>
    </row>
    <row r="22" s="226" customFormat="1" ht="19" customHeight="1" spans="1:9">
      <c r="A22" s="232" t="s">
        <v>295</v>
      </c>
      <c r="B22" s="232" t="s">
        <v>296</v>
      </c>
      <c r="C22" s="244">
        <v>0</v>
      </c>
      <c r="D22" s="232" t="s">
        <v>297</v>
      </c>
      <c r="E22" s="232" t="s">
        <v>298</v>
      </c>
      <c r="F22" s="244">
        <v>0</v>
      </c>
      <c r="G22" s="232" t="s">
        <v>299</v>
      </c>
      <c r="H22" s="232" t="s">
        <v>300</v>
      </c>
      <c r="I22" s="244">
        <v>0</v>
      </c>
    </row>
    <row r="23" s="226" customFormat="1" ht="19" customHeight="1" spans="1:9">
      <c r="A23" s="232" t="s">
        <v>301</v>
      </c>
      <c r="B23" s="232" t="s">
        <v>302</v>
      </c>
      <c r="C23" s="244">
        <v>0</v>
      </c>
      <c r="D23" s="232" t="s">
        <v>303</v>
      </c>
      <c r="E23" s="232" t="s">
        <v>304</v>
      </c>
      <c r="F23" s="244">
        <v>0</v>
      </c>
      <c r="G23" s="232" t="s">
        <v>305</v>
      </c>
      <c r="H23" s="232" t="s">
        <v>306</v>
      </c>
      <c r="I23" s="244">
        <v>0</v>
      </c>
    </row>
    <row r="24" s="226" customFormat="1" ht="19" customHeight="1" spans="1:9">
      <c r="A24" s="232" t="s">
        <v>307</v>
      </c>
      <c r="B24" s="232" t="s">
        <v>308</v>
      </c>
      <c r="C24" s="244">
        <v>0</v>
      </c>
      <c r="D24" s="232" t="s">
        <v>309</v>
      </c>
      <c r="E24" s="232" t="s">
        <v>310</v>
      </c>
      <c r="F24" s="244">
        <v>300000</v>
      </c>
      <c r="G24" s="232" t="s">
        <v>311</v>
      </c>
      <c r="H24" s="232" t="s">
        <v>312</v>
      </c>
      <c r="I24" s="244">
        <v>0</v>
      </c>
    </row>
    <row r="25" s="226" customFormat="1" ht="19" customHeight="1" spans="1:9">
      <c r="A25" s="232" t="s">
        <v>313</v>
      </c>
      <c r="B25" s="232" t="s">
        <v>314</v>
      </c>
      <c r="C25" s="244">
        <v>0</v>
      </c>
      <c r="D25" s="232" t="s">
        <v>315</v>
      </c>
      <c r="E25" s="232" t="s">
        <v>316</v>
      </c>
      <c r="F25" s="244">
        <v>0</v>
      </c>
      <c r="G25" s="232" t="s">
        <v>317</v>
      </c>
      <c r="H25" s="232" t="s">
        <v>318</v>
      </c>
      <c r="I25" s="244">
        <v>0</v>
      </c>
    </row>
    <row r="26" s="226" customFormat="1" ht="19" customHeight="1" spans="1:9">
      <c r="A26" s="232" t="s">
        <v>319</v>
      </c>
      <c r="B26" s="232" t="s">
        <v>320</v>
      </c>
      <c r="C26" s="244">
        <v>5357448.02</v>
      </c>
      <c r="D26" s="232" t="s">
        <v>321</v>
      </c>
      <c r="E26" s="232" t="s">
        <v>322</v>
      </c>
      <c r="F26" s="244">
        <v>82137971.74</v>
      </c>
      <c r="G26" s="232" t="s">
        <v>323</v>
      </c>
      <c r="H26" s="232" t="s">
        <v>324</v>
      </c>
      <c r="I26" s="244">
        <v>0</v>
      </c>
    </row>
    <row r="27" s="226" customFormat="1" ht="19" customHeight="1" spans="1:9">
      <c r="A27" s="232" t="s">
        <v>325</v>
      </c>
      <c r="B27" s="232" t="s">
        <v>326</v>
      </c>
      <c r="C27" s="244">
        <v>0</v>
      </c>
      <c r="D27" s="232" t="s">
        <v>327</v>
      </c>
      <c r="E27" s="232" t="s">
        <v>328</v>
      </c>
      <c r="F27" s="244">
        <v>155438.91</v>
      </c>
      <c r="G27" s="232" t="s">
        <v>329</v>
      </c>
      <c r="H27" s="232" t="s">
        <v>330</v>
      </c>
      <c r="I27" s="244">
        <v>0</v>
      </c>
    </row>
    <row r="28" s="226" customFormat="1" ht="19" customHeight="1" spans="1:9">
      <c r="A28" s="232" t="s">
        <v>331</v>
      </c>
      <c r="B28" s="232" t="s">
        <v>332</v>
      </c>
      <c r="C28" s="244">
        <v>0</v>
      </c>
      <c r="D28" s="232" t="s">
        <v>333</v>
      </c>
      <c r="E28" s="232" t="s">
        <v>334</v>
      </c>
      <c r="F28" s="244">
        <v>1569761.95</v>
      </c>
      <c r="G28" s="232" t="s">
        <v>335</v>
      </c>
      <c r="H28" s="232" t="s">
        <v>336</v>
      </c>
      <c r="I28" s="244">
        <v>0</v>
      </c>
    </row>
    <row r="29" s="226" customFormat="1" ht="19" customHeight="1" spans="1:9">
      <c r="A29" s="232" t="s">
        <v>337</v>
      </c>
      <c r="B29" s="232" t="s">
        <v>338</v>
      </c>
      <c r="C29" s="244">
        <v>0</v>
      </c>
      <c r="D29" s="232" t="s">
        <v>339</v>
      </c>
      <c r="E29" s="232" t="s">
        <v>340</v>
      </c>
      <c r="F29" s="244">
        <v>1917200</v>
      </c>
      <c r="G29" s="232" t="s">
        <v>341</v>
      </c>
      <c r="H29" s="232" t="s">
        <v>342</v>
      </c>
      <c r="I29" s="244">
        <v>0</v>
      </c>
    </row>
    <row r="30" s="226" customFormat="1" ht="19" customHeight="1" spans="1:9">
      <c r="A30" s="232" t="s">
        <v>343</v>
      </c>
      <c r="B30" s="232" t="s">
        <v>344</v>
      </c>
      <c r="C30" s="244">
        <v>0</v>
      </c>
      <c r="D30" s="232" t="s">
        <v>345</v>
      </c>
      <c r="E30" s="232" t="s">
        <v>346</v>
      </c>
      <c r="F30" s="244">
        <v>0</v>
      </c>
      <c r="G30" s="232" t="s">
        <v>347</v>
      </c>
      <c r="H30" s="232" t="s">
        <v>348</v>
      </c>
      <c r="I30" s="244">
        <v>0</v>
      </c>
    </row>
    <row r="31" s="226" customFormat="1" ht="19" customHeight="1" spans="1:9">
      <c r="A31" s="232" t="s">
        <v>349</v>
      </c>
      <c r="B31" s="232" t="s">
        <v>350</v>
      </c>
      <c r="C31" s="244">
        <v>0</v>
      </c>
      <c r="D31" s="232" t="s">
        <v>351</v>
      </c>
      <c r="E31" s="232" t="s">
        <v>352</v>
      </c>
      <c r="F31" s="244">
        <v>4373650</v>
      </c>
      <c r="G31" s="232" t="s">
        <v>353</v>
      </c>
      <c r="H31" s="232" t="s">
        <v>354</v>
      </c>
      <c r="I31" s="244">
        <v>0</v>
      </c>
    </row>
    <row r="32" s="226" customFormat="1" ht="19" customHeight="1" spans="1:9">
      <c r="A32" s="232" t="s">
        <v>355</v>
      </c>
      <c r="B32" s="232" t="s">
        <v>356</v>
      </c>
      <c r="C32" s="244">
        <v>0</v>
      </c>
      <c r="D32" s="232" t="s">
        <v>357</v>
      </c>
      <c r="E32" s="232" t="s">
        <v>358</v>
      </c>
      <c r="F32" s="244">
        <v>0</v>
      </c>
      <c r="G32" s="232" t="s">
        <v>359</v>
      </c>
      <c r="H32" s="232" t="s">
        <v>360</v>
      </c>
      <c r="I32" s="244">
        <v>0</v>
      </c>
    </row>
    <row r="33" s="226" customFormat="1" ht="19" customHeight="1" spans="1:9">
      <c r="A33" s="232" t="s">
        <v>361</v>
      </c>
      <c r="B33" s="232" t="s">
        <v>362</v>
      </c>
      <c r="C33" s="244">
        <v>0</v>
      </c>
      <c r="D33" s="232" t="s">
        <v>363</v>
      </c>
      <c r="E33" s="232" t="s">
        <v>364</v>
      </c>
      <c r="F33" s="244">
        <v>942811.6</v>
      </c>
      <c r="G33" s="232" t="s">
        <v>365</v>
      </c>
      <c r="H33" s="232" t="s">
        <v>366</v>
      </c>
      <c r="I33" s="244">
        <v>0</v>
      </c>
    </row>
    <row r="34" s="226" customFormat="1" ht="19" customHeight="1" spans="1:9">
      <c r="A34" s="232" t="s">
        <v>5</v>
      </c>
      <c r="B34" s="232" t="s">
        <v>5</v>
      </c>
      <c r="C34" s="247"/>
      <c r="D34" s="232" t="s">
        <v>367</v>
      </c>
      <c r="E34" s="232" t="s">
        <v>368</v>
      </c>
      <c r="F34" s="244">
        <v>0</v>
      </c>
      <c r="G34" s="232" t="s">
        <v>369</v>
      </c>
      <c r="H34" s="232" t="s">
        <v>370</v>
      </c>
      <c r="I34" s="244">
        <v>0</v>
      </c>
    </row>
    <row r="35" s="226" customFormat="1" ht="19" customHeight="1" spans="1:9">
      <c r="A35" s="232" t="s">
        <v>5</v>
      </c>
      <c r="B35" s="232" t="s">
        <v>5</v>
      </c>
      <c r="C35" s="247"/>
      <c r="D35" s="232" t="s">
        <v>371</v>
      </c>
      <c r="E35" s="232" t="s">
        <v>372</v>
      </c>
      <c r="F35" s="244">
        <v>0</v>
      </c>
      <c r="G35" s="232" t="s">
        <v>373</v>
      </c>
      <c r="H35" s="232" t="s">
        <v>374</v>
      </c>
      <c r="I35" s="244">
        <v>0</v>
      </c>
    </row>
    <row r="36" s="226" customFormat="1" ht="19" customHeight="1" spans="1:9">
      <c r="A36" s="232" t="s">
        <v>5</v>
      </c>
      <c r="B36" s="232" t="s">
        <v>5</v>
      </c>
      <c r="C36" s="247"/>
      <c r="D36" s="232" t="s">
        <v>375</v>
      </c>
      <c r="E36" s="232" t="s">
        <v>376</v>
      </c>
      <c r="F36" s="244">
        <v>0</v>
      </c>
      <c r="G36" s="232" t="s">
        <v>377</v>
      </c>
      <c r="H36" s="232" t="s">
        <v>378</v>
      </c>
      <c r="I36" s="244">
        <v>0</v>
      </c>
    </row>
    <row r="37" s="226" customFormat="1" ht="19" customHeight="1" spans="1:9">
      <c r="A37" s="232" t="s">
        <v>5</v>
      </c>
      <c r="B37" s="232" t="s">
        <v>5</v>
      </c>
      <c r="C37" s="247"/>
      <c r="D37" s="232" t="s">
        <v>379</v>
      </c>
      <c r="E37" s="232" t="s">
        <v>380</v>
      </c>
      <c r="F37" s="244">
        <v>0</v>
      </c>
      <c r="G37" s="232" t="s">
        <v>5</v>
      </c>
      <c r="H37" s="232" t="s">
        <v>5</v>
      </c>
      <c r="I37" s="247"/>
    </row>
    <row r="38" s="226" customFormat="1" ht="19" customHeight="1" spans="1:9">
      <c r="A38" s="232" t="s">
        <v>5</v>
      </c>
      <c r="B38" s="232" t="s">
        <v>5</v>
      </c>
      <c r="C38" s="247"/>
      <c r="D38" s="232" t="s">
        <v>381</v>
      </c>
      <c r="E38" s="232" t="s">
        <v>382</v>
      </c>
      <c r="F38" s="244">
        <v>0</v>
      </c>
      <c r="G38" s="232" t="s">
        <v>5</v>
      </c>
      <c r="H38" s="232" t="s">
        <v>5</v>
      </c>
      <c r="I38" s="247"/>
    </row>
    <row r="39" s="226" customFormat="1" ht="19" customHeight="1" spans="1:9">
      <c r="A39" s="230" t="s">
        <v>383</v>
      </c>
      <c r="B39" s="230" t="s">
        <v>5</v>
      </c>
      <c r="C39" s="244">
        <v>139636670.46</v>
      </c>
      <c r="D39" s="230" t="s">
        <v>384</v>
      </c>
      <c r="E39" s="230" t="s">
        <v>5</v>
      </c>
      <c r="F39" s="230" t="s">
        <v>5</v>
      </c>
      <c r="G39" s="230" t="s">
        <v>5</v>
      </c>
      <c r="H39" s="230" t="s">
        <v>5</v>
      </c>
      <c r="I39" s="244">
        <v>97648087.69</v>
      </c>
    </row>
    <row r="40" s="226" customFormat="1" ht="19" customHeight="1" spans="1:9">
      <c r="A40" s="228" t="s">
        <v>385</v>
      </c>
      <c r="B40" s="228" t="s">
        <v>5</v>
      </c>
      <c r="C40" s="228" t="s">
        <v>5</v>
      </c>
      <c r="D40" s="228" t="s">
        <v>5</v>
      </c>
      <c r="E40" s="228" t="s">
        <v>5</v>
      </c>
      <c r="F40" s="228" t="s">
        <v>5</v>
      </c>
      <c r="G40" s="228" t="s">
        <v>5</v>
      </c>
      <c r="H40" s="228" t="s">
        <v>5</v>
      </c>
      <c r="I40" s="228" t="s">
        <v>5</v>
      </c>
    </row>
    <row r="41" spans="1:9">
      <c r="A41" s="255"/>
      <c r="B41" s="255"/>
      <c r="C41" s="255"/>
      <c r="D41" s="255"/>
      <c r="E41" s="255"/>
      <c r="F41" s="255"/>
      <c r="G41" s="255"/>
      <c r="H41" s="255"/>
      <c r="I41" s="25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7916666666667" footer="0.297916666666667"/>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K49" sqref="K49"/>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83333333333" customWidth="1"/>
    <col min="9" max="9" width="13.6333333333333" customWidth="1"/>
    <col min="10" max="10" width="7.825" customWidth="1"/>
    <col min="11" max="11" width="34.8833333333333" customWidth="1"/>
    <col min="12" max="12" width="13.6333333333333" customWidth="1"/>
  </cols>
  <sheetData>
    <row r="1" s="237" customFormat="1" ht="27" spans="1:12">
      <c r="A1" s="238" t="s">
        <v>386</v>
      </c>
      <c r="B1" s="238"/>
      <c r="C1" s="238"/>
      <c r="D1" s="238"/>
      <c r="E1" s="238"/>
      <c r="F1" s="238"/>
      <c r="G1" s="238"/>
      <c r="H1" s="238"/>
      <c r="I1" s="238"/>
      <c r="J1" s="238"/>
      <c r="K1" s="238"/>
      <c r="L1" s="238"/>
    </row>
    <row r="2" s="237" customFormat="1" ht="12.75" spans="12:12">
      <c r="L2" s="249" t="s">
        <v>387</v>
      </c>
    </row>
    <row r="3" s="237" customFormat="1" ht="12.75" spans="1:12">
      <c r="A3" s="239" t="s">
        <v>388</v>
      </c>
      <c r="B3" s="240" t="s">
        <v>2</v>
      </c>
      <c r="F3" s="241"/>
      <c r="G3" s="241"/>
      <c r="H3" s="241"/>
      <c r="I3" s="241"/>
      <c r="L3" s="249" t="s">
        <v>3</v>
      </c>
    </row>
    <row r="4" ht="15" customHeight="1" spans="1:12">
      <c r="A4" s="230" t="s">
        <v>389</v>
      </c>
      <c r="B4" s="230" t="s">
        <v>5</v>
      </c>
      <c r="C4" s="230" t="s">
        <v>5</v>
      </c>
      <c r="D4" s="230" t="s">
        <v>197</v>
      </c>
      <c r="E4" s="230" t="s">
        <v>5</v>
      </c>
      <c r="F4" s="230" t="s">
        <v>5</v>
      </c>
      <c r="G4" s="230" t="s">
        <v>5</v>
      </c>
      <c r="H4" s="230" t="s">
        <v>5</v>
      </c>
      <c r="I4" s="230" t="s">
        <v>5</v>
      </c>
      <c r="J4" s="230" t="s">
        <v>5</v>
      </c>
      <c r="K4" s="230" t="s">
        <v>5</v>
      </c>
      <c r="L4" s="230" t="s">
        <v>5</v>
      </c>
    </row>
    <row r="5" ht="15" customHeight="1" spans="1:12">
      <c r="A5" s="242" t="s">
        <v>204</v>
      </c>
      <c r="B5" s="230" t="s">
        <v>123</v>
      </c>
      <c r="C5" s="230" t="s">
        <v>9</v>
      </c>
      <c r="D5" s="230" t="s">
        <v>204</v>
      </c>
      <c r="E5" s="230" t="s">
        <v>123</v>
      </c>
      <c r="F5" s="230" t="s">
        <v>9</v>
      </c>
      <c r="G5" s="230" t="s">
        <v>204</v>
      </c>
      <c r="H5" s="230" t="s">
        <v>123</v>
      </c>
      <c r="I5" s="230" t="s">
        <v>9</v>
      </c>
      <c r="J5" s="230" t="s">
        <v>204</v>
      </c>
      <c r="K5" s="230" t="s">
        <v>123</v>
      </c>
      <c r="L5" s="230" t="s">
        <v>9</v>
      </c>
    </row>
    <row r="6" ht="15" customHeight="1" spans="1:12">
      <c r="A6" s="243" t="s">
        <v>205</v>
      </c>
      <c r="B6" s="232" t="s">
        <v>206</v>
      </c>
      <c r="C6" s="244">
        <v>0</v>
      </c>
      <c r="D6" s="232" t="s">
        <v>207</v>
      </c>
      <c r="E6" s="232" t="s">
        <v>208</v>
      </c>
      <c r="F6" s="244">
        <v>31750453.27</v>
      </c>
      <c r="G6" s="232" t="s">
        <v>390</v>
      </c>
      <c r="H6" s="232" t="s">
        <v>391</v>
      </c>
      <c r="I6" s="244">
        <v>0</v>
      </c>
      <c r="J6" s="232" t="s">
        <v>392</v>
      </c>
      <c r="K6" s="232" t="s">
        <v>393</v>
      </c>
      <c r="L6" s="244">
        <v>0</v>
      </c>
    </row>
    <row r="7" ht="15" customHeight="1" spans="1:12">
      <c r="A7" s="245" t="s">
        <v>211</v>
      </c>
      <c r="B7" s="232" t="s">
        <v>212</v>
      </c>
      <c r="C7" s="244">
        <v>0</v>
      </c>
      <c r="D7" s="232" t="s">
        <v>213</v>
      </c>
      <c r="E7" s="232" t="s">
        <v>214</v>
      </c>
      <c r="F7" s="244">
        <v>266579.5</v>
      </c>
      <c r="G7" s="232" t="s">
        <v>394</v>
      </c>
      <c r="H7" s="232" t="s">
        <v>216</v>
      </c>
      <c r="I7" s="244">
        <v>0</v>
      </c>
      <c r="J7" s="232" t="s">
        <v>395</v>
      </c>
      <c r="K7" s="232" t="s">
        <v>396</v>
      </c>
      <c r="L7" s="244">
        <v>0</v>
      </c>
    </row>
    <row r="8" ht="15" customHeight="1" spans="1:12">
      <c r="A8" s="245" t="s">
        <v>217</v>
      </c>
      <c r="B8" s="232" t="s">
        <v>218</v>
      </c>
      <c r="C8" s="244">
        <v>0</v>
      </c>
      <c r="D8" s="232" t="s">
        <v>219</v>
      </c>
      <c r="E8" s="232" t="s">
        <v>220</v>
      </c>
      <c r="F8" s="244">
        <v>58460</v>
      </c>
      <c r="G8" s="232" t="s">
        <v>397</v>
      </c>
      <c r="H8" s="232" t="s">
        <v>222</v>
      </c>
      <c r="I8" s="244">
        <v>0</v>
      </c>
      <c r="J8" s="232" t="s">
        <v>398</v>
      </c>
      <c r="K8" s="232" t="s">
        <v>348</v>
      </c>
      <c r="L8" s="244">
        <v>0</v>
      </c>
    </row>
    <row r="9" ht="15" customHeight="1" spans="1:12">
      <c r="A9" s="245" t="s">
        <v>223</v>
      </c>
      <c r="B9" s="232" t="s">
        <v>224</v>
      </c>
      <c r="C9" s="244">
        <v>0</v>
      </c>
      <c r="D9" s="232" t="s">
        <v>225</v>
      </c>
      <c r="E9" s="232" t="s">
        <v>226</v>
      </c>
      <c r="F9" s="244">
        <v>0</v>
      </c>
      <c r="G9" s="232" t="s">
        <v>399</v>
      </c>
      <c r="H9" s="232" t="s">
        <v>228</v>
      </c>
      <c r="I9" s="244">
        <v>0</v>
      </c>
      <c r="J9" s="232" t="s">
        <v>311</v>
      </c>
      <c r="K9" s="232" t="s">
        <v>312</v>
      </c>
      <c r="L9" s="244">
        <v>0</v>
      </c>
    </row>
    <row r="10" ht="15" customHeight="1" spans="1:12">
      <c r="A10" s="245" t="s">
        <v>229</v>
      </c>
      <c r="B10" s="232" t="s">
        <v>230</v>
      </c>
      <c r="C10" s="244">
        <v>0</v>
      </c>
      <c r="D10" s="232" t="s">
        <v>231</v>
      </c>
      <c r="E10" s="232" t="s">
        <v>232</v>
      </c>
      <c r="F10" s="244">
        <v>0</v>
      </c>
      <c r="G10" s="232" t="s">
        <v>400</v>
      </c>
      <c r="H10" s="232" t="s">
        <v>234</v>
      </c>
      <c r="I10" s="244">
        <v>0</v>
      </c>
      <c r="J10" s="232" t="s">
        <v>317</v>
      </c>
      <c r="K10" s="232" t="s">
        <v>318</v>
      </c>
      <c r="L10" s="244">
        <v>0</v>
      </c>
    </row>
    <row r="11" ht="15" customHeight="1" spans="1:12">
      <c r="A11" s="245" t="s">
        <v>235</v>
      </c>
      <c r="B11" s="232" t="s">
        <v>236</v>
      </c>
      <c r="C11" s="244">
        <v>0</v>
      </c>
      <c r="D11" s="232" t="s">
        <v>237</v>
      </c>
      <c r="E11" s="232" t="s">
        <v>238</v>
      </c>
      <c r="F11" s="244">
        <v>0</v>
      </c>
      <c r="G11" s="232" t="s">
        <v>401</v>
      </c>
      <c r="H11" s="232" t="s">
        <v>240</v>
      </c>
      <c r="I11" s="244">
        <v>0</v>
      </c>
      <c r="J11" s="232" t="s">
        <v>323</v>
      </c>
      <c r="K11" s="232" t="s">
        <v>324</v>
      </c>
      <c r="L11" s="244">
        <v>0</v>
      </c>
    </row>
    <row r="12" ht="15" customHeight="1" spans="1:12">
      <c r="A12" s="245" t="s">
        <v>241</v>
      </c>
      <c r="B12" s="232" t="s">
        <v>242</v>
      </c>
      <c r="C12" s="244">
        <v>0</v>
      </c>
      <c r="D12" s="232" t="s">
        <v>243</v>
      </c>
      <c r="E12" s="232" t="s">
        <v>244</v>
      </c>
      <c r="F12" s="244">
        <v>204434.74</v>
      </c>
      <c r="G12" s="232" t="s">
        <v>402</v>
      </c>
      <c r="H12" s="232" t="s">
        <v>246</v>
      </c>
      <c r="I12" s="244">
        <v>0</v>
      </c>
      <c r="J12" s="232" t="s">
        <v>329</v>
      </c>
      <c r="K12" s="232" t="s">
        <v>330</v>
      </c>
      <c r="L12" s="244">
        <v>0</v>
      </c>
    </row>
    <row r="13" ht="15" customHeight="1" spans="1:12">
      <c r="A13" s="245" t="s">
        <v>247</v>
      </c>
      <c r="B13" s="232" t="s">
        <v>248</v>
      </c>
      <c r="C13" s="244">
        <v>0</v>
      </c>
      <c r="D13" s="232" t="s">
        <v>249</v>
      </c>
      <c r="E13" s="232" t="s">
        <v>250</v>
      </c>
      <c r="F13" s="244">
        <v>0</v>
      </c>
      <c r="G13" s="232" t="s">
        <v>403</v>
      </c>
      <c r="H13" s="232" t="s">
        <v>252</v>
      </c>
      <c r="I13" s="244">
        <v>0</v>
      </c>
      <c r="J13" s="232" t="s">
        <v>335</v>
      </c>
      <c r="K13" s="232" t="s">
        <v>336</v>
      </c>
      <c r="L13" s="244">
        <v>0</v>
      </c>
    </row>
    <row r="14" ht="15" customHeight="1" spans="1:12">
      <c r="A14" s="245" t="s">
        <v>253</v>
      </c>
      <c r="B14" s="232" t="s">
        <v>254</v>
      </c>
      <c r="C14" s="244">
        <v>0</v>
      </c>
      <c r="D14" s="232" t="s">
        <v>255</v>
      </c>
      <c r="E14" s="232" t="s">
        <v>256</v>
      </c>
      <c r="F14" s="244">
        <v>5895424.13</v>
      </c>
      <c r="G14" s="232" t="s">
        <v>404</v>
      </c>
      <c r="H14" s="232" t="s">
        <v>282</v>
      </c>
      <c r="I14" s="244">
        <v>0</v>
      </c>
      <c r="J14" s="232" t="s">
        <v>341</v>
      </c>
      <c r="K14" s="232" t="s">
        <v>342</v>
      </c>
      <c r="L14" s="248">
        <v>0</v>
      </c>
    </row>
    <row r="15" ht="15" customHeight="1" spans="1:12">
      <c r="A15" s="245" t="s">
        <v>259</v>
      </c>
      <c r="B15" s="232" t="s">
        <v>260</v>
      </c>
      <c r="C15" s="244">
        <v>0</v>
      </c>
      <c r="D15" s="232" t="s">
        <v>261</v>
      </c>
      <c r="E15" s="232" t="s">
        <v>262</v>
      </c>
      <c r="F15" s="244">
        <v>3723052.93</v>
      </c>
      <c r="G15" s="232" t="s">
        <v>405</v>
      </c>
      <c r="H15" s="232" t="s">
        <v>288</v>
      </c>
      <c r="I15" s="244">
        <v>0</v>
      </c>
      <c r="J15" s="232" t="s">
        <v>347</v>
      </c>
      <c r="K15" s="232" t="s">
        <v>348</v>
      </c>
      <c r="L15" s="244">
        <v>0</v>
      </c>
    </row>
    <row r="16" ht="15" customHeight="1" spans="1:12">
      <c r="A16" s="245" t="s">
        <v>265</v>
      </c>
      <c r="B16" s="232" t="s">
        <v>266</v>
      </c>
      <c r="C16" s="244">
        <v>0</v>
      </c>
      <c r="D16" s="232" t="s">
        <v>267</v>
      </c>
      <c r="E16" s="232" t="s">
        <v>268</v>
      </c>
      <c r="F16" s="244">
        <v>0</v>
      </c>
      <c r="G16" s="232" t="s">
        <v>406</v>
      </c>
      <c r="H16" s="232" t="s">
        <v>294</v>
      </c>
      <c r="I16" s="244">
        <v>0</v>
      </c>
      <c r="J16" s="232" t="s">
        <v>407</v>
      </c>
      <c r="K16" s="232" t="s">
        <v>408</v>
      </c>
      <c r="L16" s="244">
        <v>0</v>
      </c>
    </row>
    <row r="17" ht="15" customHeight="1" spans="1:12">
      <c r="A17" s="245" t="s">
        <v>271</v>
      </c>
      <c r="B17" s="232" t="s">
        <v>272</v>
      </c>
      <c r="C17" s="244">
        <v>0</v>
      </c>
      <c r="D17" s="232" t="s">
        <v>273</v>
      </c>
      <c r="E17" s="232" t="s">
        <v>274</v>
      </c>
      <c r="F17" s="244">
        <v>5099041.94</v>
      </c>
      <c r="G17" s="232" t="s">
        <v>409</v>
      </c>
      <c r="H17" s="232" t="s">
        <v>300</v>
      </c>
      <c r="I17" s="244">
        <v>0</v>
      </c>
      <c r="J17" s="232" t="s">
        <v>410</v>
      </c>
      <c r="K17" s="232" t="s">
        <v>411</v>
      </c>
      <c r="L17" s="244">
        <v>0</v>
      </c>
    </row>
    <row r="18" ht="15" customHeight="1" spans="1:12">
      <c r="A18" s="245" t="s">
        <v>277</v>
      </c>
      <c r="B18" s="232" t="s">
        <v>278</v>
      </c>
      <c r="C18" s="244">
        <v>0</v>
      </c>
      <c r="D18" s="232" t="s">
        <v>279</v>
      </c>
      <c r="E18" s="232" t="s">
        <v>280</v>
      </c>
      <c r="F18" s="244">
        <v>6791461.84</v>
      </c>
      <c r="G18" s="232" t="s">
        <v>412</v>
      </c>
      <c r="H18" s="232" t="s">
        <v>413</v>
      </c>
      <c r="I18" s="244">
        <v>0</v>
      </c>
      <c r="J18" s="232" t="s">
        <v>414</v>
      </c>
      <c r="K18" s="232" t="s">
        <v>415</v>
      </c>
      <c r="L18" s="244">
        <v>0</v>
      </c>
    </row>
    <row r="19" ht="15" customHeight="1" spans="1:12">
      <c r="A19" s="245" t="s">
        <v>283</v>
      </c>
      <c r="B19" s="232" t="s">
        <v>284</v>
      </c>
      <c r="C19" s="244">
        <v>0</v>
      </c>
      <c r="D19" s="232" t="s">
        <v>285</v>
      </c>
      <c r="E19" s="232" t="s">
        <v>286</v>
      </c>
      <c r="F19" s="244">
        <v>0</v>
      </c>
      <c r="G19" s="232" t="s">
        <v>209</v>
      </c>
      <c r="H19" s="232" t="s">
        <v>210</v>
      </c>
      <c r="I19" s="244">
        <v>11383029.33</v>
      </c>
      <c r="J19" s="232" t="s">
        <v>416</v>
      </c>
      <c r="K19" s="232" t="s">
        <v>417</v>
      </c>
      <c r="L19" s="244">
        <v>0</v>
      </c>
    </row>
    <row r="20" ht="15" customHeight="1" spans="1:12">
      <c r="A20" s="245" t="s">
        <v>289</v>
      </c>
      <c r="B20" s="232" t="s">
        <v>290</v>
      </c>
      <c r="C20" s="244">
        <v>472703</v>
      </c>
      <c r="D20" s="232" t="s">
        <v>291</v>
      </c>
      <c r="E20" s="232" t="s">
        <v>292</v>
      </c>
      <c r="F20" s="244">
        <v>250586</v>
      </c>
      <c r="G20" s="232" t="s">
        <v>215</v>
      </c>
      <c r="H20" s="232" t="s">
        <v>216</v>
      </c>
      <c r="I20" s="244">
        <v>603447</v>
      </c>
      <c r="J20" s="232" t="s">
        <v>353</v>
      </c>
      <c r="K20" s="232" t="s">
        <v>354</v>
      </c>
      <c r="L20" s="244">
        <v>0</v>
      </c>
    </row>
    <row r="21" ht="15" customHeight="1" spans="1:12">
      <c r="A21" s="245" t="s">
        <v>295</v>
      </c>
      <c r="B21" s="232" t="s">
        <v>296</v>
      </c>
      <c r="C21" s="244">
        <v>0</v>
      </c>
      <c r="D21" s="232" t="s">
        <v>297</v>
      </c>
      <c r="E21" s="232" t="s">
        <v>298</v>
      </c>
      <c r="F21" s="244">
        <v>0</v>
      </c>
      <c r="G21" s="232" t="s">
        <v>221</v>
      </c>
      <c r="H21" s="232" t="s">
        <v>222</v>
      </c>
      <c r="I21" s="244">
        <v>3206594.43</v>
      </c>
      <c r="J21" s="232" t="s">
        <v>359</v>
      </c>
      <c r="K21" s="232" t="s">
        <v>360</v>
      </c>
      <c r="L21" s="244">
        <v>0</v>
      </c>
    </row>
    <row r="22" ht="15" customHeight="1" spans="1:12">
      <c r="A22" s="245" t="s">
        <v>301</v>
      </c>
      <c r="B22" s="232" t="s">
        <v>302</v>
      </c>
      <c r="C22" s="244">
        <v>0</v>
      </c>
      <c r="D22" s="232" t="s">
        <v>303</v>
      </c>
      <c r="E22" s="232" t="s">
        <v>304</v>
      </c>
      <c r="F22" s="244">
        <v>1073142.89</v>
      </c>
      <c r="G22" s="232" t="s">
        <v>227</v>
      </c>
      <c r="H22" s="232" t="s">
        <v>228</v>
      </c>
      <c r="I22" s="244">
        <v>6044602.73</v>
      </c>
      <c r="J22" s="232" t="s">
        <v>365</v>
      </c>
      <c r="K22" s="232" t="s">
        <v>366</v>
      </c>
      <c r="L22" s="244">
        <v>0</v>
      </c>
    </row>
    <row r="23" ht="15" customHeight="1" spans="1:12">
      <c r="A23" s="245" t="s">
        <v>307</v>
      </c>
      <c r="B23" s="232" t="s">
        <v>308</v>
      </c>
      <c r="C23" s="244">
        <v>0</v>
      </c>
      <c r="D23" s="232" t="s">
        <v>309</v>
      </c>
      <c r="E23" s="232" t="s">
        <v>310</v>
      </c>
      <c r="F23" s="244">
        <v>197975.3</v>
      </c>
      <c r="G23" s="232" t="s">
        <v>233</v>
      </c>
      <c r="H23" s="232" t="s">
        <v>234</v>
      </c>
      <c r="I23" s="244">
        <v>1279385.17</v>
      </c>
      <c r="J23" s="232" t="s">
        <v>369</v>
      </c>
      <c r="K23" s="232" t="s">
        <v>370</v>
      </c>
      <c r="L23" s="244">
        <v>0</v>
      </c>
    </row>
    <row r="24" ht="15" customHeight="1" spans="1:12">
      <c r="A24" s="245" t="s">
        <v>313</v>
      </c>
      <c r="B24" s="232" t="s">
        <v>314</v>
      </c>
      <c r="C24" s="244">
        <v>0</v>
      </c>
      <c r="D24" s="232" t="s">
        <v>315</v>
      </c>
      <c r="E24" s="232" t="s">
        <v>316</v>
      </c>
      <c r="F24" s="244">
        <v>0</v>
      </c>
      <c r="G24" s="232" t="s">
        <v>239</v>
      </c>
      <c r="H24" s="232" t="s">
        <v>240</v>
      </c>
      <c r="I24" s="244">
        <v>0</v>
      </c>
      <c r="J24" s="232" t="s">
        <v>373</v>
      </c>
      <c r="K24" s="232" t="s">
        <v>374</v>
      </c>
      <c r="L24" s="244">
        <v>0</v>
      </c>
    </row>
    <row r="25" ht="15" customHeight="1" spans="1:12">
      <c r="A25" s="245" t="s">
        <v>319</v>
      </c>
      <c r="B25" s="232" t="s">
        <v>320</v>
      </c>
      <c r="C25" s="244">
        <v>452703</v>
      </c>
      <c r="D25" s="232" t="s">
        <v>321</v>
      </c>
      <c r="E25" s="232" t="s">
        <v>322</v>
      </c>
      <c r="F25" s="244">
        <v>168975.69</v>
      </c>
      <c r="G25" s="232" t="s">
        <v>245</v>
      </c>
      <c r="H25" s="232" t="s">
        <v>246</v>
      </c>
      <c r="I25" s="244">
        <v>0</v>
      </c>
      <c r="J25" s="232" t="s">
        <v>377</v>
      </c>
      <c r="K25" s="232" t="s">
        <v>378</v>
      </c>
      <c r="L25" s="244">
        <v>0</v>
      </c>
    </row>
    <row r="26" ht="15" customHeight="1" spans="1:12">
      <c r="A26" s="245" t="s">
        <v>325</v>
      </c>
      <c r="B26" s="232" t="s">
        <v>326</v>
      </c>
      <c r="C26" s="244">
        <v>0</v>
      </c>
      <c r="D26" s="232" t="s">
        <v>327</v>
      </c>
      <c r="E26" s="232" t="s">
        <v>328</v>
      </c>
      <c r="F26" s="244">
        <v>6207115.69</v>
      </c>
      <c r="G26" s="232" t="s">
        <v>251</v>
      </c>
      <c r="H26" s="232" t="s">
        <v>252</v>
      </c>
      <c r="I26" s="244">
        <v>0</v>
      </c>
      <c r="J26" s="232" t="s">
        <v>5</v>
      </c>
      <c r="K26" s="232" t="s">
        <v>5</v>
      </c>
      <c r="L26" s="247"/>
    </row>
    <row r="27" ht="15" customHeight="1" spans="1:12">
      <c r="A27" s="245" t="s">
        <v>331</v>
      </c>
      <c r="B27" s="232" t="s">
        <v>332</v>
      </c>
      <c r="C27" s="244">
        <v>0</v>
      </c>
      <c r="D27" s="232" t="s">
        <v>333</v>
      </c>
      <c r="E27" s="232" t="s">
        <v>334</v>
      </c>
      <c r="F27" s="244">
        <v>0</v>
      </c>
      <c r="G27" s="232" t="s">
        <v>257</v>
      </c>
      <c r="H27" s="232" t="s">
        <v>258</v>
      </c>
      <c r="I27" s="244">
        <v>0</v>
      </c>
      <c r="J27" s="232" t="s">
        <v>5</v>
      </c>
      <c r="K27" s="232" t="s">
        <v>5</v>
      </c>
      <c r="L27" s="247"/>
    </row>
    <row r="28" ht="15" customHeight="1" spans="1:12">
      <c r="A28" s="245" t="s">
        <v>337</v>
      </c>
      <c r="B28" s="232" t="s">
        <v>338</v>
      </c>
      <c r="C28" s="244">
        <v>0</v>
      </c>
      <c r="D28" s="232" t="s">
        <v>339</v>
      </c>
      <c r="E28" s="232" t="s">
        <v>340</v>
      </c>
      <c r="F28" s="244">
        <v>0</v>
      </c>
      <c r="G28" s="232" t="s">
        <v>263</v>
      </c>
      <c r="H28" s="232" t="s">
        <v>264</v>
      </c>
      <c r="I28" s="244">
        <v>0</v>
      </c>
      <c r="J28" s="232" t="s">
        <v>5</v>
      </c>
      <c r="K28" s="232" t="s">
        <v>5</v>
      </c>
      <c r="L28" s="247"/>
    </row>
    <row r="29" ht="15" customHeight="1" spans="1:12">
      <c r="A29" s="245" t="s">
        <v>343</v>
      </c>
      <c r="B29" s="232" t="s">
        <v>344</v>
      </c>
      <c r="C29" s="244">
        <v>20000</v>
      </c>
      <c r="D29" s="232" t="s">
        <v>345</v>
      </c>
      <c r="E29" s="232" t="s">
        <v>346</v>
      </c>
      <c r="F29" s="244">
        <v>1805382.5</v>
      </c>
      <c r="G29" s="232" t="s">
        <v>269</v>
      </c>
      <c r="H29" s="232" t="s">
        <v>270</v>
      </c>
      <c r="I29" s="244">
        <v>0</v>
      </c>
      <c r="J29" s="232" t="s">
        <v>5</v>
      </c>
      <c r="K29" s="232" t="s">
        <v>5</v>
      </c>
      <c r="L29" s="247"/>
    </row>
    <row r="30" ht="15" customHeight="1" spans="1:12">
      <c r="A30" s="245" t="s">
        <v>349</v>
      </c>
      <c r="B30" s="232" t="s">
        <v>350</v>
      </c>
      <c r="C30" s="244">
        <v>0</v>
      </c>
      <c r="D30" s="232" t="s">
        <v>351</v>
      </c>
      <c r="E30" s="232" t="s">
        <v>352</v>
      </c>
      <c r="F30" s="244">
        <v>0</v>
      </c>
      <c r="G30" s="232" t="s">
        <v>275</v>
      </c>
      <c r="H30" s="232" t="s">
        <v>276</v>
      </c>
      <c r="I30" s="244">
        <v>0</v>
      </c>
      <c r="J30" s="232" t="s">
        <v>5</v>
      </c>
      <c r="K30" s="232" t="s">
        <v>5</v>
      </c>
      <c r="L30" s="247"/>
    </row>
    <row r="31" ht="15" customHeight="1" spans="1:12">
      <c r="A31" s="245" t="s">
        <v>355</v>
      </c>
      <c r="B31" s="232" t="s">
        <v>356</v>
      </c>
      <c r="C31" s="244">
        <v>0</v>
      </c>
      <c r="D31" s="232" t="s">
        <v>357</v>
      </c>
      <c r="E31" s="232" t="s">
        <v>358</v>
      </c>
      <c r="F31" s="244">
        <v>0</v>
      </c>
      <c r="G31" s="232" t="s">
        <v>281</v>
      </c>
      <c r="H31" s="232" t="s">
        <v>282</v>
      </c>
      <c r="I31" s="244">
        <v>249000</v>
      </c>
      <c r="J31" s="232" t="s">
        <v>5</v>
      </c>
      <c r="K31" s="232" t="s">
        <v>5</v>
      </c>
      <c r="L31" s="247"/>
    </row>
    <row r="32" ht="15" customHeight="1" spans="1:12">
      <c r="A32" s="245" t="s">
        <v>361</v>
      </c>
      <c r="B32" s="232" t="s">
        <v>418</v>
      </c>
      <c r="C32" s="244">
        <v>0</v>
      </c>
      <c r="D32" s="232" t="s">
        <v>363</v>
      </c>
      <c r="E32" s="232" t="s">
        <v>364</v>
      </c>
      <c r="F32" s="244">
        <v>8820.12</v>
      </c>
      <c r="G32" s="232" t="s">
        <v>287</v>
      </c>
      <c r="H32" s="232" t="s">
        <v>288</v>
      </c>
      <c r="I32" s="244">
        <v>0</v>
      </c>
      <c r="J32" s="232" t="s">
        <v>5</v>
      </c>
      <c r="K32" s="232" t="s">
        <v>5</v>
      </c>
      <c r="L32" s="247"/>
    </row>
    <row r="33" ht="15" customHeight="1" spans="1:12">
      <c r="A33" s="245" t="s">
        <v>5</v>
      </c>
      <c r="B33" s="232" t="s">
        <v>5</v>
      </c>
      <c r="C33" s="246"/>
      <c r="D33" s="232" t="s">
        <v>367</v>
      </c>
      <c r="E33" s="232" t="s">
        <v>368</v>
      </c>
      <c r="F33" s="244">
        <v>0</v>
      </c>
      <c r="G33" s="232" t="s">
        <v>293</v>
      </c>
      <c r="H33" s="232" t="s">
        <v>294</v>
      </c>
      <c r="I33" s="244">
        <v>0</v>
      </c>
      <c r="J33" s="232" t="s">
        <v>5</v>
      </c>
      <c r="K33" s="232" t="s">
        <v>5</v>
      </c>
      <c r="L33" s="247"/>
    </row>
    <row r="34" ht="15" customHeight="1" spans="1:12">
      <c r="A34" s="245" t="s">
        <v>5</v>
      </c>
      <c r="B34" s="232" t="s">
        <v>5</v>
      </c>
      <c r="C34" s="247"/>
      <c r="D34" s="232" t="s">
        <v>371</v>
      </c>
      <c r="E34" s="232" t="s">
        <v>372</v>
      </c>
      <c r="F34" s="244">
        <v>0</v>
      </c>
      <c r="G34" s="232" t="s">
        <v>299</v>
      </c>
      <c r="H34" s="232" t="s">
        <v>300</v>
      </c>
      <c r="I34" s="244">
        <v>0</v>
      </c>
      <c r="J34" s="232" t="s">
        <v>5</v>
      </c>
      <c r="K34" s="232" t="s">
        <v>5</v>
      </c>
      <c r="L34" s="247"/>
    </row>
    <row r="35" ht="15" customHeight="1" spans="1:12">
      <c r="A35" s="245" t="s">
        <v>5</v>
      </c>
      <c r="B35" s="232" t="s">
        <v>5</v>
      </c>
      <c r="C35" s="247"/>
      <c r="D35" s="232" t="s">
        <v>375</v>
      </c>
      <c r="E35" s="232" t="s">
        <v>376</v>
      </c>
      <c r="F35" s="244">
        <v>0</v>
      </c>
      <c r="G35" s="232" t="s">
        <v>305</v>
      </c>
      <c r="H35" s="232" t="s">
        <v>306</v>
      </c>
      <c r="I35" s="244">
        <v>0</v>
      </c>
      <c r="J35" s="232" t="s">
        <v>5</v>
      </c>
      <c r="K35" s="232" t="s">
        <v>5</v>
      </c>
      <c r="L35" s="247"/>
    </row>
    <row r="36" ht="15" customHeight="1" spans="1:12">
      <c r="A36" s="245" t="s">
        <v>5</v>
      </c>
      <c r="B36" s="232" t="s">
        <v>5</v>
      </c>
      <c r="C36" s="247"/>
      <c r="D36" s="232" t="s">
        <v>379</v>
      </c>
      <c r="E36" s="232" t="s">
        <v>380</v>
      </c>
      <c r="F36" s="244">
        <v>0</v>
      </c>
      <c r="G36" s="232" t="s">
        <v>5</v>
      </c>
      <c r="H36" s="232" t="s">
        <v>5</v>
      </c>
      <c r="I36" s="246"/>
      <c r="J36" s="232" t="s">
        <v>5</v>
      </c>
      <c r="K36" s="232" t="s">
        <v>5</v>
      </c>
      <c r="L36" s="247"/>
    </row>
    <row r="37" ht="15" customHeight="1" spans="1:12">
      <c r="A37" s="228" t="s">
        <v>5</v>
      </c>
      <c r="B37" s="232" t="s">
        <v>5</v>
      </c>
      <c r="C37" s="247"/>
      <c r="D37" s="232" t="s">
        <v>381</v>
      </c>
      <c r="E37" s="232" t="s">
        <v>382</v>
      </c>
      <c r="F37" s="248">
        <v>0</v>
      </c>
      <c r="G37" s="232" t="s">
        <v>5</v>
      </c>
      <c r="H37" s="232" t="s">
        <v>5</v>
      </c>
      <c r="I37" s="247"/>
      <c r="J37" s="232" t="s">
        <v>5</v>
      </c>
      <c r="K37" s="232" t="s">
        <v>5</v>
      </c>
      <c r="L37" s="247"/>
    </row>
    <row r="38" ht="15" customHeight="1" spans="1:12">
      <c r="A38" s="228" t="s">
        <v>419</v>
      </c>
      <c r="B38" s="228" t="s">
        <v>5</v>
      </c>
      <c r="C38" s="228" t="s">
        <v>5</v>
      </c>
      <c r="D38" s="228" t="s">
        <v>5</v>
      </c>
      <c r="E38" s="228" t="s">
        <v>5</v>
      </c>
      <c r="F38" s="228" t="s">
        <v>5</v>
      </c>
      <c r="G38" s="228" t="s">
        <v>5</v>
      </c>
      <c r="H38" s="228" t="s">
        <v>5</v>
      </c>
      <c r="I38" s="228" t="s">
        <v>5</v>
      </c>
      <c r="J38" s="228" t="s">
        <v>5</v>
      </c>
      <c r="K38" s="228" t="s">
        <v>5</v>
      </c>
      <c r="L38" s="22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F35" sqref="F35"/>
    </sheetView>
  </sheetViews>
  <sheetFormatPr defaultColWidth="16" defaultRowHeight="13.5"/>
  <cols>
    <col min="1" max="3" width="2.88333333333333" style="226" customWidth="1"/>
    <col min="4" max="4" width="8" style="226" customWidth="1"/>
    <col min="5" max="20" width="9.88333333333333" style="226" customWidth="1"/>
    <col min="21" max="16384" width="16" style="226"/>
  </cols>
  <sheetData>
    <row r="1" s="225" customFormat="1" ht="35.25" customHeight="1" spans="1:20">
      <c r="A1" s="217" t="s">
        <v>420</v>
      </c>
      <c r="B1" s="217"/>
      <c r="C1" s="217"/>
      <c r="D1" s="217"/>
      <c r="E1" s="217"/>
      <c r="F1" s="217"/>
      <c r="G1" s="217"/>
      <c r="H1" s="217"/>
      <c r="I1" s="217"/>
      <c r="J1" s="217"/>
      <c r="K1" s="217"/>
      <c r="L1" s="217"/>
      <c r="M1" s="217"/>
      <c r="N1" s="217"/>
      <c r="O1" s="217"/>
      <c r="P1" s="217"/>
      <c r="Q1" s="217"/>
      <c r="R1" s="217"/>
      <c r="S1" s="217"/>
      <c r="T1" s="217"/>
    </row>
    <row r="2" s="225" customFormat="1" ht="18" customHeight="1" spans="1:20">
      <c r="A2" s="227"/>
      <c r="B2" s="227"/>
      <c r="C2" s="227"/>
      <c r="D2" s="227"/>
      <c r="E2" s="227"/>
      <c r="F2" s="227"/>
      <c r="G2" s="227"/>
      <c r="H2" s="227"/>
      <c r="I2" s="227"/>
      <c r="J2" s="227"/>
      <c r="K2" s="227"/>
      <c r="L2" s="227"/>
      <c r="M2" s="227"/>
      <c r="N2" s="227"/>
      <c r="P2" s="184"/>
      <c r="Q2" s="236"/>
      <c r="R2" s="236"/>
      <c r="S2" s="236"/>
      <c r="T2" s="234" t="s">
        <v>421</v>
      </c>
    </row>
    <row r="3" s="225" customFormat="1" ht="18" customHeight="1" spans="1:20">
      <c r="A3" s="184" t="s">
        <v>2</v>
      </c>
      <c r="B3" s="184"/>
      <c r="C3" s="184"/>
      <c r="D3" s="184"/>
      <c r="E3" s="227"/>
      <c r="F3" s="227"/>
      <c r="G3" s="227"/>
      <c r="H3" s="227"/>
      <c r="I3" s="227"/>
      <c r="J3" s="227"/>
      <c r="K3" s="227"/>
      <c r="L3" s="227"/>
      <c r="M3" s="227"/>
      <c r="N3" s="227"/>
      <c r="P3" s="184"/>
      <c r="Q3" s="236"/>
      <c r="R3" s="236"/>
      <c r="S3" s="236"/>
      <c r="T3" s="234" t="s">
        <v>192</v>
      </c>
    </row>
    <row r="4" ht="19" customHeight="1" spans="1:20">
      <c r="A4" s="229" t="s">
        <v>7</v>
      </c>
      <c r="B4" s="229" t="s">
        <v>5</v>
      </c>
      <c r="C4" s="229" t="s">
        <v>5</v>
      </c>
      <c r="D4" s="229" t="s">
        <v>5</v>
      </c>
      <c r="E4" s="229" t="s">
        <v>106</v>
      </c>
      <c r="F4" s="229" t="s">
        <v>5</v>
      </c>
      <c r="G4" s="229" t="s">
        <v>5</v>
      </c>
      <c r="H4" s="229" t="s">
        <v>193</v>
      </c>
      <c r="I4" s="229" t="s">
        <v>5</v>
      </c>
      <c r="J4" s="229" t="s">
        <v>5</v>
      </c>
      <c r="K4" s="229" t="s">
        <v>194</v>
      </c>
      <c r="L4" s="229" t="s">
        <v>5</v>
      </c>
      <c r="M4" s="229" t="s">
        <v>5</v>
      </c>
      <c r="N4" s="229" t="s">
        <v>5</v>
      </c>
      <c r="O4" s="229" t="s">
        <v>5</v>
      </c>
      <c r="P4" s="229" t="s">
        <v>108</v>
      </c>
      <c r="Q4" s="229" t="s">
        <v>5</v>
      </c>
      <c r="R4" s="229" t="s">
        <v>5</v>
      </c>
      <c r="S4" s="229" t="s">
        <v>5</v>
      </c>
      <c r="T4" s="229" t="s">
        <v>5</v>
      </c>
    </row>
    <row r="5" ht="19" customHeight="1" spans="1:20">
      <c r="A5" s="229" t="s">
        <v>122</v>
      </c>
      <c r="B5" s="229" t="s">
        <v>5</v>
      </c>
      <c r="C5" s="229" t="s">
        <v>5</v>
      </c>
      <c r="D5" s="229" t="s">
        <v>123</v>
      </c>
      <c r="E5" s="229" t="s">
        <v>129</v>
      </c>
      <c r="F5" s="229" t="s">
        <v>195</v>
      </c>
      <c r="G5" s="229" t="s">
        <v>196</v>
      </c>
      <c r="H5" s="229" t="s">
        <v>129</v>
      </c>
      <c r="I5" s="229" t="s">
        <v>148</v>
      </c>
      <c r="J5" s="229" t="s">
        <v>149</v>
      </c>
      <c r="K5" s="229" t="s">
        <v>129</v>
      </c>
      <c r="L5" s="229" t="s">
        <v>148</v>
      </c>
      <c r="M5" s="229" t="s">
        <v>5</v>
      </c>
      <c r="N5" s="229" t="s">
        <v>148</v>
      </c>
      <c r="O5" s="229" t="s">
        <v>149</v>
      </c>
      <c r="P5" s="229" t="s">
        <v>129</v>
      </c>
      <c r="Q5" s="229" t="s">
        <v>195</v>
      </c>
      <c r="R5" s="229" t="s">
        <v>196</v>
      </c>
      <c r="S5" s="229" t="s">
        <v>196</v>
      </c>
      <c r="T5" s="229" t="s">
        <v>5</v>
      </c>
    </row>
    <row r="6" ht="19" customHeight="1" spans="1:20">
      <c r="A6" s="229" t="s">
        <v>5</v>
      </c>
      <c r="B6" s="229" t="s">
        <v>5</v>
      </c>
      <c r="C6" s="229" t="s">
        <v>5</v>
      </c>
      <c r="D6" s="229" t="s">
        <v>5</v>
      </c>
      <c r="E6" s="229" t="s">
        <v>5</v>
      </c>
      <c r="F6" s="229" t="s">
        <v>5</v>
      </c>
      <c r="G6" s="229" t="s">
        <v>124</v>
      </c>
      <c r="H6" s="229" t="s">
        <v>5</v>
      </c>
      <c r="I6" s="229" t="s">
        <v>5</v>
      </c>
      <c r="J6" s="229" t="s">
        <v>124</v>
      </c>
      <c r="K6" s="229" t="s">
        <v>5</v>
      </c>
      <c r="L6" s="229" t="s">
        <v>124</v>
      </c>
      <c r="M6" s="229" t="s">
        <v>198</v>
      </c>
      <c r="N6" s="229" t="s">
        <v>197</v>
      </c>
      <c r="O6" s="229" t="s">
        <v>124</v>
      </c>
      <c r="P6" s="229" t="s">
        <v>5</v>
      </c>
      <c r="Q6" s="229" t="s">
        <v>5</v>
      </c>
      <c r="R6" s="229" t="s">
        <v>124</v>
      </c>
      <c r="S6" s="229" t="s">
        <v>199</v>
      </c>
      <c r="T6" s="229" t="s">
        <v>200</v>
      </c>
    </row>
    <row r="7" ht="19" customHeight="1" spans="1:20">
      <c r="A7" s="229" t="s">
        <v>5</v>
      </c>
      <c r="B7" s="229" t="s">
        <v>5</v>
      </c>
      <c r="C7" s="229" t="s">
        <v>5</v>
      </c>
      <c r="D7" s="229" t="s">
        <v>5</v>
      </c>
      <c r="E7" s="229" t="s">
        <v>5</v>
      </c>
      <c r="F7" s="229" t="s">
        <v>5</v>
      </c>
      <c r="G7" s="229" t="s">
        <v>5</v>
      </c>
      <c r="H7" s="229" t="s">
        <v>5</v>
      </c>
      <c r="I7" s="229" t="s">
        <v>5</v>
      </c>
      <c r="J7" s="229" t="s">
        <v>5</v>
      </c>
      <c r="K7" s="229" t="s">
        <v>5</v>
      </c>
      <c r="L7" s="229" t="s">
        <v>5</v>
      </c>
      <c r="M7" s="229" t="s">
        <v>5</v>
      </c>
      <c r="N7" s="229" t="s">
        <v>5</v>
      </c>
      <c r="O7" s="229" t="s">
        <v>5</v>
      </c>
      <c r="P7" s="229" t="s">
        <v>5</v>
      </c>
      <c r="Q7" s="229" t="s">
        <v>5</v>
      </c>
      <c r="R7" s="229" t="s">
        <v>5</v>
      </c>
      <c r="S7" s="229" t="s">
        <v>5</v>
      </c>
      <c r="T7" s="229" t="s">
        <v>5</v>
      </c>
    </row>
    <row r="8" ht="19" customHeight="1" spans="1:20">
      <c r="A8" s="229" t="s">
        <v>126</v>
      </c>
      <c r="B8" s="229" t="s">
        <v>127</v>
      </c>
      <c r="C8" s="229" t="s">
        <v>128</v>
      </c>
      <c r="D8" s="229" t="s">
        <v>11</v>
      </c>
      <c r="E8" s="230" t="s">
        <v>12</v>
      </c>
      <c r="F8" s="230" t="s">
        <v>13</v>
      </c>
      <c r="G8" s="230" t="s">
        <v>21</v>
      </c>
      <c r="H8" s="230" t="s">
        <v>25</v>
      </c>
      <c r="I8" s="230" t="s">
        <v>29</v>
      </c>
      <c r="J8" s="230" t="s">
        <v>33</v>
      </c>
      <c r="K8" s="230" t="s">
        <v>37</v>
      </c>
      <c r="L8" s="230" t="s">
        <v>41</v>
      </c>
      <c r="M8" s="230" t="s">
        <v>44</v>
      </c>
      <c r="N8" s="230" t="s">
        <v>47</v>
      </c>
      <c r="O8" s="230" t="s">
        <v>50</v>
      </c>
      <c r="P8" s="230" t="s">
        <v>53</v>
      </c>
      <c r="Q8" s="230" t="s">
        <v>56</v>
      </c>
      <c r="R8" s="230" t="s">
        <v>59</v>
      </c>
      <c r="S8" s="230" t="s">
        <v>62</v>
      </c>
      <c r="T8" s="230" t="s">
        <v>65</v>
      </c>
    </row>
    <row r="9" ht="19" customHeight="1" spans="1:20">
      <c r="A9" s="229" t="s">
        <v>5</v>
      </c>
      <c r="B9" s="229" t="s">
        <v>5</v>
      </c>
      <c r="C9" s="229" t="s">
        <v>5</v>
      </c>
      <c r="D9" s="229" t="s">
        <v>129</v>
      </c>
      <c r="E9" s="231" t="s">
        <v>5</v>
      </c>
      <c r="F9" s="231" t="s">
        <v>5</v>
      </c>
      <c r="G9" s="231" t="s">
        <v>5</v>
      </c>
      <c r="H9" s="231" t="s">
        <v>5</v>
      </c>
      <c r="I9" s="231" t="s">
        <v>5</v>
      </c>
      <c r="J9" s="231" t="s">
        <v>5</v>
      </c>
      <c r="K9" s="231" t="s">
        <v>5</v>
      </c>
      <c r="L9" s="231" t="s">
        <v>5</v>
      </c>
      <c r="M9" s="231" t="s">
        <v>5</v>
      </c>
      <c r="N9" s="231" t="s">
        <v>5</v>
      </c>
      <c r="O9" s="231" t="s">
        <v>5</v>
      </c>
      <c r="P9" s="231" t="s">
        <v>5</v>
      </c>
      <c r="Q9" s="231" t="s">
        <v>5</v>
      </c>
      <c r="R9" s="231" t="s">
        <v>5</v>
      </c>
      <c r="S9" s="231" t="s">
        <v>5</v>
      </c>
      <c r="T9" s="231" t="s">
        <v>5</v>
      </c>
    </row>
    <row r="10" ht="19" customHeight="1" spans="1:20">
      <c r="A10" s="232" t="s">
        <v>5</v>
      </c>
      <c r="B10" s="232" t="s">
        <v>5</v>
      </c>
      <c r="C10" s="232" t="s">
        <v>5</v>
      </c>
      <c r="D10" s="232" t="s">
        <v>5</v>
      </c>
      <c r="E10" s="231" t="s">
        <v>5</v>
      </c>
      <c r="F10" s="231" t="s">
        <v>5</v>
      </c>
      <c r="G10" s="231" t="s">
        <v>5</v>
      </c>
      <c r="H10" s="231" t="s">
        <v>5</v>
      </c>
      <c r="I10" s="231" t="s">
        <v>5</v>
      </c>
      <c r="J10" s="231" t="s">
        <v>5</v>
      </c>
      <c r="K10" s="231" t="s">
        <v>5</v>
      </c>
      <c r="L10" s="231" t="s">
        <v>5</v>
      </c>
      <c r="M10" s="231" t="s">
        <v>5</v>
      </c>
      <c r="N10" s="231" t="s">
        <v>5</v>
      </c>
      <c r="O10" s="231" t="s">
        <v>5</v>
      </c>
      <c r="P10" s="231" t="s">
        <v>5</v>
      </c>
      <c r="Q10" s="231" t="s">
        <v>5</v>
      </c>
      <c r="R10" s="231" t="s">
        <v>5</v>
      </c>
      <c r="S10" s="231" t="s">
        <v>5</v>
      </c>
      <c r="T10" s="231" t="s">
        <v>5</v>
      </c>
    </row>
    <row r="11" s="226" customFormat="1" ht="19" customHeight="1" spans="1:20">
      <c r="A11" s="228" t="s">
        <v>422</v>
      </c>
      <c r="B11" s="228" t="s">
        <v>5</v>
      </c>
      <c r="C11" s="228" t="s">
        <v>5</v>
      </c>
      <c r="D11" s="228" t="s">
        <v>5</v>
      </c>
      <c r="E11" s="228" t="s">
        <v>5</v>
      </c>
      <c r="F11" s="228" t="s">
        <v>5</v>
      </c>
      <c r="G11" s="228" t="s">
        <v>5</v>
      </c>
      <c r="H11" s="228" t="s">
        <v>5</v>
      </c>
      <c r="I11" s="228" t="s">
        <v>5</v>
      </c>
      <c r="J11" s="228" t="s">
        <v>5</v>
      </c>
      <c r="K11" s="228" t="s">
        <v>5</v>
      </c>
      <c r="L11" s="228" t="s">
        <v>5</v>
      </c>
      <c r="M11" s="228" t="s">
        <v>5</v>
      </c>
      <c r="N11" s="228" t="s">
        <v>5</v>
      </c>
      <c r="O11" s="228" t="s">
        <v>5</v>
      </c>
      <c r="P11" s="228" t="s">
        <v>5</v>
      </c>
      <c r="Q11" s="228" t="s">
        <v>5</v>
      </c>
      <c r="R11" s="228" t="s">
        <v>5</v>
      </c>
      <c r="S11" s="228" t="s">
        <v>5</v>
      </c>
      <c r="T11" s="228" t="s">
        <v>5</v>
      </c>
    </row>
    <row r="12" spans="1:20">
      <c r="A12" s="235" t="s">
        <v>423</v>
      </c>
      <c r="B12" s="235"/>
      <c r="C12" s="235"/>
      <c r="D12" s="235"/>
      <c r="E12" s="235"/>
      <c r="F12" s="235"/>
      <c r="G12" s="235"/>
      <c r="H12" s="235"/>
      <c r="I12" s="235"/>
      <c r="J12" s="235"/>
      <c r="K12" s="235"/>
      <c r="L12" s="235"/>
      <c r="M12" s="235"/>
      <c r="N12" s="235"/>
      <c r="O12" s="235"/>
      <c r="P12" s="235"/>
      <c r="Q12" s="235"/>
      <c r="R12" s="235"/>
      <c r="S12" s="235"/>
      <c r="T12" s="235"/>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5416666666667"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K29" sqref="K29"/>
    </sheetView>
  </sheetViews>
  <sheetFormatPr defaultColWidth="16" defaultRowHeight="13.5"/>
  <cols>
    <col min="1" max="3" width="2.75833333333333" style="226" customWidth="1"/>
    <col min="4" max="4" width="18.7583333333333" style="226" customWidth="1"/>
    <col min="5" max="12" width="14.1333333333333" style="226" customWidth="1"/>
    <col min="13" max="16384" width="16" style="226"/>
  </cols>
  <sheetData>
    <row r="1" s="225" customFormat="1" ht="35.25" customHeight="1" spans="1:10">
      <c r="A1" s="217" t="s">
        <v>424</v>
      </c>
      <c r="B1" s="217"/>
      <c r="C1" s="217"/>
      <c r="D1" s="217"/>
      <c r="E1" s="217"/>
      <c r="F1" s="217"/>
      <c r="G1" s="217"/>
      <c r="H1" s="217"/>
      <c r="I1" s="217"/>
      <c r="J1" s="217"/>
    </row>
    <row r="2" s="225" customFormat="1" ht="18" customHeight="1" spans="1:12">
      <c r="A2" s="227"/>
      <c r="B2" s="227"/>
      <c r="C2" s="227"/>
      <c r="D2" s="227"/>
      <c r="E2" s="227"/>
      <c r="F2" s="227"/>
      <c r="G2" s="227"/>
      <c r="H2" s="227"/>
      <c r="I2" s="227"/>
      <c r="L2" s="234" t="s">
        <v>425</v>
      </c>
    </row>
    <row r="3" s="225" customFormat="1" ht="18" customHeight="1" spans="1:12">
      <c r="A3" s="228" t="s">
        <v>2</v>
      </c>
      <c r="B3" s="228"/>
      <c r="C3" s="228"/>
      <c r="D3" s="228"/>
      <c r="E3" s="228"/>
      <c r="F3" s="228"/>
      <c r="G3" s="227"/>
      <c r="H3" s="227"/>
      <c r="I3" s="227"/>
      <c r="L3" s="234" t="s">
        <v>192</v>
      </c>
    </row>
    <row r="4" ht="19" customHeight="1" spans="1:12">
      <c r="A4" s="229" t="s">
        <v>7</v>
      </c>
      <c r="B4" s="229" t="s">
        <v>5</v>
      </c>
      <c r="C4" s="229" t="s">
        <v>5</v>
      </c>
      <c r="D4" s="229" t="s">
        <v>5</v>
      </c>
      <c r="E4" s="229" t="s">
        <v>106</v>
      </c>
      <c r="F4" s="229" t="s">
        <v>5</v>
      </c>
      <c r="G4" s="229" t="s">
        <v>5</v>
      </c>
      <c r="H4" s="229" t="s">
        <v>193</v>
      </c>
      <c r="I4" s="229" t="s">
        <v>194</v>
      </c>
      <c r="J4" s="229" t="s">
        <v>108</v>
      </c>
      <c r="K4" s="229" t="s">
        <v>5</v>
      </c>
      <c r="L4" s="229" t="s">
        <v>5</v>
      </c>
    </row>
    <row r="5" ht="19" customHeight="1" spans="1:12">
      <c r="A5" s="229" t="s">
        <v>122</v>
      </c>
      <c r="B5" s="229" t="s">
        <v>5</v>
      </c>
      <c r="C5" s="229" t="s">
        <v>5</v>
      </c>
      <c r="D5" s="229" t="s">
        <v>123</v>
      </c>
      <c r="E5" s="229" t="s">
        <v>129</v>
      </c>
      <c r="F5" s="229" t="s">
        <v>426</v>
      </c>
      <c r="G5" s="229" t="s">
        <v>427</v>
      </c>
      <c r="H5" s="229" t="s">
        <v>5</v>
      </c>
      <c r="I5" s="229" t="s">
        <v>5</v>
      </c>
      <c r="J5" s="229" t="s">
        <v>129</v>
      </c>
      <c r="K5" s="229" t="s">
        <v>426</v>
      </c>
      <c r="L5" s="230" t="s">
        <v>427</v>
      </c>
    </row>
    <row r="6" ht="19" customHeight="1" spans="1:12">
      <c r="A6" s="229" t="s">
        <v>5</v>
      </c>
      <c r="B6" s="229" t="s">
        <v>5</v>
      </c>
      <c r="C6" s="229" t="s">
        <v>5</v>
      </c>
      <c r="D6" s="229" t="s">
        <v>5</v>
      </c>
      <c r="E6" s="229" t="s">
        <v>5</v>
      </c>
      <c r="F6" s="229" t="s">
        <v>5</v>
      </c>
      <c r="G6" s="229" t="s">
        <v>5</v>
      </c>
      <c r="H6" s="229" t="s">
        <v>5</v>
      </c>
      <c r="I6" s="229" t="s">
        <v>5</v>
      </c>
      <c r="J6" s="229" t="s">
        <v>5</v>
      </c>
      <c r="K6" s="229" t="s">
        <v>5</v>
      </c>
      <c r="L6" s="230" t="s">
        <v>199</v>
      </c>
    </row>
    <row r="7" ht="19" customHeight="1" spans="1:12">
      <c r="A7" s="229" t="s">
        <v>5</v>
      </c>
      <c r="B7" s="229" t="s">
        <v>5</v>
      </c>
      <c r="C7" s="229" t="s">
        <v>5</v>
      </c>
      <c r="D7" s="229" t="s">
        <v>5</v>
      </c>
      <c r="E7" s="229" t="s">
        <v>5</v>
      </c>
      <c r="F7" s="229" t="s">
        <v>5</v>
      </c>
      <c r="G7" s="229" t="s">
        <v>5</v>
      </c>
      <c r="H7" s="229" t="s">
        <v>5</v>
      </c>
      <c r="I7" s="229" t="s">
        <v>5</v>
      </c>
      <c r="J7" s="229" t="s">
        <v>5</v>
      </c>
      <c r="K7" s="229" t="s">
        <v>5</v>
      </c>
      <c r="L7" s="230" t="s">
        <v>5</v>
      </c>
    </row>
    <row r="8" ht="19" customHeight="1" spans="1:12">
      <c r="A8" s="229" t="s">
        <v>126</v>
      </c>
      <c r="B8" s="229" t="s">
        <v>127</v>
      </c>
      <c r="C8" s="229" t="s">
        <v>128</v>
      </c>
      <c r="D8" s="229" t="s">
        <v>11</v>
      </c>
      <c r="E8" s="230" t="s">
        <v>12</v>
      </c>
      <c r="F8" s="230" t="s">
        <v>13</v>
      </c>
      <c r="G8" s="230" t="s">
        <v>21</v>
      </c>
      <c r="H8" s="230" t="s">
        <v>25</v>
      </c>
      <c r="I8" s="230" t="s">
        <v>29</v>
      </c>
      <c r="J8" s="230" t="s">
        <v>33</v>
      </c>
      <c r="K8" s="230" t="s">
        <v>37</v>
      </c>
      <c r="L8" s="230" t="s">
        <v>41</v>
      </c>
    </row>
    <row r="9" ht="19" customHeight="1" spans="1:12">
      <c r="A9" s="229" t="s">
        <v>5</v>
      </c>
      <c r="B9" s="229" t="s">
        <v>5</v>
      </c>
      <c r="C9" s="229" t="s">
        <v>5</v>
      </c>
      <c r="D9" s="229" t="s">
        <v>129</v>
      </c>
      <c r="E9" s="231" t="s">
        <v>5</v>
      </c>
      <c r="F9" s="231" t="s">
        <v>5</v>
      </c>
      <c r="G9" s="231" t="s">
        <v>5</v>
      </c>
      <c r="H9" s="231" t="s">
        <v>5</v>
      </c>
      <c r="I9" s="231" t="s">
        <v>5</v>
      </c>
      <c r="J9" s="231" t="s">
        <v>5</v>
      </c>
      <c r="K9" s="231" t="s">
        <v>5</v>
      </c>
      <c r="L9" s="231" t="s">
        <v>5</v>
      </c>
    </row>
    <row r="10" ht="19" customHeight="1" spans="1:12">
      <c r="A10" s="232" t="s">
        <v>5</v>
      </c>
      <c r="B10" s="232" t="s">
        <v>5</v>
      </c>
      <c r="C10" s="232" t="s">
        <v>5</v>
      </c>
      <c r="D10" s="232" t="s">
        <v>5</v>
      </c>
      <c r="E10" s="231" t="s">
        <v>5</v>
      </c>
      <c r="F10" s="231" t="s">
        <v>5</v>
      </c>
      <c r="G10" s="231" t="s">
        <v>5</v>
      </c>
      <c r="H10" s="231" t="s">
        <v>5</v>
      </c>
      <c r="I10" s="231" t="s">
        <v>5</v>
      </c>
      <c r="J10" s="231" t="s">
        <v>5</v>
      </c>
      <c r="K10" s="231" t="s">
        <v>5</v>
      </c>
      <c r="L10" s="231" t="s">
        <v>5</v>
      </c>
    </row>
    <row r="11" ht="19" customHeight="1" spans="1:12">
      <c r="A11" s="228" t="s">
        <v>428</v>
      </c>
      <c r="B11" s="228" t="s">
        <v>5</v>
      </c>
      <c r="C11" s="228" t="s">
        <v>5</v>
      </c>
      <c r="D11" s="228" t="s">
        <v>5</v>
      </c>
      <c r="E11" s="228" t="s">
        <v>5</v>
      </c>
      <c r="F11" s="228" t="s">
        <v>5</v>
      </c>
      <c r="G11" s="228" t="s">
        <v>5</v>
      </c>
      <c r="H11" s="228" t="s">
        <v>5</v>
      </c>
      <c r="I11" s="228" t="s">
        <v>5</v>
      </c>
      <c r="J11" s="228" t="s">
        <v>5</v>
      </c>
      <c r="K11" s="228" t="s">
        <v>5</v>
      </c>
      <c r="L11" s="228" t="s">
        <v>5</v>
      </c>
    </row>
    <row r="12" ht="14.25" spans="1:1">
      <c r="A12" s="233" t="s">
        <v>429</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27" sqref="E27"/>
    </sheetView>
  </sheetViews>
  <sheetFormatPr defaultColWidth="16" defaultRowHeight="13.5" outlineLevelCol="4"/>
  <cols>
    <col min="1" max="1" width="50.6416666666667" customWidth="1"/>
    <col min="2" max="2" width="6" customWidth="1"/>
    <col min="3" max="5" width="25" customWidth="1"/>
  </cols>
  <sheetData>
    <row r="1" s="215" customFormat="1" ht="26.25" customHeight="1" spans="1:5">
      <c r="A1" s="217" t="s">
        <v>430</v>
      </c>
      <c r="B1" s="217"/>
      <c r="C1" s="217"/>
      <c r="D1" s="217"/>
      <c r="E1" s="217"/>
    </row>
    <row r="2" s="215" customFormat="1" ht="18.95" customHeight="1" spans="1:5">
      <c r="A2" s="184"/>
      <c r="B2" s="184"/>
      <c r="C2" s="184"/>
      <c r="D2" s="184"/>
      <c r="E2" s="218" t="s">
        <v>431</v>
      </c>
    </row>
    <row r="3" s="216" customFormat="1" ht="18.95" customHeight="1" spans="1:5">
      <c r="A3" s="184" t="s">
        <v>2</v>
      </c>
      <c r="B3" s="184"/>
      <c r="C3" s="184"/>
      <c r="D3" s="184"/>
      <c r="E3" s="218" t="s">
        <v>192</v>
      </c>
    </row>
    <row r="4" ht="15" customHeight="1" spans="1:5">
      <c r="A4" s="219" t="s">
        <v>432</v>
      </c>
      <c r="B4" s="219" t="s">
        <v>8</v>
      </c>
      <c r="C4" s="219" t="s">
        <v>433</v>
      </c>
      <c r="D4" s="219" t="s">
        <v>434</v>
      </c>
      <c r="E4" s="219" t="s">
        <v>435</v>
      </c>
    </row>
    <row r="5" ht="15" customHeight="1" spans="1:5">
      <c r="A5" s="219" t="s">
        <v>436</v>
      </c>
      <c r="B5" s="219" t="s">
        <v>5</v>
      </c>
      <c r="C5" s="219" t="s">
        <v>12</v>
      </c>
      <c r="D5" s="219" t="s">
        <v>13</v>
      </c>
      <c r="E5" s="219" t="s">
        <v>21</v>
      </c>
    </row>
    <row r="6" ht="15" customHeight="1" spans="1:5">
      <c r="A6" s="220" t="s">
        <v>437</v>
      </c>
      <c r="B6" s="219" t="s">
        <v>12</v>
      </c>
      <c r="C6" s="219" t="s">
        <v>438</v>
      </c>
      <c r="D6" s="219" t="s">
        <v>438</v>
      </c>
      <c r="E6" s="219" t="s">
        <v>438</v>
      </c>
    </row>
    <row r="7" ht="15" customHeight="1" spans="1:5">
      <c r="A7" s="220" t="s">
        <v>439</v>
      </c>
      <c r="B7" s="219" t="s">
        <v>13</v>
      </c>
      <c r="C7" s="221">
        <v>4980000</v>
      </c>
      <c r="D7" s="221">
        <v>2054382.5</v>
      </c>
      <c r="E7" s="221">
        <v>2054382.5</v>
      </c>
    </row>
    <row r="8" ht="15" customHeight="1" spans="1:5">
      <c r="A8" s="220" t="s">
        <v>440</v>
      </c>
      <c r="B8" s="219" t="s">
        <v>21</v>
      </c>
      <c r="C8" s="221">
        <v>0</v>
      </c>
      <c r="D8" s="221">
        <v>0</v>
      </c>
      <c r="E8" s="221">
        <v>0</v>
      </c>
    </row>
    <row r="9" ht="15" customHeight="1" spans="1:5">
      <c r="A9" s="220" t="s">
        <v>441</v>
      </c>
      <c r="B9" s="219" t="s">
        <v>25</v>
      </c>
      <c r="C9" s="221">
        <v>4950000</v>
      </c>
      <c r="D9" s="221">
        <v>2054382.5</v>
      </c>
      <c r="E9" s="221">
        <v>2054382.5</v>
      </c>
    </row>
    <row r="10" ht="15" customHeight="1" spans="1:5">
      <c r="A10" s="220" t="s">
        <v>442</v>
      </c>
      <c r="B10" s="219" t="s">
        <v>29</v>
      </c>
      <c r="C10" s="221">
        <v>250000</v>
      </c>
      <c r="D10" s="221">
        <v>249000</v>
      </c>
      <c r="E10" s="221">
        <v>249000</v>
      </c>
    </row>
    <row r="11" ht="15" customHeight="1" spans="1:5">
      <c r="A11" s="220" t="s">
        <v>443</v>
      </c>
      <c r="B11" s="219" t="s">
        <v>33</v>
      </c>
      <c r="C11" s="221">
        <v>4700000</v>
      </c>
      <c r="D11" s="221">
        <v>1805382.5</v>
      </c>
      <c r="E11" s="221">
        <v>1805382.5</v>
      </c>
    </row>
    <row r="12" ht="15" customHeight="1" spans="1:5">
      <c r="A12" s="220" t="s">
        <v>444</v>
      </c>
      <c r="B12" s="219" t="s">
        <v>37</v>
      </c>
      <c r="C12" s="221">
        <v>30000</v>
      </c>
      <c r="D12" s="221">
        <v>0</v>
      </c>
      <c r="E12" s="221">
        <v>0</v>
      </c>
    </row>
    <row r="13" ht="15" customHeight="1" spans="1:5">
      <c r="A13" s="220" t="s">
        <v>445</v>
      </c>
      <c r="B13" s="219" t="s">
        <v>41</v>
      </c>
      <c r="C13" s="219" t="s">
        <v>438</v>
      </c>
      <c r="D13" s="219" t="s">
        <v>438</v>
      </c>
      <c r="E13" s="221">
        <v>0</v>
      </c>
    </row>
    <row r="14" ht="15" customHeight="1" spans="1:5">
      <c r="A14" s="220" t="s">
        <v>446</v>
      </c>
      <c r="B14" s="219" t="s">
        <v>44</v>
      </c>
      <c r="C14" s="219" t="s">
        <v>438</v>
      </c>
      <c r="D14" s="219" t="s">
        <v>438</v>
      </c>
      <c r="E14" s="221">
        <v>0</v>
      </c>
    </row>
    <row r="15" ht="15" customHeight="1" spans="1:5">
      <c r="A15" s="220" t="s">
        <v>447</v>
      </c>
      <c r="B15" s="219" t="s">
        <v>47</v>
      </c>
      <c r="C15" s="219" t="s">
        <v>438</v>
      </c>
      <c r="D15" s="219" t="s">
        <v>438</v>
      </c>
      <c r="E15" s="221">
        <v>0</v>
      </c>
    </row>
    <row r="16" ht="15" customHeight="1" spans="1:5">
      <c r="A16" s="220" t="s">
        <v>448</v>
      </c>
      <c r="B16" s="219" t="s">
        <v>50</v>
      </c>
      <c r="C16" s="219" t="s">
        <v>438</v>
      </c>
      <c r="D16" s="219" t="s">
        <v>438</v>
      </c>
      <c r="E16" s="219" t="s">
        <v>438</v>
      </c>
    </row>
    <row r="17" ht="15" customHeight="1" spans="1:5">
      <c r="A17" s="220" t="s">
        <v>449</v>
      </c>
      <c r="B17" s="219" t="s">
        <v>53</v>
      </c>
      <c r="C17" s="219" t="s">
        <v>438</v>
      </c>
      <c r="D17" s="219" t="s">
        <v>438</v>
      </c>
      <c r="E17" s="222">
        <v>0</v>
      </c>
    </row>
    <row r="18" ht="15" customHeight="1" spans="1:5">
      <c r="A18" s="220" t="s">
        <v>450</v>
      </c>
      <c r="B18" s="219" t="s">
        <v>56</v>
      </c>
      <c r="C18" s="219" t="s">
        <v>438</v>
      </c>
      <c r="D18" s="219" t="s">
        <v>438</v>
      </c>
      <c r="E18" s="222">
        <v>0</v>
      </c>
    </row>
    <row r="19" ht="15" customHeight="1" spans="1:5">
      <c r="A19" s="220" t="s">
        <v>451</v>
      </c>
      <c r="B19" s="219" t="s">
        <v>59</v>
      </c>
      <c r="C19" s="219" t="s">
        <v>438</v>
      </c>
      <c r="D19" s="219" t="s">
        <v>438</v>
      </c>
      <c r="E19" s="222">
        <v>1</v>
      </c>
    </row>
    <row r="20" ht="15" customHeight="1" spans="1:5">
      <c r="A20" s="220" t="s">
        <v>452</v>
      </c>
      <c r="B20" s="219" t="s">
        <v>62</v>
      </c>
      <c r="C20" s="219" t="s">
        <v>438</v>
      </c>
      <c r="D20" s="219" t="s">
        <v>438</v>
      </c>
      <c r="E20" s="222">
        <v>148</v>
      </c>
    </row>
    <row r="21" ht="15" customHeight="1" spans="1:5">
      <c r="A21" s="220" t="s">
        <v>453</v>
      </c>
      <c r="B21" s="219" t="s">
        <v>65</v>
      </c>
      <c r="C21" s="219" t="s">
        <v>438</v>
      </c>
      <c r="D21" s="219" t="s">
        <v>438</v>
      </c>
      <c r="E21" s="222">
        <v>0</v>
      </c>
    </row>
    <row r="22" ht="15" customHeight="1" spans="1:5">
      <c r="A22" s="220" t="s">
        <v>454</v>
      </c>
      <c r="B22" s="219" t="s">
        <v>68</v>
      </c>
      <c r="C22" s="219" t="s">
        <v>438</v>
      </c>
      <c r="D22" s="219" t="s">
        <v>438</v>
      </c>
      <c r="E22" s="222">
        <v>0</v>
      </c>
    </row>
    <row r="23" ht="15" customHeight="1" spans="1:5">
      <c r="A23" s="220" t="s">
        <v>455</v>
      </c>
      <c r="B23" s="219" t="s">
        <v>71</v>
      </c>
      <c r="C23" s="219" t="s">
        <v>438</v>
      </c>
      <c r="D23" s="219" t="s">
        <v>438</v>
      </c>
      <c r="E23" s="222">
        <v>0</v>
      </c>
    </row>
    <row r="24" ht="15" customHeight="1" spans="1:5">
      <c r="A24" s="220" t="s">
        <v>456</v>
      </c>
      <c r="B24" s="219" t="s">
        <v>74</v>
      </c>
      <c r="C24" s="219" t="s">
        <v>438</v>
      </c>
      <c r="D24" s="219" t="s">
        <v>438</v>
      </c>
      <c r="E24" s="222">
        <v>0</v>
      </c>
    </row>
    <row r="25" ht="15" customHeight="1" spans="1:5">
      <c r="A25" s="220" t="s">
        <v>457</v>
      </c>
      <c r="B25" s="219" t="s">
        <v>77</v>
      </c>
      <c r="C25" s="219" t="s">
        <v>438</v>
      </c>
      <c r="D25" s="219" t="s">
        <v>438</v>
      </c>
      <c r="E25" s="222">
        <v>0</v>
      </c>
    </row>
    <row r="26" ht="15" customHeight="1" spans="1:5">
      <c r="A26" s="220" t="s">
        <v>458</v>
      </c>
      <c r="B26" s="219" t="s">
        <v>80</v>
      </c>
      <c r="C26" s="219" t="s">
        <v>438</v>
      </c>
      <c r="D26" s="219" t="s">
        <v>438</v>
      </c>
      <c r="E26" s="222">
        <v>0</v>
      </c>
    </row>
    <row r="27" ht="15" customHeight="1" spans="1:5">
      <c r="A27" s="220" t="s">
        <v>459</v>
      </c>
      <c r="B27" s="219" t="s">
        <v>83</v>
      </c>
      <c r="C27" s="219" t="s">
        <v>438</v>
      </c>
      <c r="D27" s="219" t="s">
        <v>438</v>
      </c>
      <c r="E27" s="221">
        <v>97648087.69</v>
      </c>
    </row>
    <row r="28" ht="15" customHeight="1" spans="1:5">
      <c r="A28" s="220" t="s">
        <v>460</v>
      </c>
      <c r="B28" s="219" t="s">
        <v>86</v>
      </c>
      <c r="C28" s="219" t="s">
        <v>438</v>
      </c>
      <c r="D28" s="219" t="s">
        <v>438</v>
      </c>
      <c r="E28" s="221">
        <v>97648087.69</v>
      </c>
    </row>
    <row r="29" ht="15" customHeight="1" spans="1:5">
      <c r="A29" s="220" t="s">
        <v>461</v>
      </c>
      <c r="B29" s="219" t="s">
        <v>89</v>
      </c>
      <c r="C29" s="219" t="s">
        <v>438</v>
      </c>
      <c r="D29" s="219" t="s">
        <v>438</v>
      </c>
      <c r="E29" s="221">
        <v>0</v>
      </c>
    </row>
    <row r="30" ht="31" customHeight="1" spans="1:5">
      <c r="A30" s="223" t="s">
        <v>462</v>
      </c>
      <c r="B30" s="223" t="s">
        <v>5</v>
      </c>
      <c r="C30" s="223" t="s">
        <v>5</v>
      </c>
      <c r="D30" s="223" t="s">
        <v>5</v>
      </c>
      <c r="E30" s="223" t="s">
        <v>5</v>
      </c>
    </row>
    <row r="31" ht="15" customHeight="1" spans="1:5">
      <c r="A31" s="224" t="s">
        <v>463</v>
      </c>
      <c r="B31" s="224" t="s">
        <v>5</v>
      </c>
      <c r="C31" s="224" t="s">
        <v>5</v>
      </c>
      <c r="D31" s="224" t="s">
        <v>5</v>
      </c>
      <c r="E31" s="224" t="s">
        <v>5</v>
      </c>
    </row>
  </sheetData>
  <mergeCells count="4">
    <mergeCell ref="A1:E1"/>
    <mergeCell ref="A30:E30"/>
    <mergeCell ref="A31:E31"/>
    <mergeCell ref="B4:B5"/>
  </mergeCells>
  <pageMargins left="0.699305555555556" right="0.699305555555556" top="0.471527777777778" bottom="0.5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3333333333333" customWidth="1"/>
    <col min="3" max="3" width="21.5" customWidth="1"/>
    <col min="4" max="4" width="23.7583333333333" customWidth="1"/>
    <col min="5" max="5" width="22.5" customWidth="1"/>
  </cols>
  <sheetData>
    <row r="1" s="215" customFormat="1" ht="26.25" customHeight="1" spans="1:5">
      <c r="A1" s="217" t="s">
        <v>464</v>
      </c>
      <c r="B1" s="217"/>
      <c r="C1" s="217"/>
      <c r="D1" s="217"/>
      <c r="E1" s="217"/>
    </row>
    <row r="2" s="215" customFormat="1" ht="18.95" customHeight="1" spans="1:5">
      <c r="A2" s="184"/>
      <c r="B2" s="184"/>
      <c r="C2" s="184"/>
      <c r="D2" s="184"/>
      <c r="E2" s="218" t="s">
        <v>465</v>
      </c>
    </row>
    <row r="3" s="216" customFormat="1" ht="18.95" customHeight="1" spans="1:5">
      <c r="A3" s="184" t="s">
        <v>2</v>
      </c>
      <c r="B3" s="184"/>
      <c r="C3" s="184"/>
      <c r="D3" s="184"/>
      <c r="E3" s="218" t="s">
        <v>192</v>
      </c>
    </row>
    <row r="4" ht="15" customHeight="1" spans="1:5">
      <c r="A4" s="219" t="s">
        <v>432</v>
      </c>
      <c r="B4" s="219" t="s">
        <v>8</v>
      </c>
      <c r="C4" s="219" t="s">
        <v>433</v>
      </c>
      <c r="D4" s="219" t="s">
        <v>434</v>
      </c>
      <c r="E4" s="219" t="s">
        <v>435</v>
      </c>
    </row>
    <row r="5" ht="15" customHeight="1" spans="1:5">
      <c r="A5" s="219" t="s">
        <v>436</v>
      </c>
      <c r="B5" s="219" t="s">
        <v>5</v>
      </c>
      <c r="C5" s="219" t="s">
        <v>12</v>
      </c>
      <c r="D5" s="219" t="s">
        <v>13</v>
      </c>
      <c r="E5" s="219" t="s">
        <v>21</v>
      </c>
    </row>
    <row r="6" ht="15" customHeight="1" spans="1:5">
      <c r="A6" s="220" t="s">
        <v>466</v>
      </c>
      <c r="B6" s="219" t="s">
        <v>12</v>
      </c>
      <c r="C6" s="219" t="s">
        <v>438</v>
      </c>
      <c r="D6" s="219" t="s">
        <v>438</v>
      </c>
      <c r="E6" s="219" t="s">
        <v>438</v>
      </c>
    </row>
    <row r="7" ht="15" customHeight="1" spans="1:5">
      <c r="A7" s="220" t="s">
        <v>439</v>
      </c>
      <c r="B7" s="219" t="s">
        <v>13</v>
      </c>
      <c r="C7" s="221">
        <v>4950000</v>
      </c>
      <c r="D7" s="221">
        <v>2054382.5</v>
      </c>
      <c r="E7" s="221">
        <v>2054382.5</v>
      </c>
    </row>
    <row r="8" ht="15" customHeight="1" spans="1:5">
      <c r="A8" s="220" t="s">
        <v>440</v>
      </c>
      <c r="B8" s="219" t="s">
        <v>21</v>
      </c>
      <c r="C8" s="221">
        <v>0</v>
      </c>
      <c r="D8" s="221">
        <v>0</v>
      </c>
      <c r="E8" s="221">
        <v>0</v>
      </c>
    </row>
    <row r="9" ht="15" customHeight="1" spans="1:5">
      <c r="A9" s="220" t="s">
        <v>441</v>
      </c>
      <c r="B9" s="219" t="s">
        <v>25</v>
      </c>
      <c r="C9" s="221">
        <v>4950000</v>
      </c>
      <c r="D9" s="221">
        <v>2054382.5</v>
      </c>
      <c r="E9" s="221">
        <v>2054382.5</v>
      </c>
    </row>
    <row r="10" ht="15" customHeight="1" spans="1:5">
      <c r="A10" s="220" t="s">
        <v>442</v>
      </c>
      <c r="B10" s="219" t="s">
        <v>29</v>
      </c>
      <c r="C10" s="221">
        <v>250000</v>
      </c>
      <c r="D10" s="221">
        <v>249000</v>
      </c>
      <c r="E10" s="221">
        <v>249000</v>
      </c>
    </row>
    <row r="11" ht="15" customHeight="1" spans="1:5">
      <c r="A11" s="220" t="s">
        <v>443</v>
      </c>
      <c r="B11" s="219" t="s">
        <v>33</v>
      </c>
      <c r="C11" s="221">
        <v>4700000</v>
      </c>
      <c r="D11" s="221">
        <v>1805382.5</v>
      </c>
      <c r="E11" s="221">
        <v>1805382.5</v>
      </c>
    </row>
    <row r="12" ht="15" customHeight="1" spans="1:5">
      <c r="A12" s="220" t="s">
        <v>444</v>
      </c>
      <c r="B12" s="219" t="s">
        <v>37</v>
      </c>
      <c r="C12" s="221">
        <v>0</v>
      </c>
      <c r="D12" s="221">
        <v>0</v>
      </c>
      <c r="E12" s="221">
        <v>0</v>
      </c>
    </row>
    <row r="13" ht="15" customHeight="1" spans="1:5">
      <c r="A13" s="220" t="s">
        <v>445</v>
      </c>
      <c r="B13" s="219" t="s">
        <v>41</v>
      </c>
      <c r="C13" s="219" t="s">
        <v>438</v>
      </c>
      <c r="D13" s="219" t="s">
        <v>438</v>
      </c>
      <c r="E13" s="221">
        <v>0</v>
      </c>
    </row>
    <row r="14" ht="15" customHeight="1" spans="1:5">
      <c r="A14" s="220" t="s">
        <v>446</v>
      </c>
      <c r="B14" s="219" t="s">
        <v>44</v>
      </c>
      <c r="C14" s="219" t="s">
        <v>438</v>
      </c>
      <c r="D14" s="219" t="s">
        <v>438</v>
      </c>
      <c r="E14" s="221">
        <v>0</v>
      </c>
    </row>
    <row r="15" ht="15" customHeight="1" spans="1:5">
      <c r="A15" s="220" t="s">
        <v>447</v>
      </c>
      <c r="B15" s="219" t="s">
        <v>47</v>
      </c>
      <c r="C15" s="219" t="s">
        <v>438</v>
      </c>
      <c r="D15" s="219" t="s">
        <v>438</v>
      </c>
      <c r="E15" s="221">
        <v>0</v>
      </c>
    </row>
    <row r="16" ht="15" customHeight="1" spans="1:5">
      <c r="A16" s="220" t="s">
        <v>448</v>
      </c>
      <c r="B16" s="219" t="s">
        <v>50</v>
      </c>
      <c r="C16" s="219" t="s">
        <v>438</v>
      </c>
      <c r="D16" s="219" t="s">
        <v>438</v>
      </c>
      <c r="E16" s="219" t="s">
        <v>438</v>
      </c>
    </row>
    <row r="17" ht="15" customHeight="1" spans="1:5">
      <c r="A17" s="220" t="s">
        <v>449</v>
      </c>
      <c r="B17" s="219" t="s">
        <v>53</v>
      </c>
      <c r="C17" s="219" t="s">
        <v>438</v>
      </c>
      <c r="D17" s="219" t="s">
        <v>438</v>
      </c>
      <c r="E17" s="222">
        <v>0</v>
      </c>
    </row>
    <row r="18" ht="15" customHeight="1" spans="1:5">
      <c r="A18" s="220" t="s">
        <v>450</v>
      </c>
      <c r="B18" s="219" t="s">
        <v>56</v>
      </c>
      <c r="C18" s="219" t="s">
        <v>438</v>
      </c>
      <c r="D18" s="219" t="s">
        <v>438</v>
      </c>
      <c r="E18" s="222">
        <v>0</v>
      </c>
    </row>
    <row r="19" ht="15" customHeight="1" spans="1:5">
      <c r="A19" s="220" t="s">
        <v>451</v>
      </c>
      <c r="B19" s="219" t="s">
        <v>59</v>
      </c>
      <c r="C19" s="219" t="s">
        <v>438</v>
      </c>
      <c r="D19" s="219" t="s">
        <v>438</v>
      </c>
      <c r="E19" s="222">
        <v>1</v>
      </c>
    </row>
    <row r="20" ht="15" customHeight="1" spans="1:5">
      <c r="A20" s="220" t="s">
        <v>452</v>
      </c>
      <c r="B20" s="219" t="s">
        <v>62</v>
      </c>
      <c r="C20" s="219" t="s">
        <v>438</v>
      </c>
      <c r="D20" s="219" t="s">
        <v>438</v>
      </c>
      <c r="E20" s="222">
        <v>148</v>
      </c>
    </row>
    <row r="21" ht="15" customHeight="1" spans="1:5">
      <c r="A21" s="220" t="s">
        <v>453</v>
      </c>
      <c r="B21" s="219" t="s">
        <v>65</v>
      </c>
      <c r="C21" s="219" t="s">
        <v>438</v>
      </c>
      <c r="D21" s="219" t="s">
        <v>438</v>
      </c>
      <c r="E21" s="222">
        <v>0</v>
      </c>
    </row>
    <row r="22" ht="15" customHeight="1" spans="1:5">
      <c r="A22" s="220" t="s">
        <v>454</v>
      </c>
      <c r="B22" s="219" t="s">
        <v>68</v>
      </c>
      <c r="C22" s="219" t="s">
        <v>438</v>
      </c>
      <c r="D22" s="219" t="s">
        <v>438</v>
      </c>
      <c r="E22" s="222">
        <v>0</v>
      </c>
    </row>
    <row r="23" ht="15" customHeight="1" spans="1:5">
      <c r="A23" s="220" t="s">
        <v>455</v>
      </c>
      <c r="B23" s="219" t="s">
        <v>71</v>
      </c>
      <c r="C23" s="219" t="s">
        <v>438</v>
      </c>
      <c r="D23" s="219" t="s">
        <v>438</v>
      </c>
      <c r="E23" s="222">
        <v>0</v>
      </c>
    </row>
    <row r="24" ht="15" customHeight="1" spans="1:5">
      <c r="A24" s="220" t="s">
        <v>456</v>
      </c>
      <c r="B24" s="219" t="s">
        <v>74</v>
      </c>
      <c r="C24" s="219" t="s">
        <v>438</v>
      </c>
      <c r="D24" s="219" t="s">
        <v>438</v>
      </c>
      <c r="E24" s="222">
        <v>0</v>
      </c>
    </row>
    <row r="25" ht="15" customHeight="1" spans="1:5">
      <c r="A25" s="220" t="s">
        <v>457</v>
      </c>
      <c r="B25" s="219" t="s">
        <v>77</v>
      </c>
      <c r="C25" s="219" t="s">
        <v>438</v>
      </c>
      <c r="D25" s="219" t="s">
        <v>438</v>
      </c>
      <c r="E25" s="222">
        <v>0</v>
      </c>
    </row>
    <row r="26" ht="15" customHeight="1" spans="1:5">
      <c r="A26" s="220" t="s">
        <v>458</v>
      </c>
      <c r="B26" s="219" t="s">
        <v>80</v>
      </c>
      <c r="C26" s="219" t="s">
        <v>438</v>
      </c>
      <c r="D26" s="219" t="s">
        <v>438</v>
      </c>
      <c r="E26" s="222">
        <v>0</v>
      </c>
    </row>
    <row r="27" ht="41" customHeight="1" spans="1:5">
      <c r="A27" s="223" t="s">
        <v>467</v>
      </c>
      <c r="B27" s="223" t="s">
        <v>5</v>
      </c>
      <c r="C27" s="223" t="s">
        <v>5</v>
      </c>
      <c r="D27" s="223" t="s">
        <v>5</v>
      </c>
      <c r="E27" s="223" t="s">
        <v>5</v>
      </c>
    </row>
  </sheetData>
  <mergeCells count="3">
    <mergeCell ref="A1:E1"/>
    <mergeCell ref="A27:E27"/>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G1" workbookViewId="0">
      <selection activeCell="O8" sqref="O8:U8"/>
    </sheetView>
  </sheetViews>
  <sheetFormatPr defaultColWidth="9" defaultRowHeight="14.25"/>
  <cols>
    <col min="1" max="1" width="6.26666666666667" style="180" customWidth="1"/>
    <col min="2" max="2" width="5.09166666666667" style="180" customWidth="1"/>
    <col min="3" max="3" width="14.8833333333333" style="180" customWidth="1"/>
    <col min="4" max="4" width="16" style="180" customWidth="1"/>
    <col min="5" max="5" width="14.8833333333333" style="180" customWidth="1"/>
    <col min="6" max="9" width="16" style="180" customWidth="1"/>
    <col min="10" max="10" width="14.8833333333333" style="180" customWidth="1"/>
    <col min="11" max="11" width="11.5" style="180" customWidth="1"/>
    <col min="12" max="12" width="14.8833333333333" style="180" customWidth="1"/>
    <col min="13" max="13" width="7.90833333333333" style="180" customWidth="1"/>
    <col min="14" max="14" width="16" style="181" customWidth="1"/>
    <col min="15" max="15" width="16" style="180" customWidth="1"/>
    <col min="16" max="16" width="9.09166666666667" style="180" customWidth="1"/>
    <col min="17" max="17" width="14.8833333333333" style="180"/>
    <col min="18" max="18" width="12.6333333333333" style="180" customWidth="1"/>
    <col min="19" max="19" width="11.5" style="180" customWidth="1"/>
    <col min="20" max="20" width="7.36666666666667" style="180" customWidth="1"/>
    <col min="21" max="21" width="6.725" style="180" customWidth="1"/>
    <col min="22" max="16384" width="9" style="180"/>
  </cols>
  <sheetData>
    <row r="1" s="178" customFormat="1" ht="36" customHeight="1" spans="1:21">
      <c r="A1" s="182" t="s">
        <v>468</v>
      </c>
      <c r="B1" s="182"/>
      <c r="C1" s="182"/>
      <c r="D1" s="182"/>
      <c r="E1" s="182"/>
      <c r="F1" s="182"/>
      <c r="G1" s="182"/>
      <c r="H1" s="182"/>
      <c r="I1" s="182"/>
      <c r="J1" s="182"/>
      <c r="K1" s="182"/>
      <c r="L1" s="182"/>
      <c r="M1" s="182"/>
      <c r="N1" s="198"/>
      <c r="O1" s="182"/>
      <c r="P1" s="182"/>
      <c r="Q1" s="182"/>
      <c r="R1" s="182"/>
      <c r="S1" s="182"/>
      <c r="T1" s="182"/>
      <c r="U1" s="182"/>
    </row>
    <row r="2" s="178" customFormat="1" ht="18" customHeight="1" spans="1:21">
      <c r="A2" s="183"/>
      <c r="B2" s="183"/>
      <c r="C2" s="183"/>
      <c r="D2" s="183"/>
      <c r="E2" s="183"/>
      <c r="F2" s="183"/>
      <c r="G2" s="183"/>
      <c r="H2" s="183"/>
      <c r="I2" s="183"/>
      <c r="J2" s="183"/>
      <c r="K2" s="183"/>
      <c r="L2" s="183"/>
      <c r="M2" s="183"/>
      <c r="N2" s="199"/>
      <c r="U2" s="209" t="s">
        <v>465</v>
      </c>
    </row>
    <row r="3" s="178" customFormat="1" ht="18" customHeight="1" spans="1:21">
      <c r="A3" s="184" t="s">
        <v>2</v>
      </c>
      <c r="B3" s="183"/>
      <c r="C3" s="183"/>
      <c r="D3" s="183"/>
      <c r="E3" s="185"/>
      <c r="F3" s="185"/>
      <c r="G3" s="183"/>
      <c r="H3" s="183"/>
      <c r="I3" s="183"/>
      <c r="J3" s="183"/>
      <c r="K3" s="183"/>
      <c r="L3" s="183"/>
      <c r="M3" s="183"/>
      <c r="N3" s="199"/>
      <c r="U3" s="209" t="s">
        <v>3</v>
      </c>
    </row>
    <row r="4" s="178" customFormat="1" ht="24" customHeight="1" spans="1:21">
      <c r="A4" s="186" t="s">
        <v>7</v>
      </c>
      <c r="B4" s="186" t="s">
        <v>8</v>
      </c>
      <c r="C4" s="187" t="s">
        <v>469</v>
      </c>
      <c r="D4" s="67" t="s">
        <v>470</v>
      </c>
      <c r="E4" s="186" t="s">
        <v>471</v>
      </c>
      <c r="F4" s="188" t="s">
        <v>472</v>
      </c>
      <c r="G4" s="189"/>
      <c r="H4" s="189"/>
      <c r="I4" s="189"/>
      <c r="J4" s="189"/>
      <c r="K4" s="189"/>
      <c r="L4" s="189"/>
      <c r="M4" s="189"/>
      <c r="N4" s="200"/>
      <c r="O4" s="201"/>
      <c r="P4" s="202" t="s">
        <v>473</v>
      </c>
      <c r="Q4" s="186" t="s">
        <v>474</v>
      </c>
      <c r="R4" s="187" t="s">
        <v>475</v>
      </c>
      <c r="S4" s="210"/>
      <c r="T4" s="211" t="s">
        <v>476</v>
      </c>
      <c r="U4" s="210"/>
    </row>
    <row r="5" s="178" customFormat="1" ht="36" customHeight="1" spans="1:21">
      <c r="A5" s="186"/>
      <c r="B5" s="186"/>
      <c r="C5" s="190"/>
      <c r="D5" s="67"/>
      <c r="E5" s="186"/>
      <c r="F5" s="191" t="s">
        <v>124</v>
      </c>
      <c r="G5" s="191"/>
      <c r="H5" s="191" t="s">
        <v>477</v>
      </c>
      <c r="I5" s="191"/>
      <c r="J5" s="203" t="s">
        <v>478</v>
      </c>
      <c r="K5" s="204"/>
      <c r="L5" s="205" t="s">
        <v>479</v>
      </c>
      <c r="M5" s="205"/>
      <c r="N5" s="206" t="s">
        <v>480</v>
      </c>
      <c r="O5" s="206"/>
      <c r="P5" s="202"/>
      <c r="Q5" s="186"/>
      <c r="R5" s="192"/>
      <c r="S5" s="212"/>
      <c r="T5" s="213"/>
      <c r="U5" s="212"/>
    </row>
    <row r="6" s="178" customFormat="1" ht="24" customHeight="1" spans="1:21">
      <c r="A6" s="186"/>
      <c r="B6" s="186"/>
      <c r="C6" s="192"/>
      <c r="D6" s="67"/>
      <c r="E6" s="186"/>
      <c r="F6" s="191" t="s">
        <v>481</v>
      </c>
      <c r="G6" s="193" t="s">
        <v>482</v>
      </c>
      <c r="H6" s="191" t="s">
        <v>481</v>
      </c>
      <c r="I6" s="193" t="s">
        <v>482</v>
      </c>
      <c r="J6" s="191" t="s">
        <v>481</v>
      </c>
      <c r="K6" s="193" t="s">
        <v>482</v>
      </c>
      <c r="L6" s="191" t="s">
        <v>481</v>
      </c>
      <c r="M6" s="193" t="s">
        <v>482</v>
      </c>
      <c r="N6" s="191" t="s">
        <v>481</v>
      </c>
      <c r="O6" s="193" t="s">
        <v>482</v>
      </c>
      <c r="P6" s="202"/>
      <c r="Q6" s="186"/>
      <c r="R6" s="191" t="s">
        <v>481</v>
      </c>
      <c r="S6" s="214" t="s">
        <v>482</v>
      </c>
      <c r="T6" s="191" t="s">
        <v>481</v>
      </c>
      <c r="U6" s="193" t="s">
        <v>482</v>
      </c>
    </row>
    <row r="7" s="179" customFormat="1" ht="24" customHeight="1" spans="1:21">
      <c r="A7" s="186" t="s">
        <v>11</v>
      </c>
      <c r="B7" s="186"/>
      <c r="C7" s="186">
        <v>1</v>
      </c>
      <c r="D7" s="193" t="s">
        <v>13</v>
      </c>
      <c r="E7" s="186">
        <v>3</v>
      </c>
      <c r="F7" s="186">
        <v>4</v>
      </c>
      <c r="G7" s="193" t="s">
        <v>29</v>
      </c>
      <c r="H7" s="186">
        <v>6</v>
      </c>
      <c r="I7" s="186">
        <v>7</v>
      </c>
      <c r="J7" s="193" t="s">
        <v>41</v>
      </c>
      <c r="K7" s="186">
        <v>9</v>
      </c>
      <c r="L7" s="186">
        <v>10</v>
      </c>
      <c r="M7" s="193" t="s">
        <v>50</v>
      </c>
      <c r="N7" s="186">
        <v>12</v>
      </c>
      <c r="O7" s="186">
        <v>13</v>
      </c>
      <c r="P7" s="193" t="s">
        <v>59</v>
      </c>
      <c r="Q7" s="186">
        <v>15</v>
      </c>
      <c r="R7" s="186">
        <v>16</v>
      </c>
      <c r="S7" s="193" t="s">
        <v>68</v>
      </c>
      <c r="T7" s="186">
        <v>18</v>
      </c>
      <c r="U7" s="186">
        <v>19</v>
      </c>
    </row>
    <row r="8" s="178" customFormat="1" ht="24" customHeight="1" spans="1:21">
      <c r="A8" s="194" t="s">
        <v>129</v>
      </c>
      <c r="B8" s="186">
        <v>1</v>
      </c>
      <c r="C8" s="195">
        <f>E8+G8+P8+Q8+S8+U8</f>
        <v>177249078.65</v>
      </c>
      <c r="D8" s="196">
        <f>E8+F8+Q8+R8+T8</f>
        <v>351673746.42</v>
      </c>
      <c r="E8" s="196">
        <v>43587799.78</v>
      </c>
      <c r="F8" s="196">
        <f>H8+J8+L8+N8</f>
        <v>303239505.38</v>
      </c>
      <c r="G8" s="196">
        <f>I8+K8+M8+O8</f>
        <v>129693805.57</v>
      </c>
      <c r="H8" s="196">
        <v>133773931.23</v>
      </c>
      <c r="I8" s="196">
        <v>102087366.11</v>
      </c>
      <c r="J8" s="196">
        <v>23092343.21</v>
      </c>
      <c r="K8" s="196">
        <v>783432.17</v>
      </c>
      <c r="L8" s="196">
        <v>13646283.4</v>
      </c>
      <c r="M8" s="196">
        <v>0</v>
      </c>
      <c r="N8" s="207">
        <v>132726947.54</v>
      </c>
      <c r="O8" s="208">
        <v>26823007.29</v>
      </c>
      <c r="P8" s="208">
        <v>0</v>
      </c>
      <c r="Q8" s="208">
        <v>3911128.24</v>
      </c>
      <c r="R8" s="208">
        <v>935313.02</v>
      </c>
      <c r="S8" s="208">
        <v>56345.06</v>
      </c>
      <c r="T8" s="208">
        <v>0</v>
      </c>
      <c r="U8" s="208">
        <v>0</v>
      </c>
    </row>
    <row r="9" s="178" customFormat="1" ht="49" customHeight="1" spans="1:21">
      <c r="A9" s="197" t="s">
        <v>483</v>
      </c>
      <c r="B9" s="197"/>
      <c r="C9" s="197"/>
      <c r="D9" s="197"/>
      <c r="E9" s="197"/>
      <c r="F9" s="197"/>
      <c r="G9" s="197"/>
      <c r="H9" s="197"/>
      <c r="I9" s="197"/>
      <c r="J9" s="197"/>
      <c r="K9" s="197"/>
      <c r="L9" s="197"/>
      <c r="M9" s="197"/>
      <c r="N9" s="197"/>
      <c r="O9" s="197"/>
      <c r="P9" s="197"/>
      <c r="Q9" s="197"/>
      <c r="R9" s="197"/>
      <c r="S9" s="197"/>
      <c r="T9" s="197"/>
      <c r="U9" s="197"/>
    </row>
    <row r="10" s="180" customFormat="1" ht="26.25" customHeight="1" spans="14:14">
      <c r="N10" s="181"/>
    </row>
    <row r="11" s="180" customFormat="1" ht="26.25" customHeight="1" spans="14:14">
      <c r="N11" s="181"/>
    </row>
    <row r="12" s="180" customFormat="1" ht="26.25" customHeight="1" spans="14:14">
      <c r="N12" s="181"/>
    </row>
    <row r="13" s="180" customFormat="1" ht="26.25" customHeight="1" spans="14:14">
      <c r="N13" s="181"/>
    </row>
    <row r="14" s="180" customFormat="1" ht="26.25" customHeight="1" spans="14:14">
      <c r="N14" s="181"/>
    </row>
    <row r="15" s="180" customFormat="1" ht="26.25" customHeight="1" spans="14:14">
      <c r="N15" s="181"/>
    </row>
    <row r="16" s="180" customFormat="1" ht="26.25" customHeight="1" spans="14:14">
      <c r="N16" s="181"/>
    </row>
    <row r="17" s="180" customFormat="1" ht="26.25" customHeight="1" spans="14:14">
      <c r="N17" s="181"/>
    </row>
    <row r="18" s="180" customFormat="1" ht="26.25" customHeight="1" spans="14:14">
      <c r="N18" s="181"/>
    </row>
    <row r="19" s="180" customFormat="1" ht="26.25" customHeight="1" spans="14:14">
      <c r="N19" s="181"/>
    </row>
    <row r="20" s="180" customFormat="1" ht="26.25" customHeight="1" spans="14:14">
      <c r="N20" s="181"/>
    </row>
    <row r="21" s="180" customFormat="1" ht="26.25" customHeight="1" spans="14:14">
      <c r="N21" s="181"/>
    </row>
    <row r="22" s="180" customFormat="1" ht="26.25" customHeight="1" spans="14:14">
      <c r="N22" s="181"/>
    </row>
    <row r="23" s="180" customFormat="1" ht="26.25" customHeight="1" spans="14:14">
      <c r="N23" s="181"/>
    </row>
    <row r="24" s="180" customFormat="1" ht="26.25" customHeight="1" spans="14:14">
      <c r="N24" s="181"/>
    </row>
    <row r="25" s="180" customFormat="1" ht="26.25" customHeight="1" spans="14:14">
      <c r="N25" s="181"/>
    </row>
    <row r="26" s="180" customFormat="1" ht="26.25" customHeight="1" spans="14:14">
      <c r="N26" s="181"/>
    </row>
    <row r="27" s="180" customFormat="1" ht="26.25" customHeight="1" spans="14:14">
      <c r="N27" s="181"/>
    </row>
    <row r="28" s="180" customFormat="1" ht="26.25" customHeight="1" spans="14:14">
      <c r="N28" s="181"/>
    </row>
    <row r="29" s="180" customFormat="1" ht="26.25" customHeight="1" spans="14:14">
      <c r="N29" s="181"/>
    </row>
    <row r="30" s="180" customFormat="1" ht="26.25" customHeight="1" spans="14:14">
      <c r="N30" s="181"/>
    </row>
    <row r="31" s="180" customFormat="1" ht="26.25" customHeight="1" spans="14:14">
      <c r="N31" s="181"/>
    </row>
    <row r="32" s="180" customFormat="1" ht="26.25" customHeight="1" spans="14:14">
      <c r="N32" s="181"/>
    </row>
    <row r="33" s="180" customFormat="1" ht="26.25" customHeight="1" spans="14:14">
      <c r="N33" s="181"/>
    </row>
    <row r="34" s="180" customFormat="1" ht="26.25" customHeight="1" spans="14:14">
      <c r="N34" s="181"/>
    </row>
    <row r="35" s="180" customFormat="1" ht="26.25" customHeight="1" spans="14:14">
      <c r="N35" s="181"/>
    </row>
    <row r="36" s="180" customFormat="1" ht="26.25" customHeight="1" spans="14:14">
      <c r="N36" s="181"/>
    </row>
    <row r="37" s="180" customFormat="1" ht="26.25" customHeight="1" spans="14:14">
      <c r="N37" s="181"/>
    </row>
    <row r="38" s="180" customFormat="1" ht="26.25" customHeight="1" spans="14:14">
      <c r="N38" s="181"/>
    </row>
    <row r="39" s="180" customFormat="1" ht="26.25" customHeight="1" spans="14:14">
      <c r="N39" s="181"/>
    </row>
    <row r="40" s="180" customFormat="1" ht="26.25" customHeight="1" spans="14:14">
      <c r="N40" s="181"/>
    </row>
    <row r="41" s="180" customFormat="1" ht="26.25" customHeight="1" spans="14:14">
      <c r="N41" s="181"/>
    </row>
    <row r="42" s="180" customFormat="1" ht="26.25" customHeight="1" spans="14:14">
      <c r="N42" s="181"/>
    </row>
    <row r="43" s="180" customFormat="1" ht="26.25" customHeight="1" spans="14:14">
      <c r="N43" s="181"/>
    </row>
    <row r="44" s="180" customFormat="1" ht="26.25" customHeight="1" spans="14:14">
      <c r="N44" s="181"/>
    </row>
    <row r="45" s="180" customFormat="1" ht="26.25" customHeight="1" spans="14:14">
      <c r="N45" s="181"/>
    </row>
    <row r="46" s="180" customFormat="1" ht="26.25" customHeight="1" spans="14:14">
      <c r="N46" s="181"/>
    </row>
    <row r="47" s="180" customFormat="1" ht="26.25" customHeight="1" spans="14:14">
      <c r="N47" s="181"/>
    </row>
    <row r="48" s="180" customFormat="1" ht="26.25" customHeight="1" spans="14:14">
      <c r="N48" s="181"/>
    </row>
    <row r="49" s="180" customFormat="1" ht="26.25" customHeight="1" spans="14:14">
      <c r="N49" s="181"/>
    </row>
    <row r="50" s="180" customFormat="1" ht="26.25" customHeight="1" spans="14:14">
      <c r="N50" s="181"/>
    </row>
    <row r="51" s="180" customFormat="1" ht="26.25" customHeight="1" spans="14:14">
      <c r="N51" s="181"/>
    </row>
    <row r="52" s="180" customFormat="1" ht="26.25" customHeight="1" spans="14:14">
      <c r="N52" s="181"/>
    </row>
    <row r="53" s="180" customFormat="1" ht="26.25" customHeight="1" spans="14:14">
      <c r="N53" s="181"/>
    </row>
    <row r="54" s="180" customFormat="1" ht="26.25" customHeight="1" spans="14:14">
      <c r="N54" s="181"/>
    </row>
    <row r="55" s="180" customFormat="1" ht="26.25" customHeight="1" spans="14:14">
      <c r="N55" s="181"/>
    </row>
    <row r="56" s="180" customFormat="1" ht="26.25" customHeight="1" spans="14:14">
      <c r="N56" s="181"/>
    </row>
    <row r="57" s="180" customFormat="1" ht="26.25" customHeight="1" spans="14:14">
      <c r="N57" s="181"/>
    </row>
    <row r="58" s="180" customFormat="1" ht="26.25" customHeight="1" spans="14:14">
      <c r="N58" s="181"/>
    </row>
    <row r="59" s="180" customFormat="1" ht="26.25" customHeight="1" spans="14:14">
      <c r="N59" s="181"/>
    </row>
    <row r="60" s="180" customFormat="1" ht="26.25" customHeight="1" spans="14:14">
      <c r="N60" s="181"/>
    </row>
    <row r="61" s="180" customFormat="1" ht="26.25" customHeight="1" spans="14:14">
      <c r="N61" s="181"/>
    </row>
    <row r="62" s="180" customFormat="1" ht="26.25" customHeight="1" spans="14:14">
      <c r="N62" s="181"/>
    </row>
    <row r="63" s="180" customFormat="1" ht="26.25" customHeight="1" spans="14:14">
      <c r="N63" s="181"/>
    </row>
    <row r="64" s="180" customFormat="1" ht="26.25" customHeight="1" spans="14:14">
      <c r="N64" s="181"/>
    </row>
    <row r="65" s="180" customFormat="1" ht="26.25" customHeight="1" spans="14:14">
      <c r="N65" s="181"/>
    </row>
    <row r="66" s="180" customFormat="1" ht="26.25" customHeight="1" spans="14:14">
      <c r="N66" s="181"/>
    </row>
    <row r="67" s="180" customFormat="1" ht="26.25" customHeight="1" spans="14:14">
      <c r="N67" s="181"/>
    </row>
    <row r="68" s="180" customFormat="1" ht="26.25" customHeight="1" spans="14:14">
      <c r="N68" s="181"/>
    </row>
    <row r="69" s="180" customFormat="1" ht="26.25" customHeight="1" spans="14:14">
      <c r="N69" s="181"/>
    </row>
    <row r="70" s="180" customFormat="1" ht="26.25" customHeight="1" spans="14:14">
      <c r="N70" s="181"/>
    </row>
    <row r="71" s="180" customFormat="1" ht="26.25" customHeight="1" spans="14:14">
      <c r="N71" s="181"/>
    </row>
    <row r="72" s="180" customFormat="1" ht="26.25" customHeight="1" spans="14:14">
      <c r="N72" s="181"/>
    </row>
    <row r="73" s="180" customFormat="1" ht="26.25" customHeight="1" spans="14:14">
      <c r="N73" s="181"/>
    </row>
    <row r="74" s="180" customFormat="1" ht="26.25" customHeight="1" spans="14:14">
      <c r="N74" s="181"/>
    </row>
    <row r="75" s="180" customFormat="1" ht="26.25" customHeight="1" spans="14:14">
      <c r="N75" s="181"/>
    </row>
    <row r="76" s="180" customFormat="1" ht="26.25" customHeight="1" spans="14:14">
      <c r="N76" s="181"/>
    </row>
    <row r="77" s="180" customFormat="1" ht="26.25" customHeight="1" spans="14:14">
      <c r="N77" s="181"/>
    </row>
    <row r="78" s="180" customFormat="1" ht="26.25" customHeight="1" spans="14:14">
      <c r="N78" s="181"/>
    </row>
    <row r="79" s="180" customFormat="1" ht="26.25" customHeight="1" spans="14:14">
      <c r="N79" s="181"/>
    </row>
    <row r="80" s="180" customFormat="1" ht="26.25" customHeight="1" spans="14:14">
      <c r="N80" s="181"/>
    </row>
    <row r="81" s="180" customFormat="1" ht="26.25" customHeight="1" spans="14:14">
      <c r="N81" s="181"/>
    </row>
    <row r="82" s="180" customFormat="1" ht="26.25" customHeight="1" spans="14:14">
      <c r="N82" s="181"/>
    </row>
    <row r="83" s="180" customFormat="1" ht="26.25" customHeight="1" spans="14:14">
      <c r="N83" s="181"/>
    </row>
    <row r="84" s="180" customFormat="1" ht="26.25" customHeight="1" spans="14:14">
      <c r="N84" s="181"/>
    </row>
    <row r="85" s="180" customFormat="1" ht="26.25" customHeight="1" spans="14:14">
      <c r="N85" s="181"/>
    </row>
    <row r="86" s="180" customFormat="1" ht="26.25" customHeight="1" spans="14:14">
      <c r="N86" s="181"/>
    </row>
    <row r="87" s="180" customFormat="1" ht="26.25" customHeight="1" spans="14:14">
      <c r="N87" s="181"/>
    </row>
    <row r="88" s="180" customFormat="1" ht="26.25" customHeight="1" spans="14:14">
      <c r="N88" s="181"/>
    </row>
    <row r="89" s="180" customFormat="1" ht="26.25" customHeight="1" spans="14:14">
      <c r="N89" s="181"/>
    </row>
    <row r="90" s="180" customFormat="1" ht="26.25" customHeight="1" spans="14:14">
      <c r="N90" s="181"/>
    </row>
    <row r="91" s="180" customFormat="1" ht="26.25" customHeight="1" spans="14:14">
      <c r="N91" s="181"/>
    </row>
    <row r="92" s="180" customFormat="1" ht="26.25" customHeight="1" spans="14:14">
      <c r="N92" s="181"/>
    </row>
    <row r="93" s="180" customFormat="1" ht="26.25" customHeight="1" spans="14:14">
      <c r="N93" s="181"/>
    </row>
    <row r="94" s="180" customFormat="1" ht="26.25" customHeight="1" spans="14:14">
      <c r="N94" s="181"/>
    </row>
    <row r="95" s="180" customFormat="1" ht="26.25" customHeight="1" spans="14:14">
      <c r="N95" s="181"/>
    </row>
    <row r="96" s="180" customFormat="1" ht="26.25" customHeight="1" spans="14:14">
      <c r="N96" s="181"/>
    </row>
    <row r="97" s="180" customFormat="1" ht="26.25" customHeight="1" spans="14:14">
      <c r="N97" s="181"/>
    </row>
    <row r="98" s="180" customFormat="1" ht="26.25" customHeight="1" spans="14:14">
      <c r="N98" s="181"/>
    </row>
    <row r="99" s="180" customFormat="1" ht="26.25" customHeight="1" spans="14:14">
      <c r="N99" s="181"/>
    </row>
    <row r="100" s="180" customFormat="1" ht="26.25" customHeight="1" spans="14:14">
      <c r="N100" s="181"/>
    </row>
    <row r="101" s="180" customFormat="1" ht="26.25" customHeight="1" spans="14:14">
      <c r="N101" s="181"/>
    </row>
    <row r="102" s="180" customFormat="1" ht="26.25" customHeight="1" spans="14:14">
      <c r="N102" s="181"/>
    </row>
    <row r="103" s="180" customFormat="1" ht="26.25" customHeight="1" spans="14:14">
      <c r="N103" s="181"/>
    </row>
    <row r="104" s="180" customFormat="1" ht="26.25" customHeight="1" spans="14:14">
      <c r="N104" s="181"/>
    </row>
    <row r="105" s="180" customFormat="1" ht="26.25" customHeight="1" spans="14:14">
      <c r="N105" s="181"/>
    </row>
    <row r="106" s="180" customFormat="1" ht="26.25" customHeight="1" spans="14:14">
      <c r="N106" s="181"/>
    </row>
    <row r="107" s="180" customFormat="1" ht="26.25" customHeight="1" spans="14:14">
      <c r="N107" s="181"/>
    </row>
    <row r="108" s="180" customFormat="1" ht="26.25" customHeight="1" spans="14:14">
      <c r="N108" s="181"/>
    </row>
    <row r="109" s="180" customFormat="1" ht="26.25" customHeight="1" spans="14:14">
      <c r="N109" s="181"/>
    </row>
    <row r="110" s="180" customFormat="1" ht="26.25" customHeight="1" spans="14:14">
      <c r="N110" s="181"/>
    </row>
    <row r="111" s="180" customFormat="1" ht="26.25" customHeight="1" spans="14:14">
      <c r="N111" s="181"/>
    </row>
    <row r="112" s="180" customFormat="1" ht="26.25" customHeight="1" spans="14:14">
      <c r="N112" s="181"/>
    </row>
    <row r="113" s="180" customFormat="1" ht="26.25" customHeight="1" spans="14:14">
      <c r="N113" s="181"/>
    </row>
    <row r="114" s="180" customFormat="1" ht="26.25" customHeight="1" spans="14:14">
      <c r="N114" s="181"/>
    </row>
    <row r="115" s="180" customFormat="1" ht="26.25" customHeight="1" spans="14:14">
      <c r="N115" s="181"/>
    </row>
    <row r="116" s="180" customFormat="1" ht="26.25" customHeight="1" spans="14:14">
      <c r="N116" s="181"/>
    </row>
    <row r="117" s="180" customFormat="1" ht="26.25" customHeight="1" spans="14:14">
      <c r="N117" s="181"/>
    </row>
    <row r="118" s="180" customFormat="1" ht="26.25" customHeight="1" spans="14:14">
      <c r="N118" s="181"/>
    </row>
    <row r="119" s="180" customFormat="1" ht="26.25" customHeight="1" spans="14:14">
      <c r="N119" s="181"/>
    </row>
    <row r="120" s="180" customFormat="1" ht="26.25" customHeight="1" spans="14:14">
      <c r="N120" s="181"/>
    </row>
    <row r="121" s="180" customFormat="1" ht="26.25" customHeight="1" spans="14:14">
      <c r="N121" s="181"/>
    </row>
    <row r="122" s="180" customFormat="1" ht="26.25" customHeight="1" spans="14:14">
      <c r="N122" s="181"/>
    </row>
    <row r="123" s="180" customFormat="1" ht="26.25" customHeight="1" spans="14:14">
      <c r="N123" s="181"/>
    </row>
    <row r="124" s="180" customFormat="1" ht="26.25" customHeight="1" spans="14:14">
      <c r="N124" s="181"/>
    </row>
    <row r="125" s="180" customFormat="1" ht="26.25" customHeight="1" spans="14:14">
      <c r="N125" s="181"/>
    </row>
    <row r="126" s="180" customFormat="1" ht="26.25" customHeight="1" spans="14:14">
      <c r="N126" s="181"/>
    </row>
    <row r="127" s="180" customFormat="1" ht="26.25" customHeight="1" spans="14:14">
      <c r="N127" s="181"/>
    </row>
    <row r="128" s="180" customFormat="1" ht="26.25" customHeight="1" spans="14:14">
      <c r="N128" s="181"/>
    </row>
    <row r="129" s="180" customFormat="1" ht="26.25" customHeight="1" spans="14:14">
      <c r="N129" s="181"/>
    </row>
    <row r="130" s="180" customFormat="1" ht="26.25" customHeight="1" spans="14:14">
      <c r="N130" s="181"/>
    </row>
    <row r="131" s="180" customFormat="1" ht="26.25" customHeight="1" spans="14:14">
      <c r="N131" s="181"/>
    </row>
    <row r="132" s="180" customFormat="1" ht="26.25" customHeight="1" spans="14:14">
      <c r="N132" s="181"/>
    </row>
    <row r="133" s="180" customFormat="1" ht="26.25" customHeight="1" spans="14:14">
      <c r="N133" s="181"/>
    </row>
    <row r="134" s="180" customFormat="1" ht="26.25" customHeight="1" spans="14:14">
      <c r="N134" s="181"/>
    </row>
    <row r="135" s="180" customFormat="1" ht="26.25" customHeight="1" spans="14:14">
      <c r="N135" s="181"/>
    </row>
    <row r="136" s="180" customFormat="1" ht="26.25" customHeight="1" spans="14:14">
      <c r="N136" s="181"/>
    </row>
    <row r="137" s="180" customFormat="1" ht="26.25" customHeight="1" spans="14:14">
      <c r="N137" s="181"/>
    </row>
    <row r="138" s="180" customFormat="1" ht="26.25" customHeight="1" spans="14:14">
      <c r="N138" s="181"/>
    </row>
    <row r="139" s="180" customFormat="1" ht="26.25" customHeight="1" spans="14:14">
      <c r="N139" s="181"/>
    </row>
    <row r="140" s="180" customFormat="1" ht="26.25" customHeight="1" spans="14:14">
      <c r="N140" s="181"/>
    </row>
    <row r="141" s="180" customFormat="1" ht="26.25" customHeight="1" spans="14:14">
      <c r="N141" s="181"/>
    </row>
    <row r="142" s="180" customFormat="1" ht="26.25" customHeight="1" spans="14:14">
      <c r="N142" s="181"/>
    </row>
    <row r="143" s="180" customFormat="1" ht="26.25" customHeight="1" spans="14:14">
      <c r="N143" s="181"/>
    </row>
    <row r="144" s="180" customFormat="1" ht="26.25" customHeight="1" spans="14:14">
      <c r="N144" s="181"/>
    </row>
    <row r="145" s="180" customFormat="1" ht="26.25" customHeight="1" spans="14:14">
      <c r="N145" s="181"/>
    </row>
    <row r="146" s="180" customFormat="1" ht="26.25" customHeight="1" spans="14:14">
      <c r="N146" s="181"/>
    </row>
    <row r="147" s="180" customFormat="1" ht="26.25" customHeight="1" spans="14:14">
      <c r="N147" s="181"/>
    </row>
    <row r="148" s="180" customFormat="1" ht="26.25" customHeight="1" spans="14:14">
      <c r="N148" s="181"/>
    </row>
    <row r="149" s="180" customFormat="1" ht="26.25" customHeight="1" spans="14:14">
      <c r="N149" s="181"/>
    </row>
    <row r="150" s="180" customFormat="1" ht="26.25" customHeight="1" spans="14:14">
      <c r="N150" s="181"/>
    </row>
    <row r="151" s="180" customFormat="1" ht="26.25" customHeight="1" spans="14:14">
      <c r="N151" s="181"/>
    </row>
    <row r="152" s="180" customFormat="1" ht="19.9" customHeight="1" spans="14:14">
      <c r="N152" s="181"/>
    </row>
    <row r="153" s="180" customFormat="1" ht="19.9" customHeight="1" spans="14:14">
      <c r="N153" s="181"/>
    </row>
    <row r="154" s="180" customFormat="1" ht="19.9" customHeight="1" spans="14:14">
      <c r="N154" s="181"/>
    </row>
    <row r="155" s="180" customFormat="1" ht="19.9" customHeight="1" spans="14:14">
      <c r="N155" s="18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workbookViewId="0">
      <selection activeCell="G5" sqref="G5"/>
    </sheetView>
  </sheetViews>
  <sheetFormatPr defaultColWidth="9" defaultRowHeight="14.25" outlineLevelCol="3"/>
  <cols>
    <col min="1" max="1" width="27.8333333333333" style="120" customWidth="1"/>
    <col min="2" max="2" width="21.0833333333333" style="120" customWidth="1"/>
    <col min="3" max="3" width="22" style="120" customWidth="1"/>
    <col min="4" max="4" width="46.5833333333333" style="120" customWidth="1"/>
    <col min="5" max="16384" width="9" style="120"/>
  </cols>
  <sheetData>
    <row r="1" s="120" customFormat="1" ht="22.5" spans="1:4">
      <c r="A1" s="171" t="s">
        <v>484</v>
      </c>
      <c r="B1" s="171"/>
      <c r="C1" s="171"/>
      <c r="D1" s="171"/>
    </row>
    <row r="2" s="122" customFormat="1" ht="24.75" spans="1:3">
      <c r="A2" s="172" t="s">
        <v>2</v>
      </c>
      <c r="B2" s="172"/>
      <c r="C2" s="173"/>
    </row>
    <row r="3" s="120" customFormat="1" ht="142.5" spans="1:4">
      <c r="A3" s="17" t="s">
        <v>485</v>
      </c>
      <c r="B3" s="17" t="s">
        <v>486</v>
      </c>
      <c r="C3" s="17"/>
      <c r="D3" s="174" t="s">
        <v>487</v>
      </c>
    </row>
    <row r="4" s="120" customFormat="1" ht="75.75" spans="1:4">
      <c r="A4" s="17"/>
      <c r="B4" s="17" t="s">
        <v>488</v>
      </c>
      <c r="C4" s="17"/>
      <c r="D4" s="175" t="s">
        <v>489</v>
      </c>
    </row>
    <row r="5" s="120" customFormat="1" ht="99.75" spans="1:4">
      <c r="A5" s="17"/>
      <c r="B5" s="17" t="s">
        <v>490</v>
      </c>
      <c r="C5" s="17"/>
      <c r="D5" s="176" t="s">
        <v>491</v>
      </c>
    </row>
    <row r="6" s="120" customFormat="1" ht="57" spans="1:4">
      <c r="A6" s="17"/>
      <c r="B6" s="17" t="s">
        <v>492</v>
      </c>
      <c r="C6" s="17"/>
      <c r="D6" s="174" t="s">
        <v>493</v>
      </c>
    </row>
    <row r="7" s="120" customFormat="1" ht="30" spans="1:4">
      <c r="A7" s="17"/>
      <c r="B7" s="17" t="s">
        <v>494</v>
      </c>
      <c r="C7" s="17"/>
      <c r="D7" s="174" t="s">
        <v>495</v>
      </c>
    </row>
    <row r="8" s="120" customFormat="1" ht="85.5" spans="1:4">
      <c r="A8" s="17" t="s">
        <v>496</v>
      </c>
      <c r="B8" s="17" t="s">
        <v>497</v>
      </c>
      <c r="C8" s="17"/>
      <c r="D8" s="174" t="s">
        <v>498</v>
      </c>
    </row>
    <row r="9" s="120" customFormat="1" ht="85.5" spans="1:4">
      <c r="A9" s="17"/>
      <c r="B9" s="177" t="s">
        <v>499</v>
      </c>
      <c r="C9" s="177"/>
      <c r="D9" s="174" t="s">
        <v>500</v>
      </c>
    </row>
    <row r="10" s="120" customFormat="1" ht="174" spans="1:4">
      <c r="A10" s="17" t="s">
        <v>501</v>
      </c>
      <c r="B10" s="17"/>
      <c r="C10" s="17"/>
      <c r="D10" s="174" t="s">
        <v>502</v>
      </c>
    </row>
    <row r="11" s="120" customFormat="1" ht="144" spans="1:4">
      <c r="A11" s="17" t="s">
        <v>503</v>
      </c>
      <c r="B11" s="17"/>
      <c r="C11" s="17"/>
      <c r="D11" s="174" t="s">
        <v>504</v>
      </c>
    </row>
    <row r="12" s="120" customFormat="1" ht="32.25" customHeight="1" spans="1:4">
      <c r="A12" s="17" t="s">
        <v>505</v>
      </c>
      <c r="B12" s="17"/>
      <c r="C12" s="17"/>
      <c r="D12" s="174" t="s">
        <v>506</v>
      </c>
    </row>
    <row r="13" s="120" customFormat="1" ht="71.25" spans="1:4">
      <c r="A13" s="17" t="s">
        <v>507</v>
      </c>
      <c r="B13" s="17"/>
      <c r="C13" s="17"/>
      <c r="D13" s="174" t="s">
        <v>508</v>
      </c>
    </row>
    <row r="14" s="120" customFormat="1" ht="32.25" customHeight="1" spans="1:4">
      <c r="A14" s="17" t="s">
        <v>509</v>
      </c>
      <c r="B14" s="17"/>
      <c r="C14" s="17"/>
      <c r="D14" s="174" t="s">
        <v>510</v>
      </c>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8"/>
  <sheetViews>
    <sheetView topLeftCell="A22" workbookViewId="0">
      <selection activeCell="E10" sqref="E10"/>
    </sheetView>
  </sheetViews>
  <sheetFormatPr defaultColWidth="8" defaultRowHeight="14.25"/>
  <cols>
    <col min="1" max="1" width="14.6666666666667" style="121" customWidth="1"/>
    <col min="2" max="2" width="15.3333333333333" style="121" customWidth="1"/>
    <col min="3" max="3" width="19.5833333333333" style="121" customWidth="1"/>
    <col min="4" max="4" width="17.1666666666667" style="121" customWidth="1"/>
    <col min="5" max="5" width="23.3333333333333" style="121" customWidth="1"/>
    <col min="6" max="6" width="20.6666666666667" style="121" customWidth="1"/>
    <col min="7" max="7" width="19" style="121" customWidth="1"/>
    <col min="8" max="8" width="18.5833333333333" style="121" customWidth="1"/>
    <col min="9" max="9" width="19.2583333333333" style="121" customWidth="1"/>
    <col min="10" max="10" width="16.8333333333333" style="121" customWidth="1"/>
    <col min="11" max="11" width="8" style="121"/>
    <col min="12" max="12" width="12.8916666666667" style="121"/>
    <col min="13" max="13" width="11.775" style="121"/>
    <col min="14" max="251" width="8" style="121"/>
    <col min="252" max="16384" width="8" style="120"/>
  </cols>
  <sheetData>
    <row r="1" s="120" customFormat="1" spans="1:251">
      <c r="A1" s="121"/>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c r="BM1" s="121"/>
      <c r="BN1" s="121"/>
      <c r="BO1" s="121"/>
      <c r="BP1" s="121"/>
      <c r="BQ1" s="121"/>
      <c r="BR1" s="121"/>
      <c r="BS1" s="121"/>
      <c r="BT1" s="121"/>
      <c r="BU1" s="121"/>
      <c r="BV1" s="121"/>
      <c r="BW1" s="121"/>
      <c r="BX1" s="121"/>
      <c r="BY1" s="121"/>
      <c r="BZ1" s="121"/>
      <c r="CA1" s="121"/>
      <c r="CB1" s="121"/>
      <c r="CC1" s="121"/>
      <c r="CD1" s="121"/>
      <c r="CE1" s="121"/>
      <c r="CF1" s="121"/>
      <c r="CG1" s="121"/>
      <c r="CH1" s="121"/>
      <c r="CI1" s="121"/>
      <c r="CJ1" s="121"/>
      <c r="CK1" s="121"/>
      <c r="CL1" s="121"/>
      <c r="CM1" s="121"/>
      <c r="CN1" s="121"/>
      <c r="CO1" s="121"/>
      <c r="CP1" s="121"/>
      <c r="CQ1" s="121"/>
      <c r="CR1" s="121"/>
      <c r="CS1" s="121"/>
      <c r="CT1" s="121"/>
      <c r="CU1" s="121"/>
      <c r="CV1" s="121"/>
      <c r="CW1" s="121"/>
      <c r="CX1" s="121"/>
      <c r="CY1" s="121"/>
      <c r="CZ1" s="121"/>
      <c r="DA1" s="121"/>
      <c r="DB1" s="121"/>
      <c r="DC1" s="121"/>
      <c r="DD1" s="121"/>
      <c r="DE1" s="121"/>
      <c r="DF1" s="121"/>
      <c r="DG1" s="121"/>
      <c r="DH1" s="121"/>
      <c r="DI1" s="121"/>
      <c r="DJ1" s="121"/>
      <c r="DK1" s="121"/>
      <c r="DL1" s="121"/>
      <c r="DM1" s="121"/>
      <c r="DN1" s="121"/>
      <c r="DO1" s="121"/>
      <c r="DP1" s="121"/>
      <c r="DQ1" s="121"/>
      <c r="DR1" s="121"/>
      <c r="DS1" s="121"/>
      <c r="DT1" s="121"/>
      <c r="DU1" s="121"/>
      <c r="DV1" s="121"/>
      <c r="DW1" s="121"/>
      <c r="DX1" s="121"/>
      <c r="DY1" s="121"/>
      <c r="DZ1" s="121"/>
      <c r="EA1" s="121"/>
      <c r="EB1" s="121"/>
      <c r="EC1" s="121"/>
      <c r="ED1" s="121"/>
      <c r="EE1" s="121"/>
      <c r="EF1" s="121"/>
      <c r="EG1" s="121"/>
      <c r="EH1" s="121"/>
      <c r="EI1" s="121"/>
      <c r="EJ1" s="121"/>
      <c r="EK1" s="121"/>
      <c r="EL1" s="121"/>
      <c r="EM1" s="121"/>
      <c r="EN1" s="121"/>
      <c r="EO1" s="121"/>
      <c r="EP1" s="121"/>
      <c r="EQ1" s="121"/>
      <c r="ER1" s="121"/>
      <c r="ES1" s="121"/>
      <c r="ET1" s="121"/>
      <c r="EU1" s="121"/>
      <c r="EV1" s="121"/>
      <c r="EW1" s="121"/>
      <c r="EX1" s="121"/>
      <c r="EY1" s="121"/>
      <c r="EZ1" s="121"/>
      <c r="FA1" s="121"/>
      <c r="FB1" s="121"/>
      <c r="FC1" s="121"/>
      <c r="FD1" s="121"/>
      <c r="FE1" s="121"/>
      <c r="FF1" s="121"/>
      <c r="FG1" s="121"/>
      <c r="FH1" s="121"/>
      <c r="FI1" s="121"/>
      <c r="FJ1" s="121"/>
      <c r="FK1" s="121"/>
      <c r="FL1" s="121"/>
      <c r="FM1" s="121"/>
      <c r="FN1" s="121"/>
      <c r="FO1" s="121"/>
      <c r="FP1" s="121"/>
      <c r="FQ1" s="121"/>
      <c r="FR1" s="121"/>
      <c r="FS1" s="121"/>
      <c r="FT1" s="121"/>
      <c r="FU1" s="121"/>
      <c r="FV1" s="121"/>
      <c r="FW1" s="121"/>
      <c r="FX1" s="121"/>
      <c r="FY1" s="121"/>
      <c r="FZ1" s="121"/>
      <c r="GA1" s="121"/>
      <c r="GB1" s="121"/>
      <c r="GC1" s="121"/>
      <c r="GD1" s="121"/>
      <c r="GE1" s="121"/>
      <c r="GF1" s="121"/>
      <c r="GG1" s="121"/>
      <c r="GH1" s="121"/>
      <c r="GI1" s="121"/>
      <c r="GJ1" s="121"/>
      <c r="GK1" s="121"/>
      <c r="GL1" s="121"/>
      <c r="GM1" s="121"/>
      <c r="GN1" s="121"/>
      <c r="GO1" s="121"/>
      <c r="GP1" s="121"/>
      <c r="GQ1" s="121"/>
      <c r="GR1" s="121"/>
      <c r="GS1" s="121"/>
      <c r="GT1" s="121"/>
      <c r="GU1" s="121"/>
      <c r="GV1" s="121"/>
      <c r="GW1" s="121"/>
      <c r="GX1" s="121"/>
      <c r="GY1" s="121"/>
      <c r="GZ1" s="121"/>
      <c r="HA1" s="121"/>
      <c r="HB1" s="121"/>
      <c r="HC1" s="121"/>
      <c r="HD1" s="121"/>
      <c r="HE1" s="121"/>
      <c r="HF1" s="121"/>
      <c r="HG1" s="121"/>
      <c r="HH1" s="121"/>
      <c r="HI1" s="121"/>
      <c r="HJ1" s="121"/>
      <c r="HK1" s="121"/>
      <c r="HL1" s="121"/>
      <c r="HM1" s="121"/>
      <c r="HN1" s="121"/>
      <c r="HO1" s="121"/>
      <c r="HP1" s="121"/>
      <c r="HQ1" s="121"/>
      <c r="HR1" s="121"/>
      <c r="HS1" s="121"/>
      <c r="HT1" s="121"/>
      <c r="HU1" s="121"/>
      <c r="HV1" s="121"/>
      <c r="HW1" s="121"/>
      <c r="HX1" s="121"/>
      <c r="HY1" s="121"/>
      <c r="HZ1" s="121"/>
      <c r="IA1" s="121"/>
      <c r="IB1" s="121"/>
      <c r="IC1" s="121"/>
      <c r="ID1" s="121"/>
      <c r="IE1" s="121"/>
      <c r="IF1" s="121"/>
      <c r="IG1" s="121"/>
      <c r="IH1" s="121"/>
      <c r="II1" s="121"/>
      <c r="IJ1" s="121"/>
      <c r="IK1" s="121"/>
      <c r="IL1" s="121"/>
      <c r="IM1" s="121"/>
      <c r="IN1" s="121"/>
      <c r="IO1" s="121"/>
      <c r="IP1" s="121"/>
      <c r="IQ1" s="121"/>
    </row>
    <row r="2" s="121" customFormat="1" ht="55.9" customHeight="1" spans="1:10">
      <c r="A2" s="124" t="s">
        <v>511</v>
      </c>
      <c r="B2" s="124"/>
      <c r="C2" s="124"/>
      <c r="D2" s="124"/>
      <c r="E2" s="124"/>
      <c r="F2" s="124"/>
      <c r="G2" s="124"/>
      <c r="H2" s="124"/>
      <c r="I2" s="124"/>
      <c r="J2" s="124"/>
    </row>
    <row r="3" s="121" customFormat="1" ht="37" customHeight="1" spans="1:10">
      <c r="A3" s="125" t="s">
        <v>512</v>
      </c>
      <c r="B3" s="126"/>
      <c r="C3" s="126"/>
      <c r="D3" s="126"/>
      <c r="E3" s="126"/>
      <c r="F3" s="126"/>
      <c r="G3" s="126"/>
      <c r="H3" s="126"/>
      <c r="I3" s="126"/>
      <c r="J3" s="164"/>
    </row>
    <row r="4" s="121" customFormat="1" ht="30" customHeight="1" spans="1:10">
      <c r="A4" s="127" t="s">
        <v>513</v>
      </c>
      <c r="B4" s="128" t="s">
        <v>514</v>
      </c>
      <c r="C4" s="129"/>
      <c r="D4" s="129"/>
      <c r="E4" s="129"/>
      <c r="F4" s="129"/>
      <c r="G4" s="129"/>
      <c r="H4" s="129"/>
      <c r="I4" s="129"/>
      <c r="J4" s="129"/>
    </row>
    <row r="5" s="122" customFormat="1" ht="45" customHeight="1" spans="1:10">
      <c r="A5" s="67" t="s">
        <v>515</v>
      </c>
      <c r="B5" s="67"/>
      <c r="C5" s="130" t="s">
        <v>516</v>
      </c>
      <c r="D5" s="130"/>
      <c r="E5" s="130" t="s">
        <v>517</v>
      </c>
      <c r="F5" s="131" t="s">
        <v>518</v>
      </c>
      <c r="G5" s="130" t="s">
        <v>519</v>
      </c>
      <c r="H5" s="130" t="s">
        <v>520</v>
      </c>
      <c r="I5" s="130" t="s">
        <v>521</v>
      </c>
      <c r="J5" s="130" t="s">
        <v>522</v>
      </c>
    </row>
    <row r="6" s="122" customFormat="1" ht="31" customHeight="1" spans="1:10">
      <c r="A6" s="67"/>
      <c r="B6" s="67"/>
      <c r="C6" s="130" t="s">
        <v>523</v>
      </c>
      <c r="D6" s="130"/>
      <c r="E6" s="132">
        <f>E7+E8</f>
        <v>279163202.94</v>
      </c>
      <c r="F6" s="133">
        <f>F7+F8</f>
        <v>5003687.76</v>
      </c>
      <c r="G6" s="133">
        <v>284166890.7</v>
      </c>
      <c r="H6" s="133">
        <v>284166890.7</v>
      </c>
      <c r="I6" s="165">
        <f t="shared" ref="I6:I11" si="0">H6/G6</f>
        <v>1</v>
      </c>
      <c r="J6" s="97" t="s">
        <v>510</v>
      </c>
    </row>
    <row r="7" s="122" customFormat="1" ht="35" customHeight="1" spans="1:10">
      <c r="A7" s="67"/>
      <c r="B7" s="67"/>
      <c r="C7" s="67" t="s">
        <v>148</v>
      </c>
      <c r="D7" s="130" t="s">
        <v>523</v>
      </c>
      <c r="E7" s="134">
        <v>242183057.31</v>
      </c>
      <c r="F7" s="133">
        <f>G7-E7</f>
        <v>-4898299.16</v>
      </c>
      <c r="G7" s="133">
        <v>237284758.15</v>
      </c>
      <c r="H7" s="133">
        <v>237284758.15</v>
      </c>
      <c r="I7" s="165">
        <f t="shared" si="0"/>
        <v>1</v>
      </c>
      <c r="J7" s="97"/>
    </row>
    <row r="8" s="122" customFormat="1" ht="35" customHeight="1" spans="1:10">
      <c r="A8" s="67"/>
      <c r="B8" s="67"/>
      <c r="C8" s="67" t="s">
        <v>149</v>
      </c>
      <c r="D8" s="130" t="s">
        <v>523</v>
      </c>
      <c r="E8" s="134">
        <v>36980145.63</v>
      </c>
      <c r="F8" s="133">
        <f>G8-E8</f>
        <v>9901986.91999999</v>
      </c>
      <c r="G8" s="132">
        <v>46882132.55</v>
      </c>
      <c r="H8" s="132">
        <v>46882132.55</v>
      </c>
      <c r="I8" s="165">
        <f t="shared" si="0"/>
        <v>1</v>
      </c>
      <c r="J8" s="97"/>
    </row>
    <row r="9" s="122" customFormat="1" ht="35" customHeight="1" spans="1:10">
      <c r="A9" s="67"/>
      <c r="B9" s="67"/>
      <c r="C9" s="67"/>
      <c r="D9" s="67" t="s">
        <v>524</v>
      </c>
      <c r="E9" s="134">
        <v>31430145.63</v>
      </c>
      <c r="F9" s="133">
        <f>G9-E9</f>
        <v>12176039.97</v>
      </c>
      <c r="G9" s="133">
        <v>43606185.6</v>
      </c>
      <c r="H9" s="132">
        <v>43606185.6</v>
      </c>
      <c r="I9" s="166"/>
      <c r="J9" s="97"/>
    </row>
    <row r="10" s="122" customFormat="1" ht="35" customHeight="1" spans="1:10">
      <c r="A10" s="67"/>
      <c r="B10" s="67"/>
      <c r="C10" s="67"/>
      <c r="D10" s="130" t="s">
        <v>525</v>
      </c>
      <c r="E10" s="132" t="s">
        <v>438</v>
      </c>
      <c r="F10" s="132" t="s">
        <v>438</v>
      </c>
      <c r="G10" s="132" t="s">
        <v>438</v>
      </c>
      <c r="H10" s="132" t="s">
        <v>438</v>
      </c>
      <c r="I10" s="166" t="s">
        <v>438</v>
      </c>
      <c r="J10" s="97"/>
    </row>
    <row r="11" s="122" customFormat="1" ht="35" customHeight="1" spans="1:10">
      <c r="A11" s="67"/>
      <c r="B11" s="67"/>
      <c r="C11" s="67"/>
      <c r="D11" s="67" t="s">
        <v>526</v>
      </c>
      <c r="E11" s="132">
        <f>E8-E9</f>
        <v>5550000</v>
      </c>
      <c r="F11" s="132">
        <f>G11-E11</f>
        <v>-2274053.05</v>
      </c>
      <c r="G11" s="132">
        <f>G8-G9</f>
        <v>3275946.95</v>
      </c>
      <c r="H11" s="132">
        <f>H8-H9</f>
        <v>3275946.95</v>
      </c>
      <c r="I11" s="165">
        <f>H11/G11</f>
        <v>1</v>
      </c>
      <c r="J11" s="97"/>
    </row>
    <row r="12" s="60" customFormat="1" ht="26.4" customHeight="1" spans="1:10">
      <c r="A12" s="67" t="s">
        <v>527</v>
      </c>
      <c r="B12" s="67"/>
      <c r="C12" s="135" t="s">
        <v>528</v>
      </c>
      <c r="D12" s="135"/>
      <c r="E12" s="135"/>
      <c r="F12" s="135"/>
      <c r="G12" s="135"/>
      <c r="H12" s="135"/>
      <c r="I12" s="135"/>
      <c r="J12" s="135"/>
    </row>
    <row r="13" s="60" customFormat="1" ht="65" customHeight="1" spans="1:10">
      <c r="A13" s="67"/>
      <c r="B13" s="67"/>
      <c r="C13" s="135"/>
      <c r="D13" s="135"/>
      <c r="E13" s="135"/>
      <c r="F13" s="135"/>
      <c r="G13" s="135"/>
      <c r="H13" s="135"/>
      <c r="I13" s="135"/>
      <c r="J13" s="135"/>
    </row>
    <row r="14" s="121" customFormat="1" ht="44" customHeight="1" spans="1:10">
      <c r="A14" s="136" t="s">
        <v>529</v>
      </c>
      <c r="B14" s="136"/>
      <c r="C14" s="136"/>
      <c r="D14" s="136"/>
      <c r="E14" s="136"/>
      <c r="F14" s="136"/>
      <c r="G14" s="136"/>
      <c r="H14" s="136"/>
      <c r="I14" s="136"/>
      <c r="J14" s="136"/>
    </row>
    <row r="15" s="123" customFormat="1" ht="25.15" customHeight="1" spans="1:10">
      <c r="A15" s="137" t="s">
        <v>530</v>
      </c>
      <c r="B15" s="137"/>
      <c r="C15" s="137"/>
      <c r="D15" s="138" t="s">
        <v>531</v>
      </c>
      <c r="E15" s="139" t="s">
        <v>532</v>
      </c>
      <c r="F15" s="139" t="s">
        <v>533</v>
      </c>
      <c r="G15" s="139" t="s">
        <v>534</v>
      </c>
      <c r="H15" s="139" t="s">
        <v>535</v>
      </c>
      <c r="I15" s="139"/>
      <c r="J15" s="139"/>
    </row>
    <row r="16" ht="36" customHeight="1" spans="1:10">
      <c r="A16" s="138" t="s">
        <v>536</v>
      </c>
      <c r="B16" s="140" t="s">
        <v>537</v>
      </c>
      <c r="C16" s="141" t="s">
        <v>538</v>
      </c>
      <c r="D16" s="138"/>
      <c r="E16" s="139"/>
      <c r="F16" s="139"/>
      <c r="G16" s="139"/>
      <c r="H16" s="139"/>
      <c r="I16" s="139"/>
      <c r="J16" s="139"/>
    </row>
    <row r="17" ht="36" customHeight="1" spans="1:10">
      <c r="A17" s="142" t="s">
        <v>539</v>
      </c>
      <c r="B17" s="143" t="s">
        <v>540</v>
      </c>
      <c r="C17" s="144" t="s">
        <v>541</v>
      </c>
      <c r="D17" s="145" t="s">
        <v>542</v>
      </c>
      <c r="E17" s="145">
        <v>100</v>
      </c>
      <c r="F17" s="145" t="s">
        <v>543</v>
      </c>
      <c r="G17" s="145" t="s">
        <v>544</v>
      </c>
      <c r="H17" s="145" t="s">
        <v>545</v>
      </c>
      <c r="I17" s="145"/>
      <c r="J17" s="145"/>
    </row>
    <row r="18" ht="36" customHeight="1" spans="1:10">
      <c r="A18" s="146"/>
      <c r="B18" s="143" t="s">
        <v>546</v>
      </c>
      <c r="C18" s="147" t="s">
        <v>547</v>
      </c>
      <c r="D18" s="145" t="s">
        <v>548</v>
      </c>
      <c r="E18" s="145">
        <v>95</v>
      </c>
      <c r="F18" s="145" t="s">
        <v>549</v>
      </c>
      <c r="G18" s="145">
        <v>95</v>
      </c>
      <c r="H18" s="145" t="s">
        <v>545</v>
      </c>
      <c r="I18" s="145"/>
      <c r="J18" s="145"/>
    </row>
    <row r="19" ht="36" customHeight="1" spans="1:10">
      <c r="A19" s="146"/>
      <c r="B19" s="143" t="s">
        <v>550</v>
      </c>
      <c r="C19" s="145" t="s">
        <v>551</v>
      </c>
      <c r="D19" s="145" t="s">
        <v>552</v>
      </c>
      <c r="E19" s="145">
        <v>2025</v>
      </c>
      <c r="F19" s="145" t="s">
        <v>553</v>
      </c>
      <c r="G19" s="145">
        <v>2025</v>
      </c>
      <c r="H19" s="145" t="s">
        <v>545</v>
      </c>
      <c r="I19" s="145"/>
      <c r="J19" s="145"/>
    </row>
    <row r="20" ht="36" customHeight="1" spans="1:10">
      <c r="A20" s="148"/>
      <c r="B20" s="143" t="s">
        <v>554</v>
      </c>
      <c r="C20" s="149" t="s">
        <v>555</v>
      </c>
      <c r="D20" s="150" t="s">
        <v>556</v>
      </c>
      <c r="E20" s="151" t="s">
        <v>557</v>
      </c>
      <c r="F20" s="150" t="s">
        <v>549</v>
      </c>
      <c r="G20" s="151" t="s">
        <v>557</v>
      </c>
      <c r="H20" s="145" t="s">
        <v>545</v>
      </c>
      <c r="I20" s="145"/>
      <c r="J20" s="145"/>
    </row>
    <row r="21" ht="36" customHeight="1" spans="1:10">
      <c r="A21" s="152" t="s">
        <v>558</v>
      </c>
      <c r="B21" s="145" t="s">
        <v>559</v>
      </c>
      <c r="C21" s="144" t="s">
        <v>560</v>
      </c>
      <c r="D21" s="143" t="s">
        <v>561</v>
      </c>
      <c r="E21" s="143">
        <v>95</v>
      </c>
      <c r="F21" s="143" t="s">
        <v>549</v>
      </c>
      <c r="G21" s="143">
        <v>95</v>
      </c>
      <c r="H21" s="153" t="s">
        <v>545</v>
      </c>
      <c r="I21" s="167"/>
      <c r="J21" s="168"/>
    </row>
    <row r="22" ht="36" customHeight="1" spans="1:10">
      <c r="A22" s="154"/>
      <c r="B22" s="145"/>
      <c r="C22" s="144"/>
      <c r="D22" s="143"/>
      <c r="E22" s="143"/>
      <c r="F22" s="143"/>
      <c r="G22" s="143"/>
      <c r="H22" s="155"/>
      <c r="I22" s="169"/>
      <c r="J22" s="170"/>
    </row>
    <row r="23" ht="40.5" spans="1:10">
      <c r="A23" s="154"/>
      <c r="B23" s="145" t="s">
        <v>559</v>
      </c>
      <c r="C23" s="156" t="s">
        <v>562</v>
      </c>
      <c r="D23" s="143" t="s">
        <v>561</v>
      </c>
      <c r="E23" s="157" t="s">
        <v>563</v>
      </c>
      <c r="F23" s="157" t="s">
        <v>549</v>
      </c>
      <c r="G23" s="143">
        <v>95</v>
      </c>
      <c r="H23" s="145" t="s">
        <v>545</v>
      </c>
      <c r="I23" s="145"/>
      <c r="J23" s="145"/>
    </row>
    <row r="24" ht="36" customHeight="1" spans="1:10">
      <c r="A24" s="154"/>
      <c r="B24" s="145" t="s">
        <v>564</v>
      </c>
      <c r="C24" s="145" t="s">
        <v>565</v>
      </c>
      <c r="D24" s="143" t="s">
        <v>561</v>
      </c>
      <c r="E24" s="143">
        <v>95</v>
      </c>
      <c r="F24" s="143" t="s">
        <v>549</v>
      </c>
      <c r="G24" s="143">
        <v>95</v>
      </c>
      <c r="H24" s="153" t="s">
        <v>545</v>
      </c>
      <c r="I24" s="167"/>
      <c r="J24" s="168"/>
    </row>
    <row r="25" ht="42" customHeight="1" spans="1:10">
      <c r="A25" s="158"/>
      <c r="B25" s="145"/>
      <c r="C25" s="145"/>
      <c r="D25" s="143"/>
      <c r="E25" s="143"/>
      <c r="F25" s="143"/>
      <c r="G25" s="143"/>
      <c r="H25" s="155"/>
      <c r="I25" s="169"/>
      <c r="J25" s="170"/>
    </row>
    <row r="26" ht="42" customHeight="1" spans="1:10">
      <c r="A26" s="159" t="s">
        <v>566</v>
      </c>
      <c r="B26" s="145" t="s">
        <v>567</v>
      </c>
      <c r="C26" s="160" t="s">
        <v>568</v>
      </c>
      <c r="D26" s="143" t="s">
        <v>561</v>
      </c>
      <c r="E26" s="143">
        <v>95</v>
      </c>
      <c r="F26" s="143" t="s">
        <v>549</v>
      </c>
      <c r="G26" s="143">
        <v>95</v>
      </c>
      <c r="H26" s="153" t="s">
        <v>545</v>
      </c>
      <c r="I26" s="167"/>
      <c r="J26" s="168"/>
    </row>
    <row r="27" ht="42" customHeight="1" spans="1:10">
      <c r="A27" s="161"/>
      <c r="B27" s="145"/>
      <c r="C27" s="162"/>
      <c r="D27" s="143"/>
      <c r="E27" s="143"/>
      <c r="F27" s="143"/>
      <c r="G27" s="143"/>
      <c r="H27" s="155"/>
      <c r="I27" s="169"/>
      <c r="J27" s="170"/>
    </row>
    <row r="28" s="121" customFormat="1" ht="60" customHeight="1" spans="1:10">
      <c r="A28" s="163" t="s">
        <v>569</v>
      </c>
      <c r="B28" s="163" t="s">
        <v>510</v>
      </c>
      <c r="C28" s="163"/>
      <c r="D28" s="163"/>
      <c r="E28" s="163"/>
      <c r="F28" s="163"/>
      <c r="G28" s="163"/>
      <c r="H28" s="163"/>
      <c r="I28" s="163"/>
      <c r="J28" s="163"/>
    </row>
  </sheetData>
  <mergeCells count="47">
    <mergeCell ref="A2:J2"/>
    <mergeCell ref="A3:J3"/>
    <mergeCell ref="B4:J4"/>
    <mergeCell ref="C5:D5"/>
    <mergeCell ref="C6:D6"/>
    <mergeCell ref="A14:J14"/>
    <mergeCell ref="A15:C15"/>
    <mergeCell ref="H17:J17"/>
    <mergeCell ref="H18:J18"/>
    <mergeCell ref="H19:J19"/>
    <mergeCell ref="H20:J20"/>
    <mergeCell ref="H23:J23"/>
    <mergeCell ref="B28:J28"/>
    <mergeCell ref="A17:A20"/>
    <mergeCell ref="A21:A25"/>
    <mergeCell ref="A26:A27"/>
    <mergeCell ref="B21:B22"/>
    <mergeCell ref="B24:B25"/>
    <mergeCell ref="B26:B27"/>
    <mergeCell ref="C8:C11"/>
    <mergeCell ref="C21:C22"/>
    <mergeCell ref="C24:C25"/>
    <mergeCell ref="C26:C27"/>
    <mergeCell ref="D15:D16"/>
    <mergeCell ref="D21:D22"/>
    <mergeCell ref="D24:D25"/>
    <mergeCell ref="D26:D27"/>
    <mergeCell ref="E15:E16"/>
    <mergeCell ref="E21:E22"/>
    <mergeCell ref="E24:E25"/>
    <mergeCell ref="E26:E27"/>
    <mergeCell ref="F15:F16"/>
    <mergeCell ref="F21:F22"/>
    <mergeCell ref="F24:F25"/>
    <mergeCell ref="F26:F27"/>
    <mergeCell ref="G15:G16"/>
    <mergeCell ref="G21:G22"/>
    <mergeCell ref="G24:G25"/>
    <mergeCell ref="G26:G27"/>
    <mergeCell ref="J6:J11"/>
    <mergeCell ref="A5:B11"/>
    <mergeCell ref="A12:B13"/>
    <mergeCell ref="C12:J13"/>
    <mergeCell ref="H15:J16"/>
    <mergeCell ref="H26:J27"/>
    <mergeCell ref="H24:J25"/>
    <mergeCell ref="H21:J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opLeftCell="A13" workbookViewId="0">
      <selection activeCell="O27" sqref="O2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572</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f>4155049.15+20000</f>
        <v>4175049.15</v>
      </c>
      <c r="E6" s="42"/>
      <c r="F6" s="42">
        <f>4155049.15+20000</f>
        <v>4175049.15</v>
      </c>
      <c r="G6" s="42"/>
      <c r="H6" s="42">
        <f>F6</f>
        <v>4175049.15</v>
      </c>
      <c r="I6" s="27">
        <v>10</v>
      </c>
      <c r="J6" s="28">
        <v>1</v>
      </c>
      <c r="K6" s="10">
        <v>10</v>
      </c>
      <c r="L6" s="17" t="s">
        <v>510</v>
      </c>
    </row>
    <row r="7" s="2" customFormat="1" ht="30" customHeight="1" spans="1:12">
      <c r="A7" s="8"/>
      <c r="B7" s="8"/>
      <c r="C7" s="8" t="s">
        <v>524</v>
      </c>
      <c r="D7" s="42">
        <f>4155049.15+20000</f>
        <v>4175049.15</v>
      </c>
      <c r="E7" s="42"/>
      <c r="F7" s="42">
        <f>4155049.15+20000</f>
        <v>4175049.15</v>
      </c>
      <c r="G7" s="42"/>
      <c r="H7" s="42">
        <f>F7</f>
        <v>4175049.15</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66.65" customHeight="1" spans="1:12">
      <c r="A11" s="11"/>
      <c r="B11" s="12" t="s">
        <v>586</v>
      </c>
      <c r="C11" s="12"/>
      <c r="D11" s="12"/>
      <c r="E11" s="12"/>
      <c r="F11" s="12"/>
      <c r="G11" s="12"/>
      <c r="H11" s="12" t="s">
        <v>587</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5" t="s">
        <v>590</v>
      </c>
      <c r="I14" s="5"/>
      <c r="J14" s="5"/>
      <c r="K14" s="5"/>
      <c r="L14" s="5"/>
    </row>
    <row r="15" s="1" customFormat="1" ht="28" customHeight="1" spans="1:12">
      <c r="A15" s="17" t="s">
        <v>591</v>
      </c>
      <c r="B15" s="17"/>
      <c r="C15" s="18" t="s">
        <v>537</v>
      </c>
      <c r="D15" s="18" t="s">
        <v>538</v>
      </c>
      <c r="E15" s="17" t="s">
        <v>531</v>
      </c>
      <c r="F15" s="17" t="s">
        <v>532</v>
      </c>
      <c r="G15" s="5" t="s">
        <v>533</v>
      </c>
      <c r="H15" s="9" t="s">
        <v>534</v>
      </c>
      <c r="I15" s="9" t="s">
        <v>577</v>
      </c>
      <c r="J15" s="9" t="s">
        <v>579</v>
      </c>
      <c r="K15" s="8" t="s">
        <v>535</v>
      </c>
      <c r="L15" s="8"/>
    </row>
    <row r="16" s="1" customFormat="1" ht="38" customHeight="1" spans="1:12">
      <c r="A16" s="97" t="s">
        <v>539</v>
      </c>
      <c r="B16" s="97"/>
      <c r="C16" s="97" t="s">
        <v>540</v>
      </c>
      <c r="D16" s="105" t="s">
        <v>592</v>
      </c>
      <c r="E16" s="106" t="s">
        <v>556</v>
      </c>
      <c r="F16" s="104" t="s">
        <v>593</v>
      </c>
      <c r="G16" s="106" t="s">
        <v>549</v>
      </c>
      <c r="H16" s="106" t="s">
        <v>593</v>
      </c>
      <c r="I16" s="117">
        <v>5</v>
      </c>
      <c r="J16" s="117">
        <v>5</v>
      </c>
      <c r="K16" s="109" t="s">
        <v>545</v>
      </c>
      <c r="L16" s="109"/>
    </row>
    <row r="17" s="1" customFormat="1" ht="38" customHeight="1" spans="1:12">
      <c r="A17" s="97"/>
      <c r="B17" s="97"/>
      <c r="C17" s="97"/>
      <c r="D17" s="105" t="s">
        <v>594</v>
      </c>
      <c r="E17" s="106" t="s">
        <v>542</v>
      </c>
      <c r="F17" s="104" t="s">
        <v>593</v>
      </c>
      <c r="G17" s="106" t="s">
        <v>595</v>
      </c>
      <c r="H17" s="106" t="s">
        <v>596</v>
      </c>
      <c r="I17" s="117">
        <v>5</v>
      </c>
      <c r="J17" s="117">
        <v>5</v>
      </c>
      <c r="K17" s="109" t="s">
        <v>545</v>
      </c>
      <c r="L17" s="109"/>
    </row>
    <row r="18" s="1" customFormat="1" ht="38" customHeight="1" spans="1:12">
      <c r="A18" s="97"/>
      <c r="B18" s="97"/>
      <c r="C18" s="97"/>
      <c r="D18" s="105" t="s">
        <v>597</v>
      </c>
      <c r="E18" s="106" t="s">
        <v>542</v>
      </c>
      <c r="F18" s="104" t="s">
        <v>598</v>
      </c>
      <c r="G18" s="106" t="s">
        <v>543</v>
      </c>
      <c r="H18" s="106" t="s">
        <v>599</v>
      </c>
      <c r="I18" s="117">
        <v>5</v>
      </c>
      <c r="J18" s="117">
        <v>5</v>
      </c>
      <c r="K18" s="109" t="s">
        <v>545</v>
      </c>
      <c r="L18" s="109"/>
    </row>
    <row r="19" s="1" customFormat="1" ht="38" customHeight="1" spans="1:12">
      <c r="A19" s="97"/>
      <c r="B19" s="97"/>
      <c r="C19" s="97"/>
      <c r="D19" s="105" t="s">
        <v>600</v>
      </c>
      <c r="E19" s="106" t="s">
        <v>542</v>
      </c>
      <c r="F19" s="104" t="s">
        <v>601</v>
      </c>
      <c r="G19" s="106" t="s">
        <v>602</v>
      </c>
      <c r="H19" s="106" t="s">
        <v>603</v>
      </c>
      <c r="I19" s="117">
        <v>5</v>
      </c>
      <c r="J19" s="117">
        <v>5</v>
      </c>
      <c r="K19" s="109" t="s">
        <v>545</v>
      </c>
      <c r="L19" s="109"/>
    </row>
    <row r="20" s="1" customFormat="1" ht="38" customHeight="1" spans="1:12">
      <c r="A20" s="97"/>
      <c r="B20" s="97"/>
      <c r="C20" s="97"/>
      <c r="D20" s="105" t="s">
        <v>604</v>
      </c>
      <c r="E20" s="106" t="s">
        <v>542</v>
      </c>
      <c r="F20" s="104" t="s">
        <v>77</v>
      </c>
      <c r="G20" s="106" t="s">
        <v>605</v>
      </c>
      <c r="H20" s="106" t="s">
        <v>83</v>
      </c>
      <c r="I20" s="117">
        <v>5</v>
      </c>
      <c r="J20" s="117">
        <v>5</v>
      </c>
      <c r="K20" s="109" t="s">
        <v>545</v>
      </c>
      <c r="L20" s="109"/>
    </row>
    <row r="21" s="1" customFormat="1" ht="38" customHeight="1" spans="1:12">
      <c r="A21" s="97"/>
      <c r="B21" s="97"/>
      <c r="C21" s="97" t="s">
        <v>546</v>
      </c>
      <c r="D21" s="105" t="s">
        <v>606</v>
      </c>
      <c r="E21" s="106" t="s">
        <v>556</v>
      </c>
      <c r="F21" s="106" t="s">
        <v>607</v>
      </c>
      <c r="G21" s="106" t="s">
        <v>549</v>
      </c>
      <c r="H21" s="106" t="s">
        <v>607</v>
      </c>
      <c r="I21" s="117">
        <v>5</v>
      </c>
      <c r="J21" s="117">
        <v>5</v>
      </c>
      <c r="K21" s="109" t="s">
        <v>545</v>
      </c>
      <c r="L21" s="109"/>
    </row>
    <row r="22" s="1" customFormat="1" ht="38" customHeight="1" spans="1:12">
      <c r="A22" s="97"/>
      <c r="B22" s="97"/>
      <c r="C22" s="97"/>
      <c r="D22" s="105" t="s">
        <v>608</v>
      </c>
      <c r="E22" s="106" t="s">
        <v>556</v>
      </c>
      <c r="F22" s="106" t="s">
        <v>607</v>
      </c>
      <c r="G22" s="106" t="s">
        <v>549</v>
      </c>
      <c r="H22" s="106" t="s">
        <v>607</v>
      </c>
      <c r="I22" s="117">
        <v>5</v>
      </c>
      <c r="J22" s="117">
        <v>5</v>
      </c>
      <c r="K22" s="109" t="s">
        <v>545</v>
      </c>
      <c r="L22" s="109"/>
    </row>
    <row r="23" s="1" customFormat="1" ht="38" customHeight="1" spans="1:12">
      <c r="A23" s="97"/>
      <c r="B23" s="97"/>
      <c r="C23" s="97"/>
      <c r="D23" s="105" t="s">
        <v>609</v>
      </c>
      <c r="E23" s="106" t="s">
        <v>556</v>
      </c>
      <c r="F23" s="106" t="s">
        <v>607</v>
      </c>
      <c r="G23" s="106" t="s">
        <v>549</v>
      </c>
      <c r="H23" s="106" t="s">
        <v>607</v>
      </c>
      <c r="I23" s="117">
        <v>10</v>
      </c>
      <c r="J23" s="117">
        <v>10</v>
      </c>
      <c r="K23" s="109" t="s">
        <v>545</v>
      </c>
      <c r="L23" s="109"/>
    </row>
    <row r="24" s="1" customFormat="1" ht="38" customHeight="1" spans="1:12">
      <c r="A24" s="97"/>
      <c r="B24" s="97"/>
      <c r="C24" s="97"/>
      <c r="D24" s="105" t="s">
        <v>610</v>
      </c>
      <c r="E24" s="106" t="s">
        <v>556</v>
      </c>
      <c r="F24" s="106" t="s">
        <v>607</v>
      </c>
      <c r="G24" s="106" t="s">
        <v>549</v>
      </c>
      <c r="H24" s="106" t="s">
        <v>607</v>
      </c>
      <c r="I24" s="117">
        <v>5</v>
      </c>
      <c r="J24" s="117">
        <v>5</v>
      </c>
      <c r="K24" s="109" t="s">
        <v>545</v>
      </c>
      <c r="L24" s="109"/>
    </row>
    <row r="25" s="1" customFormat="1" ht="38" customHeight="1" spans="1:12">
      <c r="A25" s="97"/>
      <c r="B25" s="97"/>
      <c r="C25" s="97" t="s">
        <v>550</v>
      </c>
      <c r="D25" s="105" t="s">
        <v>611</v>
      </c>
      <c r="E25" s="106" t="s">
        <v>556</v>
      </c>
      <c r="F25" s="110">
        <v>1</v>
      </c>
      <c r="G25" s="106" t="s">
        <v>549</v>
      </c>
      <c r="H25" s="106" t="s">
        <v>607</v>
      </c>
      <c r="I25" s="117">
        <v>5</v>
      </c>
      <c r="J25" s="117">
        <v>5</v>
      </c>
      <c r="K25" s="109" t="s">
        <v>545</v>
      </c>
      <c r="L25" s="109"/>
    </row>
    <row r="26" s="1" customFormat="1" ht="38" customHeight="1" spans="1:12">
      <c r="A26" s="97"/>
      <c r="B26" s="97"/>
      <c r="C26" s="97"/>
      <c r="D26" s="105" t="s">
        <v>612</v>
      </c>
      <c r="E26" s="106" t="s">
        <v>542</v>
      </c>
      <c r="F26" s="104" t="s">
        <v>613</v>
      </c>
      <c r="G26" s="106" t="s">
        <v>549</v>
      </c>
      <c r="H26" s="106" t="s">
        <v>607</v>
      </c>
      <c r="I26" s="117">
        <v>5</v>
      </c>
      <c r="J26" s="117">
        <v>5</v>
      </c>
      <c r="K26" s="109" t="s">
        <v>545</v>
      </c>
      <c r="L26" s="109"/>
    </row>
    <row r="27" s="1" customFormat="1" ht="38" customHeight="1" spans="1:12">
      <c r="A27" s="97"/>
      <c r="B27" s="97"/>
      <c r="C27" s="97"/>
      <c r="D27" s="105" t="s">
        <v>614</v>
      </c>
      <c r="E27" s="106" t="s">
        <v>542</v>
      </c>
      <c r="F27" s="104" t="s">
        <v>613</v>
      </c>
      <c r="G27" s="106" t="s">
        <v>549</v>
      </c>
      <c r="H27" s="106" t="s">
        <v>607</v>
      </c>
      <c r="I27" s="117">
        <v>10</v>
      </c>
      <c r="J27" s="117">
        <v>10</v>
      </c>
      <c r="K27" s="109" t="s">
        <v>545</v>
      </c>
      <c r="L27" s="109"/>
    </row>
    <row r="28" s="1" customFormat="1" ht="27" spans="1:12">
      <c r="A28" s="97" t="s">
        <v>558</v>
      </c>
      <c r="B28" s="97"/>
      <c r="C28" s="97" t="s">
        <v>559</v>
      </c>
      <c r="D28" s="105" t="s">
        <v>615</v>
      </c>
      <c r="E28" s="111" t="s">
        <v>556</v>
      </c>
      <c r="F28" s="104" t="s">
        <v>616</v>
      </c>
      <c r="G28" s="92"/>
      <c r="H28" s="104" t="s">
        <v>616</v>
      </c>
      <c r="I28" s="117">
        <v>10</v>
      </c>
      <c r="J28" s="117">
        <v>10</v>
      </c>
      <c r="K28" s="109" t="s">
        <v>545</v>
      </c>
      <c r="L28" s="109"/>
    </row>
    <row r="29" s="1" customFormat="1" ht="27" spans="1:12">
      <c r="A29" s="97"/>
      <c r="B29" s="97"/>
      <c r="C29" s="97"/>
      <c r="D29" s="105" t="s">
        <v>617</v>
      </c>
      <c r="E29" s="111" t="s">
        <v>556</v>
      </c>
      <c r="F29" s="104" t="s">
        <v>616</v>
      </c>
      <c r="G29" s="92"/>
      <c r="H29" s="104" t="s">
        <v>616</v>
      </c>
      <c r="I29" s="117">
        <v>5</v>
      </c>
      <c r="J29" s="117">
        <v>5</v>
      </c>
      <c r="K29" s="109" t="s">
        <v>545</v>
      </c>
      <c r="L29" s="109"/>
    </row>
    <row r="30" s="1" customFormat="1" ht="38" customHeight="1" spans="1:12">
      <c r="A30" s="97"/>
      <c r="B30" s="97"/>
      <c r="C30" s="92" t="s">
        <v>564</v>
      </c>
      <c r="D30" s="105" t="s">
        <v>618</v>
      </c>
      <c r="E30" s="111" t="s">
        <v>542</v>
      </c>
      <c r="F30" s="274" t="s">
        <v>619</v>
      </c>
      <c r="G30" s="92" t="s">
        <v>553</v>
      </c>
      <c r="H30" s="274" t="s">
        <v>619</v>
      </c>
      <c r="I30" s="117">
        <v>5</v>
      </c>
      <c r="J30" s="117">
        <v>5</v>
      </c>
      <c r="K30" s="109" t="s">
        <v>545</v>
      </c>
      <c r="L30" s="109"/>
    </row>
    <row r="31" s="1" customFormat="1" ht="38" customHeight="1" spans="1:12">
      <c r="A31" s="88" t="s">
        <v>566</v>
      </c>
      <c r="B31" s="112"/>
      <c r="C31" s="113" t="s">
        <v>620</v>
      </c>
      <c r="D31" s="114" t="s">
        <v>568</v>
      </c>
      <c r="E31" s="115" t="s">
        <v>556</v>
      </c>
      <c r="F31" s="116" t="s">
        <v>616</v>
      </c>
      <c r="G31" s="60"/>
      <c r="H31" s="116" t="s">
        <v>616</v>
      </c>
      <c r="I31" s="118">
        <v>10</v>
      </c>
      <c r="J31" s="118">
        <v>10</v>
      </c>
      <c r="K31" s="119" t="s">
        <v>545</v>
      </c>
      <c r="L31" s="119"/>
    </row>
    <row r="32" s="3" customFormat="1" ht="67" customHeight="1" spans="1:12">
      <c r="A32" s="11" t="s">
        <v>621</v>
      </c>
      <c r="B32" s="11"/>
      <c r="C32" s="11"/>
      <c r="D32" s="11" t="s">
        <v>510</v>
      </c>
      <c r="E32" s="11"/>
      <c r="F32" s="11"/>
      <c r="G32" s="11"/>
      <c r="H32" s="11"/>
      <c r="I32" s="11"/>
      <c r="J32" s="11"/>
      <c r="K32" s="11"/>
      <c r="L32" s="11"/>
    </row>
    <row r="33" s="3" customFormat="1" ht="30" customHeight="1" spans="1:12">
      <c r="A33" s="5" t="s">
        <v>622</v>
      </c>
      <c r="B33" s="5"/>
      <c r="C33" s="5"/>
      <c r="D33" s="5"/>
      <c r="E33" s="5"/>
      <c r="F33" s="5"/>
      <c r="G33" s="5"/>
      <c r="H33" s="5"/>
      <c r="I33" s="11" t="s">
        <v>623</v>
      </c>
      <c r="J33" s="11" t="s">
        <v>624</v>
      </c>
      <c r="K33" s="11" t="s">
        <v>625</v>
      </c>
      <c r="L33" s="11"/>
    </row>
    <row r="34" s="2" customFormat="1" ht="35" customHeight="1" spans="1:12">
      <c r="A34" s="5"/>
      <c r="B34" s="5"/>
      <c r="C34" s="5"/>
      <c r="D34" s="5"/>
      <c r="E34" s="5"/>
      <c r="F34" s="5"/>
      <c r="G34" s="5"/>
      <c r="H34" s="5"/>
      <c r="I34" s="27">
        <v>100</v>
      </c>
      <c r="J34" s="27">
        <v>100</v>
      </c>
      <c r="K34" s="11" t="s">
        <v>626</v>
      </c>
      <c r="L34" s="11"/>
    </row>
  </sheetData>
  <mergeCells count="6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A31:B31"/>
    <mergeCell ref="K31:L31"/>
    <mergeCell ref="A32:C32"/>
    <mergeCell ref="D32:L32"/>
    <mergeCell ref="K33:L33"/>
    <mergeCell ref="K34:L34"/>
    <mergeCell ref="A10:A11"/>
    <mergeCell ref="C16:C20"/>
    <mergeCell ref="C21:C24"/>
    <mergeCell ref="C25:C27"/>
    <mergeCell ref="C28:C29"/>
    <mergeCell ref="I7:I9"/>
    <mergeCell ref="K7:K9"/>
    <mergeCell ref="L6:L9"/>
    <mergeCell ref="A5:B9"/>
    <mergeCell ref="A33:H34"/>
    <mergeCell ref="A16:B27"/>
    <mergeCell ref="A28:B3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opLeftCell="A11" workbookViewId="0">
      <selection activeCell="A16" sqref="A16:L2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627</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v>2600000</v>
      </c>
      <c r="E6" s="42"/>
      <c r="F6" s="42">
        <v>2600000</v>
      </c>
      <c r="G6" s="42"/>
      <c r="H6" s="42">
        <v>2600000</v>
      </c>
      <c r="I6" s="27">
        <v>10</v>
      </c>
      <c r="J6" s="28">
        <v>1</v>
      </c>
      <c r="K6" s="10">
        <v>10</v>
      </c>
      <c r="L6" s="17" t="s">
        <v>510</v>
      </c>
    </row>
    <row r="7" s="2" customFormat="1" ht="30" customHeight="1" spans="1:12">
      <c r="A7" s="8"/>
      <c r="B7" s="8"/>
      <c r="C7" s="8" t="s">
        <v>524</v>
      </c>
      <c r="D7" s="42">
        <v>2600000</v>
      </c>
      <c r="E7" s="42"/>
      <c r="F7" s="42">
        <v>2600000</v>
      </c>
      <c r="G7" s="42"/>
      <c r="H7" s="42">
        <v>2600000</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51" customHeight="1" spans="1:12">
      <c r="A11" s="11"/>
      <c r="B11" s="12" t="s">
        <v>628</v>
      </c>
      <c r="C11" s="12"/>
      <c r="D11" s="12"/>
      <c r="E11" s="12"/>
      <c r="F11" s="12"/>
      <c r="G11" s="12"/>
      <c r="H11" s="12" t="s">
        <v>629</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5" t="s">
        <v>590</v>
      </c>
      <c r="I14" s="5"/>
      <c r="J14" s="5"/>
      <c r="K14" s="5"/>
      <c r="L14" s="5"/>
    </row>
    <row r="15" s="1" customFormat="1" ht="28" customHeight="1" spans="1:12">
      <c r="A15" s="17" t="s">
        <v>591</v>
      </c>
      <c r="B15" s="17"/>
      <c r="C15" s="18" t="s">
        <v>537</v>
      </c>
      <c r="D15" s="18" t="s">
        <v>538</v>
      </c>
      <c r="E15" s="17" t="s">
        <v>531</v>
      </c>
      <c r="F15" s="17" t="s">
        <v>532</v>
      </c>
      <c r="G15" s="5" t="s">
        <v>533</v>
      </c>
      <c r="H15" s="9" t="s">
        <v>534</v>
      </c>
      <c r="I15" s="9" t="s">
        <v>577</v>
      </c>
      <c r="J15" s="9" t="s">
        <v>579</v>
      </c>
      <c r="K15" s="8" t="s">
        <v>535</v>
      </c>
      <c r="L15" s="8"/>
    </row>
    <row r="16" s="1" customFormat="1" ht="38" customHeight="1" spans="1:12">
      <c r="A16" s="97" t="s">
        <v>539</v>
      </c>
      <c r="B16" s="97"/>
      <c r="C16" s="104" t="s">
        <v>540</v>
      </c>
      <c r="D16" s="105" t="s">
        <v>630</v>
      </c>
      <c r="E16" s="106" t="s">
        <v>542</v>
      </c>
      <c r="F16" s="104" t="s">
        <v>631</v>
      </c>
      <c r="G16" s="92" t="s">
        <v>632</v>
      </c>
      <c r="H16" s="104" t="s">
        <v>631</v>
      </c>
      <c r="I16" s="41">
        <v>10</v>
      </c>
      <c r="J16" s="41">
        <v>10</v>
      </c>
      <c r="K16" s="109" t="s">
        <v>545</v>
      </c>
      <c r="L16" s="109"/>
    </row>
    <row r="17" s="1" customFormat="1" ht="38" customHeight="1" spans="1:12">
      <c r="A17" s="97"/>
      <c r="B17" s="97"/>
      <c r="C17" s="107" t="s">
        <v>546</v>
      </c>
      <c r="D17" s="105" t="s">
        <v>633</v>
      </c>
      <c r="E17" s="106" t="s">
        <v>556</v>
      </c>
      <c r="F17" s="104" t="s">
        <v>593</v>
      </c>
      <c r="G17" s="106" t="s">
        <v>549</v>
      </c>
      <c r="H17" s="108">
        <v>1</v>
      </c>
      <c r="I17" s="41">
        <v>10</v>
      </c>
      <c r="J17" s="41">
        <v>10</v>
      </c>
      <c r="K17" s="109" t="s">
        <v>545</v>
      </c>
      <c r="L17" s="109"/>
    </row>
    <row r="18" s="1" customFormat="1" ht="38" customHeight="1" spans="1:12">
      <c r="A18" s="97"/>
      <c r="B18" s="97"/>
      <c r="C18" s="107"/>
      <c r="D18" s="105" t="s">
        <v>634</v>
      </c>
      <c r="E18" s="106" t="s">
        <v>556</v>
      </c>
      <c r="F18" s="104" t="s">
        <v>593</v>
      </c>
      <c r="G18" s="106" t="s">
        <v>549</v>
      </c>
      <c r="H18" s="108">
        <v>1</v>
      </c>
      <c r="I18" s="41">
        <v>10</v>
      </c>
      <c r="J18" s="41">
        <v>10</v>
      </c>
      <c r="K18" s="109" t="s">
        <v>545</v>
      </c>
      <c r="L18" s="109"/>
    </row>
    <row r="19" s="1" customFormat="1" ht="38" customHeight="1" spans="1:12">
      <c r="A19" s="97"/>
      <c r="B19" s="97"/>
      <c r="C19" s="107"/>
      <c r="D19" s="105" t="s">
        <v>635</v>
      </c>
      <c r="E19" s="106" t="s">
        <v>556</v>
      </c>
      <c r="F19" s="104" t="s">
        <v>593</v>
      </c>
      <c r="G19" s="106" t="s">
        <v>549</v>
      </c>
      <c r="H19" s="108">
        <v>1</v>
      </c>
      <c r="I19" s="41">
        <v>10</v>
      </c>
      <c r="J19" s="41">
        <v>10</v>
      </c>
      <c r="K19" s="109" t="s">
        <v>545</v>
      </c>
      <c r="L19" s="109"/>
    </row>
    <row r="20" s="1" customFormat="1" ht="38" customHeight="1" spans="1:12">
      <c r="A20" s="97"/>
      <c r="B20" s="97"/>
      <c r="C20" s="107"/>
      <c r="D20" s="105" t="s">
        <v>636</v>
      </c>
      <c r="E20" s="106" t="s">
        <v>556</v>
      </c>
      <c r="F20" s="104" t="s">
        <v>593</v>
      </c>
      <c r="G20" s="106" t="s">
        <v>549</v>
      </c>
      <c r="H20" s="108">
        <v>1</v>
      </c>
      <c r="I20" s="41">
        <v>10</v>
      </c>
      <c r="J20" s="41">
        <v>10</v>
      </c>
      <c r="K20" s="109" t="s">
        <v>545</v>
      </c>
      <c r="L20" s="109"/>
    </row>
    <row r="21" s="1" customFormat="1" ht="38" customHeight="1" spans="1:12">
      <c r="A21" s="97"/>
      <c r="B21" s="97"/>
      <c r="C21" s="107"/>
      <c r="D21" s="105" t="s">
        <v>637</v>
      </c>
      <c r="E21" s="106" t="s">
        <v>556</v>
      </c>
      <c r="F21" s="104" t="s">
        <v>593</v>
      </c>
      <c r="G21" s="106" t="s">
        <v>549</v>
      </c>
      <c r="H21" s="108">
        <v>1</v>
      </c>
      <c r="I21" s="41">
        <v>10</v>
      </c>
      <c r="J21" s="41">
        <v>10</v>
      </c>
      <c r="K21" s="109" t="s">
        <v>545</v>
      </c>
      <c r="L21" s="109"/>
    </row>
    <row r="22" s="1" customFormat="1" ht="38" customHeight="1" spans="1:12">
      <c r="A22" s="97"/>
      <c r="B22" s="97"/>
      <c r="C22" s="104" t="s">
        <v>550</v>
      </c>
      <c r="D22" s="105" t="s">
        <v>638</v>
      </c>
      <c r="E22" s="92" t="s">
        <v>552</v>
      </c>
      <c r="F22" s="104" t="s">
        <v>53</v>
      </c>
      <c r="G22" s="92" t="s">
        <v>639</v>
      </c>
      <c r="H22" s="104" t="s">
        <v>53</v>
      </c>
      <c r="I22" s="41">
        <v>10</v>
      </c>
      <c r="J22" s="41">
        <v>10</v>
      </c>
      <c r="K22" s="109" t="s">
        <v>545</v>
      </c>
      <c r="L22" s="109"/>
    </row>
    <row r="23" s="1" customFormat="1" ht="38" customHeight="1" spans="1:12">
      <c r="A23" s="97" t="s">
        <v>558</v>
      </c>
      <c r="B23" s="97"/>
      <c r="C23" s="104" t="s">
        <v>640</v>
      </c>
      <c r="D23" s="105" t="s">
        <v>641</v>
      </c>
      <c r="E23" s="106" t="s">
        <v>556</v>
      </c>
      <c r="F23" s="104" t="s">
        <v>593</v>
      </c>
      <c r="G23" s="106" t="s">
        <v>549</v>
      </c>
      <c r="H23" s="108">
        <v>1</v>
      </c>
      <c r="I23" s="41">
        <v>10</v>
      </c>
      <c r="J23" s="41">
        <v>10</v>
      </c>
      <c r="K23" s="109" t="s">
        <v>545</v>
      </c>
      <c r="L23" s="109"/>
    </row>
    <row r="24" s="1" customFormat="1" ht="40.5" spans="1:12">
      <c r="A24" s="97"/>
      <c r="B24" s="97"/>
      <c r="C24" s="104" t="s">
        <v>559</v>
      </c>
      <c r="D24" s="105" t="s">
        <v>642</v>
      </c>
      <c r="E24" s="106" t="s">
        <v>556</v>
      </c>
      <c r="F24" s="104" t="s">
        <v>593</v>
      </c>
      <c r="G24" s="106" t="s">
        <v>549</v>
      </c>
      <c r="H24" s="108">
        <v>1</v>
      </c>
      <c r="I24" s="41">
        <v>10</v>
      </c>
      <c r="J24" s="41">
        <v>10</v>
      </c>
      <c r="K24" s="109" t="s">
        <v>545</v>
      </c>
      <c r="L24" s="109"/>
    </row>
    <row r="25" s="1" customFormat="1" ht="38" customHeight="1" spans="1:12">
      <c r="A25" s="107" t="s">
        <v>566</v>
      </c>
      <c r="B25" s="107"/>
      <c r="C25" s="105" t="s">
        <v>620</v>
      </c>
      <c r="D25" s="105" t="s">
        <v>643</v>
      </c>
      <c r="E25" s="106" t="s">
        <v>542</v>
      </c>
      <c r="F25" s="92" t="s">
        <v>644</v>
      </c>
      <c r="G25" s="106" t="s">
        <v>549</v>
      </c>
      <c r="H25" s="108">
        <v>1</v>
      </c>
      <c r="I25" s="41">
        <v>10</v>
      </c>
      <c r="J25" s="41">
        <v>10</v>
      </c>
      <c r="K25" s="109" t="s">
        <v>545</v>
      </c>
      <c r="L25" s="109"/>
    </row>
    <row r="26" s="3" customFormat="1" ht="67" customHeight="1" spans="1:12">
      <c r="A26" s="11" t="s">
        <v>621</v>
      </c>
      <c r="B26" s="11"/>
      <c r="C26" s="11"/>
      <c r="D26" s="11" t="s">
        <v>510</v>
      </c>
      <c r="E26" s="11"/>
      <c r="F26" s="11"/>
      <c r="G26" s="11"/>
      <c r="H26" s="11"/>
      <c r="I26" s="11"/>
      <c r="J26" s="11"/>
      <c r="K26" s="11"/>
      <c r="L26" s="11"/>
    </row>
    <row r="27" s="3" customFormat="1" ht="30" customHeight="1" spans="1:12">
      <c r="A27" s="5" t="s">
        <v>622</v>
      </c>
      <c r="B27" s="5"/>
      <c r="C27" s="5"/>
      <c r="D27" s="5"/>
      <c r="E27" s="5"/>
      <c r="F27" s="5"/>
      <c r="G27" s="5"/>
      <c r="H27" s="5"/>
      <c r="I27" s="11" t="s">
        <v>623</v>
      </c>
      <c r="J27" s="11" t="s">
        <v>624</v>
      </c>
      <c r="K27" s="11" t="s">
        <v>625</v>
      </c>
      <c r="L27" s="11"/>
    </row>
    <row r="28" s="2" customFormat="1" ht="35" customHeight="1" spans="1:12">
      <c r="A28" s="5"/>
      <c r="B28" s="5"/>
      <c r="C28" s="5"/>
      <c r="D28" s="5"/>
      <c r="E28" s="5"/>
      <c r="F28" s="5"/>
      <c r="G28" s="5"/>
      <c r="H28" s="5"/>
      <c r="I28" s="27">
        <v>100</v>
      </c>
      <c r="J28" s="27">
        <v>100</v>
      </c>
      <c r="K28" s="11" t="s">
        <v>626</v>
      </c>
      <c r="L28" s="1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10:A11"/>
    <mergeCell ref="C17:C21"/>
    <mergeCell ref="I7:I9"/>
    <mergeCell ref="K7:K9"/>
    <mergeCell ref="L6:L9"/>
    <mergeCell ref="A5:B9"/>
    <mergeCell ref="A16:B22"/>
    <mergeCell ref="A23:B24"/>
    <mergeCell ref="A27:H2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7" workbookViewId="0">
      <selection activeCell="A22" sqref="A22:H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645</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v>150000</v>
      </c>
      <c r="E6" s="42"/>
      <c r="F6" s="42">
        <v>150000</v>
      </c>
      <c r="G6" s="42"/>
      <c r="H6" s="42">
        <v>150000</v>
      </c>
      <c r="I6" s="27">
        <v>10</v>
      </c>
      <c r="J6" s="28">
        <v>1</v>
      </c>
      <c r="K6" s="10">
        <v>10</v>
      </c>
      <c r="L6" s="17" t="s">
        <v>510</v>
      </c>
    </row>
    <row r="7" s="2" customFormat="1" ht="30" customHeight="1" spans="1:12">
      <c r="A7" s="8"/>
      <c r="B7" s="8"/>
      <c r="C7" s="8" t="s">
        <v>524</v>
      </c>
      <c r="D7" s="42">
        <v>150000</v>
      </c>
      <c r="E7" s="42"/>
      <c r="F7" s="42">
        <v>150000</v>
      </c>
      <c r="G7" s="42"/>
      <c r="H7" s="42">
        <v>150000</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66.65" customHeight="1" spans="1:12">
      <c r="A11" s="11"/>
      <c r="B11" s="12" t="s">
        <v>646</v>
      </c>
      <c r="C11" s="12"/>
      <c r="D11" s="12"/>
      <c r="E11" s="12"/>
      <c r="F11" s="12"/>
      <c r="G11" s="12"/>
      <c r="H11" s="12" t="s">
        <v>647</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43" t="s">
        <v>591</v>
      </c>
      <c r="B15" s="43"/>
      <c r="C15" s="44" t="s">
        <v>537</v>
      </c>
      <c r="D15" s="44" t="s">
        <v>538</v>
      </c>
      <c r="E15" s="43" t="s">
        <v>531</v>
      </c>
      <c r="F15" s="43" t="s">
        <v>532</v>
      </c>
      <c r="G15" s="45" t="s">
        <v>533</v>
      </c>
      <c r="H15" s="64" t="s">
        <v>534</v>
      </c>
      <c r="I15" s="64" t="s">
        <v>577</v>
      </c>
      <c r="J15" s="64" t="s">
        <v>579</v>
      </c>
      <c r="K15" s="102" t="s">
        <v>535</v>
      </c>
      <c r="L15" s="103"/>
    </row>
    <row r="16" s="1" customFormat="1" ht="38" customHeight="1" spans="1:12">
      <c r="A16" s="67" t="s">
        <v>539</v>
      </c>
      <c r="B16" s="67"/>
      <c r="C16" s="67" t="s">
        <v>540</v>
      </c>
      <c r="D16" s="98" t="s">
        <v>648</v>
      </c>
      <c r="E16" s="98" t="s">
        <v>542</v>
      </c>
      <c r="F16" s="98" t="s">
        <v>649</v>
      </c>
      <c r="G16" s="98" t="s">
        <v>650</v>
      </c>
      <c r="H16" s="98" t="s">
        <v>649</v>
      </c>
      <c r="I16" s="74">
        <v>20</v>
      </c>
      <c r="J16" s="74">
        <v>20</v>
      </c>
      <c r="K16" s="74" t="s">
        <v>545</v>
      </c>
      <c r="L16" s="74"/>
    </row>
    <row r="17" s="1" customFormat="1" ht="38" customHeight="1" spans="1:12">
      <c r="A17" s="67"/>
      <c r="B17" s="67"/>
      <c r="C17" s="67" t="s">
        <v>546</v>
      </c>
      <c r="D17" s="98" t="s">
        <v>651</v>
      </c>
      <c r="E17" s="98" t="s">
        <v>556</v>
      </c>
      <c r="F17" s="98" t="s">
        <v>593</v>
      </c>
      <c r="G17" s="98" t="s">
        <v>549</v>
      </c>
      <c r="H17" s="98" t="s">
        <v>593</v>
      </c>
      <c r="I17" s="74">
        <v>20</v>
      </c>
      <c r="J17" s="74">
        <v>20</v>
      </c>
      <c r="K17" s="74" t="s">
        <v>545</v>
      </c>
      <c r="L17" s="74"/>
    </row>
    <row r="18" s="1" customFormat="1" ht="38" customHeight="1" spans="1:12">
      <c r="A18" s="67"/>
      <c r="B18" s="67"/>
      <c r="C18" s="67" t="s">
        <v>550</v>
      </c>
      <c r="D18" s="98" t="s">
        <v>652</v>
      </c>
      <c r="E18" s="98" t="s">
        <v>556</v>
      </c>
      <c r="F18" s="98" t="s">
        <v>593</v>
      </c>
      <c r="G18" s="98" t="s">
        <v>549</v>
      </c>
      <c r="H18" s="98" t="s">
        <v>593</v>
      </c>
      <c r="I18" s="74">
        <v>20</v>
      </c>
      <c r="J18" s="74">
        <v>20</v>
      </c>
      <c r="K18" s="74" t="s">
        <v>545</v>
      </c>
      <c r="L18" s="74"/>
    </row>
    <row r="19" s="1" customFormat="1" ht="38" customHeight="1" spans="1:12">
      <c r="A19" s="67" t="s">
        <v>558</v>
      </c>
      <c r="B19" s="67"/>
      <c r="C19" s="67" t="s">
        <v>564</v>
      </c>
      <c r="D19" s="99" t="s">
        <v>653</v>
      </c>
      <c r="E19" s="100" t="s">
        <v>542</v>
      </c>
      <c r="F19" s="99" t="s">
        <v>563</v>
      </c>
      <c r="G19" s="101" t="s">
        <v>549</v>
      </c>
      <c r="H19" s="95">
        <v>100</v>
      </c>
      <c r="I19" s="74">
        <v>20</v>
      </c>
      <c r="J19" s="74">
        <v>20</v>
      </c>
      <c r="K19" s="74" t="s">
        <v>545</v>
      </c>
      <c r="L19" s="74"/>
    </row>
    <row r="20" s="1" customFormat="1" ht="38" customHeight="1" spans="1:12">
      <c r="A20" s="97" t="s">
        <v>566</v>
      </c>
      <c r="B20" s="97"/>
      <c r="C20" s="67" t="s">
        <v>567</v>
      </c>
      <c r="D20" s="98" t="s">
        <v>654</v>
      </c>
      <c r="E20" s="98" t="s">
        <v>556</v>
      </c>
      <c r="F20" s="98" t="s">
        <v>593</v>
      </c>
      <c r="G20" s="98" t="s">
        <v>549</v>
      </c>
      <c r="H20" s="98" t="s">
        <v>593</v>
      </c>
      <c r="I20" s="67">
        <v>20</v>
      </c>
      <c r="J20" s="67">
        <v>20</v>
      </c>
      <c r="K20" s="74" t="s">
        <v>545</v>
      </c>
      <c r="L20" s="74"/>
    </row>
    <row r="21" s="3" customFormat="1" ht="67" customHeight="1" spans="1:12">
      <c r="A21" s="11" t="s">
        <v>621</v>
      </c>
      <c r="B21" s="11"/>
      <c r="C21" s="11"/>
      <c r="D21" s="11" t="s">
        <v>510</v>
      </c>
      <c r="E21" s="11"/>
      <c r="F21" s="11"/>
      <c r="G21" s="11"/>
      <c r="H21" s="11"/>
      <c r="I21" s="11"/>
      <c r="J21" s="11"/>
      <c r="K21" s="11"/>
      <c r="L21" s="11"/>
    </row>
    <row r="22" s="3" customFormat="1" ht="30" customHeight="1" spans="1:12">
      <c r="A22" s="5" t="s">
        <v>622</v>
      </c>
      <c r="B22" s="5"/>
      <c r="C22" s="5"/>
      <c r="D22" s="5"/>
      <c r="E22" s="5"/>
      <c r="F22" s="5"/>
      <c r="G22" s="5"/>
      <c r="H22" s="5"/>
      <c r="I22" s="11" t="s">
        <v>623</v>
      </c>
      <c r="J22" s="11" t="s">
        <v>624</v>
      </c>
      <c r="K22" s="11" t="s">
        <v>625</v>
      </c>
      <c r="L22" s="11"/>
    </row>
    <row r="23" s="2" customFormat="1" ht="35" customHeight="1" spans="1:12">
      <c r="A23" s="5"/>
      <c r="B23" s="5"/>
      <c r="C23" s="5"/>
      <c r="D23" s="5"/>
      <c r="E23" s="5"/>
      <c r="F23" s="5"/>
      <c r="G23" s="5"/>
      <c r="H23" s="5"/>
      <c r="I23" s="27">
        <v>100</v>
      </c>
      <c r="J23" s="27">
        <v>100</v>
      </c>
      <c r="K23" s="11" t="s">
        <v>626</v>
      </c>
      <c r="L23"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 ref="A16:B1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1" workbookViewId="0">
      <selection activeCell="A16" sqref="A16:L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655</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v>1618395</v>
      </c>
      <c r="E6" s="42"/>
      <c r="F6" s="42">
        <v>1618395</v>
      </c>
      <c r="G6" s="42"/>
      <c r="H6" s="42">
        <v>1618395</v>
      </c>
      <c r="I6" s="27">
        <v>10</v>
      </c>
      <c r="J6" s="28">
        <v>1</v>
      </c>
      <c r="K6" s="10">
        <v>10</v>
      </c>
      <c r="L6" s="17" t="s">
        <v>510</v>
      </c>
    </row>
    <row r="7" s="2" customFormat="1" ht="30" customHeight="1" spans="1:12">
      <c r="A7" s="8"/>
      <c r="B7" s="8"/>
      <c r="C7" s="8" t="s">
        <v>524</v>
      </c>
      <c r="D7" s="42">
        <v>1618395</v>
      </c>
      <c r="E7" s="42"/>
      <c r="F7" s="42">
        <v>1618395</v>
      </c>
      <c r="G7" s="42"/>
      <c r="H7" s="42">
        <v>1618395</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91" customHeight="1" spans="1:12">
      <c r="A11" s="11"/>
      <c r="B11" s="12" t="s">
        <v>656</v>
      </c>
      <c r="C11" s="12"/>
      <c r="D11" s="12"/>
      <c r="E11" s="12"/>
      <c r="F11" s="12"/>
      <c r="G11" s="12"/>
      <c r="H11" s="12" t="s">
        <v>657</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5" t="s">
        <v>590</v>
      </c>
      <c r="I14" s="5"/>
      <c r="J14" s="5"/>
      <c r="K14" s="5"/>
      <c r="L14" s="5"/>
    </row>
    <row r="15" s="1" customFormat="1" ht="28" customHeight="1" spans="1:12">
      <c r="A15" s="17" t="s">
        <v>591</v>
      </c>
      <c r="B15" s="17"/>
      <c r="C15" s="18" t="s">
        <v>537</v>
      </c>
      <c r="D15" s="18" t="s">
        <v>538</v>
      </c>
      <c r="E15" s="17" t="s">
        <v>531</v>
      </c>
      <c r="F15" s="17" t="s">
        <v>532</v>
      </c>
      <c r="G15" s="5" t="s">
        <v>533</v>
      </c>
      <c r="H15" s="9" t="s">
        <v>534</v>
      </c>
      <c r="I15" s="9" t="s">
        <v>577</v>
      </c>
      <c r="J15" s="9" t="s">
        <v>579</v>
      </c>
      <c r="K15" s="8" t="s">
        <v>535</v>
      </c>
      <c r="L15" s="8"/>
    </row>
    <row r="16" s="1" customFormat="1" ht="38" customHeight="1" spans="1:12">
      <c r="A16" s="83" t="s">
        <v>539</v>
      </c>
      <c r="B16" s="84"/>
      <c r="C16" s="67" t="s">
        <v>540</v>
      </c>
      <c r="D16" s="95" t="s">
        <v>658</v>
      </c>
      <c r="E16" s="67" t="s">
        <v>556</v>
      </c>
      <c r="F16" s="67" t="s">
        <v>659</v>
      </c>
      <c r="G16" s="74" t="s">
        <v>660</v>
      </c>
      <c r="H16" s="67" t="s">
        <v>659</v>
      </c>
      <c r="I16" s="74">
        <v>20</v>
      </c>
      <c r="J16" s="74">
        <v>20</v>
      </c>
      <c r="K16" s="74" t="s">
        <v>545</v>
      </c>
      <c r="L16" s="74"/>
    </row>
    <row r="17" s="1" customFormat="1" ht="38" customHeight="1" spans="1:12">
      <c r="A17" s="86"/>
      <c r="B17" s="87"/>
      <c r="C17" s="67" t="s">
        <v>546</v>
      </c>
      <c r="D17" s="95" t="s">
        <v>661</v>
      </c>
      <c r="E17" s="67" t="s">
        <v>556</v>
      </c>
      <c r="F17" s="67" t="s">
        <v>607</v>
      </c>
      <c r="G17" s="74" t="s">
        <v>549</v>
      </c>
      <c r="H17" s="67" t="s">
        <v>607</v>
      </c>
      <c r="I17" s="74">
        <v>20</v>
      </c>
      <c r="J17" s="74">
        <v>20</v>
      </c>
      <c r="K17" s="74" t="s">
        <v>545</v>
      </c>
      <c r="L17" s="74"/>
    </row>
    <row r="18" s="1" customFormat="1" ht="38" customHeight="1" spans="1:12">
      <c r="A18" s="88"/>
      <c r="B18" s="89"/>
      <c r="C18" s="67" t="s">
        <v>550</v>
      </c>
      <c r="D18" s="95" t="s">
        <v>662</v>
      </c>
      <c r="E18" s="67" t="s">
        <v>556</v>
      </c>
      <c r="F18" s="67" t="s">
        <v>607</v>
      </c>
      <c r="G18" s="74" t="s">
        <v>549</v>
      </c>
      <c r="H18" s="67" t="s">
        <v>607</v>
      </c>
      <c r="I18" s="74">
        <v>20</v>
      </c>
      <c r="J18" s="74">
        <v>20</v>
      </c>
      <c r="K18" s="74" t="s">
        <v>545</v>
      </c>
      <c r="L18" s="74"/>
    </row>
    <row r="19" s="1" customFormat="1" ht="61" customHeight="1" spans="1:12">
      <c r="A19" s="92" t="s">
        <v>558</v>
      </c>
      <c r="B19" s="96"/>
      <c r="C19" s="92" t="s">
        <v>559</v>
      </c>
      <c r="D19" s="93" t="s">
        <v>663</v>
      </c>
      <c r="E19" s="67" t="s">
        <v>556</v>
      </c>
      <c r="F19" s="92" t="s">
        <v>664</v>
      </c>
      <c r="G19" s="92"/>
      <c r="H19" s="97" t="s">
        <v>664</v>
      </c>
      <c r="I19" s="74">
        <v>20</v>
      </c>
      <c r="J19" s="74">
        <v>20</v>
      </c>
      <c r="K19" s="74" t="s">
        <v>545</v>
      </c>
      <c r="L19" s="74"/>
    </row>
    <row r="20" s="1" customFormat="1" ht="38" customHeight="1" spans="1:12">
      <c r="A20" s="92" t="s">
        <v>566</v>
      </c>
      <c r="B20" s="96"/>
      <c r="C20" s="92" t="s">
        <v>620</v>
      </c>
      <c r="D20" s="93" t="s">
        <v>665</v>
      </c>
      <c r="E20" s="97" t="s">
        <v>542</v>
      </c>
      <c r="F20" s="92" t="s">
        <v>666</v>
      </c>
      <c r="G20" s="74" t="s">
        <v>549</v>
      </c>
      <c r="H20" s="97" t="s">
        <v>667</v>
      </c>
      <c r="I20" s="74">
        <v>20</v>
      </c>
      <c r="J20" s="74">
        <v>20</v>
      </c>
      <c r="K20" s="74" t="s">
        <v>545</v>
      </c>
      <c r="L20" s="74"/>
    </row>
    <row r="21" s="3" customFormat="1" ht="67" customHeight="1" spans="1:12">
      <c r="A21" s="11" t="s">
        <v>621</v>
      </c>
      <c r="B21" s="11"/>
      <c r="C21" s="11"/>
      <c r="D21" s="11" t="s">
        <v>510</v>
      </c>
      <c r="E21" s="11"/>
      <c r="F21" s="11"/>
      <c r="G21" s="11"/>
      <c r="H21" s="11"/>
      <c r="I21" s="11"/>
      <c r="J21" s="11"/>
      <c r="K21" s="11"/>
      <c r="L21" s="11"/>
    </row>
    <row r="22" s="3" customFormat="1" ht="30" customHeight="1" spans="1:12">
      <c r="A22" s="5" t="s">
        <v>622</v>
      </c>
      <c r="B22" s="5"/>
      <c r="C22" s="5"/>
      <c r="D22" s="5"/>
      <c r="E22" s="5"/>
      <c r="F22" s="5"/>
      <c r="G22" s="5"/>
      <c r="H22" s="5"/>
      <c r="I22" s="11" t="s">
        <v>623</v>
      </c>
      <c r="J22" s="11" t="s">
        <v>624</v>
      </c>
      <c r="K22" s="11" t="s">
        <v>625</v>
      </c>
      <c r="L22" s="11"/>
    </row>
    <row r="23" s="2" customFormat="1" ht="35" customHeight="1" spans="1:12">
      <c r="A23" s="5"/>
      <c r="B23" s="5"/>
      <c r="C23" s="5"/>
      <c r="D23" s="5"/>
      <c r="E23" s="5"/>
      <c r="F23" s="5"/>
      <c r="G23" s="5"/>
      <c r="H23" s="5"/>
      <c r="I23" s="27">
        <v>100</v>
      </c>
      <c r="J23" s="27">
        <v>100</v>
      </c>
      <c r="K23" s="11" t="s">
        <v>626</v>
      </c>
      <c r="L23"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 ref="A16:B1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9" workbookViewId="0">
      <selection activeCell="L6" sqref="L6:L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668</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v>200000</v>
      </c>
      <c r="E6" s="42"/>
      <c r="F6" s="42">
        <v>197975.3</v>
      </c>
      <c r="G6" s="42"/>
      <c r="H6" s="42">
        <v>197975.3</v>
      </c>
      <c r="I6" s="27">
        <v>10</v>
      </c>
      <c r="J6" s="28">
        <f>H6/D6</f>
        <v>0.9898765</v>
      </c>
      <c r="K6" s="10">
        <v>9.9</v>
      </c>
      <c r="L6" s="17" t="s">
        <v>510</v>
      </c>
    </row>
    <row r="7" s="2" customFormat="1" ht="30" customHeight="1" spans="1:12">
      <c r="A7" s="8"/>
      <c r="B7" s="8"/>
      <c r="C7" s="8" t="s">
        <v>524</v>
      </c>
      <c r="D7" s="42">
        <v>200000</v>
      </c>
      <c r="E7" s="42"/>
      <c r="F7" s="42">
        <v>197975.3</v>
      </c>
      <c r="G7" s="42"/>
      <c r="H7" s="42">
        <v>197975.3</v>
      </c>
      <c r="I7" s="8" t="s">
        <v>438</v>
      </c>
      <c r="J7" s="28">
        <f>H7/D7</f>
        <v>0.9898765</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41" customHeight="1" spans="1:12">
      <c r="A11" s="11"/>
      <c r="B11" s="12" t="s">
        <v>669</v>
      </c>
      <c r="C11" s="12"/>
      <c r="D11" s="12"/>
      <c r="E11" s="12"/>
      <c r="F11" s="12"/>
      <c r="G11" s="12"/>
      <c r="H11" s="12" t="s">
        <v>670</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5" t="s">
        <v>590</v>
      </c>
      <c r="I14" s="5"/>
      <c r="J14" s="5"/>
      <c r="K14" s="5"/>
      <c r="L14" s="5"/>
    </row>
    <row r="15" s="1" customFormat="1" ht="28" customHeight="1" spans="1:12">
      <c r="A15" s="17" t="s">
        <v>591</v>
      </c>
      <c r="B15" s="17"/>
      <c r="C15" s="18" t="s">
        <v>537</v>
      </c>
      <c r="D15" s="18" t="s">
        <v>538</v>
      </c>
      <c r="E15" s="17" t="s">
        <v>531</v>
      </c>
      <c r="F15" s="17" t="s">
        <v>532</v>
      </c>
      <c r="G15" s="5" t="s">
        <v>533</v>
      </c>
      <c r="H15" s="9" t="s">
        <v>534</v>
      </c>
      <c r="I15" s="9" t="s">
        <v>577</v>
      </c>
      <c r="J15" s="9" t="s">
        <v>579</v>
      </c>
      <c r="K15" s="8" t="s">
        <v>535</v>
      </c>
      <c r="L15" s="8"/>
    </row>
    <row r="16" s="1" customFormat="1" ht="38" customHeight="1" spans="1:12">
      <c r="A16" s="83" t="s">
        <v>539</v>
      </c>
      <c r="B16" s="84"/>
      <c r="C16" s="67" t="s">
        <v>540</v>
      </c>
      <c r="D16" s="85" t="s">
        <v>671</v>
      </c>
      <c r="E16" s="73" t="s">
        <v>556</v>
      </c>
      <c r="F16" s="73" t="s">
        <v>672</v>
      </c>
      <c r="G16" s="73" t="s">
        <v>602</v>
      </c>
      <c r="H16" s="73" t="s">
        <v>672</v>
      </c>
      <c r="I16" s="94">
        <v>20</v>
      </c>
      <c r="J16" s="94">
        <v>20</v>
      </c>
      <c r="K16" s="37" t="s">
        <v>545</v>
      </c>
      <c r="L16" s="37"/>
    </row>
    <row r="17" s="1" customFormat="1" ht="38" customHeight="1" spans="1:12">
      <c r="A17" s="86"/>
      <c r="B17" s="87"/>
      <c r="C17" s="67" t="s">
        <v>546</v>
      </c>
      <c r="D17" s="85" t="s">
        <v>673</v>
      </c>
      <c r="E17" s="73" t="s">
        <v>556</v>
      </c>
      <c r="F17" s="275" t="s">
        <v>593</v>
      </c>
      <c r="G17" s="73" t="s">
        <v>549</v>
      </c>
      <c r="H17" s="275" t="s">
        <v>593</v>
      </c>
      <c r="I17" s="94">
        <v>20</v>
      </c>
      <c r="J17" s="94">
        <v>20</v>
      </c>
      <c r="K17" s="37" t="s">
        <v>545</v>
      </c>
      <c r="L17" s="37"/>
    </row>
    <row r="18" s="1" customFormat="1" ht="38" customHeight="1" spans="1:12">
      <c r="A18" s="86"/>
      <c r="B18" s="87"/>
      <c r="C18" s="67" t="s">
        <v>550</v>
      </c>
      <c r="D18" s="85" t="s">
        <v>674</v>
      </c>
      <c r="E18" s="73" t="s">
        <v>556</v>
      </c>
      <c r="F18" s="275" t="s">
        <v>593</v>
      </c>
      <c r="G18" s="73" t="s">
        <v>549</v>
      </c>
      <c r="H18" s="275" t="s">
        <v>593</v>
      </c>
      <c r="I18" s="94">
        <v>15</v>
      </c>
      <c r="J18" s="94">
        <v>15</v>
      </c>
      <c r="K18" s="37" t="s">
        <v>545</v>
      </c>
      <c r="L18" s="37"/>
    </row>
    <row r="19" s="1" customFormat="1" ht="38" customHeight="1" spans="1:12">
      <c r="A19" s="88"/>
      <c r="B19" s="89"/>
      <c r="C19" s="67" t="s">
        <v>554</v>
      </c>
      <c r="D19" s="85" t="s">
        <v>675</v>
      </c>
      <c r="E19" s="73" t="s">
        <v>676</v>
      </c>
      <c r="F19" s="275" t="s">
        <v>677</v>
      </c>
      <c r="G19" s="73" t="s">
        <v>678</v>
      </c>
      <c r="H19" s="275" t="s">
        <v>677</v>
      </c>
      <c r="I19" s="94">
        <v>20</v>
      </c>
      <c r="J19" s="94">
        <v>20</v>
      </c>
      <c r="K19" s="37" t="s">
        <v>545</v>
      </c>
      <c r="L19" s="37"/>
    </row>
    <row r="20" s="1" customFormat="1" ht="81" spans="1:12">
      <c r="A20" s="90" t="s">
        <v>558</v>
      </c>
      <c r="B20" s="91"/>
      <c r="C20" s="92" t="s">
        <v>559</v>
      </c>
      <c r="D20" s="93" t="s">
        <v>679</v>
      </c>
      <c r="E20" s="92"/>
      <c r="F20" s="92" t="s">
        <v>664</v>
      </c>
      <c r="G20" s="92"/>
      <c r="H20" s="92" t="s">
        <v>664</v>
      </c>
      <c r="I20" s="94">
        <v>15</v>
      </c>
      <c r="J20" s="94">
        <v>15</v>
      </c>
      <c r="K20" s="37" t="s">
        <v>545</v>
      </c>
      <c r="L20" s="37"/>
    </row>
    <row r="21" s="1" customFormat="1" ht="38" customHeight="1" spans="1:12">
      <c r="A21" s="90" t="s">
        <v>566</v>
      </c>
      <c r="B21" s="91"/>
      <c r="C21" s="93" t="s">
        <v>567</v>
      </c>
      <c r="D21" s="92" t="s">
        <v>680</v>
      </c>
      <c r="E21" s="92" t="s">
        <v>542</v>
      </c>
      <c r="F21" s="92" t="s">
        <v>644</v>
      </c>
      <c r="G21" s="73" t="s">
        <v>549</v>
      </c>
      <c r="H21" s="92" t="s">
        <v>666</v>
      </c>
      <c r="I21" s="94">
        <v>10</v>
      </c>
      <c r="J21" s="94">
        <v>10</v>
      </c>
      <c r="K21" s="37" t="s">
        <v>545</v>
      </c>
      <c r="L21" s="37"/>
    </row>
    <row r="22" s="3" customFormat="1" ht="67" customHeight="1" spans="1:12">
      <c r="A22" s="11" t="s">
        <v>621</v>
      </c>
      <c r="B22" s="11"/>
      <c r="C22" s="11"/>
      <c r="D22" s="11" t="s">
        <v>510</v>
      </c>
      <c r="E22" s="11"/>
      <c r="F22" s="11"/>
      <c r="G22" s="11"/>
      <c r="H22" s="11"/>
      <c r="I22" s="11"/>
      <c r="J22" s="11"/>
      <c r="K22" s="11"/>
      <c r="L22" s="11"/>
    </row>
    <row r="23" s="3" customFormat="1" ht="30" customHeight="1" spans="1:12">
      <c r="A23" s="5" t="s">
        <v>622</v>
      </c>
      <c r="B23" s="5"/>
      <c r="C23" s="5"/>
      <c r="D23" s="5"/>
      <c r="E23" s="5"/>
      <c r="F23" s="5"/>
      <c r="G23" s="5"/>
      <c r="H23" s="5"/>
      <c r="I23" s="11" t="s">
        <v>623</v>
      </c>
      <c r="J23" s="11" t="s">
        <v>624</v>
      </c>
      <c r="K23" s="11" t="s">
        <v>625</v>
      </c>
      <c r="L23" s="11"/>
    </row>
    <row r="24" s="2" customFormat="1" ht="35" customHeight="1" spans="1:12">
      <c r="A24" s="5"/>
      <c r="B24" s="5"/>
      <c r="C24" s="5"/>
      <c r="D24" s="5"/>
      <c r="E24" s="5"/>
      <c r="F24" s="5"/>
      <c r="G24" s="5"/>
      <c r="H24" s="5"/>
      <c r="I24" s="27">
        <v>100</v>
      </c>
      <c r="J24" s="27">
        <v>100</v>
      </c>
      <c r="K24" s="11" t="s">
        <v>626</v>
      </c>
      <c r="L24"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 ref="A16:B1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opLeftCell="B12" workbookViewId="0">
      <selection activeCell="H23" sqref="H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681</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f t="shared" ref="D6:H6" si="0">20000+46413.01</f>
        <v>66413.01</v>
      </c>
      <c r="E6" s="42"/>
      <c r="F6" s="42">
        <f>20000+46413.01</f>
        <v>66413.01</v>
      </c>
      <c r="G6" s="42"/>
      <c r="H6" s="42">
        <f>20000+46413.01</f>
        <v>66413.01</v>
      </c>
      <c r="I6" s="27">
        <v>10</v>
      </c>
      <c r="J6" s="28">
        <v>1</v>
      </c>
      <c r="K6" s="10">
        <v>10</v>
      </c>
      <c r="L6" s="17" t="s">
        <v>510</v>
      </c>
    </row>
    <row r="7" s="2" customFormat="1" ht="30" customHeight="1" spans="1:12">
      <c r="A7" s="8"/>
      <c r="B7" s="8"/>
      <c r="C7" s="8" t="s">
        <v>524</v>
      </c>
      <c r="D7" s="42">
        <f t="shared" ref="D7:H7" si="1">20000+46413.01</f>
        <v>66413.01</v>
      </c>
      <c r="E7" s="42"/>
      <c r="F7" s="42">
        <f>20000+46413.01</f>
        <v>66413.01</v>
      </c>
      <c r="G7" s="42"/>
      <c r="H7" s="42">
        <f>20000+46413.01</f>
        <v>66413.01</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37" customHeight="1" spans="1:12">
      <c r="A11" s="11"/>
      <c r="B11" s="12" t="s">
        <v>682</v>
      </c>
      <c r="C11" s="12"/>
      <c r="D11" s="12"/>
      <c r="E11" s="12"/>
      <c r="F11" s="12"/>
      <c r="G11" s="12"/>
      <c r="H11" s="12" t="s">
        <v>683</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17" t="s">
        <v>591</v>
      </c>
      <c r="B15" s="17"/>
      <c r="C15" s="18" t="s">
        <v>537</v>
      </c>
      <c r="D15" s="18" t="s">
        <v>538</v>
      </c>
      <c r="E15" s="17" t="s">
        <v>531</v>
      </c>
      <c r="F15" s="17" t="s">
        <v>532</v>
      </c>
      <c r="G15" s="5" t="s">
        <v>533</v>
      </c>
      <c r="H15" s="9" t="s">
        <v>534</v>
      </c>
      <c r="I15" s="9" t="s">
        <v>577</v>
      </c>
      <c r="J15" s="9" t="s">
        <v>579</v>
      </c>
      <c r="K15" s="34" t="s">
        <v>535</v>
      </c>
      <c r="L15" s="35"/>
    </row>
    <row r="16" s="1" customFormat="1" ht="38" customHeight="1" spans="1:12">
      <c r="A16" s="46" t="s">
        <v>539</v>
      </c>
      <c r="B16" s="46"/>
      <c r="C16" s="61" t="s">
        <v>540</v>
      </c>
      <c r="D16" s="47" t="s">
        <v>684</v>
      </c>
      <c r="E16" s="47" t="s">
        <v>556</v>
      </c>
      <c r="F16" s="47" t="s">
        <v>12</v>
      </c>
      <c r="G16" s="47" t="s">
        <v>128</v>
      </c>
      <c r="H16" s="47" t="s">
        <v>12</v>
      </c>
      <c r="I16" s="65">
        <v>10</v>
      </c>
      <c r="J16" s="65">
        <v>10</v>
      </c>
      <c r="K16" s="37" t="s">
        <v>545</v>
      </c>
      <c r="L16" s="37"/>
    </row>
    <row r="17" s="1" customFormat="1" ht="38" customHeight="1" spans="1:12">
      <c r="A17" s="46"/>
      <c r="B17" s="46"/>
      <c r="C17" s="77"/>
      <c r="D17" s="47" t="s">
        <v>685</v>
      </c>
      <c r="E17" s="47" t="s">
        <v>556</v>
      </c>
      <c r="F17" s="47" t="s">
        <v>37</v>
      </c>
      <c r="G17" s="47" t="s">
        <v>128</v>
      </c>
      <c r="H17" s="47" t="s">
        <v>37</v>
      </c>
      <c r="I17" s="41">
        <v>10</v>
      </c>
      <c r="J17" s="41">
        <v>10</v>
      </c>
      <c r="K17" s="37" t="s">
        <v>545</v>
      </c>
      <c r="L17" s="37"/>
    </row>
    <row r="18" s="1" customFormat="1" ht="38" customHeight="1" spans="1:12">
      <c r="A18" s="46"/>
      <c r="B18" s="46"/>
      <c r="C18" s="78"/>
      <c r="D18" s="59" t="s">
        <v>686</v>
      </c>
      <c r="E18" s="59" t="s">
        <v>556</v>
      </c>
      <c r="F18" s="59" t="s">
        <v>687</v>
      </c>
      <c r="G18" s="59" t="s">
        <v>688</v>
      </c>
      <c r="H18" s="59" t="s">
        <v>687</v>
      </c>
      <c r="I18" s="41">
        <v>10</v>
      </c>
      <c r="J18" s="41">
        <v>10</v>
      </c>
      <c r="K18" s="37" t="s">
        <v>545</v>
      </c>
      <c r="L18" s="37"/>
    </row>
    <row r="19" s="1" customFormat="1" ht="38" customHeight="1" spans="1:12">
      <c r="A19" s="46"/>
      <c r="B19" s="46"/>
      <c r="C19" s="61" t="s">
        <v>546</v>
      </c>
      <c r="D19" s="47" t="s">
        <v>689</v>
      </c>
      <c r="E19" s="47" t="s">
        <v>556</v>
      </c>
      <c r="F19" s="47" t="s">
        <v>593</v>
      </c>
      <c r="G19" s="47" t="s">
        <v>549</v>
      </c>
      <c r="H19" s="47" t="s">
        <v>593</v>
      </c>
      <c r="I19" s="41">
        <v>10</v>
      </c>
      <c r="J19" s="41">
        <v>10</v>
      </c>
      <c r="K19" s="37" t="s">
        <v>545</v>
      </c>
      <c r="L19" s="37"/>
    </row>
    <row r="20" s="1" customFormat="1" ht="38" customHeight="1" spans="1:12">
      <c r="A20" s="46"/>
      <c r="B20" s="46"/>
      <c r="C20" s="78"/>
      <c r="D20" s="59" t="s">
        <v>690</v>
      </c>
      <c r="E20" s="59" t="s">
        <v>542</v>
      </c>
      <c r="F20" s="59" t="s">
        <v>666</v>
      </c>
      <c r="G20" s="59" t="s">
        <v>549</v>
      </c>
      <c r="H20" s="59" t="s">
        <v>607</v>
      </c>
      <c r="I20" s="41">
        <v>10</v>
      </c>
      <c r="J20" s="41">
        <v>10</v>
      </c>
      <c r="K20" s="37" t="s">
        <v>545</v>
      </c>
      <c r="L20" s="37"/>
    </row>
    <row r="21" s="1" customFormat="1" ht="38" customHeight="1" spans="1:12">
      <c r="A21" s="46"/>
      <c r="B21" s="46"/>
      <c r="C21" s="46" t="s">
        <v>550</v>
      </c>
      <c r="D21" s="47" t="s">
        <v>691</v>
      </c>
      <c r="E21" s="47" t="s">
        <v>556</v>
      </c>
      <c r="F21" s="47" t="s">
        <v>593</v>
      </c>
      <c r="G21" s="47" t="s">
        <v>549</v>
      </c>
      <c r="H21" s="47" t="s">
        <v>593</v>
      </c>
      <c r="I21" s="41">
        <v>10</v>
      </c>
      <c r="J21" s="41">
        <v>10</v>
      </c>
      <c r="K21" s="37" t="s">
        <v>545</v>
      </c>
      <c r="L21" s="37"/>
    </row>
    <row r="22" s="1" customFormat="1" ht="38" customHeight="1" spans="1:12">
      <c r="A22" s="46"/>
      <c r="B22" s="46"/>
      <c r="C22" s="46" t="s">
        <v>554</v>
      </c>
      <c r="D22" s="47" t="s">
        <v>692</v>
      </c>
      <c r="E22" s="47" t="s">
        <v>552</v>
      </c>
      <c r="F22" s="47" t="s">
        <v>693</v>
      </c>
      <c r="G22" s="47" t="s">
        <v>694</v>
      </c>
      <c r="H22" s="47" t="s">
        <v>693</v>
      </c>
      <c r="I22" s="41">
        <v>10</v>
      </c>
      <c r="J22" s="41">
        <v>10</v>
      </c>
      <c r="K22" s="37" t="s">
        <v>545</v>
      </c>
      <c r="L22" s="37"/>
    </row>
    <row r="23" s="1" customFormat="1" ht="38" customHeight="1" spans="1:12">
      <c r="A23" s="79" t="s">
        <v>558</v>
      </c>
      <c r="B23" s="80"/>
      <c r="C23" s="61" t="s">
        <v>559</v>
      </c>
      <c r="D23" s="59" t="s">
        <v>695</v>
      </c>
      <c r="E23" s="59" t="s">
        <v>542</v>
      </c>
      <c r="F23" s="59" t="s">
        <v>666</v>
      </c>
      <c r="G23" s="59" t="s">
        <v>549</v>
      </c>
      <c r="H23" s="59" t="s">
        <v>666</v>
      </c>
      <c r="I23" s="41">
        <v>10</v>
      </c>
      <c r="J23" s="41">
        <v>10</v>
      </c>
      <c r="K23" s="37" t="s">
        <v>545</v>
      </c>
      <c r="L23" s="37"/>
    </row>
    <row r="24" s="1" customFormat="1" ht="40.5" spans="1:12">
      <c r="A24" s="62"/>
      <c r="B24" s="81"/>
      <c r="C24" s="82"/>
      <c r="D24" s="47" t="s">
        <v>696</v>
      </c>
      <c r="E24" s="47" t="s">
        <v>542</v>
      </c>
      <c r="F24" s="47" t="s">
        <v>697</v>
      </c>
      <c r="G24" s="47" t="s">
        <v>549</v>
      </c>
      <c r="H24" s="47" t="s">
        <v>697</v>
      </c>
      <c r="I24" s="41">
        <v>10</v>
      </c>
      <c r="J24" s="41">
        <v>10</v>
      </c>
      <c r="K24" s="37" t="s">
        <v>545</v>
      </c>
      <c r="L24" s="37"/>
    </row>
    <row r="25" s="1" customFormat="1" ht="38" customHeight="1" spans="1:12">
      <c r="A25" s="46" t="s">
        <v>566</v>
      </c>
      <c r="B25" s="46"/>
      <c r="C25" s="46" t="s">
        <v>620</v>
      </c>
      <c r="D25" s="47" t="s">
        <v>698</v>
      </c>
      <c r="E25" s="47" t="s">
        <v>542</v>
      </c>
      <c r="F25" s="47" t="s">
        <v>644</v>
      </c>
      <c r="G25" s="47" t="s">
        <v>549</v>
      </c>
      <c r="H25" s="47" t="s">
        <v>644</v>
      </c>
      <c r="I25" s="41">
        <v>10</v>
      </c>
      <c r="J25" s="41">
        <v>10</v>
      </c>
      <c r="K25" s="37" t="s">
        <v>545</v>
      </c>
      <c r="L25" s="37"/>
    </row>
    <row r="26" s="3" customFormat="1" ht="67" customHeight="1" spans="1:12">
      <c r="A26" s="11" t="s">
        <v>621</v>
      </c>
      <c r="B26" s="11"/>
      <c r="C26" s="11"/>
      <c r="D26" s="11" t="s">
        <v>510</v>
      </c>
      <c r="E26" s="11"/>
      <c r="F26" s="11"/>
      <c r="G26" s="11"/>
      <c r="H26" s="11"/>
      <c r="I26" s="11"/>
      <c r="J26" s="11"/>
      <c r="K26" s="11"/>
      <c r="L26" s="11"/>
    </row>
    <row r="27" s="3" customFormat="1" ht="30" customHeight="1" spans="1:12">
      <c r="A27" s="5" t="s">
        <v>622</v>
      </c>
      <c r="B27" s="5"/>
      <c r="C27" s="5"/>
      <c r="D27" s="5"/>
      <c r="E27" s="5"/>
      <c r="F27" s="5"/>
      <c r="G27" s="5"/>
      <c r="H27" s="5"/>
      <c r="I27" s="11" t="s">
        <v>623</v>
      </c>
      <c r="J27" s="11" t="s">
        <v>624</v>
      </c>
      <c r="K27" s="11" t="s">
        <v>625</v>
      </c>
      <c r="L27" s="11"/>
    </row>
    <row r="28" s="2" customFormat="1" ht="35" customHeight="1" spans="1:12">
      <c r="A28" s="5"/>
      <c r="B28" s="5"/>
      <c r="C28" s="5"/>
      <c r="D28" s="5"/>
      <c r="E28" s="5"/>
      <c r="F28" s="5"/>
      <c r="G28" s="5"/>
      <c r="H28" s="5"/>
      <c r="I28" s="27">
        <v>100</v>
      </c>
      <c r="J28" s="27">
        <v>100</v>
      </c>
      <c r="K28" s="11" t="s">
        <v>626</v>
      </c>
      <c r="L28" s="11"/>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10:A11"/>
    <mergeCell ref="C16:C18"/>
    <mergeCell ref="C19:C20"/>
    <mergeCell ref="C23:C24"/>
    <mergeCell ref="I7:I9"/>
    <mergeCell ref="K7:K9"/>
    <mergeCell ref="L6:L9"/>
    <mergeCell ref="A5:B9"/>
    <mergeCell ref="A16:B22"/>
    <mergeCell ref="A27:H28"/>
    <mergeCell ref="A23:B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B11" workbookViewId="0">
      <selection activeCell="J33" sqref="J3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699</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f t="shared" ref="D6:H6" si="0">50000+2330000</f>
        <v>2380000</v>
      </c>
      <c r="E6" s="42"/>
      <c r="F6" s="42">
        <f>50000+2330000</f>
        <v>2380000</v>
      </c>
      <c r="G6" s="42"/>
      <c r="H6" s="42">
        <f>50000+2330000</f>
        <v>2380000</v>
      </c>
      <c r="I6" s="27">
        <v>10</v>
      </c>
      <c r="J6" s="28">
        <v>1</v>
      </c>
      <c r="K6" s="10">
        <v>10</v>
      </c>
      <c r="L6" s="17" t="s">
        <v>510</v>
      </c>
    </row>
    <row r="7" s="2" customFormat="1" ht="30" customHeight="1" spans="1:12">
      <c r="A7" s="8"/>
      <c r="B7" s="8"/>
      <c r="C7" s="8" t="s">
        <v>524</v>
      </c>
      <c r="D7" s="42">
        <f t="shared" ref="D7:H7" si="1">50000+2330000</f>
        <v>2380000</v>
      </c>
      <c r="E7" s="42"/>
      <c r="F7" s="42">
        <f>50000+2330000</f>
        <v>2380000</v>
      </c>
      <c r="G7" s="42"/>
      <c r="H7" s="42">
        <f>50000+2330000</f>
        <v>2380000</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66.65" customHeight="1" spans="1:12">
      <c r="A11" s="11"/>
      <c r="B11" s="12" t="s">
        <v>700</v>
      </c>
      <c r="C11" s="12"/>
      <c r="D11" s="12"/>
      <c r="E11" s="12"/>
      <c r="F11" s="12"/>
      <c r="G11" s="12"/>
      <c r="H11" s="12" t="s">
        <v>701</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17" t="s">
        <v>591</v>
      </c>
      <c r="B15" s="17"/>
      <c r="C15" s="18" t="s">
        <v>537</v>
      </c>
      <c r="D15" s="18" t="s">
        <v>538</v>
      </c>
      <c r="E15" s="17" t="s">
        <v>531</v>
      </c>
      <c r="F15" s="17" t="s">
        <v>532</v>
      </c>
      <c r="G15" s="5" t="s">
        <v>533</v>
      </c>
      <c r="H15" s="9" t="s">
        <v>534</v>
      </c>
      <c r="I15" s="9" t="s">
        <v>577</v>
      </c>
      <c r="J15" s="9" t="s">
        <v>579</v>
      </c>
      <c r="K15" s="34" t="s">
        <v>535</v>
      </c>
      <c r="L15" s="35"/>
    </row>
    <row r="16" s="1" customFormat="1" ht="38" customHeight="1" spans="1:12">
      <c r="A16" s="46" t="s">
        <v>539</v>
      </c>
      <c r="B16" s="46"/>
      <c r="C16" s="46" t="s">
        <v>540</v>
      </c>
      <c r="D16" s="47" t="s">
        <v>702</v>
      </c>
      <c r="E16" s="47" t="s">
        <v>556</v>
      </c>
      <c r="F16" s="47" t="s">
        <v>59</v>
      </c>
      <c r="G16" s="47" t="s">
        <v>632</v>
      </c>
      <c r="H16" s="47" t="s">
        <v>59</v>
      </c>
      <c r="I16" s="65">
        <v>10</v>
      </c>
      <c r="J16" s="65">
        <v>10</v>
      </c>
      <c r="K16" s="37" t="s">
        <v>545</v>
      </c>
      <c r="L16" s="37"/>
    </row>
    <row r="17" s="1" customFormat="1" ht="38" customHeight="1" spans="1:12">
      <c r="A17" s="46"/>
      <c r="B17" s="46"/>
      <c r="C17" s="46"/>
      <c r="D17" s="47" t="s">
        <v>703</v>
      </c>
      <c r="E17" s="47" t="s">
        <v>556</v>
      </c>
      <c r="F17" s="47" t="s">
        <v>607</v>
      </c>
      <c r="G17" s="47" t="s">
        <v>549</v>
      </c>
      <c r="H17" s="47" t="s">
        <v>607</v>
      </c>
      <c r="I17" s="65">
        <v>10</v>
      </c>
      <c r="J17" s="65">
        <v>10</v>
      </c>
      <c r="K17" s="37" t="s">
        <v>545</v>
      </c>
      <c r="L17" s="37"/>
    </row>
    <row r="18" s="1" customFormat="1" ht="38" customHeight="1" spans="1:12">
      <c r="A18" s="46"/>
      <c r="B18" s="46"/>
      <c r="C18" s="46" t="s">
        <v>546</v>
      </c>
      <c r="D18" s="47" t="s">
        <v>704</v>
      </c>
      <c r="E18" s="47" t="s">
        <v>542</v>
      </c>
      <c r="F18" s="47" t="s">
        <v>563</v>
      </c>
      <c r="G18" s="47" t="s">
        <v>549</v>
      </c>
      <c r="H18" s="47" t="s">
        <v>563</v>
      </c>
      <c r="I18" s="65">
        <v>15</v>
      </c>
      <c r="J18" s="65">
        <v>15</v>
      </c>
      <c r="K18" s="37" t="s">
        <v>545</v>
      </c>
      <c r="L18" s="37"/>
    </row>
    <row r="19" s="1" customFormat="1" ht="38" customHeight="1" spans="1:12">
      <c r="A19" s="46"/>
      <c r="B19" s="46"/>
      <c r="C19" s="46"/>
      <c r="D19" s="47" t="s">
        <v>705</v>
      </c>
      <c r="E19" s="47" t="s">
        <v>542</v>
      </c>
      <c r="F19" s="47" t="s">
        <v>666</v>
      </c>
      <c r="G19" s="47" t="s">
        <v>549</v>
      </c>
      <c r="H19" s="47" t="s">
        <v>666</v>
      </c>
      <c r="I19" s="65">
        <v>15</v>
      </c>
      <c r="J19" s="65">
        <v>15</v>
      </c>
      <c r="K19" s="37" t="s">
        <v>545</v>
      </c>
      <c r="L19" s="37"/>
    </row>
    <row r="20" s="1" customFormat="1" ht="38" customHeight="1" spans="1:12">
      <c r="A20" s="46"/>
      <c r="B20" s="46"/>
      <c r="C20" s="47" t="s">
        <v>550</v>
      </c>
      <c r="D20" s="47" t="s">
        <v>706</v>
      </c>
      <c r="E20" s="47" t="s">
        <v>542</v>
      </c>
      <c r="F20" s="47" t="s">
        <v>563</v>
      </c>
      <c r="G20" s="47" t="s">
        <v>549</v>
      </c>
      <c r="H20" s="47" t="s">
        <v>563</v>
      </c>
      <c r="I20" s="65">
        <v>10</v>
      </c>
      <c r="J20" s="65">
        <v>10</v>
      </c>
      <c r="K20" s="37" t="s">
        <v>545</v>
      </c>
      <c r="L20" s="37"/>
    </row>
    <row r="21" s="1" customFormat="1" ht="38" customHeight="1" spans="1:12">
      <c r="A21" s="46"/>
      <c r="B21" s="46"/>
      <c r="C21" s="47" t="s">
        <v>554</v>
      </c>
      <c r="D21" s="47" t="s">
        <v>692</v>
      </c>
      <c r="E21" s="47" t="s">
        <v>676</v>
      </c>
      <c r="F21" s="47" t="s">
        <v>707</v>
      </c>
      <c r="G21" s="47" t="s">
        <v>694</v>
      </c>
      <c r="H21" s="47" t="s">
        <v>707</v>
      </c>
      <c r="I21" s="65">
        <v>10</v>
      </c>
      <c r="J21" s="65">
        <v>10</v>
      </c>
      <c r="K21" s="37" t="s">
        <v>545</v>
      </c>
      <c r="L21" s="37"/>
    </row>
    <row r="22" s="1" customFormat="1" ht="38" customHeight="1" spans="1:12">
      <c r="A22" s="76" t="s">
        <v>558</v>
      </c>
      <c r="B22" s="76"/>
      <c r="C22" s="46" t="s">
        <v>708</v>
      </c>
      <c r="D22" s="47" t="s">
        <v>709</v>
      </c>
      <c r="E22" s="47" t="s">
        <v>542</v>
      </c>
      <c r="F22" s="47" t="s">
        <v>563</v>
      </c>
      <c r="G22" s="47" t="s">
        <v>549</v>
      </c>
      <c r="H22" s="47" t="s">
        <v>563</v>
      </c>
      <c r="I22" s="65">
        <v>10</v>
      </c>
      <c r="J22" s="65">
        <v>10</v>
      </c>
      <c r="K22" s="37" t="s">
        <v>545</v>
      </c>
      <c r="L22" s="37"/>
    </row>
    <row r="23" s="1" customFormat="1" ht="38" customHeight="1" spans="1:12">
      <c r="A23" s="76"/>
      <c r="B23" s="76"/>
      <c r="C23" s="46"/>
      <c r="D23" s="47" t="s">
        <v>710</v>
      </c>
      <c r="E23" s="47" t="s">
        <v>556</v>
      </c>
      <c r="F23" s="47" t="s">
        <v>711</v>
      </c>
      <c r="G23" s="47" t="s">
        <v>5</v>
      </c>
      <c r="H23" s="47" t="s">
        <v>711</v>
      </c>
      <c r="I23" s="65">
        <v>10</v>
      </c>
      <c r="J23" s="65">
        <v>10</v>
      </c>
      <c r="K23" s="37" t="s">
        <v>545</v>
      </c>
      <c r="L23" s="37"/>
    </row>
    <row r="24" s="1" customFormat="1" ht="38" customHeight="1" spans="1:12">
      <c r="A24" s="46" t="s">
        <v>566</v>
      </c>
      <c r="B24" s="46"/>
      <c r="C24" s="47" t="s">
        <v>654</v>
      </c>
      <c r="D24" s="47" t="s">
        <v>712</v>
      </c>
      <c r="E24" s="47" t="s">
        <v>542</v>
      </c>
      <c r="F24" s="47" t="s">
        <v>666</v>
      </c>
      <c r="G24" s="47" t="s">
        <v>549</v>
      </c>
      <c r="H24" s="47" t="s">
        <v>666</v>
      </c>
      <c r="I24" s="65">
        <v>10</v>
      </c>
      <c r="J24" s="65">
        <v>10</v>
      </c>
      <c r="K24" s="37" t="s">
        <v>545</v>
      </c>
      <c r="L24" s="37"/>
    </row>
    <row r="25" s="3" customFormat="1" ht="67" customHeight="1" spans="1:12">
      <c r="A25" s="11" t="s">
        <v>621</v>
      </c>
      <c r="B25" s="11"/>
      <c r="C25" s="11"/>
      <c r="D25" s="11" t="s">
        <v>510</v>
      </c>
      <c r="E25" s="11"/>
      <c r="F25" s="11"/>
      <c r="G25" s="11"/>
      <c r="H25" s="11"/>
      <c r="I25" s="11"/>
      <c r="J25" s="11"/>
      <c r="K25" s="11"/>
      <c r="L25" s="11"/>
    </row>
    <row r="26" s="3" customFormat="1" ht="30" customHeight="1" spans="1:12">
      <c r="A26" s="5" t="s">
        <v>622</v>
      </c>
      <c r="B26" s="5"/>
      <c r="C26" s="5"/>
      <c r="D26" s="5"/>
      <c r="E26" s="5"/>
      <c r="F26" s="5"/>
      <c r="G26" s="5"/>
      <c r="H26" s="5"/>
      <c r="I26" s="11" t="s">
        <v>623</v>
      </c>
      <c r="J26" s="11" t="s">
        <v>624</v>
      </c>
      <c r="K26" s="11" t="s">
        <v>625</v>
      </c>
      <c r="L26" s="11"/>
    </row>
    <row r="27" s="2" customFormat="1" ht="35" customHeight="1" spans="1:12">
      <c r="A27" s="5"/>
      <c r="B27" s="5"/>
      <c r="C27" s="5"/>
      <c r="D27" s="5"/>
      <c r="E27" s="5"/>
      <c r="F27" s="5"/>
      <c r="G27" s="5"/>
      <c r="H27" s="5"/>
      <c r="I27" s="27">
        <v>100</v>
      </c>
      <c r="J27" s="27">
        <v>100</v>
      </c>
      <c r="K27" s="11" t="s">
        <v>626</v>
      </c>
      <c r="L27" s="11"/>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7"/>
    <mergeCell ref="C18:C19"/>
    <mergeCell ref="C22:C23"/>
    <mergeCell ref="I7:I9"/>
    <mergeCell ref="K7:K9"/>
    <mergeCell ref="L6:L9"/>
    <mergeCell ref="A5:B9"/>
    <mergeCell ref="A16:B21"/>
    <mergeCell ref="A22:B23"/>
    <mergeCell ref="A26:H2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B13" workbookViewId="0">
      <selection activeCell="L30" sqref="L3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713</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f t="shared" ref="D6:H6" si="0">95000+682149.71+282730.75</f>
        <v>1059880.46</v>
      </c>
      <c r="E6" s="42"/>
      <c r="F6" s="42">
        <f>95000+682149.71+282730.75</f>
        <v>1059880.46</v>
      </c>
      <c r="G6" s="42"/>
      <c r="H6" s="42">
        <f>95000+682149.71+282730.75</f>
        <v>1059880.46</v>
      </c>
      <c r="I6" s="27">
        <v>10</v>
      </c>
      <c r="J6" s="28">
        <v>1</v>
      </c>
      <c r="K6" s="10">
        <v>10</v>
      </c>
      <c r="L6" s="17" t="s">
        <v>510</v>
      </c>
    </row>
    <row r="7" s="2" customFormat="1" ht="30" customHeight="1" spans="1:12">
      <c r="A7" s="8"/>
      <c r="B7" s="8"/>
      <c r="C7" s="8" t="s">
        <v>524</v>
      </c>
      <c r="D7" s="42">
        <f t="shared" ref="D7:H7" si="1">95000+682149.71+282730.75</f>
        <v>1059880.46</v>
      </c>
      <c r="E7" s="42"/>
      <c r="F7" s="42">
        <f>95000+682149.71+282730.75</f>
        <v>1059880.46</v>
      </c>
      <c r="G7" s="42"/>
      <c r="H7" s="42">
        <f>95000+682149.71+282730.75</f>
        <v>1059880.46</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124" customHeight="1" spans="1:12">
      <c r="A11" s="11"/>
      <c r="B11" s="12" t="s">
        <v>714</v>
      </c>
      <c r="C11" s="12"/>
      <c r="D11" s="12"/>
      <c r="E11" s="12"/>
      <c r="F11" s="12"/>
      <c r="G11" s="12"/>
      <c r="H11" s="12" t="s">
        <v>714</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43" t="s">
        <v>591</v>
      </c>
      <c r="B15" s="43"/>
      <c r="C15" s="44" t="s">
        <v>537</v>
      </c>
      <c r="D15" s="44" t="s">
        <v>538</v>
      </c>
      <c r="E15" s="43" t="s">
        <v>531</v>
      </c>
      <c r="F15" s="43" t="s">
        <v>532</v>
      </c>
      <c r="G15" s="5" t="s">
        <v>533</v>
      </c>
      <c r="H15" s="9" t="s">
        <v>534</v>
      </c>
      <c r="I15" s="9" t="s">
        <v>577</v>
      </c>
      <c r="J15" s="9" t="s">
        <v>579</v>
      </c>
      <c r="K15" s="34" t="s">
        <v>535</v>
      </c>
      <c r="L15" s="35"/>
    </row>
    <row r="16" s="1" customFormat="1" ht="38" customHeight="1" spans="1:12">
      <c r="A16" s="46" t="s">
        <v>539</v>
      </c>
      <c r="B16" s="46"/>
      <c r="C16" s="46" t="s">
        <v>540</v>
      </c>
      <c r="D16" s="47" t="s">
        <v>715</v>
      </c>
      <c r="E16" s="47" t="s">
        <v>542</v>
      </c>
      <c r="F16" s="47" t="s">
        <v>716</v>
      </c>
      <c r="G16" s="58" t="s">
        <v>717</v>
      </c>
      <c r="H16" s="47" t="s">
        <v>716</v>
      </c>
      <c r="I16" s="41">
        <v>15</v>
      </c>
      <c r="J16" s="41">
        <v>15</v>
      </c>
      <c r="K16" s="37" t="s">
        <v>545</v>
      </c>
      <c r="L16" s="37"/>
    </row>
    <row r="17" s="1" customFormat="1" ht="67.5" spans="1:12">
      <c r="A17" s="46"/>
      <c r="B17" s="46"/>
      <c r="C17" s="46"/>
      <c r="D17" s="47" t="s">
        <v>718</v>
      </c>
      <c r="E17" s="47" t="s">
        <v>676</v>
      </c>
      <c r="F17" s="47" t="s">
        <v>719</v>
      </c>
      <c r="G17" s="58" t="s">
        <v>720</v>
      </c>
      <c r="H17" s="47" t="s">
        <v>719</v>
      </c>
      <c r="I17" s="41">
        <v>10</v>
      </c>
      <c r="J17" s="41">
        <v>10</v>
      </c>
      <c r="K17" s="37" t="s">
        <v>545</v>
      </c>
      <c r="L17" s="37"/>
    </row>
    <row r="18" s="1" customFormat="1" ht="38" customHeight="1" spans="1:12">
      <c r="A18" s="46"/>
      <c r="B18" s="46"/>
      <c r="C18" s="47" t="s">
        <v>546</v>
      </c>
      <c r="D18" s="47" t="s">
        <v>721</v>
      </c>
      <c r="E18" s="47" t="s">
        <v>542</v>
      </c>
      <c r="F18" s="47" t="s">
        <v>666</v>
      </c>
      <c r="G18" s="58" t="s">
        <v>549</v>
      </c>
      <c r="H18" s="47" t="s">
        <v>666</v>
      </c>
      <c r="I18" s="41">
        <v>20</v>
      </c>
      <c r="J18" s="41">
        <v>20</v>
      </c>
      <c r="K18" s="37" t="s">
        <v>545</v>
      </c>
      <c r="L18" s="37"/>
    </row>
    <row r="19" s="1" customFormat="1" ht="38" customHeight="1" spans="1:12">
      <c r="A19" s="46"/>
      <c r="B19" s="46"/>
      <c r="C19" s="47" t="s">
        <v>550</v>
      </c>
      <c r="D19" s="47" t="s">
        <v>611</v>
      </c>
      <c r="E19" s="47" t="s">
        <v>556</v>
      </c>
      <c r="F19" s="47" t="s">
        <v>607</v>
      </c>
      <c r="G19" s="58" t="s">
        <v>549</v>
      </c>
      <c r="H19" s="47" t="s">
        <v>607</v>
      </c>
      <c r="I19" s="41">
        <v>15</v>
      </c>
      <c r="J19" s="41">
        <v>15</v>
      </c>
      <c r="K19" s="37" t="s">
        <v>545</v>
      </c>
      <c r="L19" s="37"/>
    </row>
    <row r="20" s="1" customFormat="1" ht="38" customHeight="1" spans="1:12">
      <c r="A20" s="46" t="s">
        <v>558</v>
      </c>
      <c r="B20" s="46"/>
      <c r="C20" s="47" t="s">
        <v>722</v>
      </c>
      <c r="D20" s="47" t="s">
        <v>723</v>
      </c>
      <c r="E20" s="47" t="s">
        <v>556</v>
      </c>
      <c r="F20" s="47" t="s">
        <v>724</v>
      </c>
      <c r="G20" s="58" t="s">
        <v>725</v>
      </c>
      <c r="H20" s="47" t="s">
        <v>724</v>
      </c>
      <c r="I20" s="41">
        <v>10</v>
      </c>
      <c r="J20" s="41">
        <v>10</v>
      </c>
      <c r="K20" s="37" t="s">
        <v>545</v>
      </c>
      <c r="L20" s="37"/>
    </row>
    <row r="21" s="1" customFormat="1" ht="38" customHeight="1" spans="1:12">
      <c r="A21" s="46"/>
      <c r="B21" s="46"/>
      <c r="C21" s="47" t="s">
        <v>708</v>
      </c>
      <c r="D21" s="47" t="s">
        <v>726</v>
      </c>
      <c r="E21" s="47" t="s">
        <v>542</v>
      </c>
      <c r="F21" s="47" t="s">
        <v>664</v>
      </c>
      <c r="G21" s="60"/>
      <c r="H21" s="47" t="s">
        <v>664</v>
      </c>
      <c r="I21" s="41">
        <v>10</v>
      </c>
      <c r="J21" s="41">
        <v>10</v>
      </c>
      <c r="K21" s="37" t="s">
        <v>545</v>
      </c>
      <c r="L21" s="37"/>
    </row>
    <row r="22" s="1" customFormat="1" ht="38" customHeight="1" spans="1:12">
      <c r="A22" s="46"/>
      <c r="B22" s="46"/>
      <c r="C22" s="47" t="s">
        <v>727</v>
      </c>
      <c r="D22" s="47" t="s">
        <v>618</v>
      </c>
      <c r="E22" s="47" t="s">
        <v>542</v>
      </c>
      <c r="F22" s="47" t="s">
        <v>619</v>
      </c>
      <c r="G22" s="58" t="s">
        <v>553</v>
      </c>
      <c r="H22" s="47" t="s">
        <v>619</v>
      </c>
      <c r="I22" s="41">
        <v>10</v>
      </c>
      <c r="J22" s="41">
        <v>10</v>
      </c>
      <c r="K22" s="37" t="s">
        <v>545</v>
      </c>
      <c r="L22" s="37"/>
    </row>
    <row r="23" s="1" customFormat="1" ht="38" customHeight="1" spans="1:12">
      <c r="A23" s="46" t="s">
        <v>566</v>
      </c>
      <c r="B23" s="47"/>
      <c r="C23" s="47" t="s">
        <v>654</v>
      </c>
      <c r="D23" s="47" t="s">
        <v>728</v>
      </c>
      <c r="E23" s="47" t="s">
        <v>542</v>
      </c>
      <c r="F23" s="47" t="s">
        <v>666</v>
      </c>
      <c r="G23" s="58" t="s">
        <v>549</v>
      </c>
      <c r="H23" s="47" t="s">
        <v>666</v>
      </c>
      <c r="I23" s="41">
        <v>10</v>
      </c>
      <c r="J23" s="41">
        <v>10</v>
      </c>
      <c r="K23" s="37" t="s">
        <v>545</v>
      </c>
      <c r="L23" s="37"/>
    </row>
    <row r="24" s="3" customFormat="1" ht="67" customHeight="1" spans="1:12">
      <c r="A24" s="11" t="s">
        <v>621</v>
      </c>
      <c r="B24" s="11"/>
      <c r="C24" s="11"/>
      <c r="D24" s="11" t="s">
        <v>510</v>
      </c>
      <c r="E24" s="11"/>
      <c r="F24" s="11"/>
      <c r="G24" s="11"/>
      <c r="H24" s="11"/>
      <c r="I24" s="11"/>
      <c r="J24" s="11"/>
      <c r="K24" s="11"/>
      <c r="L24" s="11"/>
    </row>
    <row r="25" s="3" customFormat="1" ht="30" customHeight="1" spans="1:12">
      <c r="A25" s="5" t="s">
        <v>622</v>
      </c>
      <c r="B25" s="5"/>
      <c r="C25" s="5"/>
      <c r="D25" s="5"/>
      <c r="E25" s="5"/>
      <c r="F25" s="5"/>
      <c r="G25" s="5"/>
      <c r="H25" s="5"/>
      <c r="I25" s="11" t="s">
        <v>623</v>
      </c>
      <c r="J25" s="11" t="s">
        <v>624</v>
      </c>
      <c r="K25" s="11" t="s">
        <v>625</v>
      </c>
      <c r="L25" s="11"/>
    </row>
    <row r="26" s="2" customFormat="1" ht="35" customHeight="1" spans="1:12">
      <c r="A26" s="5"/>
      <c r="B26" s="5"/>
      <c r="C26" s="5"/>
      <c r="D26" s="5"/>
      <c r="E26" s="5"/>
      <c r="F26" s="5"/>
      <c r="G26" s="5"/>
      <c r="H26" s="5"/>
      <c r="I26" s="27">
        <v>100</v>
      </c>
      <c r="J26" s="27">
        <v>100</v>
      </c>
      <c r="K26" s="11" t="s">
        <v>626</v>
      </c>
      <c r="L26"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6:C17"/>
    <mergeCell ref="I7:I9"/>
    <mergeCell ref="K7:K9"/>
    <mergeCell ref="L6:L9"/>
    <mergeCell ref="A5:B9"/>
    <mergeCell ref="A25:H26"/>
    <mergeCell ref="A16:B19"/>
    <mergeCell ref="A20:B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B17" workbookViewId="0">
      <selection activeCell="K26" sqref="K26:L2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729</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f t="shared" ref="D6:H6" si="0">499864+371614</f>
        <v>871478</v>
      </c>
      <c r="E6" s="42"/>
      <c r="F6" s="42">
        <f>499864+371614</f>
        <v>871478</v>
      </c>
      <c r="G6" s="42"/>
      <c r="H6" s="42">
        <f>499864+371614</f>
        <v>871478</v>
      </c>
      <c r="I6" s="27">
        <v>10</v>
      </c>
      <c r="J6" s="28">
        <v>1</v>
      </c>
      <c r="K6" s="10">
        <v>10</v>
      </c>
      <c r="L6" s="17" t="s">
        <v>510</v>
      </c>
    </row>
    <row r="7" s="2" customFormat="1" ht="30" customHeight="1" spans="1:12">
      <c r="A7" s="8"/>
      <c r="B7" s="8"/>
      <c r="C7" s="8" t="s">
        <v>524</v>
      </c>
      <c r="D7" s="42">
        <f t="shared" ref="D7:H7" si="1">499864+371614</f>
        <v>871478</v>
      </c>
      <c r="E7" s="42"/>
      <c r="F7" s="42">
        <f>499864+371614</f>
        <v>871478</v>
      </c>
      <c r="G7" s="42"/>
      <c r="H7" s="42">
        <f>499864+371614</f>
        <v>871478</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204" customHeight="1" spans="1:12">
      <c r="A11" s="11"/>
      <c r="B11" s="12" t="s">
        <v>730</v>
      </c>
      <c r="C11" s="12"/>
      <c r="D11" s="12"/>
      <c r="E11" s="12"/>
      <c r="F11" s="12"/>
      <c r="G11" s="12"/>
      <c r="H11" s="12" t="s">
        <v>731</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17" t="s">
        <v>591</v>
      </c>
      <c r="B15" s="17"/>
      <c r="C15" s="18" t="s">
        <v>537</v>
      </c>
      <c r="D15" s="18" t="s">
        <v>538</v>
      </c>
      <c r="E15" s="17" t="s">
        <v>531</v>
      </c>
      <c r="F15" s="17" t="s">
        <v>532</v>
      </c>
      <c r="G15" s="33" t="s">
        <v>533</v>
      </c>
      <c r="H15" s="9" t="s">
        <v>534</v>
      </c>
      <c r="I15" s="9" t="s">
        <v>577</v>
      </c>
      <c r="J15" s="9" t="s">
        <v>579</v>
      </c>
      <c r="K15" s="34" t="s">
        <v>535</v>
      </c>
      <c r="L15" s="35"/>
    </row>
    <row r="16" s="1" customFormat="1" ht="38" customHeight="1" spans="1:12">
      <c r="A16" s="46" t="s">
        <v>539</v>
      </c>
      <c r="B16" s="46"/>
      <c r="C16" s="46" t="s">
        <v>540</v>
      </c>
      <c r="D16" s="47" t="s">
        <v>732</v>
      </c>
      <c r="E16" s="47" t="s">
        <v>542</v>
      </c>
      <c r="F16" s="47" t="s">
        <v>733</v>
      </c>
      <c r="G16" s="58" t="s">
        <v>128</v>
      </c>
      <c r="H16" s="47" t="s">
        <v>734</v>
      </c>
      <c r="I16" s="65">
        <v>5</v>
      </c>
      <c r="J16" s="65">
        <v>5</v>
      </c>
      <c r="K16" s="37" t="s">
        <v>545</v>
      </c>
      <c r="L16" s="37"/>
    </row>
    <row r="17" s="1" customFormat="1" ht="38" customHeight="1" spans="1:12">
      <c r="A17" s="46"/>
      <c r="B17" s="46"/>
      <c r="C17" s="46"/>
      <c r="D17" s="47" t="s">
        <v>735</v>
      </c>
      <c r="E17" s="47" t="s">
        <v>556</v>
      </c>
      <c r="F17" s="47" t="s">
        <v>41</v>
      </c>
      <c r="G17" s="58" t="s">
        <v>595</v>
      </c>
      <c r="H17" s="47" t="s">
        <v>41</v>
      </c>
      <c r="I17" s="65">
        <v>10</v>
      </c>
      <c r="J17" s="65">
        <v>10</v>
      </c>
      <c r="K17" s="37" t="s">
        <v>545</v>
      </c>
      <c r="L17" s="37"/>
    </row>
    <row r="18" s="1" customFormat="1" ht="38" customHeight="1" spans="1:12">
      <c r="A18" s="46"/>
      <c r="B18" s="46"/>
      <c r="C18" s="46"/>
      <c r="D18" s="47" t="s">
        <v>736</v>
      </c>
      <c r="E18" s="47" t="s">
        <v>556</v>
      </c>
      <c r="F18" s="47" t="s">
        <v>13</v>
      </c>
      <c r="G18" s="58" t="s">
        <v>128</v>
      </c>
      <c r="H18" s="47" t="s">
        <v>13</v>
      </c>
      <c r="I18" s="65">
        <v>10</v>
      </c>
      <c r="J18" s="65">
        <v>10</v>
      </c>
      <c r="K18" s="37" t="s">
        <v>545</v>
      </c>
      <c r="L18" s="37"/>
    </row>
    <row r="19" s="1" customFormat="1" ht="38" customHeight="1" spans="1:12">
      <c r="A19" s="46"/>
      <c r="B19" s="46"/>
      <c r="C19" s="46"/>
      <c r="D19" s="47" t="s">
        <v>737</v>
      </c>
      <c r="E19" s="47" t="s">
        <v>556</v>
      </c>
      <c r="F19" s="47" t="s">
        <v>21</v>
      </c>
      <c r="G19" s="58" t="s">
        <v>595</v>
      </c>
      <c r="H19" s="47" t="s">
        <v>21</v>
      </c>
      <c r="I19" s="65">
        <v>10</v>
      </c>
      <c r="J19" s="65">
        <v>10</v>
      </c>
      <c r="K19" s="37" t="s">
        <v>545</v>
      </c>
      <c r="L19" s="37"/>
    </row>
    <row r="20" s="1" customFormat="1" ht="38" customHeight="1" spans="1:12">
      <c r="A20" s="46"/>
      <c r="B20" s="46"/>
      <c r="C20" s="46" t="s">
        <v>546</v>
      </c>
      <c r="D20" s="47" t="s">
        <v>738</v>
      </c>
      <c r="E20" s="47" t="s">
        <v>542</v>
      </c>
      <c r="F20" s="47" t="s">
        <v>666</v>
      </c>
      <c r="G20" s="58" t="s">
        <v>549</v>
      </c>
      <c r="H20" s="47" t="s">
        <v>607</v>
      </c>
      <c r="I20" s="65">
        <v>10</v>
      </c>
      <c r="J20" s="65">
        <v>10</v>
      </c>
      <c r="K20" s="37" t="s">
        <v>545</v>
      </c>
      <c r="L20" s="37"/>
    </row>
    <row r="21" s="1" customFormat="1" ht="38" customHeight="1" spans="1:12">
      <c r="A21" s="46"/>
      <c r="B21" s="46"/>
      <c r="C21" s="46"/>
      <c r="D21" s="47" t="s">
        <v>739</v>
      </c>
      <c r="E21" s="47" t="s">
        <v>542</v>
      </c>
      <c r="F21" s="47" t="s">
        <v>666</v>
      </c>
      <c r="G21" s="58" t="s">
        <v>549</v>
      </c>
      <c r="H21" s="47" t="s">
        <v>607</v>
      </c>
      <c r="I21" s="65">
        <v>10</v>
      </c>
      <c r="J21" s="65">
        <v>10</v>
      </c>
      <c r="K21" s="37" t="s">
        <v>545</v>
      </c>
      <c r="L21" s="37"/>
    </row>
    <row r="22" s="1" customFormat="1" ht="38" customHeight="1" spans="1:12">
      <c r="A22" s="46"/>
      <c r="B22" s="46"/>
      <c r="C22" s="46"/>
      <c r="D22" s="47" t="s">
        <v>740</v>
      </c>
      <c r="E22" s="47" t="s">
        <v>542</v>
      </c>
      <c r="F22" s="47" t="s">
        <v>666</v>
      </c>
      <c r="G22" s="58" t="s">
        <v>549</v>
      </c>
      <c r="H22" s="47" t="s">
        <v>607</v>
      </c>
      <c r="I22" s="65">
        <v>10</v>
      </c>
      <c r="J22" s="65">
        <v>10</v>
      </c>
      <c r="K22" s="37" t="s">
        <v>545</v>
      </c>
      <c r="L22" s="37"/>
    </row>
    <row r="23" s="1" customFormat="1" ht="38" customHeight="1" spans="1:12">
      <c r="A23" s="46"/>
      <c r="B23" s="46"/>
      <c r="C23" s="46" t="s">
        <v>550</v>
      </c>
      <c r="D23" s="47" t="s">
        <v>741</v>
      </c>
      <c r="E23" s="47" t="s">
        <v>676</v>
      </c>
      <c r="F23" s="47" t="s">
        <v>742</v>
      </c>
      <c r="G23" s="58" t="s">
        <v>128</v>
      </c>
      <c r="H23" s="47" t="s">
        <v>742</v>
      </c>
      <c r="I23" s="65">
        <v>5</v>
      </c>
      <c r="J23" s="65">
        <v>5</v>
      </c>
      <c r="K23" s="37" t="s">
        <v>545</v>
      </c>
      <c r="L23" s="37"/>
    </row>
    <row r="24" s="1" customFormat="1" ht="38" customHeight="1" spans="1:12">
      <c r="A24" s="46"/>
      <c r="B24" s="46"/>
      <c r="C24" s="46"/>
      <c r="D24" s="47" t="s">
        <v>743</v>
      </c>
      <c r="E24" s="47" t="s">
        <v>676</v>
      </c>
      <c r="F24" s="47" t="s">
        <v>744</v>
      </c>
      <c r="G24" s="58" t="s">
        <v>128</v>
      </c>
      <c r="H24" s="47" t="s">
        <v>744</v>
      </c>
      <c r="I24" s="65">
        <v>5</v>
      </c>
      <c r="J24" s="65">
        <v>5</v>
      </c>
      <c r="K24" s="37" t="s">
        <v>545</v>
      </c>
      <c r="L24" s="37"/>
    </row>
    <row r="25" s="1" customFormat="1" ht="38" customHeight="1" spans="1:12">
      <c r="A25" s="46"/>
      <c r="B25" s="46"/>
      <c r="C25" s="46"/>
      <c r="D25" s="47" t="s">
        <v>745</v>
      </c>
      <c r="E25" s="47" t="s">
        <v>676</v>
      </c>
      <c r="F25" s="47" t="s">
        <v>666</v>
      </c>
      <c r="G25" s="58" t="s">
        <v>128</v>
      </c>
      <c r="H25" s="47" t="s">
        <v>666</v>
      </c>
      <c r="I25" s="65">
        <v>5</v>
      </c>
      <c r="J25" s="65">
        <v>5</v>
      </c>
      <c r="K25" s="37" t="s">
        <v>545</v>
      </c>
      <c r="L25" s="37"/>
    </row>
    <row r="26" s="1" customFormat="1" ht="38" customHeight="1" spans="1:12">
      <c r="A26" s="46"/>
      <c r="B26" s="46"/>
      <c r="C26" s="46"/>
      <c r="D26" s="47" t="s">
        <v>746</v>
      </c>
      <c r="E26" s="47" t="s">
        <v>676</v>
      </c>
      <c r="F26" s="47" t="s">
        <v>742</v>
      </c>
      <c r="G26" s="58" t="s">
        <v>128</v>
      </c>
      <c r="H26" s="47" t="s">
        <v>742</v>
      </c>
      <c r="I26" s="65">
        <v>5</v>
      </c>
      <c r="J26" s="65">
        <v>5</v>
      </c>
      <c r="K26" s="37" t="s">
        <v>545</v>
      </c>
      <c r="L26" s="37"/>
    </row>
    <row r="27" s="1" customFormat="1" ht="38" customHeight="1" spans="1:12">
      <c r="A27" s="46" t="s">
        <v>558</v>
      </c>
      <c r="B27" s="46"/>
      <c r="C27" s="47" t="s">
        <v>559</v>
      </c>
      <c r="D27" s="47" t="s">
        <v>747</v>
      </c>
      <c r="E27" s="47" t="s">
        <v>556</v>
      </c>
      <c r="F27" s="47" t="s">
        <v>664</v>
      </c>
      <c r="G27" s="58" t="s">
        <v>5</v>
      </c>
      <c r="H27" s="47" t="s">
        <v>664</v>
      </c>
      <c r="I27" s="65">
        <v>5</v>
      </c>
      <c r="J27" s="65">
        <v>5</v>
      </c>
      <c r="K27" s="37" t="s">
        <v>545</v>
      </c>
      <c r="L27" s="37"/>
    </row>
    <row r="28" s="1" customFormat="1" ht="40.5" spans="1:12">
      <c r="A28" s="46"/>
      <c r="B28" s="46"/>
      <c r="C28" s="47" t="s">
        <v>564</v>
      </c>
      <c r="D28" s="47" t="s">
        <v>748</v>
      </c>
      <c r="E28" s="47" t="s">
        <v>556</v>
      </c>
      <c r="F28" s="47" t="s">
        <v>664</v>
      </c>
      <c r="G28" s="58" t="s">
        <v>5</v>
      </c>
      <c r="H28" s="47" t="s">
        <v>664</v>
      </c>
      <c r="I28" s="65">
        <v>5</v>
      </c>
      <c r="J28" s="65">
        <v>5</v>
      </c>
      <c r="K28" s="37" t="s">
        <v>545</v>
      </c>
      <c r="L28" s="37"/>
    </row>
    <row r="29" s="1" customFormat="1" ht="38" customHeight="1" spans="1:12">
      <c r="A29" s="46" t="s">
        <v>566</v>
      </c>
      <c r="B29" s="46"/>
      <c r="C29" s="47" t="s">
        <v>620</v>
      </c>
      <c r="D29" s="47" t="s">
        <v>749</v>
      </c>
      <c r="E29" s="47" t="s">
        <v>542</v>
      </c>
      <c r="F29" s="47" t="s">
        <v>750</v>
      </c>
      <c r="G29" s="58" t="s">
        <v>5</v>
      </c>
      <c r="H29" s="47" t="s">
        <v>750</v>
      </c>
      <c r="I29" s="65">
        <v>5</v>
      </c>
      <c r="J29" s="65">
        <v>5</v>
      </c>
      <c r="K29" s="37" t="s">
        <v>545</v>
      </c>
      <c r="L29" s="37"/>
    </row>
    <row r="30" s="3" customFormat="1" ht="67" customHeight="1" spans="1:12">
      <c r="A30" s="11" t="s">
        <v>621</v>
      </c>
      <c r="B30" s="11"/>
      <c r="C30" s="11"/>
      <c r="D30" s="11" t="s">
        <v>510</v>
      </c>
      <c r="E30" s="11"/>
      <c r="F30" s="11"/>
      <c r="G30" s="11"/>
      <c r="H30" s="11"/>
      <c r="I30" s="11"/>
      <c r="J30" s="11"/>
      <c r="K30" s="11"/>
      <c r="L30" s="11"/>
    </row>
    <row r="31" s="3" customFormat="1" ht="30" customHeight="1" spans="1:12">
      <c r="A31" s="5" t="s">
        <v>622</v>
      </c>
      <c r="B31" s="5"/>
      <c r="C31" s="5"/>
      <c r="D31" s="5"/>
      <c r="E31" s="5"/>
      <c r="F31" s="5"/>
      <c r="G31" s="5"/>
      <c r="H31" s="5"/>
      <c r="I31" s="11" t="s">
        <v>623</v>
      </c>
      <c r="J31" s="11" t="s">
        <v>624</v>
      </c>
      <c r="K31" s="11" t="s">
        <v>625</v>
      </c>
      <c r="L31" s="11"/>
    </row>
    <row r="32" s="2" customFormat="1" ht="35" customHeight="1" spans="1:12">
      <c r="A32" s="5"/>
      <c r="B32" s="5"/>
      <c r="C32" s="5"/>
      <c r="D32" s="5"/>
      <c r="E32" s="5"/>
      <c r="F32" s="5"/>
      <c r="G32" s="5"/>
      <c r="H32" s="5"/>
      <c r="I32" s="27">
        <v>100</v>
      </c>
      <c r="J32" s="27">
        <v>100</v>
      </c>
      <c r="K32" s="11" t="s">
        <v>626</v>
      </c>
      <c r="L32" s="11"/>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B29"/>
    <mergeCell ref="K29:L29"/>
    <mergeCell ref="A30:C30"/>
    <mergeCell ref="D30:L30"/>
    <mergeCell ref="K31:L31"/>
    <mergeCell ref="K32:L32"/>
    <mergeCell ref="A10:A11"/>
    <mergeCell ref="C16:C19"/>
    <mergeCell ref="C20:C22"/>
    <mergeCell ref="C23:C26"/>
    <mergeCell ref="I7:I9"/>
    <mergeCell ref="K7:K9"/>
    <mergeCell ref="L6:L9"/>
    <mergeCell ref="A5:B9"/>
    <mergeCell ref="A16:B26"/>
    <mergeCell ref="A27:B28"/>
    <mergeCell ref="A31:H3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6" sqref="A16:L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751</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f t="shared" ref="D6:H6" si="0">1000000+398899.13</f>
        <v>1398899.13</v>
      </c>
      <c r="E6" s="42"/>
      <c r="F6" s="42">
        <f>1000000+398899.13</f>
        <v>1398899.13</v>
      </c>
      <c r="G6" s="42"/>
      <c r="H6" s="42">
        <f>1000000+398899.13</f>
        <v>1398899.13</v>
      </c>
      <c r="I6" s="27">
        <v>10</v>
      </c>
      <c r="J6" s="28">
        <v>1</v>
      </c>
      <c r="K6" s="10">
        <v>10</v>
      </c>
      <c r="L6" s="17" t="s">
        <v>510</v>
      </c>
    </row>
    <row r="7" s="2" customFormat="1" ht="30" customHeight="1" spans="1:12">
      <c r="A7" s="8"/>
      <c r="B7" s="8"/>
      <c r="C7" s="8" t="s">
        <v>524</v>
      </c>
      <c r="D7" s="42">
        <f t="shared" ref="D7:H7" si="1">1000000+398899.13</f>
        <v>1398899.13</v>
      </c>
      <c r="E7" s="42"/>
      <c r="F7" s="42">
        <f>1000000+398899.13</f>
        <v>1398899.13</v>
      </c>
      <c r="G7" s="42"/>
      <c r="H7" s="42">
        <f>1000000+398899.13</f>
        <v>1398899.13</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40" customHeight="1" spans="1:12">
      <c r="A11" s="11"/>
      <c r="B11" s="12" t="s">
        <v>752</v>
      </c>
      <c r="C11" s="12"/>
      <c r="D11" s="12"/>
      <c r="E11" s="12"/>
      <c r="F11" s="12"/>
      <c r="G11" s="12"/>
      <c r="H11" s="12" t="s">
        <v>752</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43" t="s">
        <v>591</v>
      </c>
      <c r="B15" s="43"/>
      <c r="C15" s="44" t="s">
        <v>537</v>
      </c>
      <c r="D15" s="18" t="s">
        <v>538</v>
      </c>
      <c r="E15" s="17" t="s">
        <v>531</v>
      </c>
      <c r="F15" s="17" t="s">
        <v>532</v>
      </c>
      <c r="G15" s="5" t="s">
        <v>533</v>
      </c>
      <c r="H15" s="9" t="s">
        <v>534</v>
      </c>
      <c r="I15" s="9" t="s">
        <v>577</v>
      </c>
      <c r="J15" s="9" t="s">
        <v>579</v>
      </c>
      <c r="K15" s="34" t="s">
        <v>535</v>
      </c>
      <c r="L15" s="35"/>
    </row>
    <row r="16" s="1" customFormat="1" ht="38" customHeight="1" spans="1:12">
      <c r="A16" s="46" t="s">
        <v>539</v>
      </c>
      <c r="B16" s="46"/>
      <c r="C16" s="47" t="s">
        <v>540</v>
      </c>
      <c r="D16" s="58" t="s">
        <v>753</v>
      </c>
      <c r="E16" s="59" t="s">
        <v>542</v>
      </c>
      <c r="F16" s="59" t="s">
        <v>754</v>
      </c>
      <c r="G16" s="59" t="s">
        <v>632</v>
      </c>
      <c r="H16" s="59" t="s">
        <v>754</v>
      </c>
      <c r="I16" s="41">
        <v>25</v>
      </c>
      <c r="J16" s="41">
        <v>25</v>
      </c>
      <c r="K16" s="37" t="s">
        <v>545</v>
      </c>
      <c r="L16" s="37"/>
    </row>
    <row r="17" s="1" customFormat="1" ht="38" customHeight="1" spans="1:12">
      <c r="A17" s="46"/>
      <c r="B17" s="46"/>
      <c r="C17" s="47" t="s">
        <v>546</v>
      </c>
      <c r="D17" s="58" t="s">
        <v>755</v>
      </c>
      <c r="E17" s="59" t="s">
        <v>542</v>
      </c>
      <c r="F17" s="59" t="s">
        <v>756</v>
      </c>
      <c r="G17" s="59" t="s">
        <v>549</v>
      </c>
      <c r="H17" s="59" t="s">
        <v>607</v>
      </c>
      <c r="I17" s="41">
        <v>25</v>
      </c>
      <c r="J17" s="41">
        <v>25</v>
      </c>
      <c r="K17" s="37" t="s">
        <v>545</v>
      </c>
      <c r="L17" s="37"/>
    </row>
    <row r="18" s="1" customFormat="1" ht="38" customHeight="1" spans="1:12">
      <c r="A18" s="62" t="s">
        <v>558</v>
      </c>
      <c r="B18" s="63"/>
      <c r="C18" s="75" t="s">
        <v>708</v>
      </c>
      <c r="D18" s="59" t="s">
        <v>757</v>
      </c>
      <c r="E18" s="59" t="s">
        <v>556</v>
      </c>
      <c r="F18" s="59" t="s">
        <v>664</v>
      </c>
      <c r="G18" s="59" t="s">
        <v>5</v>
      </c>
      <c r="H18" s="59" t="s">
        <v>664</v>
      </c>
      <c r="I18" s="41">
        <v>25</v>
      </c>
      <c r="J18" s="41">
        <v>25</v>
      </c>
      <c r="K18" s="37" t="s">
        <v>545</v>
      </c>
      <c r="L18" s="37"/>
    </row>
    <row r="19" s="1" customFormat="1" ht="38" customHeight="1" spans="1:12">
      <c r="A19" s="62" t="s">
        <v>566</v>
      </c>
      <c r="B19" s="63"/>
      <c r="C19" s="59" t="s">
        <v>654</v>
      </c>
      <c r="D19" s="59" t="s">
        <v>712</v>
      </c>
      <c r="E19" s="59" t="s">
        <v>542</v>
      </c>
      <c r="F19" s="59" t="s">
        <v>666</v>
      </c>
      <c r="G19" s="59" t="s">
        <v>549</v>
      </c>
      <c r="H19" s="59" t="s">
        <v>666</v>
      </c>
      <c r="I19" s="41">
        <v>25</v>
      </c>
      <c r="J19" s="41">
        <v>25</v>
      </c>
      <c r="K19" s="37" t="s">
        <v>545</v>
      </c>
      <c r="L19" s="37"/>
    </row>
    <row r="20" s="3" customFormat="1" ht="67" customHeight="1" spans="1:12">
      <c r="A20" s="11" t="s">
        <v>621</v>
      </c>
      <c r="B20" s="11"/>
      <c r="C20" s="11"/>
      <c r="D20" s="11" t="s">
        <v>510</v>
      </c>
      <c r="E20" s="11"/>
      <c r="F20" s="11"/>
      <c r="G20" s="11"/>
      <c r="H20" s="11"/>
      <c r="I20" s="11"/>
      <c r="J20" s="11"/>
      <c r="K20" s="11"/>
      <c r="L20" s="11"/>
    </row>
    <row r="21" s="3" customFormat="1" ht="30" customHeight="1" spans="1:12">
      <c r="A21" s="5" t="s">
        <v>622</v>
      </c>
      <c r="B21" s="5"/>
      <c r="C21" s="5"/>
      <c r="D21" s="5"/>
      <c r="E21" s="5"/>
      <c r="F21" s="5"/>
      <c r="G21" s="5"/>
      <c r="H21" s="5"/>
      <c r="I21" s="11" t="s">
        <v>623</v>
      </c>
      <c r="J21" s="11" t="s">
        <v>624</v>
      </c>
      <c r="K21" s="11" t="s">
        <v>625</v>
      </c>
      <c r="L21" s="11"/>
    </row>
    <row r="22" s="2" customFormat="1" ht="35" customHeight="1" spans="1:12">
      <c r="A22" s="5"/>
      <c r="B22" s="5"/>
      <c r="C22" s="5"/>
      <c r="D22" s="5"/>
      <c r="E22" s="5"/>
      <c r="F22" s="5"/>
      <c r="G22" s="5"/>
      <c r="H22" s="5"/>
      <c r="I22" s="27">
        <v>100</v>
      </c>
      <c r="J22" s="27">
        <v>100</v>
      </c>
      <c r="K22" s="11" t="s">
        <v>626</v>
      </c>
      <c r="L22" s="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11" workbookViewId="0">
      <selection activeCell="K20" sqref="K20:L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6" t="s">
        <v>758</v>
      </c>
      <c r="D3" s="66"/>
      <c r="E3" s="66"/>
      <c r="F3" s="66"/>
      <c r="G3" s="66"/>
      <c r="H3" s="66"/>
      <c r="I3" s="66"/>
      <c r="J3" s="66"/>
      <c r="K3" s="66"/>
      <c r="L3" s="6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f t="shared" ref="D6:H6" si="0">7585616.88+351498+10398051.47+612500+338394.49</f>
        <v>19286060.84</v>
      </c>
      <c r="E6" s="42"/>
      <c r="F6" s="42">
        <f>7585616.88+351498+10398051.47+612500+338394.49</f>
        <v>19286060.84</v>
      </c>
      <c r="G6" s="42"/>
      <c r="H6" s="42">
        <f>7585616.88+351498+10398051.47+612500+338394.49</f>
        <v>19286060.84</v>
      </c>
      <c r="I6" s="27">
        <v>10</v>
      </c>
      <c r="J6" s="28">
        <v>1</v>
      </c>
      <c r="K6" s="10">
        <v>10</v>
      </c>
      <c r="L6" s="17" t="s">
        <v>510</v>
      </c>
    </row>
    <row r="7" s="2" customFormat="1" ht="30" customHeight="1" spans="1:12">
      <c r="A7" s="8"/>
      <c r="B7" s="8"/>
      <c r="C7" s="8" t="s">
        <v>524</v>
      </c>
      <c r="D7" s="42">
        <f t="shared" ref="D7:H7" si="1">7585616.88+351498+10398051.47+612500+338394.49</f>
        <v>19286060.84</v>
      </c>
      <c r="E7" s="42"/>
      <c r="F7" s="42">
        <f>7585616.88+351498+10398051.47+612500+338394.49</f>
        <v>19286060.84</v>
      </c>
      <c r="G7" s="42"/>
      <c r="H7" s="42">
        <f>7585616.88+351498+10398051.47+612500+338394.49</f>
        <v>19286060.84</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93" customHeight="1" spans="1:12">
      <c r="A11" s="11"/>
      <c r="B11" s="12" t="s">
        <v>759</v>
      </c>
      <c r="C11" s="12"/>
      <c r="D11" s="12"/>
      <c r="E11" s="12"/>
      <c r="F11" s="12"/>
      <c r="G11" s="12"/>
      <c r="H11" s="12" t="s">
        <v>759</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17" t="s">
        <v>591</v>
      </c>
      <c r="B15" s="17"/>
      <c r="C15" s="18" t="s">
        <v>537</v>
      </c>
      <c r="D15" s="18" t="s">
        <v>538</v>
      </c>
      <c r="E15" s="17" t="s">
        <v>531</v>
      </c>
      <c r="F15" s="17" t="s">
        <v>532</v>
      </c>
      <c r="G15" s="5" t="s">
        <v>533</v>
      </c>
      <c r="H15" s="9" t="s">
        <v>534</v>
      </c>
      <c r="I15" s="9" t="s">
        <v>577</v>
      </c>
      <c r="J15" s="9" t="s">
        <v>579</v>
      </c>
      <c r="K15" s="34" t="s">
        <v>535</v>
      </c>
      <c r="L15" s="35"/>
    </row>
    <row r="16" s="1" customFormat="1" ht="28" customHeight="1" spans="1:12">
      <c r="A16" s="67" t="s">
        <v>539</v>
      </c>
      <c r="B16" s="67"/>
      <c r="C16" s="67" t="s">
        <v>540</v>
      </c>
      <c r="D16" s="68" t="s">
        <v>541</v>
      </c>
      <c r="E16" s="69" t="s">
        <v>542</v>
      </c>
      <c r="F16" s="69">
        <v>100</v>
      </c>
      <c r="G16" s="69" t="s">
        <v>543</v>
      </c>
      <c r="H16" s="69">
        <v>100</v>
      </c>
      <c r="I16" s="74">
        <v>10</v>
      </c>
      <c r="J16" s="74">
        <v>10</v>
      </c>
      <c r="K16" s="37" t="s">
        <v>545</v>
      </c>
      <c r="L16" s="37"/>
    </row>
    <row r="17" s="1" customFormat="1" ht="28" customHeight="1" spans="1:12">
      <c r="A17" s="67"/>
      <c r="B17" s="67"/>
      <c r="C17" s="67"/>
      <c r="D17" s="68" t="s">
        <v>760</v>
      </c>
      <c r="E17" s="69" t="s">
        <v>548</v>
      </c>
      <c r="F17" s="69">
        <v>100</v>
      </c>
      <c r="G17" s="69" t="s">
        <v>543</v>
      </c>
      <c r="H17" s="70" t="s">
        <v>761</v>
      </c>
      <c r="I17" s="74">
        <v>10</v>
      </c>
      <c r="J17" s="74">
        <v>10</v>
      </c>
      <c r="K17" s="37" t="s">
        <v>545</v>
      </c>
      <c r="L17" s="37"/>
    </row>
    <row r="18" s="1" customFormat="1" ht="28" customHeight="1" spans="1:12">
      <c r="A18" s="67"/>
      <c r="B18" s="67"/>
      <c r="C18" s="67"/>
      <c r="D18" s="71" t="s">
        <v>762</v>
      </c>
      <c r="E18" s="71" t="s">
        <v>556</v>
      </c>
      <c r="F18" s="71" t="s">
        <v>763</v>
      </c>
      <c r="G18" s="71" t="s">
        <v>764</v>
      </c>
      <c r="H18" s="71" t="s">
        <v>763</v>
      </c>
      <c r="I18" s="74">
        <v>10</v>
      </c>
      <c r="J18" s="74">
        <v>10</v>
      </c>
      <c r="K18" s="37" t="s">
        <v>545</v>
      </c>
      <c r="L18" s="37"/>
    </row>
    <row r="19" s="1" customFormat="1" ht="27" spans="1:12">
      <c r="A19" s="67"/>
      <c r="B19" s="67"/>
      <c r="C19" s="67" t="s">
        <v>546</v>
      </c>
      <c r="D19" s="71" t="s">
        <v>765</v>
      </c>
      <c r="E19" s="71" t="s">
        <v>556</v>
      </c>
      <c r="F19" s="71" t="s">
        <v>607</v>
      </c>
      <c r="G19" s="71" t="s">
        <v>549</v>
      </c>
      <c r="H19" s="71" t="s">
        <v>607</v>
      </c>
      <c r="I19" s="74">
        <v>10</v>
      </c>
      <c r="J19" s="74">
        <v>10</v>
      </c>
      <c r="K19" s="37" t="s">
        <v>545</v>
      </c>
      <c r="L19" s="37"/>
    </row>
    <row r="20" s="1" customFormat="1" ht="28" customHeight="1" spans="1:12">
      <c r="A20" s="67"/>
      <c r="B20" s="67"/>
      <c r="C20" s="67"/>
      <c r="D20" s="71" t="s">
        <v>766</v>
      </c>
      <c r="E20" s="71" t="s">
        <v>542</v>
      </c>
      <c r="F20" s="71" t="s">
        <v>767</v>
      </c>
      <c r="G20" s="71" t="s">
        <v>549</v>
      </c>
      <c r="H20" s="70" t="s">
        <v>544</v>
      </c>
      <c r="I20" s="74">
        <v>10</v>
      </c>
      <c r="J20" s="74">
        <v>10</v>
      </c>
      <c r="K20" s="37" t="s">
        <v>545</v>
      </c>
      <c r="L20" s="37"/>
    </row>
    <row r="21" s="1" customFormat="1" ht="28" customHeight="1" spans="1:12">
      <c r="A21" s="67"/>
      <c r="B21" s="67"/>
      <c r="C21" s="67" t="s">
        <v>550</v>
      </c>
      <c r="D21" s="72" t="s">
        <v>768</v>
      </c>
      <c r="E21" s="73" t="s">
        <v>556</v>
      </c>
      <c r="F21" s="275" t="s">
        <v>607</v>
      </c>
      <c r="G21" s="73" t="s">
        <v>549</v>
      </c>
      <c r="H21" s="275" t="s">
        <v>607</v>
      </c>
      <c r="I21" s="74">
        <v>5</v>
      </c>
      <c r="J21" s="74">
        <v>5</v>
      </c>
      <c r="K21" s="37" t="s">
        <v>545</v>
      </c>
      <c r="L21" s="37"/>
    </row>
    <row r="22" s="1" customFormat="1" ht="28" customHeight="1" spans="1:12">
      <c r="A22" s="67"/>
      <c r="B22" s="67"/>
      <c r="C22" s="67"/>
      <c r="D22" s="72" t="s">
        <v>769</v>
      </c>
      <c r="E22" s="73" t="s">
        <v>542</v>
      </c>
      <c r="F22" s="275" t="s">
        <v>770</v>
      </c>
      <c r="G22" s="73" t="s">
        <v>549</v>
      </c>
      <c r="H22" s="275" t="s">
        <v>771</v>
      </c>
      <c r="I22" s="74">
        <v>10</v>
      </c>
      <c r="J22" s="74">
        <v>10</v>
      </c>
      <c r="K22" s="37" t="s">
        <v>545</v>
      </c>
      <c r="L22" s="37"/>
    </row>
    <row r="23" s="1" customFormat="1" ht="40.5" spans="1:12">
      <c r="A23" s="67" t="s">
        <v>558</v>
      </c>
      <c r="B23" s="67"/>
      <c r="C23" s="67" t="s">
        <v>559</v>
      </c>
      <c r="D23" s="72" t="s">
        <v>772</v>
      </c>
      <c r="E23" s="73" t="s">
        <v>556</v>
      </c>
      <c r="F23" s="275" t="s">
        <v>664</v>
      </c>
      <c r="G23" s="73" t="s">
        <v>5</v>
      </c>
      <c r="H23" s="275" t="s">
        <v>664</v>
      </c>
      <c r="I23" s="74">
        <v>10</v>
      </c>
      <c r="J23" s="74">
        <v>10</v>
      </c>
      <c r="K23" s="37" t="s">
        <v>545</v>
      </c>
      <c r="L23" s="37"/>
    </row>
    <row r="24" s="1" customFormat="1" ht="42" customHeight="1" spans="1:12">
      <c r="A24" s="67"/>
      <c r="B24" s="67"/>
      <c r="C24" s="67"/>
      <c r="D24" s="71" t="s">
        <v>773</v>
      </c>
      <c r="E24" s="71" t="s">
        <v>542</v>
      </c>
      <c r="F24" s="71" t="s">
        <v>774</v>
      </c>
      <c r="G24" s="71" t="s">
        <v>549</v>
      </c>
      <c r="H24" s="275" t="s">
        <v>775</v>
      </c>
      <c r="I24" s="74">
        <v>10</v>
      </c>
      <c r="J24" s="74">
        <v>10</v>
      </c>
      <c r="K24" s="37" t="s">
        <v>545</v>
      </c>
      <c r="L24" s="37"/>
    </row>
    <row r="25" s="1" customFormat="1" ht="54" spans="1:12">
      <c r="A25" s="67"/>
      <c r="B25" s="67"/>
      <c r="C25" s="67" t="s">
        <v>564</v>
      </c>
      <c r="D25" s="72" t="s">
        <v>776</v>
      </c>
      <c r="E25" s="73" t="s">
        <v>556</v>
      </c>
      <c r="F25" s="73" t="s">
        <v>777</v>
      </c>
      <c r="G25" s="73" t="s">
        <v>5</v>
      </c>
      <c r="H25" s="73" t="s">
        <v>777</v>
      </c>
      <c r="I25" s="74">
        <v>5</v>
      </c>
      <c r="J25" s="74">
        <v>5</v>
      </c>
      <c r="K25" s="37" t="s">
        <v>545</v>
      </c>
      <c r="L25" s="37"/>
    </row>
    <row r="26" s="1" customFormat="1" ht="28" customHeight="1" spans="1:12">
      <c r="A26" s="67" t="s">
        <v>566</v>
      </c>
      <c r="B26" s="67"/>
      <c r="C26" s="67" t="s">
        <v>778</v>
      </c>
      <c r="D26" s="72" t="s">
        <v>779</v>
      </c>
      <c r="E26" s="73" t="s">
        <v>542</v>
      </c>
      <c r="F26" s="73" t="s">
        <v>563</v>
      </c>
      <c r="G26" s="73" t="s">
        <v>549</v>
      </c>
      <c r="H26" s="73" t="s">
        <v>563</v>
      </c>
      <c r="I26" s="67">
        <v>5</v>
      </c>
      <c r="J26" s="67">
        <v>5</v>
      </c>
      <c r="K26" s="37" t="s">
        <v>545</v>
      </c>
      <c r="L26" s="37"/>
    </row>
    <row r="27" s="1" customFormat="1" ht="27" spans="1:12">
      <c r="A27" s="67"/>
      <c r="B27" s="67"/>
      <c r="C27" s="67" t="s">
        <v>780</v>
      </c>
      <c r="D27" s="72" t="s">
        <v>781</v>
      </c>
      <c r="E27" s="73" t="s">
        <v>542</v>
      </c>
      <c r="F27" s="275" t="s">
        <v>644</v>
      </c>
      <c r="G27" s="73" t="s">
        <v>549</v>
      </c>
      <c r="H27" s="275" t="s">
        <v>644</v>
      </c>
      <c r="I27" s="67">
        <v>5</v>
      </c>
      <c r="J27" s="67">
        <v>5</v>
      </c>
      <c r="K27" s="37" t="s">
        <v>545</v>
      </c>
      <c r="L27" s="37"/>
    </row>
    <row r="28" s="3" customFormat="1" ht="67" customHeight="1" spans="1:12">
      <c r="A28" s="11" t="s">
        <v>621</v>
      </c>
      <c r="B28" s="11"/>
      <c r="C28" s="11"/>
      <c r="D28" s="11" t="s">
        <v>510</v>
      </c>
      <c r="E28" s="11"/>
      <c r="F28" s="11"/>
      <c r="G28" s="11"/>
      <c r="H28" s="11"/>
      <c r="I28" s="11"/>
      <c r="J28" s="11"/>
      <c r="K28" s="11"/>
      <c r="L28" s="11"/>
    </row>
    <row r="29" s="3" customFormat="1" ht="30" customHeight="1" spans="1:12">
      <c r="A29" s="5" t="s">
        <v>622</v>
      </c>
      <c r="B29" s="5"/>
      <c r="C29" s="5"/>
      <c r="D29" s="5"/>
      <c r="E29" s="5"/>
      <c r="F29" s="5"/>
      <c r="G29" s="5"/>
      <c r="H29" s="5"/>
      <c r="I29" s="11" t="s">
        <v>623</v>
      </c>
      <c r="J29" s="11" t="s">
        <v>624</v>
      </c>
      <c r="K29" s="11" t="s">
        <v>625</v>
      </c>
      <c r="L29" s="11"/>
    </row>
    <row r="30" s="2" customFormat="1" ht="35" customHeight="1" spans="1:12">
      <c r="A30" s="5"/>
      <c r="B30" s="5"/>
      <c r="C30" s="5"/>
      <c r="D30" s="5"/>
      <c r="E30" s="5"/>
      <c r="F30" s="5"/>
      <c r="G30" s="5"/>
      <c r="H30" s="5"/>
      <c r="I30" s="27">
        <v>100</v>
      </c>
      <c r="J30" s="27">
        <v>100</v>
      </c>
      <c r="K30" s="11" t="s">
        <v>626</v>
      </c>
      <c r="L30" s="11"/>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A28:C28"/>
    <mergeCell ref="D28:L28"/>
    <mergeCell ref="K29:L29"/>
    <mergeCell ref="K30:L30"/>
    <mergeCell ref="A10:A11"/>
    <mergeCell ref="C16:C18"/>
    <mergeCell ref="C21:C22"/>
    <mergeCell ref="C23:C24"/>
    <mergeCell ref="I7:I9"/>
    <mergeCell ref="K7:K9"/>
    <mergeCell ref="L6:L9"/>
    <mergeCell ref="A5:B9"/>
    <mergeCell ref="A16:B22"/>
    <mergeCell ref="A23:B25"/>
    <mergeCell ref="A26:B27"/>
    <mergeCell ref="A29:H3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B11" workbookViewId="0">
      <selection activeCell="A16" sqref="A16:L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782</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v>218400</v>
      </c>
      <c r="E6" s="42"/>
      <c r="F6" s="42">
        <v>218400</v>
      </c>
      <c r="G6" s="42"/>
      <c r="H6" s="42">
        <v>218400</v>
      </c>
      <c r="I6" s="27">
        <v>10</v>
      </c>
      <c r="J6" s="28">
        <v>1</v>
      </c>
      <c r="K6" s="10">
        <v>10</v>
      </c>
      <c r="L6" s="17" t="s">
        <v>510</v>
      </c>
    </row>
    <row r="7" s="2" customFormat="1" ht="30" customHeight="1" spans="1:12">
      <c r="A7" s="8"/>
      <c r="B7" s="8"/>
      <c r="C7" s="8" t="s">
        <v>524</v>
      </c>
      <c r="D7" s="42">
        <v>218400</v>
      </c>
      <c r="E7" s="42"/>
      <c r="F7" s="42">
        <v>218400</v>
      </c>
      <c r="G7" s="42"/>
      <c r="H7" s="42">
        <v>218400</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66.65" customHeight="1" spans="1:12">
      <c r="A11" s="11"/>
      <c r="B11" s="12" t="s">
        <v>783</v>
      </c>
      <c r="C11" s="12"/>
      <c r="D11" s="12"/>
      <c r="E11" s="12"/>
      <c r="F11" s="12"/>
      <c r="G11" s="12"/>
      <c r="H11" s="12" t="s">
        <v>784</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43" t="s">
        <v>591</v>
      </c>
      <c r="B15" s="43"/>
      <c r="C15" s="44" t="s">
        <v>537</v>
      </c>
      <c r="D15" s="44" t="s">
        <v>538</v>
      </c>
      <c r="E15" s="43" t="s">
        <v>531</v>
      </c>
      <c r="F15" s="43" t="s">
        <v>532</v>
      </c>
      <c r="G15" s="45" t="s">
        <v>533</v>
      </c>
      <c r="H15" s="64" t="s">
        <v>534</v>
      </c>
      <c r="I15" s="64" t="s">
        <v>577</v>
      </c>
      <c r="J15" s="64" t="s">
        <v>579</v>
      </c>
      <c r="K15" s="34" t="s">
        <v>535</v>
      </c>
      <c r="L15" s="35"/>
    </row>
    <row r="16" s="1" customFormat="1" ht="40.5" spans="1:12">
      <c r="A16" s="46" t="s">
        <v>539</v>
      </c>
      <c r="B16" s="46"/>
      <c r="C16" s="47" t="s">
        <v>540</v>
      </c>
      <c r="D16" s="47" t="s">
        <v>785</v>
      </c>
      <c r="E16" s="47" t="s">
        <v>542</v>
      </c>
      <c r="F16" s="47" t="s">
        <v>786</v>
      </c>
      <c r="G16" s="47" t="s">
        <v>602</v>
      </c>
      <c r="H16" s="47" t="s">
        <v>786</v>
      </c>
      <c r="I16" s="65">
        <v>20</v>
      </c>
      <c r="J16" s="65">
        <v>20</v>
      </c>
      <c r="K16" s="37" t="s">
        <v>545</v>
      </c>
      <c r="L16" s="37"/>
    </row>
    <row r="17" s="1" customFormat="1" ht="38" customHeight="1" spans="1:12">
      <c r="A17" s="46"/>
      <c r="B17" s="46"/>
      <c r="C17" s="47" t="s">
        <v>546</v>
      </c>
      <c r="D17" s="47" t="s">
        <v>787</v>
      </c>
      <c r="E17" s="47" t="s">
        <v>556</v>
      </c>
      <c r="F17" s="47" t="s">
        <v>607</v>
      </c>
      <c r="G17" s="47" t="s">
        <v>602</v>
      </c>
      <c r="H17" s="47" t="s">
        <v>607</v>
      </c>
      <c r="I17" s="65">
        <v>20</v>
      </c>
      <c r="J17" s="65">
        <v>20</v>
      </c>
      <c r="K17" s="37" t="s">
        <v>545</v>
      </c>
      <c r="L17" s="37"/>
    </row>
    <row r="18" s="1" customFormat="1" ht="38" customHeight="1" spans="1:12">
      <c r="A18" s="46"/>
      <c r="B18" s="46"/>
      <c r="C18" s="47" t="s">
        <v>550</v>
      </c>
      <c r="D18" s="47" t="s">
        <v>788</v>
      </c>
      <c r="E18" s="47" t="s">
        <v>556</v>
      </c>
      <c r="F18" s="47" t="s">
        <v>607</v>
      </c>
      <c r="G18" s="47" t="s">
        <v>549</v>
      </c>
      <c r="H18" s="47" t="s">
        <v>607</v>
      </c>
      <c r="I18" s="65">
        <v>20</v>
      </c>
      <c r="J18" s="65">
        <v>20</v>
      </c>
      <c r="K18" s="37" t="s">
        <v>545</v>
      </c>
      <c r="L18" s="37"/>
    </row>
    <row r="19" s="1" customFormat="1" ht="38" customHeight="1" spans="1:12">
      <c r="A19" s="46" t="s">
        <v>558</v>
      </c>
      <c r="B19" s="47"/>
      <c r="C19" s="47" t="s">
        <v>727</v>
      </c>
      <c r="D19" s="47" t="s">
        <v>789</v>
      </c>
      <c r="E19" s="47" t="s">
        <v>556</v>
      </c>
      <c r="F19" s="47" t="s">
        <v>607</v>
      </c>
      <c r="G19" s="47" t="s">
        <v>549</v>
      </c>
      <c r="H19" s="47" t="s">
        <v>607</v>
      </c>
      <c r="I19" s="65">
        <v>20</v>
      </c>
      <c r="J19" s="65">
        <v>20</v>
      </c>
      <c r="K19" s="37" t="s">
        <v>545</v>
      </c>
      <c r="L19" s="37"/>
    </row>
    <row r="20" s="1" customFormat="1" ht="38" customHeight="1" spans="1:12">
      <c r="A20" s="46" t="s">
        <v>566</v>
      </c>
      <c r="B20" s="47"/>
      <c r="C20" s="47" t="s">
        <v>654</v>
      </c>
      <c r="D20" s="47" t="s">
        <v>790</v>
      </c>
      <c r="E20" s="47" t="s">
        <v>542</v>
      </c>
      <c r="F20" s="47" t="s">
        <v>666</v>
      </c>
      <c r="G20" s="47" t="s">
        <v>549</v>
      </c>
      <c r="H20" s="47" t="s">
        <v>666</v>
      </c>
      <c r="I20" s="65">
        <v>20</v>
      </c>
      <c r="J20" s="65">
        <v>20</v>
      </c>
      <c r="K20" s="37" t="s">
        <v>545</v>
      </c>
      <c r="L20" s="37"/>
    </row>
    <row r="21" s="3" customFormat="1" ht="67" customHeight="1" spans="1:12">
      <c r="A21" s="11" t="s">
        <v>621</v>
      </c>
      <c r="B21" s="11"/>
      <c r="C21" s="11"/>
      <c r="D21" s="11" t="s">
        <v>510</v>
      </c>
      <c r="E21" s="11"/>
      <c r="F21" s="11"/>
      <c r="G21" s="11"/>
      <c r="H21" s="11"/>
      <c r="I21" s="11"/>
      <c r="J21" s="11"/>
      <c r="K21" s="11"/>
      <c r="L21" s="11"/>
    </row>
    <row r="22" s="3" customFormat="1" ht="30" customHeight="1" spans="1:12">
      <c r="A22" s="5" t="s">
        <v>622</v>
      </c>
      <c r="B22" s="5"/>
      <c r="C22" s="5"/>
      <c r="D22" s="5"/>
      <c r="E22" s="5"/>
      <c r="F22" s="5"/>
      <c r="G22" s="5"/>
      <c r="H22" s="5"/>
      <c r="I22" s="11" t="s">
        <v>623</v>
      </c>
      <c r="J22" s="11" t="s">
        <v>624</v>
      </c>
      <c r="K22" s="11" t="s">
        <v>625</v>
      </c>
      <c r="L22" s="11"/>
    </row>
    <row r="23" s="2" customFormat="1" ht="35" customHeight="1" spans="1:12">
      <c r="A23" s="5"/>
      <c r="B23" s="5"/>
      <c r="C23" s="5"/>
      <c r="D23" s="5"/>
      <c r="E23" s="5"/>
      <c r="F23" s="5"/>
      <c r="G23" s="5"/>
      <c r="H23" s="5"/>
      <c r="I23" s="27">
        <v>100</v>
      </c>
      <c r="J23" s="27">
        <v>100</v>
      </c>
      <c r="K23" s="11" t="s">
        <v>626</v>
      </c>
      <c r="L23"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 ref="A16:B18"/>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7" workbookViewId="0">
      <selection activeCell="E19" sqref="E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791</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v>100000</v>
      </c>
      <c r="E6" s="42"/>
      <c r="F6" s="42">
        <v>100000</v>
      </c>
      <c r="G6" s="42"/>
      <c r="H6" s="42">
        <v>100000</v>
      </c>
      <c r="I6" s="27">
        <v>10</v>
      </c>
      <c r="J6" s="28">
        <v>1</v>
      </c>
      <c r="K6" s="10">
        <v>10</v>
      </c>
      <c r="L6" s="17" t="s">
        <v>510</v>
      </c>
    </row>
    <row r="7" s="2" customFormat="1" ht="30" customHeight="1" spans="1:12">
      <c r="A7" s="8"/>
      <c r="B7" s="8"/>
      <c r="C7" s="8" t="s">
        <v>524</v>
      </c>
      <c r="D7" s="42">
        <v>100000</v>
      </c>
      <c r="E7" s="42"/>
      <c r="F7" s="42">
        <v>100000</v>
      </c>
      <c r="G7" s="42"/>
      <c r="H7" s="42">
        <v>100000</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54" customHeight="1" spans="1:12">
      <c r="A11" s="11"/>
      <c r="B11" s="12" t="s">
        <v>792</v>
      </c>
      <c r="C11" s="12"/>
      <c r="D11" s="12"/>
      <c r="E11" s="12"/>
      <c r="F11" s="12"/>
      <c r="G11" s="12"/>
      <c r="H11" s="12" t="s">
        <v>792</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43" t="s">
        <v>591</v>
      </c>
      <c r="B15" s="43"/>
      <c r="C15" s="44" t="s">
        <v>537</v>
      </c>
      <c r="D15" s="44" t="s">
        <v>538</v>
      </c>
      <c r="E15" s="43" t="s">
        <v>531</v>
      </c>
      <c r="F15" s="43" t="s">
        <v>532</v>
      </c>
      <c r="G15" s="45" t="s">
        <v>533</v>
      </c>
      <c r="H15" s="9" t="s">
        <v>534</v>
      </c>
      <c r="I15" s="9" t="s">
        <v>577</v>
      </c>
      <c r="J15" s="9" t="s">
        <v>579</v>
      </c>
      <c r="K15" s="34" t="s">
        <v>535</v>
      </c>
      <c r="L15" s="35"/>
    </row>
    <row r="16" s="1" customFormat="1" ht="38" customHeight="1" spans="1:12">
      <c r="A16" s="46" t="s">
        <v>539</v>
      </c>
      <c r="B16" s="46"/>
      <c r="C16" s="47" t="s">
        <v>540</v>
      </c>
      <c r="D16" s="47" t="s">
        <v>793</v>
      </c>
      <c r="E16" s="47" t="s">
        <v>542</v>
      </c>
      <c r="F16" s="47" t="s">
        <v>794</v>
      </c>
      <c r="G16" s="47" t="s">
        <v>795</v>
      </c>
      <c r="H16" s="47" t="s">
        <v>794</v>
      </c>
      <c r="I16" s="41">
        <v>25</v>
      </c>
      <c r="J16" s="41">
        <v>25</v>
      </c>
      <c r="K16" s="37" t="s">
        <v>545</v>
      </c>
      <c r="L16" s="37"/>
    </row>
    <row r="17" s="1" customFormat="1" ht="38" customHeight="1" spans="1:12">
      <c r="A17" s="46"/>
      <c r="B17" s="46"/>
      <c r="C17" s="47" t="s">
        <v>546</v>
      </c>
      <c r="D17" s="47" t="s">
        <v>796</v>
      </c>
      <c r="E17" s="47" t="s">
        <v>542</v>
      </c>
      <c r="F17" s="47" t="s">
        <v>666</v>
      </c>
      <c r="G17" s="47" t="s">
        <v>549</v>
      </c>
      <c r="H17" s="47" t="s">
        <v>607</v>
      </c>
      <c r="I17" s="41">
        <v>25</v>
      </c>
      <c r="J17" s="41">
        <v>25</v>
      </c>
      <c r="K17" s="37" t="s">
        <v>545</v>
      </c>
      <c r="L17" s="37"/>
    </row>
    <row r="18" s="1" customFormat="1" ht="38" customHeight="1" spans="1:12">
      <c r="A18" s="46" t="s">
        <v>558</v>
      </c>
      <c r="B18" s="47"/>
      <c r="C18" s="47" t="s">
        <v>708</v>
      </c>
      <c r="D18" s="47" t="s">
        <v>797</v>
      </c>
      <c r="E18" s="47" t="s">
        <v>542</v>
      </c>
      <c r="F18" s="47" t="s">
        <v>666</v>
      </c>
      <c r="G18" s="47" t="s">
        <v>549</v>
      </c>
      <c r="H18" s="47" t="s">
        <v>666</v>
      </c>
      <c r="I18" s="41">
        <v>25</v>
      </c>
      <c r="J18" s="41">
        <v>25</v>
      </c>
      <c r="K18" s="37" t="s">
        <v>545</v>
      </c>
      <c r="L18" s="37"/>
    </row>
    <row r="19" s="1" customFormat="1" ht="38" customHeight="1" spans="1:12">
      <c r="A19" s="46" t="s">
        <v>566</v>
      </c>
      <c r="B19" s="47"/>
      <c r="C19" s="47" t="s">
        <v>654</v>
      </c>
      <c r="D19" s="47" t="s">
        <v>779</v>
      </c>
      <c r="E19" s="47" t="s">
        <v>542</v>
      </c>
      <c r="F19" s="47" t="s">
        <v>666</v>
      </c>
      <c r="G19" s="47" t="s">
        <v>549</v>
      </c>
      <c r="H19" s="47" t="s">
        <v>666</v>
      </c>
      <c r="I19" s="41">
        <v>25</v>
      </c>
      <c r="J19" s="41">
        <v>25</v>
      </c>
      <c r="K19" s="37" t="s">
        <v>545</v>
      </c>
      <c r="L19" s="37"/>
    </row>
    <row r="20" s="3" customFormat="1" ht="67" customHeight="1" spans="1:12">
      <c r="A20" s="11" t="s">
        <v>621</v>
      </c>
      <c r="B20" s="11"/>
      <c r="C20" s="11"/>
      <c r="D20" s="11" t="s">
        <v>510</v>
      </c>
      <c r="E20" s="11"/>
      <c r="F20" s="11"/>
      <c r="G20" s="11"/>
      <c r="H20" s="11"/>
      <c r="I20" s="11"/>
      <c r="J20" s="11"/>
      <c r="K20" s="11"/>
      <c r="L20" s="11"/>
    </row>
    <row r="21" s="3" customFormat="1" ht="30" customHeight="1" spans="1:12">
      <c r="A21" s="5" t="s">
        <v>622</v>
      </c>
      <c r="B21" s="5"/>
      <c r="C21" s="5"/>
      <c r="D21" s="5"/>
      <c r="E21" s="5"/>
      <c r="F21" s="5"/>
      <c r="G21" s="5"/>
      <c r="H21" s="5"/>
      <c r="I21" s="11" t="s">
        <v>623</v>
      </c>
      <c r="J21" s="11" t="s">
        <v>624</v>
      </c>
      <c r="K21" s="11" t="s">
        <v>625</v>
      </c>
      <c r="L21" s="11"/>
    </row>
    <row r="22" s="2" customFormat="1" ht="35" customHeight="1" spans="1:12">
      <c r="A22" s="5"/>
      <c r="B22" s="5"/>
      <c r="C22" s="5"/>
      <c r="D22" s="5"/>
      <c r="E22" s="5"/>
      <c r="F22" s="5"/>
      <c r="G22" s="5"/>
      <c r="H22" s="5"/>
      <c r="I22" s="27">
        <v>100</v>
      </c>
      <c r="J22" s="27">
        <v>100</v>
      </c>
      <c r="K22" s="11" t="s">
        <v>626</v>
      </c>
      <c r="L22" s="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B12" workbookViewId="0">
      <selection activeCell="C16" sqref="$A16:$XFD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798</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v>50000</v>
      </c>
      <c r="E6" s="42"/>
      <c r="F6" s="42">
        <v>50000</v>
      </c>
      <c r="G6" s="42"/>
      <c r="H6" s="42">
        <v>50000</v>
      </c>
      <c r="I6" s="27">
        <v>10</v>
      </c>
      <c r="J6" s="28">
        <v>1</v>
      </c>
      <c r="K6" s="10">
        <v>10</v>
      </c>
      <c r="L6" s="17" t="s">
        <v>510</v>
      </c>
    </row>
    <row r="7" s="2" customFormat="1" ht="30" customHeight="1" spans="1:12">
      <c r="A7" s="8"/>
      <c r="B7" s="8"/>
      <c r="C7" s="8" t="s">
        <v>524</v>
      </c>
      <c r="D7" s="42">
        <v>50000</v>
      </c>
      <c r="E7" s="42"/>
      <c r="F7" s="42">
        <v>50000</v>
      </c>
      <c r="G7" s="42"/>
      <c r="H7" s="42">
        <v>50000</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39" customHeight="1" spans="1:12">
      <c r="A11" s="11"/>
      <c r="B11" s="12" t="s">
        <v>799</v>
      </c>
      <c r="C11" s="12"/>
      <c r="D11" s="12"/>
      <c r="E11" s="12"/>
      <c r="F11" s="12"/>
      <c r="G11" s="12"/>
      <c r="H11" s="12" t="s">
        <v>800</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43" t="s">
        <v>591</v>
      </c>
      <c r="B15" s="43"/>
      <c r="C15" s="18" t="s">
        <v>537</v>
      </c>
      <c r="D15" s="18" t="s">
        <v>538</v>
      </c>
      <c r="E15" s="17" t="s">
        <v>531</v>
      </c>
      <c r="F15" s="17" t="s">
        <v>532</v>
      </c>
      <c r="G15" s="5" t="s">
        <v>533</v>
      </c>
      <c r="H15" s="9" t="s">
        <v>534</v>
      </c>
      <c r="I15" s="9" t="s">
        <v>577</v>
      </c>
      <c r="J15" s="9" t="s">
        <v>579</v>
      </c>
      <c r="K15" s="34" t="s">
        <v>535</v>
      </c>
      <c r="L15" s="35"/>
    </row>
    <row r="16" s="1" customFormat="1" ht="40.5" spans="1:12">
      <c r="A16" s="46" t="s">
        <v>539</v>
      </c>
      <c r="B16" s="46"/>
      <c r="C16" s="58" t="s">
        <v>540</v>
      </c>
      <c r="D16" s="59" t="s">
        <v>801</v>
      </c>
      <c r="E16" s="59" t="s">
        <v>556</v>
      </c>
      <c r="F16" s="59" t="s">
        <v>802</v>
      </c>
      <c r="G16" s="59" t="s">
        <v>803</v>
      </c>
      <c r="H16" s="59" t="s">
        <v>804</v>
      </c>
      <c r="I16" s="41">
        <v>15</v>
      </c>
      <c r="J16" s="41">
        <v>15</v>
      </c>
      <c r="K16" s="37" t="s">
        <v>545</v>
      </c>
      <c r="L16" s="37"/>
    </row>
    <row r="17" s="1" customFormat="1" ht="40.5" spans="1:12">
      <c r="A17" s="46"/>
      <c r="B17" s="46"/>
      <c r="C17" s="58" t="s">
        <v>5</v>
      </c>
      <c r="D17" s="59" t="s">
        <v>805</v>
      </c>
      <c r="E17" s="59" t="s">
        <v>556</v>
      </c>
      <c r="F17" s="59" t="s">
        <v>29</v>
      </c>
      <c r="G17" s="59" t="s">
        <v>803</v>
      </c>
      <c r="H17" s="59" t="s">
        <v>806</v>
      </c>
      <c r="I17" s="41">
        <v>15</v>
      </c>
      <c r="J17" s="41">
        <v>15</v>
      </c>
      <c r="K17" s="37" t="s">
        <v>545</v>
      </c>
      <c r="L17" s="37"/>
    </row>
    <row r="18" s="1" customFormat="1" ht="38" customHeight="1" spans="1:12">
      <c r="A18" s="46"/>
      <c r="B18" s="46"/>
      <c r="C18" s="58" t="s">
        <v>546</v>
      </c>
      <c r="D18" s="59" t="s">
        <v>695</v>
      </c>
      <c r="E18" s="59" t="s">
        <v>542</v>
      </c>
      <c r="F18" s="59" t="s">
        <v>666</v>
      </c>
      <c r="G18" s="59" t="s">
        <v>549</v>
      </c>
      <c r="H18" s="59" t="s">
        <v>666</v>
      </c>
      <c r="I18" s="41">
        <v>15</v>
      </c>
      <c r="J18" s="41">
        <v>15</v>
      </c>
      <c r="K18" s="37" t="s">
        <v>545</v>
      </c>
      <c r="L18" s="37"/>
    </row>
    <row r="19" s="1" customFormat="1" ht="38" customHeight="1" spans="1:12">
      <c r="A19" s="46"/>
      <c r="B19" s="46"/>
      <c r="C19" s="58" t="s">
        <v>550</v>
      </c>
      <c r="D19" s="59" t="s">
        <v>807</v>
      </c>
      <c r="E19" s="59" t="s">
        <v>542</v>
      </c>
      <c r="F19" s="59" t="s">
        <v>593</v>
      </c>
      <c r="G19" s="59" t="s">
        <v>549</v>
      </c>
      <c r="H19" s="59" t="s">
        <v>607</v>
      </c>
      <c r="I19" s="41">
        <v>15</v>
      </c>
      <c r="J19" s="41">
        <v>15</v>
      </c>
      <c r="K19" s="37" t="s">
        <v>545</v>
      </c>
      <c r="L19" s="37"/>
    </row>
    <row r="20" s="1" customFormat="1" ht="38" customHeight="1" spans="1:12">
      <c r="A20" s="46"/>
      <c r="B20" s="46"/>
      <c r="C20" s="58" t="s">
        <v>554</v>
      </c>
      <c r="D20" s="59" t="s">
        <v>808</v>
      </c>
      <c r="E20" s="59" t="s">
        <v>556</v>
      </c>
      <c r="F20" s="59" t="s">
        <v>664</v>
      </c>
      <c r="G20" s="60"/>
      <c r="H20" s="59"/>
      <c r="I20" s="41">
        <v>15</v>
      </c>
      <c r="J20" s="41">
        <v>15</v>
      </c>
      <c r="K20" s="37" t="s">
        <v>545</v>
      </c>
      <c r="L20" s="37"/>
    </row>
    <row r="21" s="1" customFormat="1" ht="38" customHeight="1" spans="1:12">
      <c r="A21" s="61" t="s">
        <v>558</v>
      </c>
      <c r="B21" s="61"/>
      <c r="C21" s="58" t="s">
        <v>727</v>
      </c>
      <c r="D21" s="59" t="s">
        <v>809</v>
      </c>
      <c r="E21" s="59" t="s">
        <v>542</v>
      </c>
      <c r="F21" s="59" t="s">
        <v>79</v>
      </c>
      <c r="G21" s="59" t="s">
        <v>553</v>
      </c>
      <c r="H21" s="59" t="s">
        <v>810</v>
      </c>
      <c r="I21" s="41">
        <v>15</v>
      </c>
      <c r="J21" s="41">
        <v>15</v>
      </c>
      <c r="K21" s="37" t="s">
        <v>545</v>
      </c>
      <c r="L21" s="37"/>
    </row>
    <row r="22" s="1" customFormat="1" ht="38" customHeight="1" spans="1:12">
      <c r="A22" s="62" t="s">
        <v>566</v>
      </c>
      <c r="B22" s="63"/>
      <c r="C22" s="59" t="s">
        <v>654</v>
      </c>
      <c r="D22" s="59" t="s">
        <v>811</v>
      </c>
      <c r="E22" s="59" t="s">
        <v>542</v>
      </c>
      <c r="F22" s="59" t="s">
        <v>644</v>
      </c>
      <c r="G22" s="59" t="s">
        <v>549</v>
      </c>
      <c r="H22" s="59" t="s">
        <v>666</v>
      </c>
      <c r="I22" s="41">
        <v>10</v>
      </c>
      <c r="J22" s="41">
        <v>10</v>
      </c>
      <c r="K22" s="37" t="s">
        <v>545</v>
      </c>
      <c r="L22" s="37"/>
    </row>
    <row r="23" s="3" customFormat="1" ht="67" customHeight="1" spans="1:12">
      <c r="A23" s="11" t="s">
        <v>621</v>
      </c>
      <c r="B23" s="11"/>
      <c r="C23" s="11"/>
      <c r="D23" s="11" t="s">
        <v>510</v>
      </c>
      <c r="E23" s="11"/>
      <c r="F23" s="11"/>
      <c r="G23" s="11"/>
      <c r="H23" s="11"/>
      <c r="I23" s="11"/>
      <c r="J23" s="11"/>
      <c r="K23" s="11"/>
      <c r="L23" s="11"/>
    </row>
    <row r="24" s="3" customFormat="1" ht="30" customHeight="1" spans="1:12">
      <c r="A24" s="5" t="s">
        <v>622</v>
      </c>
      <c r="B24" s="5"/>
      <c r="C24" s="5"/>
      <c r="D24" s="5"/>
      <c r="E24" s="5"/>
      <c r="F24" s="5"/>
      <c r="G24" s="5"/>
      <c r="H24" s="5"/>
      <c r="I24" s="11" t="s">
        <v>623</v>
      </c>
      <c r="J24" s="11" t="s">
        <v>624</v>
      </c>
      <c r="K24" s="11" t="s">
        <v>625</v>
      </c>
      <c r="L24" s="11"/>
    </row>
    <row r="25" s="2" customFormat="1" ht="35" customHeight="1" spans="1:12">
      <c r="A25" s="5"/>
      <c r="B25" s="5"/>
      <c r="C25" s="5"/>
      <c r="D25" s="5"/>
      <c r="E25" s="5"/>
      <c r="F25" s="5"/>
      <c r="G25" s="5"/>
      <c r="H25" s="5"/>
      <c r="I25" s="27">
        <v>100</v>
      </c>
      <c r="J25" s="27">
        <v>100</v>
      </c>
      <c r="K25" s="11" t="s">
        <v>626</v>
      </c>
      <c r="L25"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16:B20"/>
    <mergeCell ref="A24:H25"/>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5" workbookViewId="0">
      <selection activeCell="A16" sqref="A16:L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812</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v>3416839.45</v>
      </c>
      <c r="E6" s="42"/>
      <c r="F6" s="42">
        <v>3416839.45</v>
      </c>
      <c r="G6" s="42"/>
      <c r="H6" s="42">
        <v>3416839.45</v>
      </c>
      <c r="I6" s="27">
        <v>10</v>
      </c>
      <c r="J6" s="28">
        <v>1</v>
      </c>
      <c r="K6" s="10">
        <v>10</v>
      </c>
      <c r="L6" s="17" t="s">
        <v>510</v>
      </c>
    </row>
    <row r="7" s="2" customFormat="1" ht="30" customHeight="1" spans="1:12">
      <c r="A7" s="8"/>
      <c r="B7" s="8"/>
      <c r="C7" s="8" t="s">
        <v>524</v>
      </c>
      <c r="D7" s="42">
        <v>3416839.45</v>
      </c>
      <c r="E7" s="42"/>
      <c r="F7" s="42">
        <v>3416839.45</v>
      </c>
      <c r="G7" s="42"/>
      <c r="H7" s="42">
        <v>3416839.45</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49" customHeight="1" spans="1:12">
      <c r="A11" s="11"/>
      <c r="B11" s="12" t="s">
        <v>813</v>
      </c>
      <c r="C11" s="12"/>
      <c r="D11" s="12"/>
      <c r="E11" s="12"/>
      <c r="F11" s="12"/>
      <c r="G11" s="12"/>
      <c r="H11" s="12" t="s">
        <v>813</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51" customFormat="1" ht="28" customHeight="1" spans="1:12">
      <c r="A15" s="5" t="s">
        <v>591</v>
      </c>
      <c r="B15" s="5"/>
      <c r="C15" s="9" t="s">
        <v>537</v>
      </c>
      <c r="D15" s="9" t="s">
        <v>538</v>
      </c>
      <c r="E15" s="5" t="s">
        <v>531</v>
      </c>
      <c r="F15" s="5" t="s">
        <v>532</v>
      </c>
      <c r="G15" s="5" t="s">
        <v>533</v>
      </c>
      <c r="H15" s="9" t="s">
        <v>534</v>
      </c>
      <c r="I15" s="9" t="s">
        <v>577</v>
      </c>
      <c r="J15" s="9" t="s">
        <v>579</v>
      </c>
      <c r="K15" s="34" t="s">
        <v>535</v>
      </c>
      <c r="L15" s="35"/>
    </row>
    <row r="16" s="51" customFormat="1" ht="28" customHeight="1" spans="1:12">
      <c r="A16" s="55" t="s">
        <v>539</v>
      </c>
      <c r="B16" s="55"/>
      <c r="C16" s="56" t="s">
        <v>540</v>
      </c>
      <c r="D16" s="56" t="s">
        <v>592</v>
      </c>
      <c r="E16" s="56" t="s">
        <v>556</v>
      </c>
      <c r="F16" s="56" t="s">
        <v>607</v>
      </c>
      <c r="G16" s="56" t="s">
        <v>549</v>
      </c>
      <c r="H16" s="56" t="s">
        <v>607</v>
      </c>
      <c r="I16" s="36">
        <v>25</v>
      </c>
      <c r="J16" s="36">
        <v>25</v>
      </c>
      <c r="K16" s="57" t="s">
        <v>545</v>
      </c>
      <c r="L16" s="57"/>
    </row>
    <row r="17" s="51" customFormat="1" ht="28" customHeight="1" spans="1:12">
      <c r="A17" s="55"/>
      <c r="B17" s="55"/>
      <c r="C17" s="56" t="s">
        <v>546</v>
      </c>
      <c r="D17" s="56" t="s">
        <v>606</v>
      </c>
      <c r="E17" s="56" t="s">
        <v>556</v>
      </c>
      <c r="F17" s="56" t="s">
        <v>607</v>
      </c>
      <c r="G17" s="56" t="s">
        <v>549</v>
      </c>
      <c r="H17" s="56" t="s">
        <v>607</v>
      </c>
      <c r="I17" s="36">
        <v>25</v>
      </c>
      <c r="J17" s="36">
        <v>25</v>
      </c>
      <c r="K17" s="57" t="s">
        <v>545</v>
      </c>
      <c r="L17" s="57"/>
    </row>
    <row r="18" s="51" customFormat="1" ht="28" customHeight="1" spans="1:12">
      <c r="A18" s="55" t="s">
        <v>558</v>
      </c>
      <c r="B18" s="56"/>
      <c r="C18" s="56" t="s">
        <v>564</v>
      </c>
      <c r="D18" s="56" t="s">
        <v>618</v>
      </c>
      <c r="E18" s="56" t="s">
        <v>542</v>
      </c>
      <c r="F18" s="56" t="s">
        <v>619</v>
      </c>
      <c r="G18" s="56" t="s">
        <v>553</v>
      </c>
      <c r="H18" s="56" t="s">
        <v>619</v>
      </c>
      <c r="I18" s="36">
        <v>25</v>
      </c>
      <c r="J18" s="36">
        <v>25</v>
      </c>
      <c r="K18" s="57" t="s">
        <v>545</v>
      </c>
      <c r="L18" s="57"/>
    </row>
    <row r="19" s="51" customFormat="1" ht="28" customHeight="1" spans="1:12">
      <c r="A19" s="55" t="s">
        <v>566</v>
      </c>
      <c r="B19" s="56"/>
      <c r="C19" s="56" t="s">
        <v>620</v>
      </c>
      <c r="D19" s="56" t="s">
        <v>728</v>
      </c>
      <c r="E19" s="56" t="s">
        <v>542</v>
      </c>
      <c r="F19" s="56" t="s">
        <v>666</v>
      </c>
      <c r="G19" s="56" t="s">
        <v>549</v>
      </c>
      <c r="H19" s="56" t="s">
        <v>756</v>
      </c>
      <c r="I19" s="36">
        <v>25</v>
      </c>
      <c r="J19" s="36">
        <v>25</v>
      </c>
      <c r="K19" s="57" t="s">
        <v>545</v>
      </c>
      <c r="L19" s="57"/>
    </row>
    <row r="20" s="3" customFormat="1" ht="67" customHeight="1" spans="1:12">
      <c r="A20" s="11" t="s">
        <v>621</v>
      </c>
      <c r="B20" s="11"/>
      <c r="C20" s="11"/>
      <c r="D20" s="11" t="s">
        <v>510</v>
      </c>
      <c r="E20" s="11"/>
      <c r="F20" s="11"/>
      <c r="G20" s="11"/>
      <c r="H20" s="11"/>
      <c r="I20" s="11"/>
      <c r="J20" s="11"/>
      <c r="K20" s="11"/>
      <c r="L20" s="11"/>
    </row>
    <row r="21" s="3" customFormat="1" ht="30" customHeight="1" spans="1:12">
      <c r="A21" s="5" t="s">
        <v>622</v>
      </c>
      <c r="B21" s="5"/>
      <c r="C21" s="5"/>
      <c r="D21" s="5"/>
      <c r="E21" s="5"/>
      <c r="F21" s="5"/>
      <c r="G21" s="5"/>
      <c r="H21" s="5"/>
      <c r="I21" s="11" t="s">
        <v>623</v>
      </c>
      <c r="J21" s="11" t="s">
        <v>624</v>
      </c>
      <c r="K21" s="11" t="s">
        <v>625</v>
      </c>
      <c r="L21" s="11"/>
    </row>
    <row r="22" s="2" customFormat="1" ht="35" customHeight="1" spans="1:12">
      <c r="A22" s="5"/>
      <c r="B22" s="5"/>
      <c r="C22" s="5"/>
      <c r="D22" s="5"/>
      <c r="E22" s="5"/>
      <c r="F22" s="5"/>
      <c r="G22" s="5"/>
      <c r="H22" s="5"/>
      <c r="I22" s="27">
        <v>100</v>
      </c>
      <c r="J22" s="27">
        <v>100</v>
      </c>
      <c r="K22" s="11" t="s">
        <v>626</v>
      </c>
      <c r="L22" s="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1" workbookViewId="0">
      <selection activeCell="C23" sqref="C2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12.6666666666667" style="51" customWidth="1"/>
    <col min="8" max="8" width="17.5833333333333" style="51" customWidth="1"/>
    <col min="9" max="9" width="13.1" style="51" customWidth="1"/>
    <col min="10" max="10" width="14" style="51" customWidth="1"/>
    <col min="11" max="11" width="27.5833333333333" style="51" customWidth="1"/>
    <col min="12" max="12" width="33" style="51" customWidth="1"/>
    <col min="13" max="16384" width="8.08333333333333" style="51"/>
  </cols>
  <sheetData>
    <row r="1" spans="12:12">
      <c r="L1" s="51" t="s">
        <v>3</v>
      </c>
    </row>
    <row r="2" s="51" customFormat="1" ht="41.25" customHeight="1" spans="1:12">
      <c r="A2" s="54" t="s">
        <v>570</v>
      </c>
      <c r="B2" s="54"/>
      <c r="C2" s="54"/>
      <c r="D2" s="54"/>
      <c r="E2" s="54"/>
      <c r="F2" s="54"/>
      <c r="G2" s="54"/>
      <c r="H2" s="54"/>
      <c r="I2" s="54"/>
      <c r="J2" s="54"/>
      <c r="K2" s="54"/>
      <c r="L2" s="54"/>
    </row>
    <row r="3" s="52" customFormat="1" ht="31" customHeight="1" spans="1:12">
      <c r="A3" s="5" t="s">
        <v>571</v>
      </c>
      <c r="B3" s="5"/>
      <c r="C3" s="6" t="s">
        <v>814</v>
      </c>
      <c r="D3" s="6"/>
      <c r="E3" s="6"/>
      <c r="F3" s="6"/>
      <c r="G3" s="6"/>
      <c r="H3" s="6"/>
      <c r="I3" s="6"/>
      <c r="J3" s="6"/>
      <c r="K3" s="6"/>
      <c r="L3" s="6"/>
    </row>
    <row r="4" s="52" customFormat="1" ht="30" customHeight="1" spans="1:12">
      <c r="A4" s="5" t="s">
        <v>573</v>
      </c>
      <c r="B4" s="5"/>
      <c r="C4" s="6" t="s">
        <v>514</v>
      </c>
      <c r="D4" s="6"/>
      <c r="E4" s="6"/>
      <c r="F4" s="6"/>
      <c r="G4" s="6"/>
      <c r="H4" s="7" t="s">
        <v>574</v>
      </c>
      <c r="I4" s="6" t="s">
        <v>514</v>
      </c>
      <c r="J4" s="6"/>
      <c r="K4" s="6"/>
      <c r="L4" s="6"/>
    </row>
    <row r="5" s="52" customFormat="1" ht="26" customHeight="1" spans="1:12">
      <c r="A5" s="8" t="s">
        <v>575</v>
      </c>
      <c r="B5" s="8"/>
      <c r="C5" s="5"/>
      <c r="D5" s="5" t="s">
        <v>517</v>
      </c>
      <c r="E5" s="5"/>
      <c r="F5" s="5" t="s">
        <v>434</v>
      </c>
      <c r="G5" s="5"/>
      <c r="H5" s="5" t="s">
        <v>576</v>
      </c>
      <c r="I5" s="5" t="s">
        <v>577</v>
      </c>
      <c r="J5" s="5" t="s">
        <v>578</v>
      </c>
      <c r="K5" s="5" t="s">
        <v>579</v>
      </c>
      <c r="L5" s="5" t="s">
        <v>580</v>
      </c>
    </row>
    <row r="6" s="52" customFormat="1" ht="30" customHeight="1" spans="1:12">
      <c r="A6" s="8"/>
      <c r="B6" s="8"/>
      <c r="C6" s="9" t="s">
        <v>523</v>
      </c>
      <c r="D6" s="42">
        <v>500000</v>
      </c>
      <c r="E6" s="42"/>
      <c r="F6" s="42">
        <v>500000</v>
      </c>
      <c r="G6" s="42"/>
      <c r="H6" s="42">
        <v>500000</v>
      </c>
      <c r="I6" s="27">
        <v>10</v>
      </c>
      <c r="J6" s="28">
        <v>1</v>
      </c>
      <c r="K6" s="10">
        <v>10</v>
      </c>
      <c r="L6" s="5" t="s">
        <v>510</v>
      </c>
    </row>
    <row r="7" s="52" customFormat="1" ht="30" customHeight="1" spans="1:12">
      <c r="A7" s="8"/>
      <c r="B7" s="8"/>
      <c r="C7" s="8" t="s">
        <v>524</v>
      </c>
      <c r="D7" s="42">
        <v>500000</v>
      </c>
      <c r="E7" s="42"/>
      <c r="F7" s="42">
        <v>500000</v>
      </c>
      <c r="G7" s="42"/>
      <c r="H7" s="42">
        <v>500000</v>
      </c>
      <c r="I7" s="8" t="s">
        <v>438</v>
      </c>
      <c r="J7" s="28">
        <v>1</v>
      </c>
      <c r="K7" s="5" t="s">
        <v>438</v>
      </c>
      <c r="L7" s="5"/>
    </row>
    <row r="8" s="52" customFormat="1" ht="30" customHeight="1" spans="1:12">
      <c r="A8" s="8"/>
      <c r="B8" s="8"/>
      <c r="C8" s="9" t="s">
        <v>581</v>
      </c>
      <c r="D8" s="10" t="s">
        <v>438</v>
      </c>
      <c r="E8" s="10"/>
      <c r="F8" s="10" t="s">
        <v>438</v>
      </c>
      <c r="G8" s="10"/>
      <c r="H8" s="10" t="s">
        <v>438</v>
      </c>
      <c r="I8" s="8"/>
      <c r="J8" s="27" t="s">
        <v>438</v>
      </c>
      <c r="K8" s="5"/>
      <c r="L8" s="5"/>
    </row>
    <row r="9" s="52" customFormat="1" ht="30" customHeight="1" spans="1:12">
      <c r="A9" s="8"/>
      <c r="B9" s="8"/>
      <c r="C9" s="5" t="s">
        <v>582</v>
      </c>
      <c r="D9" s="10" t="s">
        <v>438</v>
      </c>
      <c r="E9" s="10"/>
      <c r="F9" s="10" t="s">
        <v>438</v>
      </c>
      <c r="G9" s="10"/>
      <c r="H9" s="10" t="s">
        <v>438</v>
      </c>
      <c r="I9" s="8"/>
      <c r="J9" s="27" t="s">
        <v>438</v>
      </c>
      <c r="K9" s="5"/>
      <c r="L9" s="5"/>
    </row>
    <row r="10" s="51" customFormat="1" ht="26.4" customHeight="1" spans="1:12">
      <c r="A10" s="11" t="s">
        <v>583</v>
      </c>
      <c r="B10" s="7" t="s">
        <v>584</v>
      </c>
      <c r="C10" s="7"/>
      <c r="D10" s="7"/>
      <c r="E10" s="7"/>
      <c r="F10" s="7"/>
      <c r="G10" s="7"/>
      <c r="H10" s="7" t="s">
        <v>585</v>
      </c>
      <c r="I10" s="7"/>
      <c r="J10" s="7"/>
      <c r="K10" s="7"/>
      <c r="L10" s="7"/>
    </row>
    <row r="11" s="51" customFormat="1" ht="66.65" customHeight="1" spans="1:12">
      <c r="A11" s="11"/>
      <c r="B11" s="12" t="s">
        <v>815</v>
      </c>
      <c r="C11" s="12"/>
      <c r="D11" s="12"/>
      <c r="E11" s="12"/>
      <c r="F11" s="12"/>
      <c r="G11" s="12"/>
      <c r="H11" s="12" t="s">
        <v>816</v>
      </c>
      <c r="I11" s="12"/>
      <c r="J11" s="12"/>
      <c r="K11" s="12"/>
      <c r="L11" s="12"/>
    </row>
    <row r="12" s="52" customFormat="1" ht="35" customHeight="1" spans="1:12">
      <c r="A12" s="13"/>
      <c r="B12" s="14"/>
      <c r="C12" s="14"/>
      <c r="D12" s="14"/>
      <c r="E12" s="14"/>
      <c r="F12" s="14"/>
      <c r="G12" s="14"/>
      <c r="H12" s="14"/>
      <c r="I12" s="29"/>
      <c r="J12" s="29"/>
      <c r="K12" s="30"/>
      <c r="L12" s="31"/>
    </row>
    <row r="13" s="52" customFormat="1" ht="35" customHeight="1" spans="1:12">
      <c r="A13" s="15" t="s">
        <v>588</v>
      </c>
      <c r="B13" s="15"/>
      <c r="C13" s="15"/>
      <c r="D13" s="15"/>
      <c r="E13" s="15"/>
      <c r="F13" s="15"/>
      <c r="G13" s="15"/>
      <c r="H13" s="15"/>
      <c r="I13" s="15"/>
      <c r="J13" s="15"/>
      <c r="K13" s="15"/>
      <c r="L13" s="15"/>
    </row>
    <row r="14" s="52" customFormat="1" ht="31" customHeight="1" spans="1:12">
      <c r="A14" s="5" t="s">
        <v>530</v>
      </c>
      <c r="B14" s="5"/>
      <c r="C14" s="5"/>
      <c r="D14" s="5"/>
      <c r="E14" s="5" t="s">
        <v>589</v>
      </c>
      <c r="F14" s="5"/>
      <c r="G14" s="5"/>
      <c r="H14" s="16" t="s">
        <v>590</v>
      </c>
      <c r="I14" s="32"/>
      <c r="J14" s="32"/>
      <c r="K14" s="32"/>
      <c r="L14" s="33"/>
    </row>
    <row r="15" s="51" customFormat="1" ht="28" customHeight="1" spans="1:12">
      <c r="A15" s="5" t="s">
        <v>591</v>
      </c>
      <c r="B15" s="5"/>
      <c r="C15" s="9" t="s">
        <v>537</v>
      </c>
      <c r="D15" s="9" t="s">
        <v>538</v>
      </c>
      <c r="E15" s="5" t="s">
        <v>531</v>
      </c>
      <c r="F15" s="5" t="s">
        <v>532</v>
      </c>
      <c r="G15" s="5" t="s">
        <v>533</v>
      </c>
      <c r="H15" s="9" t="s">
        <v>534</v>
      </c>
      <c r="I15" s="9" t="s">
        <v>577</v>
      </c>
      <c r="J15" s="9" t="s">
        <v>579</v>
      </c>
      <c r="K15" s="34" t="s">
        <v>535</v>
      </c>
      <c r="L15" s="35"/>
    </row>
    <row r="16" s="51" customFormat="1" ht="27" spans="1:12">
      <c r="A16" s="55" t="s">
        <v>539</v>
      </c>
      <c r="B16" s="55"/>
      <c r="C16" s="55" t="s">
        <v>540</v>
      </c>
      <c r="D16" s="56" t="s">
        <v>817</v>
      </c>
      <c r="E16" s="56" t="s">
        <v>542</v>
      </c>
      <c r="F16" s="56" t="s">
        <v>818</v>
      </c>
      <c r="G16" s="56" t="s">
        <v>819</v>
      </c>
      <c r="H16" s="56" t="s">
        <v>818</v>
      </c>
      <c r="I16" s="36">
        <v>10</v>
      </c>
      <c r="J16" s="36">
        <v>10</v>
      </c>
      <c r="K16" s="57" t="s">
        <v>545</v>
      </c>
      <c r="L16" s="57"/>
    </row>
    <row r="17" s="51" customFormat="1" ht="28" customHeight="1" spans="1:12">
      <c r="A17" s="55"/>
      <c r="B17" s="55"/>
      <c r="C17" s="55"/>
      <c r="D17" s="56" t="s">
        <v>820</v>
      </c>
      <c r="E17" s="56" t="s">
        <v>556</v>
      </c>
      <c r="F17" s="56" t="s">
        <v>593</v>
      </c>
      <c r="G17" s="56" t="s">
        <v>549</v>
      </c>
      <c r="H17" s="56" t="s">
        <v>593</v>
      </c>
      <c r="I17" s="36">
        <v>10</v>
      </c>
      <c r="J17" s="36">
        <v>10</v>
      </c>
      <c r="K17" s="57" t="s">
        <v>545</v>
      </c>
      <c r="L17" s="57"/>
    </row>
    <row r="18" s="51" customFormat="1" ht="28" customHeight="1" spans="1:12">
      <c r="A18" s="55"/>
      <c r="B18" s="55"/>
      <c r="C18" s="55" t="s">
        <v>546</v>
      </c>
      <c r="D18" s="56" t="s">
        <v>821</v>
      </c>
      <c r="E18" s="56" t="s">
        <v>676</v>
      </c>
      <c r="F18" s="56" t="s">
        <v>822</v>
      </c>
      <c r="G18" s="56" t="s">
        <v>549</v>
      </c>
      <c r="H18" s="56" t="s">
        <v>822</v>
      </c>
      <c r="I18" s="36">
        <v>15</v>
      </c>
      <c r="J18" s="36">
        <v>15</v>
      </c>
      <c r="K18" s="57" t="s">
        <v>545</v>
      </c>
      <c r="L18" s="57"/>
    </row>
    <row r="19" s="51" customFormat="1" ht="28" customHeight="1" spans="1:12">
      <c r="A19" s="55"/>
      <c r="B19" s="55"/>
      <c r="C19" s="55"/>
      <c r="D19" s="56" t="s">
        <v>690</v>
      </c>
      <c r="E19" s="56" t="s">
        <v>556</v>
      </c>
      <c r="F19" s="56" t="s">
        <v>593</v>
      </c>
      <c r="G19" s="56" t="s">
        <v>549</v>
      </c>
      <c r="H19" s="56" t="s">
        <v>593</v>
      </c>
      <c r="I19" s="36">
        <v>10</v>
      </c>
      <c r="J19" s="36">
        <v>10</v>
      </c>
      <c r="K19" s="57" t="s">
        <v>545</v>
      </c>
      <c r="L19" s="57"/>
    </row>
    <row r="20" s="51" customFormat="1" ht="28" customHeight="1" spans="1:12">
      <c r="A20" s="55"/>
      <c r="B20" s="55"/>
      <c r="C20" s="55" t="s">
        <v>550</v>
      </c>
      <c r="D20" s="56" t="s">
        <v>823</v>
      </c>
      <c r="E20" s="56" t="s">
        <v>542</v>
      </c>
      <c r="F20" s="56" t="s">
        <v>593</v>
      </c>
      <c r="G20" s="56" t="s">
        <v>549</v>
      </c>
      <c r="H20" s="56" t="s">
        <v>593</v>
      </c>
      <c r="I20" s="36">
        <v>10</v>
      </c>
      <c r="J20" s="36">
        <v>10</v>
      </c>
      <c r="K20" s="57" t="s">
        <v>545</v>
      </c>
      <c r="L20" s="57"/>
    </row>
    <row r="21" s="51" customFormat="1" ht="28" customHeight="1" spans="1:12">
      <c r="A21" s="55"/>
      <c r="B21" s="55"/>
      <c r="C21" s="55"/>
      <c r="D21" s="56" t="s">
        <v>807</v>
      </c>
      <c r="E21" s="56" t="s">
        <v>542</v>
      </c>
      <c r="F21" s="56" t="s">
        <v>593</v>
      </c>
      <c r="G21" s="56" t="s">
        <v>549</v>
      </c>
      <c r="H21" s="56" t="s">
        <v>593</v>
      </c>
      <c r="I21" s="36">
        <v>10</v>
      </c>
      <c r="J21" s="36">
        <v>10</v>
      </c>
      <c r="K21" s="57" t="s">
        <v>545</v>
      </c>
      <c r="L21" s="57"/>
    </row>
    <row r="22" s="51" customFormat="1" ht="28" customHeight="1" spans="1:12">
      <c r="A22" s="55" t="s">
        <v>558</v>
      </c>
      <c r="B22" s="55"/>
      <c r="C22" s="56" t="s">
        <v>559</v>
      </c>
      <c r="D22" s="56" t="s">
        <v>695</v>
      </c>
      <c r="E22" s="56" t="s">
        <v>542</v>
      </c>
      <c r="F22" s="56" t="s">
        <v>593</v>
      </c>
      <c r="G22" s="56" t="s">
        <v>549</v>
      </c>
      <c r="H22" s="56" t="s">
        <v>593</v>
      </c>
      <c r="I22" s="36">
        <v>15</v>
      </c>
      <c r="J22" s="36">
        <v>15</v>
      </c>
      <c r="K22" s="57" t="s">
        <v>545</v>
      </c>
      <c r="L22" s="57"/>
    </row>
    <row r="23" s="51" customFormat="1" ht="28" customHeight="1" spans="1:12">
      <c r="A23" s="55"/>
      <c r="B23" s="55"/>
      <c r="C23" s="56" t="s">
        <v>564</v>
      </c>
      <c r="D23" s="56" t="s">
        <v>809</v>
      </c>
      <c r="E23" s="56" t="s">
        <v>556</v>
      </c>
      <c r="F23" s="56" t="s">
        <v>79</v>
      </c>
      <c r="G23" s="56" t="s">
        <v>553</v>
      </c>
      <c r="H23" s="56" t="s">
        <v>79</v>
      </c>
      <c r="I23" s="36">
        <v>10</v>
      </c>
      <c r="J23" s="36">
        <v>10</v>
      </c>
      <c r="K23" s="57" t="s">
        <v>545</v>
      </c>
      <c r="L23" s="57"/>
    </row>
    <row r="24" s="51" customFormat="1" ht="28" customHeight="1" spans="1:12">
      <c r="A24" s="55" t="s">
        <v>566</v>
      </c>
      <c r="B24" s="56"/>
      <c r="C24" s="56" t="s">
        <v>620</v>
      </c>
      <c r="D24" s="56" t="s">
        <v>811</v>
      </c>
      <c r="E24" s="56" t="s">
        <v>542</v>
      </c>
      <c r="F24" s="56" t="s">
        <v>644</v>
      </c>
      <c r="G24" s="56" t="s">
        <v>549</v>
      </c>
      <c r="H24" s="56" t="s">
        <v>644</v>
      </c>
      <c r="I24" s="36">
        <v>10</v>
      </c>
      <c r="J24" s="36">
        <v>10</v>
      </c>
      <c r="K24" s="57" t="s">
        <v>545</v>
      </c>
      <c r="L24" s="57"/>
    </row>
    <row r="25" s="53" customFormat="1" ht="67" customHeight="1" spans="1:12">
      <c r="A25" s="11" t="s">
        <v>621</v>
      </c>
      <c r="B25" s="11"/>
      <c r="C25" s="11"/>
      <c r="D25" s="11" t="s">
        <v>510</v>
      </c>
      <c r="E25" s="11"/>
      <c r="F25" s="11"/>
      <c r="G25" s="11"/>
      <c r="H25" s="11"/>
      <c r="I25" s="11"/>
      <c r="J25" s="11"/>
      <c r="K25" s="11"/>
      <c r="L25" s="11"/>
    </row>
    <row r="26" s="53" customFormat="1" ht="30" customHeight="1" spans="1:12">
      <c r="A26" s="5" t="s">
        <v>622</v>
      </c>
      <c r="B26" s="5"/>
      <c r="C26" s="5"/>
      <c r="D26" s="5"/>
      <c r="E26" s="5"/>
      <c r="F26" s="5"/>
      <c r="G26" s="5"/>
      <c r="H26" s="5"/>
      <c r="I26" s="11" t="s">
        <v>623</v>
      </c>
      <c r="J26" s="11" t="s">
        <v>624</v>
      </c>
      <c r="K26" s="11" t="s">
        <v>625</v>
      </c>
      <c r="L26" s="11"/>
    </row>
    <row r="27" s="52" customFormat="1" ht="35" customHeight="1" spans="1:12">
      <c r="A27" s="5"/>
      <c r="B27" s="5"/>
      <c r="C27" s="5"/>
      <c r="D27" s="5"/>
      <c r="E27" s="5"/>
      <c r="F27" s="5"/>
      <c r="G27" s="5"/>
      <c r="H27" s="5"/>
      <c r="I27" s="27">
        <v>100</v>
      </c>
      <c r="J27" s="27">
        <v>100</v>
      </c>
      <c r="K27" s="11" t="s">
        <v>626</v>
      </c>
      <c r="L27" s="11"/>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7"/>
    <mergeCell ref="C18:C19"/>
    <mergeCell ref="C20:C21"/>
    <mergeCell ref="I7:I9"/>
    <mergeCell ref="K7:K9"/>
    <mergeCell ref="L6:L9"/>
    <mergeCell ref="A5:B9"/>
    <mergeCell ref="A16:B21"/>
    <mergeCell ref="A22:B23"/>
    <mergeCell ref="A26:H27"/>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11" workbookViewId="0">
      <selection activeCell="K21" sqref="K21:L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824</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42">
        <f t="shared" ref="D6:H6" si="0">662509.34+208170.26</f>
        <v>870679.6</v>
      </c>
      <c r="E6" s="42"/>
      <c r="F6" s="42">
        <f>662509.34+208170.26</f>
        <v>870679.6</v>
      </c>
      <c r="G6" s="42"/>
      <c r="H6" s="42">
        <f>662509.34+208170.26</f>
        <v>870679.6</v>
      </c>
      <c r="I6" s="27">
        <v>10</v>
      </c>
      <c r="J6" s="28">
        <v>1</v>
      </c>
      <c r="K6" s="10">
        <v>10</v>
      </c>
      <c r="L6" s="17" t="s">
        <v>510</v>
      </c>
    </row>
    <row r="7" s="2" customFormat="1" ht="30" customHeight="1" spans="1:12">
      <c r="A7" s="8"/>
      <c r="B7" s="8"/>
      <c r="C7" s="8" t="s">
        <v>524</v>
      </c>
      <c r="D7" s="42">
        <f t="shared" ref="D7:H7" si="1">662509.34+208170.26</f>
        <v>870679.6</v>
      </c>
      <c r="E7" s="42"/>
      <c r="F7" s="42">
        <f>662509.34+208170.26</f>
        <v>870679.6</v>
      </c>
      <c r="G7" s="42"/>
      <c r="H7" s="42">
        <f>662509.34+208170.26</f>
        <v>870679.6</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t="s">
        <v>438</v>
      </c>
      <c r="E9" s="10"/>
      <c r="F9" s="10" t="s">
        <v>438</v>
      </c>
      <c r="G9" s="10"/>
      <c r="H9" s="10" t="s">
        <v>438</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66.65" customHeight="1" spans="1:12">
      <c r="A11" s="11"/>
      <c r="B11" s="12" t="s">
        <v>825</v>
      </c>
      <c r="C11" s="12"/>
      <c r="D11" s="12"/>
      <c r="E11" s="12"/>
      <c r="F11" s="12"/>
      <c r="G11" s="12"/>
      <c r="H11" s="12" t="s">
        <v>825</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43" t="s">
        <v>591</v>
      </c>
      <c r="B15" s="43"/>
      <c r="C15" s="44" t="s">
        <v>537</v>
      </c>
      <c r="D15" s="44" t="s">
        <v>538</v>
      </c>
      <c r="E15" s="43" t="s">
        <v>531</v>
      </c>
      <c r="F15" s="43" t="s">
        <v>532</v>
      </c>
      <c r="G15" s="45" t="s">
        <v>533</v>
      </c>
      <c r="H15" s="9" t="s">
        <v>534</v>
      </c>
      <c r="I15" s="9" t="s">
        <v>577</v>
      </c>
      <c r="J15" s="9" t="s">
        <v>579</v>
      </c>
      <c r="K15" s="34" t="s">
        <v>535</v>
      </c>
      <c r="L15" s="35"/>
    </row>
    <row r="16" s="1" customFormat="1" ht="38" customHeight="1" spans="1:12">
      <c r="A16" s="46" t="s">
        <v>539</v>
      </c>
      <c r="B16" s="46"/>
      <c r="C16" s="46" t="s">
        <v>540</v>
      </c>
      <c r="D16" s="47" t="s">
        <v>826</v>
      </c>
      <c r="E16" s="48" t="s">
        <v>542</v>
      </c>
      <c r="F16" s="48" t="s">
        <v>827</v>
      </c>
      <c r="G16" s="48" t="s">
        <v>632</v>
      </c>
      <c r="H16" s="48" t="s">
        <v>827</v>
      </c>
      <c r="I16" s="49">
        <v>15</v>
      </c>
      <c r="J16" s="49">
        <v>15</v>
      </c>
      <c r="K16" s="50" t="s">
        <v>545</v>
      </c>
      <c r="L16" s="50"/>
    </row>
    <row r="17" s="1" customFormat="1" ht="38" customHeight="1" spans="1:12">
      <c r="A17" s="46"/>
      <c r="B17" s="46"/>
      <c r="C17" s="46"/>
      <c r="D17" s="47" t="s">
        <v>828</v>
      </c>
      <c r="E17" s="48" t="s">
        <v>542</v>
      </c>
      <c r="F17" s="48" t="s">
        <v>829</v>
      </c>
      <c r="G17" s="48" t="s">
        <v>602</v>
      </c>
      <c r="H17" s="48" t="s">
        <v>829</v>
      </c>
      <c r="I17" s="49">
        <v>10</v>
      </c>
      <c r="J17" s="49">
        <v>10</v>
      </c>
      <c r="K17" s="50" t="s">
        <v>545</v>
      </c>
      <c r="L17" s="50"/>
    </row>
    <row r="18" s="1" customFormat="1" ht="38" customHeight="1" spans="1:12">
      <c r="A18" s="46"/>
      <c r="B18" s="46"/>
      <c r="C18" s="46"/>
      <c r="D18" s="47" t="s">
        <v>830</v>
      </c>
      <c r="E18" s="48" t="s">
        <v>542</v>
      </c>
      <c r="F18" s="48" t="s">
        <v>666</v>
      </c>
      <c r="G18" s="48" t="s">
        <v>549</v>
      </c>
      <c r="H18" s="48" t="s">
        <v>666</v>
      </c>
      <c r="I18" s="49">
        <v>10</v>
      </c>
      <c r="J18" s="49">
        <v>10</v>
      </c>
      <c r="K18" s="50" t="s">
        <v>545</v>
      </c>
      <c r="L18" s="50"/>
    </row>
    <row r="19" s="1" customFormat="1" ht="38" customHeight="1" spans="1:12">
      <c r="A19" s="46"/>
      <c r="B19" s="46"/>
      <c r="C19" s="47" t="s">
        <v>550</v>
      </c>
      <c r="D19" s="47" t="s">
        <v>831</v>
      </c>
      <c r="E19" s="48" t="s">
        <v>556</v>
      </c>
      <c r="F19" s="48" t="s">
        <v>832</v>
      </c>
      <c r="G19" s="48" t="s">
        <v>833</v>
      </c>
      <c r="H19" s="48" t="s">
        <v>832</v>
      </c>
      <c r="I19" s="49">
        <v>15</v>
      </c>
      <c r="J19" s="49">
        <v>15</v>
      </c>
      <c r="K19" s="50" t="s">
        <v>545</v>
      </c>
      <c r="L19" s="50"/>
    </row>
    <row r="20" s="1" customFormat="1" ht="38" customHeight="1" spans="1:12">
      <c r="A20" s="46" t="s">
        <v>558</v>
      </c>
      <c r="B20" s="46"/>
      <c r="C20" s="47" t="s">
        <v>708</v>
      </c>
      <c r="D20" s="47" t="s">
        <v>834</v>
      </c>
      <c r="E20" s="48" t="s">
        <v>548</v>
      </c>
      <c r="F20" s="48" t="s">
        <v>664</v>
      </c>
      <c r="G20" s="48" t="s">
        <v>5</v>
      </c>
      <c r="H20" s="48" t="s">
        <v>664</v>
      </c>
      <c r="I20" s="49">
        <v>15</v>
      </c>
      <c r="J20" s="49">
        <v>15</v>
      </c>
      <c r="K20" s="50" t="s">
        <v>545</v>
      </c>
      <c r="L20" s="50"/>
    </row>
    <row r="21" s="1" customFormat="1" ht="38" customHeight="1" spans="1:12">
      <c r="A21" s="46"/>
      <c r="B21" s="46"/>
      <c r="C21" s="47" t="s">
        <v>727</v>
      </c>
      <c r="D21" s="47" t="s">
        <v>835</v>
      </c>
      <c r="E21" s="48" t="s">
        <v>542</v>
      </c>
      <c r="F21" s="48" t="s">
        <v>664</v>
      </c>
      <c r="G21" s="48" t="s">
        <v>549</v>
      </c>
      <c r="H21" s="48" t="s">
        <v>664</v>
      </c>
      <c r="I21" s="49">
        <v>15</v>
      </c>
      <c r="J21" s="49">
        <v>15</v>
      </c>
      <c r="K21" s="50" t="s">
        <v>545</v>
      </c>
      <c r="L21" s="50"/>
    </row>
    <row r="22" s="1" customFormat="1" ht="38" customHeight="1" spans="1:12">
      <c r="A22" s="46" t="s">
        <v>566</v>
      </c>
      <c r="B22" s="46"/>
      <c r="C22" s="47" t="s">
        <v>654</v>
      </c>
      <c r="D22" s="47" t="s">
        <v>836</v>
      </c>
      <c r="E22" s="48" t="s">
        <v>542</v>
      </c>
      <c r="F22" s="48" t="s">
        <v>775</v>
      </c>
      <c r="G22" s="48" t="s">
        <v>549</v>
      </c>
      <c r="H22" s="48" t="s">
        <v>775</v>
      </c>
      <c r="I22" s="49">
        <v>10</v>
      </c>
      <c r="J22" s="49">
        <v>10</v>
      </c>
      <c r="K22" s="50" t="s">
        <v>545</v>
      </c>
      <c r="L22" s="50"/>
    </row>
    <row r="23" s="1" customFormat="1" ht="38" customHeight="1" spans="1:12">
      <c r="A23" s="46"/>
      <c r="B23" s="46"/>
      <c r="C23" s="47" t="s">
        <v>654</v>
      </c>
      <c r="D23" s="47" t="s">
        <v>654</v>
      </c>
      <c r="E23" s="48" t="s">
        <v>542</v>
      </c>
      <c r="F23" s="48" t="s">
        <v>666</v>
      </c>
      <c r="G23" s="48" t="s">
        <v>549</v>
      </c>
      <c r="H23" s="48" t="s">
        <v>666</v>
      </c>
      <c r="I23" s="49">
        <v>10</v>
      </c>
      <c r="J23" s="49">
        <v>10</v>
      </c>
      <c r="K23" s="50" t="s">
        <v>545</v>
      </c>
      <c r="L23" s="50"/>
    </row>
    <row r="24" s="3" customFormat="1" ht="67" customHeight="1" spans="1:12">
      <c r="A24" s="11" t="s">
        <v>621</v>
      </c>
      <c r="B24" s="11"/>
      <c r="C24" s="11"/>
      <c r="D24" s="11" t="s">
        <v>510</v>
      </c>
      <c r="E24" s="11"/>
      <c r="F24" s="11"/>
      <c r="G24" s="11"/>
      <c r="H24" s="11"/>
      <c r="I24" s="11"/>
      <c r="J24" s="11"/>
      <c r="K24" s="11"/>
      <c r="L24" s="11"/>
    </row>
    <row r="25" s="3" customFormat="1" ht="30" customHeight="1" spans="1:12">
      <c r="A25" s="5" t="s">
        <v>622</v>
      </c>
      <c r="B25" s="5"/>
      <c r="C25" s="5"/>
      <c r="D25" s="5"/>
      <c r="E25" s="5"/>
      <c r="F25" s="5"/>
      <c r="G25" s="5"/>
      <c r="H25" s="5"/>
      <c r="I25" s="11" t="s">
        <v>623</v>
      </c>
      <c r="J25" s="11" t="s">
        <v>624</v>
      </c>
      <c r="K25" s="11" t="s">
        <v>625</v>
      </c>
      <c r="L25" s="11"/>
    </row>
    <row r="26" s="2" customFormat="1" ht="35" customHeight="1" spans="1:12">
      <c r="A26" s="5"/>
      <c r="B26" s="5"/>
      <c r="C26" s="5"/>
      <c r="D26" s="5"/>
      <c r="E26" s="5"/>
      <c r="F26" s="5"/>
      <c r="G26" s="5"/>
      <c r="H26" s="5"/>
      <c r="I26" s="27">
        <v>100</v>
      </c>
      <c r="J26" s="27">
        <v>100</v>
      </c>
      <c r="K26" s="11" t="s">
        <v>626</v>
      </c>
      <c r="L26"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C24"/>
    <mergeCell ref="D24:L24"/>
    <mergeCell ref="K25:L25"/>
    <mergeCell ref="K26:L26"/>
    <mergeCell ref="A10:A11"/>
    <mergeCell ref="C16:C18"/>
    <mergeCell ref="I7:I9"/>
    <mergeCell ref="K7:K9"/>
    <mergeCell ref="L6:L9"/>
    <mergeCell ref="A5:B9"/>
    <mergeCell ref="A25:H26"/>
    <mergeCell ref="A16:B19"/>
    <mergeCell ref="A20:B21"/>
    <mergeCell ref="A22:B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2" workbookViewId="0">
      <selection activeCell="A16" sqref="A16:L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837</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10">
        <v>611820.7</v>
      </c>
      <c r="E6" s="10"/>
      <c r="F6" s="10">
        <v>611820.7</v>
      </c>
      <c r="G6" s="10"/>
      <c r="H6" s="10">
        <v>611820.7</v>
      </c>
      <c r="I6" s="27">
        <v>10</v>
      </c>
      <c r="J6" s="28">
        <v>1</v>
      </c>
      <c r="K6" s="10">
        <v>10</v>
      </c>
      <c r="L6" s="17" t="s">
        <v>510</v>
      </c>
    </row>
    <row r="7" s="2" customFormat="1" ht="30" customHeight="1" spans="1:12">
      <c r="A7" s="8"/>
      <c r="B7" s="8"/>
      <c r="C7" s="8" t="s">
        <v>524</v>
      </c>
      <c r="D7" s="10" t="s">
        <v>438</v>
      </c>
      <c r="E7" s="10"/>
      <c r="F7" s="10" t="s">
        <v>438</v>
      </c>
      <c r="G7" s="10"/>
      <c r="H7" s="10" t="s">
        <v>438</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v>611820.7</v>
      </c>
      <c r="E9" s="10"/>
      <c r="F9" s="10">
        <v>611820.7</v>
      </c>
      <c r="G9" s="10"/>
      <c r="H9" s="10">
        <v>611820.7</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66.65" customHeight="1" spans="1:12">
      <c r="A11" s="11"/>
      <c r="B11" s="12" t="s">
        <v>838</v>
      </c>
      <c r="C11" s="12"/>
      <c r="D11" s="12"/>
      <c r="E11" s="12"/>
      <c r="F11" s="12"/>
      <c r="G11" s="12"/>
      <c r="H11" s="12" t="s">
        <v>839</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17" t="s">
        <v>591</v>
      </c>
      <c r="B15" s="17"/>
      <c r="C15" s="18" t="s">
        <v>537</v>
      </c>
      <c r="D15" s="19" t="s">
        <v>538</v>
      </c>
      <c r="E15" s="17" t="s">
        <v>531</v>
      </c>
      <c r="F15" s="17" t="s">
        <v>532</v>
      </c>
      <c r="G15" s="5" t="s">
        <v>533</v>
      </c>
      <c r="H15" s="9" t="s">
        <v>534</v>
      </c>
      <c r="I15" s="9" t="s">
        <v>577</v>
      </c>
      <c r="J15" s="9" t="s">
        <v>579</v>
      </c>
      <c r="K15" s="34" t="s">
        <v>535</v>
      </c>
      <c r="L15" s="35"/>
    </row>
    <row r="16" s="1" customFormat="1" ht="38" customHeight="1" spans="1:12">
      <c r="A16" s="20" t="s">
        <v>539</v>
      </c>
      <c r="B16" s="20"/>
      <c r="C16" s="20" t="s">
        <v>540</v>
      </c>
      <c r="D16" s="22" t="s">
        <v>840</v>
      </c>
      <c r="E16" s="23" t="s">
        <v>542</v>
      </c>
      <c r="F16" s="23" t="s">
        <v>756</v>
      </c>
      <c r="G16" s="23" t="s">
        <v>549</v>
      </c>
      <c r="H16" s="23" t="s">
        <v>607</v>
      </c>
      <c r="I16" s="41">
        <v>20</v>
      </c>
      <c r="J16" s="41">
        <v>20</v>
      </c>
      <c r="K16" s="37" t="s">
        <v>545</v>
      </c>
      <c r="L16" s="37"/>
    </row>
    <row r="17" s="1" customFormat="1" ht="38" customHeight="1" spans="1:12">
      <c r="A17" s="20"/>
      <c r="B17" s="20"/>
      <c r="C17" s="20" t="s">
        <v>546</v>
      </c>
      <c r="D17" s="22" t="s">
        <v>755</v>
      </c>
      <c r="E17" s="23" t="s">
        <v>542</v>
      </c>
      <c r="F17" s="23" t="s">
        <v>756</v>
      </c>
      <c r="G17" s="23" t="s">
        <v>549</v>
      </c>
      <c r="H17" s="23" t="s">
        <v>667</v>
      </c>
      <c r="I17" s="41">
        <v>20</v>
      </c>
      <c r="J17" s="41">
        <v>20</v>
      </c>
      <c r="K17" s="37" t="s">
        <v>545</v>
      </c>
      <c r="L17" s="37"/>
    </row>
    <row r="18" s="1" customFormat="1" ht="38" customHeight="1" spans="1:12">
      <c r="A18" s="20"/>
      <c r="B18" s="20"/>
      <c r="C18" s="20"/>
      <c r="D18" s="22" t="s">
        <v>841</v>
      </c>
      <c r="E18" s="23" t="s">
        <v>542</v>
      </c>
      <c r="F18" s="23" t="s">
        <v>756</v>
      </c>
      <c r="G18" s="23" t="s">
        <v>549</v>
      </c>
      <c r="H18" s="23" t="s">
        <v>607</v>
      </c>
      <c r="I18" s="41">
        <v>15</v>
      </c>
      <c r="J18" s="41">
        <v>15</v>
      </c>
      <c r="K18" s="37" t="s">
        <v>545</v>
      </c>
      <c r="L18" s="37"/>
    </row>
    <row r="19" s="1" customFormat="1" ht="38" customHeight="1" spans="1:12">
      <c r="A19" s="20"/>
      <c r="B19" s="20"/>
      <c r="C19" s="20" t="s">
        <v>550</v>
      </c>
      <c r="D19" s="22" t="s">
        <v>842</v>
      </c>
      <c r="E19" s="23" t="s">
        <v>542</v>
      </c>
      <c r="F19" s="23" t="s">
        <v>756</v>
      </c>
      <c r="G19" s="23" t="s">
        <v>549</v>
      </c>
      <c r="H19" s="23" t="s">
        <v>756</v>
      </c>
      <c r="I19" s="41">
        <v>15</v>
      </c>
      <c r="J19" s="41">
        <v>15</v>
      </c>
      <c r="K19" s="37" t="s">
        <v>545</v>
      </c>
      <c r="L19" s="37"/>
    </row>
    <row r="20" s="1" customFormat="1" ht="38" customHeight="1" spans="1:12">
      <c r="A20" s="38" t="s">
        <v>558</v>
      </c>
      <c r="B20" s="39"/>
      <c r="C20" s="40" t="s">
        <v>708</v>
      </c>
      <c r="D20" s="23" t="s">
        <v>757</v>
      </c>
      <c r="E20" s="23" t="s">
        <v>542</v>
      </c>
      <c r="F20" s="23" t="s">
        <v>756</v>
      </c>
      <c r="G20" s="23" t="s">
        <v>549</v>
      </c>
      <c r="H20" s="23" t="s">
        <v>756</v>
      </c>
      <c r="I20" s="41">
        <v>15</v>
      </c>
      <c r="J20" s="41">
        <v>15</v>
      </c>
      <c r="K20" s="37" t="s">
        <v>545</v>
      </c>
      <c r="L20" s="37"/>
    </row>
    <row r="21" s="1" customFormat="1" ht="38" customHeight="1" spans="1:12">
      <c r="A21" s="24" t="s">
        <v>566</v>
      </c>
      <c r="B21" s="25"/>
      <c r="C21" s="23" t="s">
        <v>654</v>
      </c>
      <c r="D21" s="23" t="s">
        <v>712</v>
      </c>
      <c r="E21" s="23" t="s">
        <v>542</v>
      </c>
      <c r="F21" s="23" t="s">
        <v>666</v>
      </c>
      <c r="G21" s="23" t="s">
        <v>549</v>
      </c>
      <c r="H21" s="23" t="s">
        <v>666</v>
      </c>
      <c r="I21" s="41">
        <v>15</v>
      </c>
      <c r="J21" s="41">
        <v>15</v>
      </c>
      <c r="K21" s="37" t="s">
        <v>545</v>
      </c>
      <c r="L21" s="37"/>
    </row>
    <row r="22" s="3" customFormat="1" ht="67" customHeight="1" spans="1:12">
      <c r="A22" s="11" t="s">
        <v>621</v>
      </c>
      <c r="B22" s="11"/>
      <c r="C22" s="11"/>
      <c r="D22" s="11" t="s">
        <v>510</v>
      </c>
      <c r="E22" s="11"/>
      <c r="F22" s="11"/>
      <c r="G22" s="11"/>
      <c r="H22" s="11"/>
      <c r="I22" s="11"/>
      <c r="J22" s="11"/>
      <c r="K22" s="11"/>
      <c r="L22" s="11"/>
    </row>
    <row r="23" s="3" customFormat="1" ht="30" customHeight="1" spans="1:12">
      <c r="A23" s="5" t="s">
        <v>622</v>
      </c>
      <c r="B23" s="5"/>
      <c r="C23" s="5"/>
      <c r="D23" s="5"/>
      <c r="E23" s="5"/>
      <c r="F23" s="5"/>
      <c r="G23" s="5"/>
      <c r="H23" s="5"/>
      <c r="I23" s="11" t="s">
        <v>623</v>
      </c>
      <c r="J23" s="11" t="s">
        <v>624</v>
      </c>
      <c r="K23" s="11" t="s">
        <v>625</v>
      </c>
      <c r="L23" s="11"/>
    </row>
    <row r="24" s="2" customFormat="1" ht="35" customHeight="1" spans="1:12">
      <c r="A24" s="5"/>
      <c r="B24" s="5"/>
      <c r="C24" s="5"/>
      <c r="D24" s="5"/>
      <c r="E24" s="5"/>
      <c r="F24" s="5"/>
      <c r="G24" s="5"/>
      <c r="H24" s="5"/>
      <c r="I24" s="27">
        <v>100</v>
      </c>
      <c r="J24" s="27">
        <v>100</v>
      </c>
      <c r="K24" s="11" t="s">
        <v>626</v>
      </c>
      <c r="L24"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7:C18"/>
    <mergeCell ref="I7:I9"/>
    <mergeCell ref="K7:K9"/>
    <mergeCell ref="L6:L9"/>
    <mergeCell ref="A5:B9"/>
    <mergeCell ref="A16:B19"/>
    <mergeCell ref="A23:H24"/>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K17" sqref="K17:L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pans="12:12">
      <c r="L1" s="1" t="s">
        <v>3</v>
      </c>
    </row>
    <row r="2" s="1" customFormat="1" ht="41.25" customHeight="1" spans="1:12">
      <c r="A2" s="4" t="s">
        <v>570</v>
      </c>
      <c r="B2" s="4"/>
      <c r="C2" s="4"/>
      <c r="D2" s="4"/>
      <c r="E2" s="4"/>
      <c r="F2" s="4"/>
      <c r="G2" s="4"/>
      <c r="H2" s="4"/>
      <c r="I2" s="4"/>
      <c r="J2" s="4"/>
      <c r="K2" s="4"/>
      <c r="L2" s="4"/>
    </row>
    <row r="3" s="2" customFormat="1" ht="31" customHeight="1" spans="1:12">
      <c r="A3" s="5" t="s">
        <v>571</v>
      </c>
      <c r="B3" s="5"/>
      <c r="C3" s="6" t="s">
        <v>843</v>
      </c>
      <c r="D3" s="6"/>
      <c r="E3" s="6"/>
      <c r="F3" s="6"/>
      <c r="G3" s="6"/>
      <c r="H3" s="6"/>
      <c r="I3" s="6"/>
      <c r="J3" s="6"/>
      <c r="K3" s="6"/>
      <c r="L3" s="6"/>
    </row>
    <row r="4" s="2" customFormat="1" ht="30" customHeight="1" spans="1:12">
      <c r="A4" s="5" t="s">
        <v>573</v>
      </c>
      <c r="B4" s="5"/>
      <c r="C4" s="6" t="s">
        <v>514</v>
      </c>
      <c r="D4" s="6"/>
      <c r="E4" s="6"/>
      <c r="F4" s="6"/>
      <c r="G4" s="6"/>
      <c r="H4" s="7" t="s">
        <v>574</v>
      </c>
      <c r="I4" s="6" t="s">
        <v>514</v>
      </c>
      <c r="J4" s="6"/>
      <c r="K4" s="6"/>
      <c r="L4" s="6"/>
    </row>
    <row r="5" s="2" customFormat="1" ht="26" customHeight="1" spans="1:12">
      <c r="A5" s="8" t="s">
        <v>575</v>
      </c>
      <c r="B5" s="8"/>
      <c r="C5" s="5"/>
      <c r="D5" s="5" t="s">
        <v>517</v>
      </c>
      <c r="E5" s="5"/>
      <c r="F5" s="5" t="s">
        <v>434</v>
      </c>
      <c r="G5" s="5"/>
      <c r="H5" s="5" t="s">
        <v>576</v>
      </c>
      <c r="I5" s="5" t="s">
        <v>577</v>
      </c>
      <c r="J5" s="5" t="s">
        <v>578</v>
      </c>
      <c r="K5" s="5" t="s">
        <v>579</v>
      </c>
      <c r="L5" s="17" t="s">
        <v>580</v>
      </c>
    </row>
    <row r="6" s="2" customFormat="1" ht="30" customHeight="1" spans="1:12">
      <c r="A6" s="8"/>
      <c r="B6" s="8"/>
      <c r="C6" s="9" t="s">
        <v>523</v>
      </c>
      <c r="D6" s="10">
        <v>2440370.5</v>
      </c>
      <c r="E6" s="10"/>
      <c r="F6" s="10">
        <v>2440370.5</v>
      </c>
      <c r="G6" s="10"/>
      <c r="H6" s="10">
        <v>2440370.5</v>
      </c>
      <c r="I6" s="27">
        <v>10</v>
      </c>
      <c r="J6" s="28">
        <v>1</v>
      </c>
      <c r="K6" s="10">
        <v>10</v>
      </c>
      <c r="L6" s="17" t="s">
        <v>510</v>
      </c>
    </row>
    <row r="7" s="2" customFormat="1" ht="30" customHeight="1" spans="1:12">
      <c r="A7" s="8"/>
      <c r="B7" s="8"/>
      <c r="C7" s="8" t="s">
        <v>524</v>
      </c>
      <c r="D7" s="10" t="s">
        <v>438</v>
      </c>
      <c r="E7" s="10"/>
      <c r="F7" s="10" t="s">
        <v>438</v>
      </c>
      <c r="G7" s="10"/>
      <c r="H7" s="10" t="s">
        <v>438</v>
      </c>
      <c r="I7" s="8" t="s">
        <v>438</v>
      </c>
      <c r="J7" s="28">
        <v>1</v>
      </c>
      <c r="K7" s="5" t="s">
        <v>438</v>
      </c>
      <c r="L7" s="17"/>
    </row>
    <row r="8" s="2" customFormat="1" ht="30" customHeight="1" spans="1:12">
      <c r="A8" s="8"/>
      <c r="B8" s="8"/>
      <c r="C8" s="9" t="s">
        <v>581</v>
      </c>
      <c r="D8" s="10" t="s">
        <v>438</v>
      </c>
      <c r="E8" s="10"/>
      <c r="F8" s="10" t="s">
        <v>438</v>
      </c>
      <c r="G8" s="10"/>
      <c r="H8" s="10" t="s">
        <v>438</v>
      </c>
      <c r="I8" s="8"/>
      <c r="J8" s="27" t="s">
        <v>438</v>
      </c>
      <c r="K8" s="5"/>
      <c r="L8" s="17"/>
    </row>
    <row r="9" s="2" customFormat="1" ht="30" customHeight="1" spans="1:12">
      <c r="A9" s="8"/>
      <c r="B9" s="8"/>
      <c r="C9" s="5" t="s">
        <v>582</v>
      </c>
      <c r="D9" s="10">
        <v>2440370.5</v>
      </c>
      <c r="E9" s="10"/>
      <c r="F9" s="10">
        <v>2440370.5</v>
      </c>
      <c r="G9" s="10"/>
      <c r="H9" s="10">
        <v>2440370.5</v>
      </c>
      <c r="I9" s="8"/>
      <c r="J9" s="27" t="s">
        <v>438</v>
      </c>
      <c r="K9" s="5"/>
      <c r="L9" s="17"/>
    </row>
    <row r="10" s="1" customFormat="1" ht="26.4" customHeight="1" spans="1:12">
      <c r="A10" s="11" t="s">
        <v>583</v>
      </c>
      <c r="B10" s="7" t="s">
        <v>584</v>
      </c>
      <c r="C10" s="7"/>
      <c r="D10" s="7"/>
      <c r="E10" s="7"/>
      <c r="F10" s="7"/>
      <c r="G10" s="7"/>
      <c r="H10" s="7" t="s">
        <v>585</v>
      </c>
      <c r="I10" s="7"/>
      <c r="J10" s="7"/>
      <c r="K10" s="7"/>
      <c r="L10" s="7"/>
    </row>
    <row r="11" s="1" customFormat="1" ht="66.65" customHeight="1" spans="1:12">
      <c r="A11" s="11"/>
      <c r="B11" s="12" t="s">
        <v>844</v>
      </c>
      <c r="C11" s="12"/>
      <c r="D11" s="12"/>
      <c r="E11" s="12"/>
      <c r="F11" s="12"/>
      <c r="G11" s="12"/>
      <c r="H11" s="12" t="s">
        <v>844</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588</v>
      </c>
      <c r="B13" s="15"/>
      <c r="C13" s="15"/>
      <c r="D13" s="15"/>
      <c r="E13" s="15"/>
      <c r="F13" s="15"/>
      <c r="G13" s="15"/>
      <c r="H13" s="15"/>
      <c r="I13" s="15"/>
      <c r="J13" s="15"/>
      <c r="K13" s="15"/>
      <c r="L13" s="15"/>
    </row>
    <row r="14" s="2" customFormat="1" ht="31" customHeight="1" spans="1:12">
      <c r="A14" s="5" t="s">
        <v>530</v>
      </c>
      <c r="B14" s="5"/>
      <c r="C14" s="5"/>
      <c r="D14" s="5"/>
      <c r="E14" s="5" t="s">
        <v>589</v>
      </c>
      <c r="F14" s="5"/>
      <c r="G14" s="5"/>
      <c r="H14" s="16" t="s">
        <v>590</v>
      </c>
      <c r="I14" s="32"/>
      <c r="J14" s="32"/>
      <c r="K14" s="32"/>
      <c r="L14" s="33"/>
    </row>
    <row r="15" s="1" customFormat="1" ht="28" customHeight="1" spans="1:12">
      <c r="A15" s="17" t="s">
        <v>591</v>
      </c>
      <c r="B15" s="17"/>
      <c r="C15" s="18" t="s">
        <v>537</v>
      </c>
      <c r="D15" s="19" t="s">
        <v>538</v>
      </c>
      <c r="E15" s="17" t="s">
        <v>531</v>
      </c>
      <c r="F15" s="17" t="s">
        <v>532</v>
      </c>
      <c r="G15" s="5" t="s">
        <v>533</v>
      </c>
      <c r="H15" s="9" t="s">
        <v>534</v>
      </c>
      <c r="I15" s="9" t="s">
        <v>577</v>
      </c>
      <c r="J15" s="9" t="s">
        <v>579</v>
      </c>
      <c r="K15" s="34" t="s">
        <v>535</v>
      </c>
      <c r="L15" s="35"/>
    </row>
    <row r="16" s="1" customFormat="1" ht="28" customHeight="1" spans="1:12">
      <c r="A16" s="20" t="s">
        <v>539</v>
      </c>
      <c r="B16" s="20"/>
      <c r="C16" s="21" t="s">
        <v>540</v>
      </c>
      <c r="D16" s="22" t="s">
        <v>845</v>
      </c>
      <c r="E16" s="23" t="s">
        <v>542</v>
      </c>
      <c r="F16" s="23" t="s">
        <v>846</v>
      </c>
      <c r="G16" s="23" t="s">
        <v>549</v>
      </c>
      <c r="H16" s="23" t="s">
        <v>846</v>
      </c>
      <c r="I16" s="36">
        <v>25</v>
      </c>
      <c r="J16" s="36">
        <v>25</v>
      </c>
      <c r="K16" s="37" t="s">
        <v>545</v>
      </c>
      <c r="L16" s="37"/>
    </row>
    <row r="17" s="1" customFormat="1" ht="28" customHeight="1" spans="1:12">
      <c r="A17" s="20"/>
      <c r="B17" s="20"/>
      <c r="C17" s="21" t="s">
        <v>546</v>
      </c>
      <c r="D17" s="22" t="s">
        <v>847</v>
      </c>
      <c r="E17" s="23" t="s">
        <v>542</v>
      </c>
      <c r="F17" s="23" t="s">
        <v>756</v>
      </c>
      <c r="G17" s="23" t="s">
        <v>549</v>
      </c>
      <c r="H17" s="23" t="s">
        <v>607</v>
      </c>
      <c r="I17" s="36">
        <v>25</v>
      </c>
      <c r="J17" s="36">
        <v>25</v>
      </c>
      <c r="K17" s="37" t="s">
        <v>545</v>
      </c>
      <c r="L17" s="37"/>
    </row>
    <row r="18" s="1" customFormat="1" ht="28" customHeight="1" spans="1:12">
      <c r="A18" s="24" t="s">
        <v>558</v>
      </c>
      <c r="B18" s="25"/>
      <c r="C18" s="26" t="s">
        <v>727</v>
      </c>
      <c r="D18" s="23" t="s">
        <v>848</v>
      </c>
      <c r="E18" s="23" t="s">
        <v>542</v>
      </c>
      <c r="F18" s="23" t="s">
        <v>664</v>
      </c>
      <c r="G18" s="23" t="s">
        <v>602</v>
      </c>
      <c r="H18" s="23" t="s">
        <v>664</v>
      </c>
      <c r="I18" s="36">
        <v>25</v>
      </c>
      <c r="J18" s="36">
        <v>25</v>
      </c>
      <c r="K18" s="37" t="s">
        <v>545</v>
      </c>
      <c r="L18" s="37"/>
    </row>
    <row r="19" s="1" customFormat="1" ht="28" customHeight="1" spans="1:12">
      <c r="A19" s="24" t="s">
        <v>566</v>
      </c>
      <c r="B19" s="25"/>
      <c r="C19" s="23" t="s">
        <v>654</v>
      </c>
      <c r="D19" s="23" t="s">
        <v>728</v>
      </c>
      <c r="E19" s="23" t="s">
        <v>542</v>
      </c>
      <c r="F19" s="23" t="s">
        <v>756</v>
      </c>
      <c r="G19" s="23" t="s">
        <v>549</v>
      </c>
      <c r="H19" s="23" t="s">
        <v>756</v>
      </c>
      <c r="I19" s="36">
        <v>25</v>
      </c>
      <c r="J19" s="36">
        <v>25</v>
      </c>
      <c r="K19" s="37" t="s">
        <v>545</v>
      </c>
      <c r="L19" s="37"/>
    </row>
    <row r="20" s="3" customFormat="1" ht="67" customHeight="1" spans="1:12">
      <c r="A20" s="11" t="s">
        <v>621</v>
      </c>
      <c r="B20" s="11"/>
      <c r="C20" s="11"/>
      <c r="D20" s="11" t="s">
        <v>510</v>
      </c>
      <c r="E20" s="11"/>
      <c r="F20" s="11"/>
      <c r="G20" s="11"/>
      <c r="H20" s="11"/>
      <c r="I20" s="11"/>
      <c r="J20" s="11"/>
      <c r="K20" s="11"/>
      <c r="L20" s="11"/>
    </row>
    <row r="21" s="3" customFormat="1" ht="30" customHeight="1" spans="1:12">
      <c r="A21" s="5" t="s">
        <v>622</v>
      </c>
      <c r="B21" s="5"/>
      <c r="C21" s="5"/>
      <c r="D21" s="5"/>
      <c r="E21" s="5"/>
      <c r="F21" s="5"/>
      <c r="G21" s="5"/>
      <c r="H21" s="5"/>
      <c r="I21" s="11" t="s">
        <v>623</v>
      </c>
      <c r="J21" s="11" t="s">
        <v>624</v>
      </c>
      <c r="K21" s="11" t="s">
        <v>625</v>
      </c>
      <c r="L21" s="11"/>
    </row>
    <row r="22" s="2" customFormat="1" ht="35" customHeight="1" spans="1:12">
      <c r="A22" s="5"/>
      <c r="B22" s="5"/>
      <c r="C22" s="5"/>
      <c r="D22" s="5"/>
      <c r="E22" s="5"/>
      <c r="F22" s="5"/>
      <c r="G22" s="5"/>
      <c r="H22" s="5"/>
      <c r="I22" s="27">
        <v>100</v>
      </c>
      <c r="J22" s="27">
        <v>100</v>
      </c>
      <c r="K22" s="11" t="s">
        <v>626</v>
      </c>
      <c r="L22" s="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33</vt:i4>
      </vt:variant>
    </vt:vector>
  </HeadingPairs>
  <TitlesOfParts>
    <vt:vector size="3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部门整体支出绩效自评情况</vt:lpstr>
      <vt:lpstr>附表14 部门整体支出绩效自评表</vt:lpstr>
      <vt:lpstr>附表15-1 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 项目支出绩效自评表</vt:lpstr>
      <vt:lpstr>附表15-8项目支出绩效自评表</vt:lpstr>
      <vt:lpstr>附表15-9 项目支出绩效自评表</vt:lpstr>
      <vt:lpstr>附表15-10 项目支出绩效自评表</vt:lpstr>
      <vt:lpstr>附表15-11项目支出绩效自评表</vt:lpstr>
      <vt:lpstr>附表15-12 项目支出绩效自评表</vt:lpstr>
      <vt:lpstr>附表15-13 项目支出绩效自评表</vt:lpstr>
      <vt:lpstr>附表15-14项目支出绩效自评表</vt:lpstr>
      <vt:lpstr>附表15-15 项目支出绩效自评表</vt:lpstr>
      <vt:lpstr>附表15-16 项目支出绩效自评表</vt:lpstr>
      <vt:lpstr>附表15-17 项目支出绩效自评表</vt:lpstr>
      <vt:lpstr>附表15-18 项目支出绩效自评表</vt:lpstr>
      <vt:lpstr>附表15-19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2026-05-14T07:11:00Z</dcterms:created>
  <dcterms:modified xsi:type="dcterms:W3CDTF">2026-10-28T02:19:01Z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