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7" activeTab="17"/>
  </bookViews>
  <sheets>
    <sheet name="部门整体支出绩效自评情况" sheetId="3" r:id="rId1"/>
    <sheet name="部门整体支出绩效自评表" sheetId="4" r:id="rId2"/>
    <sheet name="项目支出绩效自评表-1" sheetId="1" r:id="rId3"/>
    <sheet name="项目支出绩效自评表-2" sheetId="5" r:id="rId4"/>
    <sheet name="项目支出绩效自评表-3" sheetId="6" r:id="rId5"/>
    <sheet name="项目支出绩效自评表-4" sheetId="7" r:id="rId6"/>
    <sheet name="项目支出绩效自评表-5" sheetId="8" r:id="rId7"/>
    <sheet name="项目支出绩效自评表-6" sheetId="9" r:id="rId8"/>
    <sheet name="项目支出绩效自评表-7" sheetId="10" r:id="rId9"/>
    <sheet name="项目支出绩效自评表-8" sheetId="11" r:id="rId10"/>
    <sheet name="项目支出绩效自评表-9" sheetId="12" r:id="rId11"/>
    <sheet name="项目支出绩效自评表-10" sheetId="13" r:id="rId12"/>
    <sheet name="项目支出绩效自评表-11" sheetId="14" r:id="rId13"/>
    <sheet name="项目支出绩效自评表-12" sheetId="15" r:id="rId14"/>
    <sheet name="项目支出绩效自评表-13" sheetId="16" r:id="rId15"/>
    <sheet name="项目支出绩效自评表-14" sheetId="17" r:id="rId16"/>
    <sheet name="项目支出绩效自评表-15" sheetId="18" r:id="rId17"/>
    <sheet name="项目支出绩效自评表-16" sheetId="19" r:id="rId18"/>
    <sheet name="项目支出绩效自评表-17" sheetId="20" r:id="rId19"/>
    <sheet name="项目支出绩效自评表-18" sheetId="21" r:id="rId20"/>
    <sheet name="项目支出绩效自评表-19" sheetId="22" r:id="rId21"/>
    <sheet name="项目支出绩效自评表-20" sheetId="23" r:id="rId22"/>
    <sheet name="项目支出绩效自评表-21" sheetId="24" r:id="rId23"/>
    <sheet name="项目支出绩效自评表-22" sheetId="25" r:id="rId24"/>
    <sheet name="项目支出绩效自评表-23" sheetId="26" r:id="rId25"/>
  </sheets>
  <calcPr calcId="144525" concurrentCalc="0"/>
</workbook>
</file>

<file path=xl/sharedStrings.xml><?xml version="1.0" encoding="utf-8"?>
<sst xmlns="http://schemas.openxmlformats.org/spreadsheetml/2006/main" count="2265" uniqueCount="373">
  <si>
    <t>2025年度部门整体支出绩效自评情况</t>
  </si>
  <si>
    <t>一、部门基本情况</t>
  </si>
  <si>
    <t>（一）部门概况</t>
  </si>
  <si>
    <t>昆明市呈贡区人民政府办公室为正科级单位，办公室共11个内设科室：秘书一科、秘书二科、综合科、办文科、信息科、信息公开办、外事办、热线办、总值班室、督查科、机关事务管理中心。行政编制30人，事业编制5人，截止2025年12月31日，在职在编实有人员39人，离休1人，退休21人。</t>
  </si>
  <si>
    <t>（二）部门绩效目标的设立情况</t>
  </si>
  <si>
    <t>从整体情况来看，政府办严格按照年初预算进行部门整体支出。在支出过程中，能严格遵守各项规章制度，所有项目都详细制定了方案，严格按照方案组织实施，并加强监督。尤其实在专项经费支出上，能做到专款专用，按项目实施计划的进度情况进行资金拨付，无截留、挪用等现象。完成了区委区政府确定的目标任务。实行了先有预算、后有执行、“用钱必问效、无效必问责”的新常态。</t>
  </si>
  <si>
    <t>（三）部门整体收支情况</t>
  </si>
  <si>
    <t>2025年度收入总计56,762,863.05元，其中：财政拨款收入49,556,183.5元，占总收入的87.3%；其他收入4,148,489.55元，占总收入的7.31%;年初结转和结余3,058,190.00元，占总收入的5.39%。
2025年度支出合计52,688,851.2元。其中：基本支出11,927,394.87元，占总支出的22.64%；项目支出40,761,456.33元，占总支出的77.36%。</t>
  </si>
  <si>
    <t>（四）部门预算管理制度建设情况</t>
  </si>
  <si>
    <r>
      <rPr>
        <sz val="16"/>
        <color rgb="FF000000"/>
        <rFont val="宋体"/>
        <charset val="134"/>
      </rPr>
      <t>昆明市呈贡区人民政府办公室根据国家相关法律法规的规定，结合单位自身实际情况，修订了《昆明市呈贡区人民政府办公室财务管理制度》、《中共昆明市呈贡区人民政府办公室党组贯彻落实</t>
    </r>
    <r>
      <rPr>
        <sz val="16"/>
        <color rgb="FF000000"/>
        <rFont val="Times New Roman"/>
        <charset val="134"/>
      </rPr>
      <t>“</t>
    </r>
    <r>
      <rPr>
        <sz val="16"/>
        <color rgb="FF000000"/>
        <rFont val="宋体"/>
        <charset val="134"/>
      </rPr>
      <t>三重一大</t>
    </r>
    <r>
      <rPr>
        <sz val="16"/>
        <color rgb="FF000000"/>
        <rFont val="Times New Roman"/>
        <charset val="134"/>
      </rPr>
      <t>”</t>
    </r>
    <r>
      <rPr>
        <sz val="16"/>
        <color rgb="FF000000"/>
        <rFont val="宋体"/>
        <charset val="134"/>
      </rPr>
      <t>事项集体决策制度实施办法》、《昆明市呈贡区人民政府办公室办会制度》、《昆明市呈贡区人民政府办公室室务会议议事规则》、《中共昆明市呈贡区人民政府办公室党组会议议事规则》,制定了《昆明市呈贡区人民政府办公室资金管理办法》、《昆明市呈贡区人民政府办公室资产管理办法》
和《昆明市呈贡区人民政府办公室采购及合同管理制度》等规章制度，对资金、物资、车辆进行有效管理和使用。</t>
    </r>
  </si>
  <si>
    <t>（五）严控“三公经费”支出情况</t>
  </si>
  <si>
    <t>昆明市呈贡区人民政府办公室2025年度一般公共预算财政拨款“三公”经费支出年初预算为1,589,980.00元，支出决算为533,224.96元，未超预算支出。</t>
  </si>
  <si>
    <t>二、绩效自评组织情况</t>
  </si>
  <si>
    <t xml:space="preserve"> （一）前期准备 </t>
  </si>
  <si>
    <t>加强组织领导，成立绩效评价工作领导小组，认真梳理本年工作评价目的。</t>
  </si>
  <si>
    <t xml:space="preserve"> （二）组织实施
</t>
  </si>
  <si>
    <t>根据绩效评价的要求，我们成立了自评工作领导小组，对照自评方案进行研究和部署，党组成员、各科室部门全程参与，按照自评方案的要求，对照各实施项目的内容逐条逐项自评。在自评过程中发现问题，查找原因，及时纠正偏差，为下一部工作夯实基础。</t>
  </si>
  <si>
    <t>三、评价情况分析及综合评价结论</t>
  </si>
  <si>
    <t>2025年部门整体支出绩效目标设定是科学、合理的，符合部门职责；预算执行真实有效，预算调整和执行进度符合财政规定；年度预算目标全部完成，绩效目标基本实现。</t>
  </si>
  <si>
    <t>四、存在的问题和整改情况</t>
  </si>
  <si>
    <t>一是资金使用效益有待进一步提高。二是绩效目标设立不够明确、细化和量化。</t>
  </si>
  <si>
    <t xml:space="preserve"> 五、绩效自评结果应用情况</t>
  </si>
  <si>
    <t>强化财政支出绩效理念，提升部门责任意识，提高资金使用效益。</t>
  </si>
  <si>
    <t>六、主要经验及做法</t>
  </si>
  <si>
    <t>严格按照《会计法》、《行政单位会计制度》《行政单位财务规则》等规定，结合实际情况，科学设置支出科目，逐步规范财务核算，完善财务管理制度。</t>
  </si>
  <si>
    <t>七、其他需说明的情况</t>
  </si>
  <si>
    <t>无其他需说明的情况。</t>
  </si>
  <si>
    <t>2025年度部门整体支出绩效自评表</t>
  </si>
  <si>
    <t>基本信息</t>
  </si>
  <si>
    <t>部门名称</t>
  </si>
  <si>
    <t>昆明市呈贡区人民政府办公室</t>
  </si>
  <si>
    <t>部门预算资金(万元)</t>
  </si>
  <si>
    <t>项目年度支出</t>
  </si>
  <si>
    <t>年初预算数</t>
  </si>
  <si>
    <t>预算调整数（调增为“+”；调减为“-”）</t>
  </si>
  <si>
    <t>预算确定数</t>
  </si>
  <si>
    <t>执行数（系统提取）</t>
  </si>
  <si>
    <t>执行率(%)</t>
  </si>
  <si>
    <t>情况说明</t>
  </si>
  <si>
    <t>年度资金总额</t>
  </si>
  <si>
    <t>无</t>
  </si>
  <si>
    <t>基本支出</t>
  </si>
  <si>
    <t>项目支出</t>
  </si>
  <si>
    <t xml:space="preserve">其中：当年财政拨款
</t>
  </si>
  <si>
    <t>上年结转资金</t>
  </si>
  <si>
    <t xml:space="preserve">非财政拨款
</t>
  </si>
  <si>
    <t>部门年度目标</t>
  </si>
  <si>
    <t>1.贯彻落实党和国家的路线、方针、政策以及省、市、区的各项法规、规章、决议、决定；承办上级人民政府文件、指示在呈贡区贯彻落实的行文工作；承办呈贡区人民政府向上级人民政府报告、请示的拟稿和审核工作，以及上级党委、政府及其他部门和中共呈贡区委、呈贡区人大、呈贡区政协转由区政府办理的事项。
2.按照区政府领导要求，协调区政府各部门、各街道办事处之间的工作关系，对有关事项提出处理意见和建议；研究区政府各部门、各街道办事处请示区政府的事项，提出办理意见，报区政府领导审批。
3.围绕区政府各阶段的中心工作，组织开展专题调查研究，收集反馈信息，了解、掌握和综合、报送重要情况，提出改进工作和解决问题的建议，为区政府领导决策与部署工作提供参考。
4.负责做好区政府会议的会务工作，认真做好会议记录，起草会议纪要和会议决定事项的各类文稿；协助区长、副区长及参与政府分工的领导组织实施会议决议、决定的事项；配合有关部门做好全区性重要会议和重大活动的筹备工作。
5.负责起草区政府重要决策方案，年（季）度工作计划、总结，向上级汇报的有关材料，区政府领导在全区性重要会议上的讲话稿及以区政府或区政府办公室名义上报、下发的文（函）稿和发布的公文。
6.负责对区政府各部门、各街道办事处执行区委、区人大及其常务委员会、区政府有关决议决定和交办事项的情况进行检查督办。
7.负责办理人民代表大会的议案，代表的建议、批评、意见和政协委员的提案。
8.负责拟订和组织区政府有关职能部门拟订区政府实施法律、法规的政策措施、制度、办法，并按规定报上级政府法制部门备案。审查区政府各职能部门起草、制定的规范性文件，并进行业务指导。负责清理、汇编区政府的政策措施和规范性文件。负责检查、督促行政规章、行政决定的贯彻实施。组织进行行政执法检查，对行政执法中出现的问题进行研究和协调处理。做好行政复议和应诉工作。
9.处理群众来电、来信，接待群众来访，及时向区委、区政府报告人民群众来电来信来访中提出的重要建议和反映的重大问题。
10.督促检查区政府各部门、各街道办事处对区政府决定事项及区政府领导批示的贯彻落实情况，分解、下达区政府年度主要工作目标任务，组织开展目标督查考核，督促、落实、反馈法制政府、责任政府、阳光政府、效能政府建设推进情况，及时向区政府领导报告。
11.承办区委、区政府和上级机关交办的其他事项。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</si>
  <si>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</si>
  <si>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</si>
  <si>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</si>
  <si>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</si>
  <si>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</si>
  <si>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</si>
  <si>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</si>
  <si>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</si>
  <si>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</si>
  <si>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</si>
  <si>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</si>
  <si>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</si>
  <si>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基本支出保障人数</t>
  </si>
  <si>
    <t>&gt;=</t>
  </si>
  <si>
    <t>40</t>
  </si>
  <si>
    <t>人</t>
  </si>
  <si>
    <t>保障食堂用餐人数</t>
  </si>
  <si>
    <t>2525</t>
  </si>
  <si>
    <t>接待全国国内外党政机关考察团、招商引资考察团人数</t>
  </si>
  <si>
    <t>500</t>
  </si>
  <si>
    <t>253</t>
  </si>
  <si>
    <t>根据本年安排，公务接待减少。</t>
  </si>
  <si>
    <t>质量指标</t>
  </si>
  <si>
    <t>完成政府集中采购目录内委托采购任务满意率</t>
  </si>
  <si>
    <t>95</t>
  </si>
  <si>
    <t>%</t>
  </si>
  <si>
    <t>政务信息公开范围覆盖率</t>
  </si>
  <si>
    <t>=</t>
  </si>
  <si>
    <t>100</t>
  </si>
  <si>
    <t>食堂就餐安全率</t>
  </si>
  <si>
    <t>成本指标</t>
  </si>
  <si>
    <t>经济成本指标</t>
  </si>
  <si>
    <t>&lt;=</t>
  </si>
  <si>
    <t>5268.89</t>
  </si>
  <si>
    <t>万元</t>
  </si>
  <si>
    <t>效益指标</t>
  </si>
  <si>
    <t>经济效益</t>
  </si>
  <si>
    <t>国有资产配置使用效率和集约运营效益</t>
  </si>
  <si>
    <t>显著提升</t>
  </si>
  <si>
    <t>是/否</t>
  </si>
  <si>
    <t>社会效益</t>
  </si>
  <si>
    <t>提升应急处置效率、及时反映社情民意</t>
  </si>
  <si>
    <t>提高服务质量效率，有效提升营商环境，规范政府集中采购流程</t>
  </si>
  <si>
    <t>满意度指标</t>
  </si>
  <si>
    <t>服务对象满意度</t>
  </si>
  <si>
    <t>群众满意度</t>
  </si>
  <si>
    <t>98</t>
  </si>
  <si>
    <t>其他需说明事项</t>
  </si>
  <si>
    <t>无其他需说明事项</t>
  </si>
  <si>
    <t>2025年度项目支出绩效自评表</t>
  </si>
  <si>
    <t>项目名称</t>
  </si>
  <si>
    <t>办公业务经费</t>
  </si>
  <si>
    <t>主管部门</t>
  </si>
  <si>
    <t>实施单位</t>
  </si>
  <si>
    <t>项目资金(万元)</t>
  </si>
  <si>
    <t>全年预算数</t>
  </si>
  <si>
    <t>全年执行数</t>
  </si>
  <si>
    <t>分值</t>
  </si>
  <si>
    <t>执行率</t>
  </si>
  <si>
    <t>得分</t>
  </si>
  <si>
    <t>备注</t>
  </si>
  <si>
    <t xml:space="preserve">      上年结转资金</t>
  </si>
  <si>
    <t/>
  </si>
  <si>
    <t>非财政拨款</t>
  </si>
  <si>
    <t>年度
总体
目标</t>
  </si>
  <si>
    <t>预期目标</t>
  </si>
  <si>
    <t>实际完成情况</t>
  </si>
  <si>
    <t>完成好办公室后勤保障工作。</t>
  </si>
  <si>
    <t>保障办公室各项工作正常运转。</t>
  </si>
  <si>
    <t>项目支出绩效指标表</t>
  </si>
  <si>
    <t xml:space="preserve">年度指标值 </t>
  </si>
  <si>
    <t>指标完成情况</t>
  </si>
  <si>
    <t>一级
指标</t>
  </si>
  <si>
    <t>办事效率提升度</t>
  </si>
  <si>
    <t>总值班室及时处理突发事件的应急处置力</t>
  </si>
  <si>
    <t>后勤服务保障率</t>
  </si>
  <si>
    <t>社会效益指标</t>
  </si>
  <si>
    <t>行政职能影响力</t>
  </si>
  <si>
    <t>保持电话通畅，反映社情民意，全心全意为人民服务为根本宗旨。</t>
  </si>
  <si>
    <t>服务对象满意度指标等</t>
  </si>
  <si>
    <t>≥</t>
  </si>
  <si>
    <t>其他需要说明的事项</t>
  </si>
  <si>
    <t>无其他需要说明的事项</t>
  </si>
  <si>
    <t>总分</t>
  </si>
  <si>
    <t>总分值</t>
  </si>
  <si>
    <t>总得分</t>
  </si>
  <si>
    <t>自评等级</t>
  </si>
  <si>
    <t>优</t>
  </si>
  <si>
    <t>春节值班部门慰问经费</t>
  </si>
  <si>
    <t>按照方案要求，按时完成春节值班部门的慰问工作。</t>
  </si>
  <si>
    <t>数量量指标</t>
  </si>
  <si>
    <t>慰问单位数量</t>
  </si>
  <si>
    <t>43</t>
  </si>
  <si>
    <t>家</t>
  </si>
  <si>
    <t>42</t>
  </si>
  <si>
    <t>按工作方案按质完成慰问</t>
  </si>
  <si>
    <t>时效指标</t>
  </si>
  <si>
    <t>按工作方案完成慰问，慰问时间的及时性</t>
  </si>
  <si>
    <t>及时</t>
  </si>
  <si>
    <t>慰问金额</t>
  </si>
  <si>
    <t>≤</t>
  </si>
  <si>
    <t>行政职能社会影响力</t>
  </si>
  <si>
    <t>被慰问单位满意度</t>
  </si>
  <si>
    <t>社会化服务经费、呈贡区公共机构节能管理经费、区政府办党建经费、</t>
  </si>
  <si>
    <t>通过服务外包、委托业务等形式协助工作更高效率的开展；
开展公共机构节能相关工作；
按计划组织和实施好党员各项教育学习及组织活动。</t>
  </si>
  <si>
    <t>会务服务经费保障编外人员劳务费人数</t>
  </si>
  <si>
    <t>2</t>
  </si>
  <si>
    <t>完成展板制作次数</t>
  </si>
  <si>
    <t>20</t>
  </si>
  <si>
    <t>次</t>
  </si>
  <si>
    <t>办公设备维护次数</t>
  </si>
  <si>
    <t>50</t>
  </si>
  <si>
    <t>开展党员学习教育活动次数</t>
  </si>
  <si>
    <t>12</t>
  </si>
  <si>
    <t>党支部的凝聚力、战斗力、吸引力提升率</t>
  </si>
  <si>
    <t>职能执行能力提升情况</t>
  </si>
  <si>
    <t>服务对象满意度指标</t>
  </si>
  <si>
    <t>党支部成员满意度</t>
  </si>
  <si>
    <t>参会人员满意度</t>
  </si>
  <si>
    <t>食堂补助经费</t>
  </si>
  <si>
    <t>解决区属机关事业单位干部职工就餐问题，确保职工就餐安全卫生。开支包含：人工、水、电、燃气、易耗物品、报警系统安装、餐饮设施设备更新、更换、维护、保养，保洁等开支</t>
  </si>
  <si>
    <t xml:space="preserve">保障食堂用餐人数
</t>
  </si>
  <si>
    <t>2400</t>
  </si>
  <si>
    <t xml:space="preserve">食堂工作人员
</t>
  </si>
  <si>
    <t>56</t>
  </si>
  <si>
    <t xml:space="preserve">职工就餐食堂个数
</t>
  </si>
  <si>
    <t>4</t>
  </si>
  <si>
    <t>个</t>
  </si>
  <si>
    <t xml:space="preserve">质量指标
</t>
  </si>
  <si>
    <t xml:space="preserve">就餐安全
</t>
  </si>
  <si>
    <t xml:space="preserve">食堂收费准确性
</t>
  </si>
  <si>
    <t xml:space="preserve">职工用餐准时率
</t>
  </si>
  <si>
    <t>元/人/餐</t>
  </si>
  <si>
    <t xml:space="preserve">做好我区对外宣传后勤保障工作
</t>
  </si>
  <si>
    <t xml:space="preserve">保障食堂运行正常
</t>
  </si>
  <si>
    <t xml:space="preserve">
维护社会稳定</t>
  </si>
  <si>
    <t>社会稳定</t>
  </si>
  <si>
    <t xml:space="preserve">职工用餐满意度
</t>
  </si>
  <si>
    <t>公务用车购置经费</t>
  </si>
  <si>
    <t>严格按照公务用车购置的相关文件规定，采购更新1辆公务用车，保障我单位公务出行。</t>
  </si>
  <si>
    <t>购买公务用车数量</t>
  </si>
  <si>
    <t>＝</t>
  </si>
  <si>
    <t>辆</t>
  </si>
  <si>
    <t>1</t>
  </si>
  <si>
    <t>验收合格率</t>
  </si>
  <si>
    <t>购买时间</t>
  </si>
  <si>
    <t>＜</t>
  </si>
  <si>
    <t>年-月-日</t>
  </si>
  <si>
    <t>可持续影响指标</t>
  </si>
  <si>
    <t>充分利用公务用车提高工作质量</t>
  </si>
  <si>
    <t>公务用车使用对象满意度</t>
  </si>
  <si>
    <t>呈贡区公务用车保障服务平台管理经费</t>
  </si>
  <si>
    <t>负责全区公务用车信息化平台日常维护管理工作，确保区级重大活动、调研、考察的车辆保障。</t>
  </si>
  <si>
    <t xml:space="preserve">终端机运维服务车辆
</t>
  </si>
  <si>
    <t>90</t>
  </si>
  <si>
    <t xml:space="preserve">全年车辆服务次数
</t>
  </si>
  <si>
    <t>预计1000次以上</t>
  </si>
  <si>
    <t xml:space="preserve">公务用车信息化平台
</t>
  </si>
  <si>
    <t xml:space="preserve">运转正常
</t>
  </si>
  <si>
    <t xml:space="preserve">确保全区重大会议活动、接待、调研工作正常
</t>
  </si>
  <si>
    <t xml:space="preserve">有序、有效
</t>
  </si>
  <si>
    <t xml:space="preserve">公务用车信息化平台运行时间
</t>
  </si>
  <si>
    <t>2025年</t>
  </si>
  <si>
    <t>年</t>
  </si>
  <si>
    <t xml:space="preserve">有效制止公车私用，违规用车的监督管理、降低购车经费。
</t>
  </si>
  <si>
    <t xml:space="preserve">有所提高
</t>
  </si>
  <si>
    <t xml:space="preserve">公车使用单位满意度
</t>
  </si>
  <si>
    <t>政府采购专项资金</t>
  </si>
  <si>
    <t>按计划合法合规组织实施好全年采购工作。</t>
  </si>
  <si>
    <t>采购开标室手机、电子设备临时存储柜数量</t>
  </si>
  <si>
    <t>采购保障的科室数量</t>
  </si>
  <si>
    <t>11</t>
  </si>
  <si>
    <t>采购一体机数量</t>
  </si>
  <si>
    <t>1.00</t>
  </si>
  <si>
    <t>台</t>
  </si>
  <si>
    <t>采购复印纸数量</t>
  </si>
  <si>
    <t>400件</t>
  </si>
  <si>
    <t>件</t>
  </si>
  <si>
    <t>采购复印纸金额</t>
  </si>
  <si>
    <t>60000</t>
  </si>
  <si>
    <t>元</t>
  </si>
  <si>
    <t>业务保障能力提升</t>
  </si>
  <si>
    <t>显著</t>
  </si>
  <si>
    <t>公共服务水平提升</t>
  </si>
  <si>
    <t>使用人员满意度</t>
  </si>
  <si>
    <t>呈贡区政府集中采购专项经费</t>
  </si>
  <si>
    <t>按照政府集中采购相关规定接受采购人的委托，依法组织和实施对全区国家机关、事业单位和团体组织委托的货物、服务类项目的政府集中采购工作。</t>
  </si>
  <si>
    <t>专项法律咨询顾问费项目</t>
  </si>
  <si>
    <t>60</t>
  </si>
  <si>
    <t>招标专家评审</t>
  </si>
  <si>
    <t>160</t>
  </si>
  <si>
    <t>人次</t>
  </si>
  <si>
    <t>公证次数</t>
  </si>
  <si>
    <t>采购手续合格率</t>
  </si>
  <si>
    <t>采购及时率</t>
  </si>
  <si>
    <t>政府采购项目委托进度</t>
  </si>
  <si>
    <t>根据全区政府集中采购项目发起委托进度推进项目实施</t>
  </si>
  <si>
    <t>采购方满意度</t>
  </si>
  <si>
    <t>呈贡区部分单位固定资产集中采购资金</t>
  </si>
  <si>
    <t>最大程度地发挥财政资金的使用效率，有效促进产业发展。</t>
  </si>
  <si>
    <t>购置计划完成率</t>
  </si>
  <si>
    <t>验收通过率</t>
  </si>
  <si>
    <t>99</t>
  </si>
  <si>
    <t>资产移交及时率</t>
  </si>
  <si>
    <t>设备采购经济性</t>
  </si>
  <si>
    <t>427.92</t>
  </si>
  <si>
    <t>359.27</t>
  </si>
  <si>
    <t>按实际需求进行采购</t>
  </si>
  <si>
    <t>呈贡区教育系统2025年电脑购置经费</t>
  </si>
  <si>
    <t>保障区属公办学校正常运行，推动教育高质量发展。</t>
  </si>
  <si>
    <t>购置设备数量</t>
  </si>
  <si>
    <t>300</t>
  </si>
  <si>
    <t>240</t>
  </si>
  <si>
    <t>呈贡区行政综合楼（惠景园D7栋）租赁经费</t>
  </si>
  <si>
    <t>保障机关日常办公场所需求，满足集中办公、会务开展等基本需求，维持机关正常履职运行</t>
  </si>
  <si>
    <t>租赁面积</t>
  </si>
  <si>
    <t>64563.77</t>
  </si>
  <si>
    <t>平方米</t>
  </si>
  <si>
    <t>保障惠景园D7栋正常使用</t>
  </si>
  <si>
    <t>正常使用</t>
  </si>
  <si>
    <t>1480</t>
  </si>
  <si>
    <t>入驻单位正常运转</t>
  </si>
  <si>
    <t>正常运转</t>
  </si>
  <si>
    <t>入驻单位满意度</t>
  </si>
  <si>
    <t>97</t>
  </si>
  <si>
    <t>呈贡区行政综合楼后勤综合服务经费</t>
  </si>
  <si>
    <t xml:space="preserve">为进一步规范全区党政机关办公用房管理，推进办公用房资源合理配置和节约集约使用，降低行政成本，保障正常办公，提高办事效率，改善办公环境，认真做好呈贡区行政综合楼（惠景园D7栋）30余家入驻单位的物业服务及保障工作，确保办公场所干净整洁，各单位日常工作顺利开展。   
</t>
  </si>
  <si>
    <t>管理服务单位数量</t>
  </si>
  <si>
    <t>36</t>
  </si>
  <si>
    <t>卫生保洁合格率</t>
  </si>
  <si>
    <t>物业管理有效期</t>
  </si>
  <si>
    <t>物业管理服务成本</t>
  </si>
  <si>
    <t>根据实际中标价进行支付</t>
  </si>
  <si>
    <t>呈贡区行政综合楼（惠景园D8栋）搬迁服务经费</t>
  </si>
  <si>
    <t>为了进一步规范全区党政机关办公用房管理，推进办公用房资源合理配置和节约集约使用，保障正常办公，降低行政成本，促进党风廉政建设和节约型机关建设。</t>
  </si>
  <si>
    <t>保障办公设备、档案资料及办公用品搬运、拆装调试等工作顺利实施，确保机关平稳完成搬迁、正常履职运转。</t>
  </si>
  <si>
    <t>保障搬迁单位数量</t>
  </si>
  <si>
    <t>35</t>
  </si>
  <si>
    <t>24.8</t>
  </si>
  <si>
    <t>促进党风廉政建设和节约型机关建设</t>
  </si>
  <si>
    <t>有效促进</t>
  </si>
  <si>
    <t>搬迁单位满意度</t>
  </si>
  <si>
    <t>呈贡区行政综合楼（惠景园D8栋）物业管理服务经费</t>
  </si>
  <si>
    <t xml:space="preserve">为进一步规范全区党政机关办公用房管理，推进办公用房资源合理配置和节约集约使用，降低行政成本，保障正常办公，提高办事效率，改善办公环境，认真做好呈贡区行政综合楼（惠景园D8栋）10余家入驻单位的物业服务及保障工作，确保办公场所干净整洁，各单位日常工作顺利开展。   </t>
  </si>
  <si>
    <t>呈贡区综治中心规范化建设经费</t>
  </si>
  <si>
    <t>配合做好区综治中心规范化建设工作。</t>
  </si>
  <si>
    <t>严格按照《政府采购法》开展办公家具、设备的采购工作，保障区综治中心规范化建设工作正常运行。</t>
  </si>
  <si>
    <t>273</t>
  </si>
  <si>
    <t>台（套）</t>
  </si>
  <si>
    <t>设备采购成本</t>
  </si>
  <si>
    <t>19.85</t>
  </si>
  <si>
    <t>可持续影响</t>
  </si>
  <si>
    <t>办公家具使用年限</t>
  </si>
  <si>
    <t>15</t>
  </si>
  <si>
    <t>支持呈贡区打造外籍留学生创新创业基地的建议专项资金</t>
  </si>
  <si>
    <t>强化专项扶持，提供低成本办公环境，引入国际化孵化平台，建立多语种服务中心提供法律、财务、知识产权等配套服务。</t>
  </si>
  <si>
    <t>打造外籍留学生创新创业基地</t>
  </si>
  <si>
    <t>基地验收合格率</t>
  </si>
  <si>
    <t>经济效益指标</t>
  </si>
  <si>
    <t>带动收入增加</t>
  </si>
  <si>
    <t>有效提升</t>
  </si>
  <si>
    <t>带动就业人数</t>
  </si>
  <si>
    <t>10</t>
  </si>
  <si>
    <t>基地建设总体满意度</t>
  </si>
  <si>
    <t>呈贡区领导干部工作宿舍（周转房）管理服务经费</t>
  </si>
  <si>
    <t>完成领导干部周转房租赁、日常维修等支出，为符合条件的领导干部提供临时居住保障，满足干部异地履职住宿需求，保障干部正常开展工作。</t>
  </si>
  <si>
    <t>呈贡区领导干部工作宿舍（周转房）数量</t>
  </si>
  <si>
    <t>套</t>
  </si>
  <si>
    <t>零星修缮验收合格率</t>
  </si>
  <si>
    <t>零星修缮（维修）及时率</t>
  </si>
  <si>
    <t>按照厉行节约、周转原则实施</t>
  </si>
  <si>
    <t>是</t>
  </si>
  <si>
    <t>服务受益人员满意度</t>
  </si>
  <si>
    <t>呈贡区行政事业单位代理记账经费</t>
  </si>
  <si>
    <t>规范全区行政事业单位会计核算，提升财务管理水平和质量，妥善解决预算单位不具备条件设置会计机构或会计人员。</t>
  </si>
  <si>
    <t>服务代理记账单位数量</t>
  </si>
  <si>
    <t>70</t>
  </si>
  <si>
    <t>代理记账规范性</t>
  </si>
  <si>
    <t>财务管理水平提升情况</t>
  </si>
  <si>
    <t>有效促进社会保障和人员就业</t>
  </si>
  <si>
    <t>预算单位人员满意度</t>
  </si>
  <si>
    <t>党政机关（事业单位）办公用房、经营性用房和住宅用房等国有资产处置管理工作经费</t>
  </si>
  <si>
    <t>根据《中共昆明市呈贡区委办公室 昆明市呈贡区人民政府办公室关于印发&lt;呈贡区党政机关（事业单位）办公用房、经营性用房和住宅用房等国有资产调剂配置、处置清理工作方案&gt;的通知》（呈办通[2023]37号），顺利开展国有资产处置清理工作，做好经营性用房国有资产管理工作。</t>
  </si>
  <si>
    <t>国有资产盘活率</t>
  </si>
  <si>
    <t>国有资产处置管理工作及时完成性</t>
  </si>
  <si>
    <t>违约责任落实率</t>
  </si>
  <si>
    <t>租户满意度</t>
  </si>
  <si>
    <t>呈贡区公务接待业务经费</t>
  </si>
  <si>
    <t>按规定开展公务接待相关支出，严格执行公务接待管理规定，保障上级调研、跨单位业务交流等各项公务活动顺利开展。</t>
  </si>
  <si>
    <t xml:space="preserve">接待全国国内外党政机关考察团、招商引资考察团
</t>
  </si>
  <si>
    <t>1000人</t>
  </si>
  <si>
    <t xml:space="preserve">控制公务接待标准
</t>
  </si>
  <si>
    <t>控制公务接待标准处级100元/人/餐、其他人员80元/人/餐</t>
  </si>
  <si>
    <t xml:space="preserve">处级100元/人/餐、其他人员80元/人/餐
</t>
  </si>
  <si>
    <t xml:space="preserve">公务接待完成及时率
</t>
  </si>
  <si>
    <t>公务接待经费</t>
  </si>
  <si>
    <t>30</t>
  </si>
  <si>
    <t>2.81</t>
  </si>
  <si>
    <t>遵照中央八项规定厉行节约</t>
  </si>
  <si>
    <t xml:space="preserve">提高呈贡对外宣传度和知晓率
</t>
  </si>
  <si>
    <t xml:space="preserve">接待对象满意度
</t>
  </si>
  <si>
    <t>学习培训考察经费</t>
  </si>
  <si>
    <t>干部职工外出考察学习相关支出，提升干部队伍业务能力与综合素养，助力各项业务工作提质增效。</t>
  </si>
  <si>
    <t>参加考察培训次数</t>
  </si>
  <si>
    <t>24</t>
  </si>
  <si>
    <t>培训参与度</t>
  </si>
  <si>
    <t>完成培训时间</t>
  </si>
  <si>
    <t>当年12月前</t>
  </si>
  <si>
    <t>学习考察经费</t>
  </si>
  <si>
    <t>根据学习考察安排，减少不必要开支</t>
  </si>
  <si>
    <t>得到提升</t>
  </si>
  <si>
    <t>参训学员满意度</t>
  </si>
  <si>
    <t>2025年专项第二批中央基建投资（县级单位项目）专项资金</t>
  </si>
  <si>
    <t>根据《关于下达2025年专项第二批中央基建投资预算的通知》（昆财行〔2025〕247号）文件要求，下达2025年专项第二批中央基建投资预算77.9240万元</t>
  </si>
  <si>
    <t>77.92</t>
  </si>
  <si>
    <t>调查组后勤保障经费</t>
  </si>
  <si>
    <t>保障有力、管理规范、成本合理、服务高效做好调查组必要后勤保障服务。</t>
  </si>
  <si>
    <t>后勤保障天数</t>
  </si>
  <si>
    <t>25</t>
  </si>
  <si>
    <t>天</t>
  </si>
  <si>
    <t>后勤物资响应时间</t>
  </si>
  <si>
    <t>小时</t>
  </si>
  <si>
    <t>39.8</t>
  </si>
  <si>
    <t>我区对外影响力</t>
  </si>
  <si>
    <t>服务人员满意度</t>
  </si>
</sst>
</file>

<file path=xl/styles.xml><?xml version="1.0" encoding="utf-8"?>
<styleSheet xmlns="http://schemas.openxmlformats.org/spreadsheetml/2006/main">
  <numFmts count="7">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_ "/>
    <numFmt numFmtId="177" formatCode="0.00_ "/>
    <numFmt numFmtId="178" formatCode="_ * #,##0.00_ ;_ * \-#,##0.00_ ;_ * &quot;&quot;??_ ;_ @_ "/>
  </numFmts>
  <fonts count="40">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1"/>
      <color rgb="FF000000"/>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2"/>
      <color indexed="8"/>
      <name val="宋体"/>
      <charset val="134"/>
    </font>
    <font>
      <sz val="16"/>
      <color indexed="8"/>
      <name val="宋体"/>
      <charset val="134"/>
      <scheme val="minor"/>
    </font>
    <font>
      <sz val="16"/>
      <color rgb="FF000000"/>
      <name val="宋体"/>
      <charset val="134"/>
      <scheme val="minor"/>
    </font>
    <font>
      <sz val="16"/>
      <name val="宋体"/>
      <charset val="134"/>
      <scheme val="minor"/>
    </font>
    <font>
      <sz val="16"/>
      <color rgb="FF000000"/>
      <name val="宋体"/>
      <charset val="134"/>
    </font>
    <font>
      <sz val="16"/>
      <color indexed="8"/>
      <name val="宋体"/>
      <charset val="134"/>
    </font>
    <font>
      <sz val="16"/>
      <name val="宋体"/>
      <charset val="134"/>
    </font>
    <font>
      <sz val="11"/>
      <color theme="1"/>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sz val="11"/>
      <color indexed="8"/>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sz val="11"/>
      <color rgb="FF9C6500"/>
      <name val="宋体"/>
      <charset val="134"/>
      <scheme val="minor"/>
    </font>
    <font>
      <sz val="11"/>
      <color rgb="FF3F3F76"/>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
      <sz val="16"/>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auto="1"/>
      </left>
      <right/>
      <top/>
      <bottom/>
      <diagonal/>
    </border>
    <border>
      <left/>
      <right style="thin">
        <color auto="1"/>
      </right>
      <top/>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theme="1"/>
      </left>
      <right style="thin">
        <color theme="1"/>
      </right>
      <top/>
      <bottom style="thin">
        <color theme="1"/>
      </bottom>
      <diagonal/>
    </border>
    <border>
      <left style="thin">
        <color auto="1"/>
      </left>
      <right style="thin">
        <color auto="1"/>
      </right>
      <top style="thin">
        <color auto="1"/>
      </top>
      <bottom/>
      <diagonal/>
    </border>
    <border>
      <left style="thin">
        <color auto="1"/>
      </left>
      <right/>
      <top/>
      <bottom style="thin">
        <color indexed="8"/>
      </bottom>
      <diagonal/>
    </border>
    <border>
      <left/>
      <right style="thin">
        <color auto="1"/>
      </right>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style="thin">
        <color auto="1"/>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double">
        <color rgb="FF3F3F3F"/>
      </left>
      <right style="double">
        <color rgb="FF3F3F3F"/>
      </right>
      <top style="double">
        <color rgb="FF3F3F3F"/>
      </top>
      <bottom style="double">
        <color rgb="FF3F3F3F"/>
      </bottom>
      <diagonal/>
    </border>
    <border>
      <left/>
      <right/>
      <top/>
      <bottom style="medium">
        <color rgb="FF5B9BD5"/>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rgb="FF5B9BD5"/>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19" fillId="26" borderId="0" applyNumberFormat="0" applyBorder="0" applyAlignment="0" applyProtection="0">
      <alignment vertical="center"/>
    </xf>
    <xf numFmtId="0" fontId="35" fillId="23" borderId="3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10" borderId="0" applyNumberFormat="0" applyBorder="0" applyAlignment="0" applyProtection="0">
      <alignment vertical="center"/>
    </xf>
    <xf numFmtId="0" fontId="23" fillId="6" borderId="0" applyNumberFormat="0" applyBorder="0" applyAlignment="0" applyProtection="0">
      <alignment vertical="center"/>
    </xf>
    <xf numFmtId="43" fontId="0" fillId="0" borderId="0" applyFont="0" applyFill="0" applyBorder="0" applyAlignment="0" applyProtection="0">
      <alignment vertical="center"/>
    </xf>
    <xf numFmtId="0" fontId="27" fillId="29" borderId="0" applyNumberFormat="0" applyBorder="0" applyAlignment="0" applyProtection="0">
      <alignment vertical="center"/>
    </xf>
    <xf numFmtId="0" fontId="33"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30" fillId="15" borderId="31" applyNumberFormat="0" applyFont="0" applyAlignment="0" applyProtection="0">
      <alignment vertical="center"/>
    </xf>
    <xf numFmtId="0" fontId="27" fillId="22" borderId="0" applyNumberFormat="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9" fillId="0" borderId="29" applyNumberFormat="0" applyFill="0" applyAlignment="0" applyProtection="0">
      <alignment vertical="center"/>
    </xf>
    <xf numFmtId="0" fontId="25" fillId="0" borderId="29" applyNumberFormat="0" applyFill="0" applyAlignment="0" applyProtection="0">
      <alignment vertical="center"/>
    </xf>
    <xf numFmtId="0" fontId="27" fillId="28" borderId="0" applyNumberFormat="0" applyBorder="0" applyAlignment="0" applyProtection="0">
      <alignment vertical="center"/>
    </xf>
    <xf numFmtId="0" fontId="21" fillId="0" borderId="29" applyNumberFormat="0" applyFill="0" applyAlignment="0" applyProtection="0">
      <alignment vertical="center"/>
    </xf>
    <xf numFmtId="0" fontId="27" fillId="21" borderId="0" applyNumberFormat="0" applyBorder="0" applyAlignment="0" applyProtection="0">
      <alignment vertical="center"/>
    </xf>
    <xf numFmtId="0" fontId="28" fillId="14" borderId="30" applyNumberFormat="0" applyAlignment="0" applyProtection="0">
      <alignment vertical="center"/>
    </xf>
    <xf numFmtId="0" fontId="36" fillId="14" borderId="33" applyNumberFormat="0" applyAlignment="0" applyProtection="0">
      <alignment vertical="center"/>
    </xf>
    <xf numFmtId="0" fontId="24" fillId="9" borderId="28" applyNumberFormat="0" applyAlignment="0" applyProtection="0">
      <alignment vertical="center"/>
    </xf>
    <xf numFmtId="0" fontId="19" fillId="33" borderId="0" applyNumberFormat="0" applyBorder="0" applyAlignment="0" applyProtection="0">
      <alignment vertical="center"/>
    </xf>
    <xf numFmtId="0" fontId="27" fillId="18" borderId="0" applyNumberFormat="0" applyBorder="0" applyAlignment="0" applyProtection="0">
      <alignment vertical="center"/>
    </xf>
    <xf numFmtId="0" fontId="37" fillId="0" borderId="34" applyNumberFormat="0" applyFill="0" applyAlignment="0" applyProtection="0">
      <alignment vertical="center"/>
    </xf>
    <xf numFmtId="0" fontId="31" fillId="0" borderId="32" applyNumberFormat="0" applyFill="0" applyAlignment="0" applyProtection="0">
      <alignment vertical="center"/>
    </xf>
    <xf numFmtId="0" fontId="38" fillId="32" borderId="0" applyNumberFormat="0" applyBorder="0" applyAlignment="0" applyProtection="0">
      <alignment vertical="center"/>
    </xf>
    <xf numFmtId="0" fontId="34" fillId="20" borderId="0" applyNumberFormat="0" applyBorder="0" applyAlignment="0" applyProtection="0">
      <alignment vertical="center"/>
    </xf>
    <xf numFmtId="0" fontId="19" fillId="25" borderId="0" applyNumberFormat="0" applyBorder="0" applyAlignment="0" applyProtection="0">
      <alignment vertical="center"/>
    </xf>
    <xf numFmtId="0" fontId="27" fillId="13" borderId="0" applyNumberFormat="0" applyBorder="0" applyAlignment="0" applyProtection="0">
      <alignment vertical="center"/>
    </xf>
    <xf numFmtId="0" fontId="19" fillId="24" borderId="0" applyNumberFormat="0" applyBorder="0" applyAlignment="0" applyProtection="0">
      <alignment vertical="center"/>
    </xf>
    <xf numFmtId="0" fontId="19" fillId="8" borderId="0" applyNumberFormat="0" applyBorder="0" applyAlignment="0" applyProtection="0">
      <alignment vertical="center"/>
    </xf>
    <xf numFmtId="0" fontId="19" fillId="31" borderId="0" applyNumberFormat="0" applyBorder="0" applyAlignment="0" applyProtection="0">
      <alignment vertical="center"/>
    </xf>
    <xf numFmtId="0" fontId="19" fillId="5" borderId="0" applyNumberFormat="0" applyBorder="0" applyAlignment="0" applyProtection="0">
      <alignment vertical="center"/>
    </xf>
    <xf numFmtId="0" fontId="27" fillId="12" borderId="0" applyNumberFormat="0" applyBorder="0" applyAlignment="0" applyProtection="0">
      <alignment vertical="center"/>
    </xf>
    <xf numFmtId="0" fontId="4" fillId="0" borderId="0">
      <alignment vertical="center"/>
    </xf>
    <xf numFmtId="0" fontId="27" fillId="17" borderId="0" applyNumberFormat="0" applyBorder="0" applyAlignment="0" applyProtection="0">
      <alignment vertical="center"/>
    </xf>
    <xf numFmtId="0" fontId="19" fillId="30" borderId="0" applyNumberFormat="0" applyBorder="0" applyAlignment="0" applyProtection="0">
      <alignment vertical="center"/>
    </xf>
    <xf numFmtId="0" fontId="19" fillId="4" borderId="0" applyNumberFormat="0" applyBorder="0" applyAlignment="0" applyProtection="0">
      <alignment vertical="center"/>
    </xf>
    <xf numFmtId="0" fontId="27" fillId="11" borderId="0" applyNumberFormat="0" applyBorder="0" applyAlignment="0" applyProtection="0">
      <alignment vertical="center"/>
    </xf>
    <xf numFmtId="0" fontId="19" fillId="7" borderId="0" applyNumberFormat="0" applyBorder="0" applyAlignment="0" applyProtection="0">
      <alignment vertical="center"/>
    </xf>
    <xf numFmtId="0" fontId="27" fillId="27" borderId="0" applyNumberFormat="0" applyBorder="0" applyAlignment="0" applyProtection="0">
      <alignment vertical="center"/>
    </xf>
    <xf numFmtId="0" fontId="27" fillId="16" borderId="0" applyNumberFormat="0" applyBorder="0" applyAlignment="0" applyProtection="0">
      <alignment vertical="center"/>
    </xf>
    <xf numFmtId="0" fontId="19" fillId="3" borderId="0" applyNumberFormat="0" applyBorder="0" applyAlignment="0" applyProtection="0">
      <alignment vertical="center"/>
    </xf>
    <xf numFmtId="0" fontId="27" fillId="19" borderId="0" applyNumberFormat="0" applyBorder="0" applyAlignment="0" applyProtection="0">
      <alignment vertical="center"/>
    </xf>
    <xf numFmtId="0" fontId="0" fillId="0" borderId="0"/>
    <xf numFmtId="0" fontId="6" fillId="0" borderId="0">
      <alignment vertical="center"/>
    </xf>
  </cellStyleXfs>
  <cellXfs count="121">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177" fontId="1" fillId="2" borderId="1" xfId="0" applyNumberFormat="1" applyFont="1" applyFill="1" applyBorder="1" applyAlignment="1">
      <alignment horizontal="right" vertical="center"/>
    </xf>
    <xf numFmtId="0" fontId="1" fillId="2" borderId="1" xfId="0" applyFont="1" applyFill="1" applyBorder="1" applyAlignment="1">
      <alignment vertical="center"/>
    </xf>
    <xf numFmtId="49" fontId="1"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4" fillId="0" borderId="5" xfId="40" applyNumberFormat="1" applyFont="1" applyBorder="1" applyAlignment="1">
      <alignment horizontal="center" vertical="center" wrapText="1"/>
    </xf>
    <xf numFmtId="49" fontId="4" fillId="0" borderId="6" xfId="40" applyNumberFormat="1" applyFont="1" applyFill="1" applyBorder="1" applyAlignment="1">
      <alignment horizontal="left" vertical="center" wrapText="1"/>
    </xf>
    <xf numFmtId="49" fontId="0" fillId="0" borderId="6" xfId="40" applyNumberFormat="1" applyFont="1" applyFill="1" applyBorder="1" applyAlignment="1">
      <alignment horizontal="left" vertical="center" wrapText="1"/>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4" fillId="0" borderId="9" xfId="40" applyNumberFormat="1" applyFont="1" applyBorder="1" applyAlignment="1">
      <alignment horizontal="center" vertical="center" wrapText="1"/>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9"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177" fontId="1" fillId="2" borderId="1" xfId="0" applyNumberFormat="1" applyFont="1" applyFill="1" applyBorder="1" applyAlignment="1">
      <alignment horizontal="right" vertical="center" wrapText="1"/>
    </xf>
    <xf numFmtId="49" fontId="4" fillId="0" borderId="6" xfId="40" applyNumberFormat="1" applyFont="1" applyBorder="1" applyAlignment="1">
      <alignment horizontal="center" vertical="center" wrapText="1"/>
    </xf>
    <xf numFmtId="0" fontId="5" fillId="0" borderId="1" xfId="0" applyFont="1" applyFill="1" applyBorder="1" applyAlignment="1">
      <alignment horizontal="center" vertical="center" wrapText="1"/>
    </xf>
    <xf numFmtId="49" fontId="4" fillId="0" borderId="6" xfId="4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9" xfId="0" applyFont="1" applyFill="1" applyBorder="1" applyAlignment="1">
      <alignment horizontal="center" vertical="center" wrapText="1"/>
    </xf>
    <xf numFmtId="31" fontId="5" fillId="0" borderId="1" xfId="0" applyNumberFormat="1" applyFont="1" applyFill="1" applyBorder="1" applyAlignment="1">
      <alignment horizontal="center" vertical="center" wrapText="1"/>
    </xf>
    <xf numFmtId="49" fontId="0" fillId="0" borderId="6" xfId="40" applyNumberFormat="1" applyFont="1" applyFill="1" applyBorder="1" applyAlignment="1">
      <alignment horizontal="center" vertical="center" wrapText="1"/>
    </xf>
    <xf numFmtId="177" fontId="1" fillId="2" borderId="2" xfId="0" applyNumberFormat="1" applyFont="1" applyFill="1" applyBorder="1" applyAlignment="1">
      <alignment horizontal="center" vertical="center"/>
    </xf>
    <xf numFmtId="177" fontId="1" fillId="2" borderId="9"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49" fontId="4" fillId="0" borderId="1" xfId="40" applyNumberFormat="1" applyFont="1" applyBorder="1" applyAlignment="1">
      <alignment horizontal="center" vertical="center" wrapText="1"/>
    </xf>
    <xf numFmtId="0" fontId="5" fillId="2" borderId="13" xfId="0" applyFont="1" applyFill="1" applyBorder="1" applyAlignment="1">
      <alignment horizontal="center" vertical="center" wrapText="1"/>
    </xf>
    <xf numFmtId="0" fontId="5" fillId="0" borderId="1" xfId="0" applyFont="1" applyFill="1" applyBorder="1" applyAlignment="1">
      <alignment horizontal="left" vertical="center" wrapText="1"/>
    </xf>
    <xf numFmtId="31" fontId="5" fillId="0" borderId="1" xfId="0" applyNumberFormat="1" applyFont="1" applyFill="1" applyBorder="1" applyAlignment="1">
      <alignment horizontal="left" vertical="center" wrapText="1"/>
    </xf>
    <xf numFmtId="49" fontId="4" fillId="0" borderId="5" xfId="40" applyNumberFormat="1" applyFont="1" applyFill="1" applyBorder="1" applyAlignment="1">
      <alignment horizontal="center" vertical="center" wrapText="1"/>
    </xf>
    <xf numFmtId="49" fontId="4" fillId="0" borderId="1" xfId="40" applyNumberFormat="1" applyFont="1" applyFill="1" applyBorder="1" applyAlignment="1">
      <alignment horizontal="center" vertical="center" wrapText="1"/>
    </xf>
    <xf numFmtId="49" fontId="4" fillId="0" borderId="9" xfId="40" applyNumberFormat="1" applyFont="1" applyFill="1" applyBorder="1" applyAlignment="1">
      <alignment horizontal="center" vertical="center" wrapText="1"/>
    </xf>
    <xf numFmtId="0" fontId="4" fillId="0" borderId="6" xfId="40" applyNumberFormat="1" applyFont="1" applyFill="1" applyBorder="1" applyAlignment="1">
      <alignment horizontal="center" vertical="center" wrapText="1"/>
    </xf>
    <xf numFmtId="0" fontId="4" fillId="0" borderId="1" xfId="40" applyNumberFormat="1" applyFont="1" applyFill="1" applyBorder="1" applyAlignment="1">
      <alignment horizontal="center" vertical="center" wrapText="1"/>
    </xf>
    <xf numFmtId="49" fontId="4" fillId="0" borderId="5" xfId="40" applyNumberFormat="1" applyFont="1" applyFill="1" applyBorder="1" applyAlignment="1">
      <alignment horizontal="left" vertical="center" wrapText="1"/>
    </xf>
    <xf numFmtId="49" fontId="4" fillId="0" borderId="14" xfId="40" applyNumberFormat="1" applyFont="1" applyFill="1" applyBorder="1" applyAlignment="1">
      <alignment horizontal="center" vertical="center" wrapText="1"/>
    </xf>
    <xf numFmtId="0" fontId="5" fillId="0" borderId="15" xfId="0" applyFont="1" applyFill="1" applyBorder="1" applyAlignment="1">
      <alignment horizontal="center" vertical="center" wrapText="1"/>
    </xf>
    <xf numFmtId="49" fontId="1" fillId="0" borderId="16"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1" applyFont="1" applyFill="1" applyAlignment="1">
      <alignment horizontal="center" vertical="center"/>
    </xf>
    <xf numFmtId="0" fontId="8"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12"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178" fontId="0" fillId="0" borderId="1" xfId="0" applyNumberFormat="1" applyFont="1" applyBorder="1" applyAlignment="1">
      <alignment horizontal="right" vertical="center"/>
    </xf>
    <xf numFmtId="0" fontId="7" fillId="0" borderId="0" xfId="0" applyFont="1" applyFill="1" applyBorder="1" applyAlignment="1">
      <alignment vertical="center"/>
    </xf>
    <xf numFmtId="49" fontId="7"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49" fontId="7" fillId="0" borderId="1" xfId="51" applyNumberFormat="1" applyFont="1" applyFill="1" applyBorder="1" applyAlignment="1">
      <alignment horizontal="center" vertical="center"/>
    </xf>
    <xf numFmtId="49" fontId="7" fillId="0" borderId="1" xfId="51" applyNumberFormat="1" applyFont="1" applyFill="1" applyBorder="1" applyAlignment="1">
      <alignment horizontal="center" vertical="center" wrapText="1"/>
    </xf>
    <xf numFmtId="0" fontId="7" fillId="0" borderId="1" xfId="51" applyFont="1" applyFill="1" applyBorder="1" applyAlignment="1">
      <alignment horizontal="center" vertical="center"/>
    </xf>
    <xf numFmtId="49" fontId="7" fillId="0" borderId="15" xfId="0" applyNumberFormat="1" applyFont="1" applyFill="1" applyBorder="1" applyAlignment="1">
      <alignment horizontal="center" vertical="center"/>
    </xf>
    <xf numFmtId="49" fontId="0" fillId="0" borderId="18" xfId="51" applyNumberFormat="1" applyFont="1" applyFill="1" applyBorder="1" applyAlignment="1" applyProtection="1">
      <alignment horizontal="left" vertical="center" wrapText="1"/>
    </xf>
    <xf numFmtId="49" fontId="0" fillId="0" borderId="18" xfId="51" applyNumberFormat="1" applyFont="1" applyFill="1" applyBorder="1" applyAlignment="1" applyProtection="1">
      <alignment vertical="center" wrapText="1"/>
    </xf>
    <xf numFmtId="49" fontId="7" fillId="0" borderId="19" xfId="0" applyNumberFormat="1" applyFont="1" applyFill="1" applyBorder="1" applyAlignment="1">
      <alignment horizontal="center" vertical="center"/>
    </xf>
    <xf numFmtId="49" fontId="7" fillId="0" borderId="13" xfId="0" applyNumberFormat="1" applyFont="1" applyFill="1" applyBorder="1" applyAlignment="1">
      <alignment horizontal="center" vertical="center"/>
    </xf>
    <xf numFmtId="49" fontId="0" fillId="0" borderId="20" xfId="51" applyNumberFormat="1" applyFont="1" applyFill="1" applyBorder="1" applyAlignment="1" applyProtection="1">
      <alignment horizontal="center" vertical="center" wrapText="1"/>
    </xf>
    <xf numFmtId="49" fontId="0" fillId="0" borderId="21" xfId="51" applyNumberFormat="1" applyFont="1" applyFill="1" applyBorder="1" applyAlignment="1" applyProtection="1">
      <alignment horizontal="left" vertical="center" wrapText="1"/>
    </xf>
    <xf numFmtId="49" fontId="0" fillId="0" borderId="1" xfId="51" applyNumberFormat="1" applyFont="1" applyFill="1" applyBorder="1" applyAlignment="1" applyProtection="1">
      <alignment vertical="center" wrapText="1"/>
    </xf>
    <xf numFmtId="49" fontId="0" fillId="0" borderId="19" xfId="51" applyNumberFormat="1" applyFont="1" applyFill="1" applyBorder="1" applyAlignment="1" applyProtection="1">
      <alignment horizontal="center" vertical="center" wrapText="1"/>
    </xf>
    <xf numFmtId="49" fontId="0" fillId="0" borderId="13" xfId="51" applyNumberFormat="1" applyFont="1" applyFill="1" applyBorder="1" applyAlignment="1" applyProtection="1">
      <alignment horizontal="center" vertical="center" wrapText="1"/>
    </xf>
    <xf numFmtId="49" fontId="0" fillId="0" borderId="18" xfId="51" applyNumberFormat="1" applyFont="1" applyFill="1" applyBorder="1" applyAlignment="1" applyProtection="1">
      <alignment horizontal="center" vertical="center" wrapText="1"/>
    </xf>
    <xf numFmtId="49" fontId="0" fillId="0" borderId="22" xfId="51" applyNumberFormat="1" applyFont="1" applyFill="1" applyBorder="1" applyAlignment="1" applyProtection="1">
      <alignment horizontal="center" vertical="center" wrapText="1"/>
    </xf>
    <xf numFmtId="49" fontId="0" fillId="0" borderId="1" xfId="51" applyNumberFormat="1" applyFont="1" applyFill="1" applyBorder="1" applyAlignment="1" applyProtection="1">
      <alignment horizontal="center" vertical="center" wrapText="1"/>
    </xf>
    <xf numFmtId="49" fontId="0" fillId="0" borderId="22" xfId="51" applyNumberFormat="1" applyFont="1" applyFill="1" applyBorder="1" applyAlignment="1" applyProtection="1">
      <alignment horizontal="left" vertical="center" wrapText="1"/>
    </xf>
    <xf numFmtId="49" fontId="0" fillId="0" borderId="23" xfId="51" applyNumberFormat="1" applyFont="1" applyFill="1" applyBorder="1" applyAlignment="1" applyProtection="1">
      <alignment horizontal="left" vertical="center" wrapText="1"/>
    </xf>
    <xf numFmtId="49" fontId="0" fillId="0" borderId="23" xfId="51" applyNumberFormat="1" applyFont="1" applyFill="1" applyBorder="1" applyAlignment="1" applyProtection="1">
      <alignment vertical="center" wrapText="1"/>
    </xf>
    <xf numFmtId="49" fontId="0" fillId="0" borderId="9" xfId="51" applyNumberFormat="1" applyFont="1" applyFill="1" applyBorder="1" applyAlignment="1" applyProtection="1">
      <alignment horizontal="left" vertical="center" wrapText="1"/>
    </xf>
    <xf numFmtId="49" fontId="0" fillId="0" borderId="1" xfId="51" applyNumberFormat="1" applyFont="1" applyFill="1" applyBorder="1" applyAlignment="1" applyProtection="1">
      <alignment horizontal="left" vertical="center" wrapText="1"/>
    </xf>
    <xf numFmtId="0" fontId="9" fillId="0" borderId="9" xfId="0" applyFont="1" applyFill="1" applyBorder="1" applyAlignment="1">
      <alignment horizontal="center" vertical="center"/>
    </xf>
    <xf numFmtId="178" fontId="0" fillId="0" borderId="1" xfId="0" applyNumberFormat="1" applyFont="1" applyFill="1" applyBorder="1" applyAlignment="1">
      <alignment horizontal="right" vertical="center"/>
    </xf>
    <xf numFmtId="49" fontId="7" fillId="0" borderId="1" xfId="0" applyNumberFormat="1" applyFont="1" applyFill="1" applyBorder="1" applyAlignment="1">
      <alignment horizontal="center" vertical="center"/>
    </xf>
    <xf numFmtId="0" fontId="0" fillId="0" borderId="24" xfId="0" applyNumberFormat="1" applyFont="1" applyFill="1" applyBorder="1">
      <alignment vertical="center"/>
    </xf>
    <xf numFmtId="0" fontId="0" fillId="0" borderId="25" xfId="0" applyNumberFormat="1" applyFont="1" applyFill="1" applyBorder="1">
      <alignment vertical="center"/>
    </xf>
    <xf numFmtId="0" fontId="0" fillId="0" borderId="0" xfId="0" applyAlignment="1">
      <alignment vertical="center"/>
    </xf>
    <xf numFmtId="0" fontId="9" fillId="0" borderId="0" xfId="0" applyFont="1" applyFill="1" applyAlignment="1">
      <alignment horizontal="center" vertical="center"/>
    </xf>
    <xf numFmtId="0" fontId="13" fillId="0" borderId="15"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9" xfId="0" applyFont="1" applyFill="1" applyBorder="1" applyAlignment="1">
      <alignment horizontal="center" vertical="center"/>
    </xf>
    <xf numFmtId="0" fontId="14" fillId="0" borderId="26" xfId="0" applyFont="1" applyFill="1" applyBorder="1" applyAlignment="1">
      <alignment horizontal="left" vertical="center" wrapText="1"/>
    </xf>
    <xf numFmtId="0" fontId="13" fillId="0" borderId="19" xfId="0" applyFont="1" applyFill="1" applyBorder="1" applyAlignment="1">
      <alignment horizontal="center" vertical="center"/>
    </xf>
    <xf numFmtId="0" fontId="14" fillId="0" borderId="27" xfId="0" applyFont="1" applyFill="1" applyBorder="1" applyAlignment="1">
      <alignment horizontal="left" vertical="center" wrapText="1"/>
    </xf>
    <xf numFmtId="0" fontId="15" fillId="0" borderId="27" xfId="0" applyFont="1" applyFill="1" applyBorder="1" applyAlignment="1">
      <alignment horizontal="left" vertical="center" wrapText="1"/>
    </xf>
    <xf numFmtId="0" fontId="16" fillId="0" borderId="27" xfId="0" applyFont="1" applyFill="1" applyBorder="1" applyAlignment="1">
      <alignment horizontal="left" vertical="center" wrapText="1"/>
    </xf>
    <xf numFmtId="0" fontId="13" fillId="0" borderId="13"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2" xfId="0" applyFont="1" applyFill="1" applyBorder="1" applyAlignment="1">
      <alignment horizontal="center" vertical="center"/>
    </xf>
    <xf numFmtId="49" fontId="17" fillId="0" borderId="1" xfId="0" applyNumberFormat="1" applyFont="1" applyFill="1" applyBorder="1" applyAlignment="1">
      <alignment horizontal="left" vertical="center" wrapText="1"/>
    </xf>
    <xf numFmtId="0" fontId="18" fillId="0" borderId="0" xfId="0" applyFont="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zoomScale="70" zoomScaleNormal="70" workbookViewId="0">
      <selection activeCell="D4" sqref="D4"/>
    </sheetView>
  </sheetViews>
  <sheetFormatPr defaultColWidth="9" defaultRowHeight="14.25" outlineLevelCol="3"/>
  <cols>
    <col min="1" max="1" width="27.8333333333333" style="105" customWidth="1"/>
    <col min="2" max="2" width="21.0833333333333" style="105" customWidth="1"/>
    <col min="3" max="3" width="22" style="105" customWidth="1"/>
    <col min="4" max="4" width="54.4583333333333" style="105" customWidth="1"/>
    <col min="5" max="16382" width="9" style="105"/>
    <col min="16383" max="16384" width="56.2416666666667" style="105"/>
  </cols>
  <sheetData>
    <row r="1" ht="23.25" spans="1:4">
      <c r="A1" s="106" t="s">
        <v>0</v>
      </c>
      <c r="B1" s="106"/>
      <c r="C1" s="106"/>
      <c r="D1" s="106"/>
    </row>
    <row r="2" ht="173" customHeight="1" spans="1:4">
      <c r="A2" s="107" t="s">
        <v>1</v>
      </c>
      <c r="B2" s="108" t="s">
        <v>2</v>
      </c>
      <c r="C2" s="109"/>
      <c r="D2" s="110" t="s">
        <v>3</v>
      </c>
    </row>
    <row r="3" ht="183" spans="1:4">
      <c r="A3" s="111"/>
      <c r="B3" s="108" t="s">
        <v>4</v>
      </c>
      <c r="C3" s="109"/>
      <c r="D3" s="112" t="s">
        <v>5</v>
      </c>
    </row>
    <row r="4" ht="183" spans="1:4">
      <c r="A4" s="111"/>
      <c r="B4" s="108" t="s">
        <v>6</v>
      </c>
      <c r="C4" s="109"/>
      <c r="D4" s="113" t="s">
        <v>7</v>
      </c>
    </row>
    <row r="5" ht="284.25" spans="1:4">
      <c r="A5" s="111"/>
      <c r="B5" s="108" t="s">
        <v>8</v>
      </c>
      <c r="C5" s="109"/>
      <c r="D5" s="114" t="s">
        <v>9</v>
      </c>
    </row>
    <row r="6" ht="81.75" spans="1:4">
      <c r="A6" s="115"/>
      <c r="B6" s="108" t="s">
        <v>10</v>
      </c>
      <c r="C6" s="109"/>
      <c r="D6" s="114" t="s">
        <v>11</v>
      </c>
    </row>
    <row r="7" ht="41.25" spans="1:4">
      <c r="A7" s="111" t="s">
        <v>12</v>
      </c>
      <c r="B7" s="116" t="s">
        <v>13</v>
      </c>
      <c r="C7" s="116"/>
      <c r="D7" s="114" t="s">
        <v>14</v>
      </c>
    </row>
    <row r="8" ht="122.25" spans="1:4">
      <c r="A8" s="115"/>
      <c r="B8" s="117" t="s">
        <v>15</v>
      </c>
      <c r="C8" s="117"/>
      <c r="D8" s="114" t="s">
        <v>16</v>
      </c>
    </row>
    <row r="9" ht="81" spans="1:4">
      <c r="A9" s="108" t="s">
        <v>17</v>
      </c>
      <c r="B9" s="118"/>
      <c r="C9" s="109"/>
      <c r="D9" s="119" t="s">
        <v>18</v>
      </c>
    </row>
    <row r="10" ht="40.5" spans="1:4">
      <c r="A10" s="108" t="s">
        <v>19</v>
      </c>
      <c r="B10" s="118"/>
      <c r="C10" s="109"/>
      <c r="D10" s="119" t="s">
        <v>20</v>
      </c>
    </row>
    <row r="11" ht="40.5" spans="1:4">
      <c r="A11" s="108" t="s">
        <v>21</v>
      </c>
      <c r="B11" s="118"/>
      <c r="C11" s="109"/>
      <c r="D11" s="119" t="s">
        <v>22</v>
      </c>
    </row>
    <row r="12" ht="81" spans="1:4">
      <c r="A12" s="108" t="s">
        <v>23</v>
      </c>
      <c r="B12" s="118"/>
      <c r="C12" s="109"/>
      <c r="D12" s="119" t="s">
        <v>24</v>
      </c>
    </row>
    <row r="13" ht="20.25" spans="1:4">
      <c r="A13" s="108" t="s">
        <v>25</v>
      </c>
      <c r="B13" s="118"/>
      <c r="C13" s="109"/>
      <c r="D13" s="119" t="s">
        <v>26</v>
      </c>
    </row>
    <row r="14" ht="20.25" spans="1:3">
      <c r="A14" s="120"/>
      <c r="B14" s="120"/>
      <c r="C14" s="120"/>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8"/>
  <sheetViews>
    <sheetView zoomScale="85" zoomScaleNormal="85" topLeftCell="A3" workbookViewId="0">
      <selection activeCell="C12" sqref="C12:J13"/>
    </sheetView>
  </sheetViews>
  <sheetFormatPr defaultColWidth="8" defaultRowHeight="14.25"/>
  <cols>
    <col min="1" max="1" width="14.6666666666667" style="63" customWidth="1"/>
    <col min="2" max="2" width="15.3333333333333" style="63" customWidth="1"/>
    <col min="3" max="3" width="19.5833333333333" style="63" customWidth="1"/>
    <col min="4" max="4" width="17.1666666666667" style="63" customWidth="1"/>
    <col min="5" max="5" width="23.3333333333333" style="63" customWidth="1"/>
    <col min="6" max="6" width="20.6666666666667" style="63" customWidth="1"/>
    <col min="7" max="7" width="19" style="63" customWidth="1"/>
    <col min="8" max="8" width="18.5833333333333" style="63" customWidth="1"/>
    <col min="9" max="9" width="19.25" style="63" customWidth="1"/>
    <col min="10" max="10" width="16.8333333333333" style="63" customWidth="1"/>
    <col min="11" max="251" width="8" style="63"/>
  </cols>
  <sheetData>
    <row r="2" s="63" customFormat="1" ht="55.9" customHeight="1" spans="1:10">
      <c r="A2" s="67" t="s">
        <v>27</v>
      </c>
      <c r="B2" s="67"/>
      <c r="C2" s="67"/>
      <c r="D2" s="67"/>
      <c r="E2" s="67"/>
      <c r="F2" s="67"/>
      <c r="G2" s="67"/>
      <c r="H2" s="67"/>
      <c r="I2" s="67"/>
      <c r="J2" s="67"/>
    </row>
    <row r="3" s="63" customFormat="1" ht="37" customHeight="1" spans="1:10">
      <c r="A3" s="68" t="s">
        <v>28</v>
      </c>
      <c r="B3" s="69"/>
      <c r="C3" s="69"/>
      <c r="D3" s="69"/>
      <c r="E3" s="69"/>
      <c r="F3" s="69"/>
      <c r="G3" s="69"/>
      <c r="H3" s="69"/>
      <c r="I3" s="69"/>
      <c r="J3" s="100"/>
    </row>
    <row r="4" s="63" customFormat="1" ht="30" customHeight="1" spans="1:10">
      <c r="A4" s="70" t="s">
        <v>29</v>
      </c>
      <c r="B4" s="70" t="s">
        <v>30</v>
      </c>
      <c r="C4" s="71"/>
      <c r="D4" s="71"/>
      <c r="E4" s="71"/>
      <c r="F4" s="71"/>
      <c r="G4" s="71"/>
      <c r="H4" s="71"/>
      <c r="I4" s="71"/>
      <c r="J4" s="71"/>
    </row>
    <row r="5" s="64" customFormat="1" ht="45" customHeight="1" spans="1:10">
      <c r="A5" s="72" t="s">
        <v>31</v>
      </c>
      <c r="B5" s="72"/>
      <c r="C5" s="73" t="s">
        <v>32</v>
      </c>
      <c r="D5" s="73"/>
      <c r="E5" s="73" t="s">
        <v>33</v>
      </c>
      <c r="F5" s="74" t="s">
        <v>34</v>
      </c>
      <c r="G5" s="73" t="s">
        <v>35</v>
      </c>
      <c r="H5" s="73" t="s">
        <v>36</v>
      </c>
      <c r="I5" s="73" t="s">
        <v>37</v>
      </c>
      <c r="J5" s="73" t="s">
        <v>38</v>
      </c>
    </row>
    <row r="6" s="64" customFormat="1" ht="31" customHeight="1" spans="1:10">
      <c r="A6" s="72"/>
      <c r="B6" s="72"/>
      <c r="C6" s="73" t="s">
        <v>39</v>
      </c>
      <c r="D6" s="73"/>
      <c r="E6" s="75">
        <v>4332.82</v>
      </c>
      <c r="F6" s="75">
        <v>936.070000000001</v>
      </c>
      <c r="G6" s="75">
        <v>5268.89</v>
      </c>
      <c r="H6" s="75">
        <v>5268.89</v>
      </c>
      <c r="I6" s="101">
        <v>100</v>
      </c>
      <c r="J6" s="102" t="s">
        <v>40</v>
      </c>
    </row>
    <row r="7" s="64" customFormat="1" ht="35" customHeight="1" spans="1:10">
      <c r="A7" s="72"/>
      <c r="B7" s="72"/>
      <c r="C7" s="72" t="s">
        <v>41</v>
      </c>
      <c r="D7" s="73" t="s">
        <v>39</v>
      </c>
      <c r="E7" s="75">
        <v>1272.82</v>
      </c>
      <c r="F7" s="75">
        <v>-80.0799999999999</v>
      </c>
      <c r="G7" s="75">
        <v>1192.74</v>
      </c>
      <c r="H7" s="75">
        <v>1192.74</v>
      </c>
      <c r="I7" s="101">
        <v>100</v>
      </c>
      <c r="J7" s="102"/>
    </row>
    <row r="8" s="64" customFormat="1" ht="35" customHeight="1" spans="1:10">
      <c r="A8" s="72"/>
      <c r="B8" s="72"/>
      <c r="C8" s="72" t="s">
        <v>42</v>
      </c>
      <c r="D8" s="73" t="s">
        <v>39</v>
      </c>
      <c r="E8" s="75">
        <v>3060</v>
      </c>
      <c r="F8" s="75">
        <v>1016.15</v>
      </c>
      <c r="G8" s="75">
        <v>4076.15</v>
      </c>
      <c r="H8" s="75">
        <v>4076.15</v>
      </c>
      <c r="I8" s="101">
        <v>100</v>
      </c>
      <c r="J8" s="102"/>
    </row>
    <row r="9" s="64" customFormat="1" ht="35" customHeight="1" spans="1:10">
      <c r="A9" s="72"/>
      <c r="B9" s="72"/>
      <c r="C9" s="72"/>
      <c r="D9" s="72" t="s">
        <v>43</v>
      </c>
      <c r="E9" s="75">
        <v>3672.82</v>
      </c>
      <c r="F9" s="75">
        <v>90.0599999999999</v>
      </c>
      <c r="G9" s="75">
        <v>3762.88</v>
      </c>
      <c r="H9" s="75">
        <v>3762.88</v>
      </c>
      <c r="I9" s="101">
        <v>100</v>
      </c>
      <c r="J9" s="102"/>
    </row>
    <row r="10" s="64" customFormat="1" ht="35" customHeight="1" spans="1:10">
      <c r="A10" s="72"/>
      <c r="B10" s="72"/>
      <c r="C10" s="72"/>
      <c r="D10" s="73" t="s">
        <v>44</v>
      </c>
      <c r="E10" s="75">
        <v>660</v>
      </c>
      <c r="F10" s="75">
        <v>-346.73</v>
      </c>
      <c r="G10" s="75">
        <f>G8-G9</f>
        <v>313.27</v>
      </c>
      <c r="H10" s="75">
        <f>H8-H9</f>
        <v>313.27</v>
      </c>
      <c r="I10" s="101">
        <v>100</v>
      </c>
      <c r="J10" s="102"/>
    </row>
    <row r="11" s="64" customFormat="1" ht="35" customHeight="1" spans="1:10">
      <c r="A11" s="72"/>
      <c r="B11" s="72"/>
      <c r="C11" s="72"/>
      <c r="D11" s="72" t="s">
        <v>45</v>
      </c>
      <c r="E11" s="76"/>
      <c r="F11" s="75"/>
      <c r="G11" s="75"/>
      <c r="H11" s="75"/>
      <c r="I11" s="101"/>
      <c r="J11" s="102"/>
    </row>
    <row r="12" s="65" customFormat="1" ht="26.4" customHeight="1" spans="1:10">
      <c r="A12" s="72" t="s">
        <v>46</v>
      </c>
      <c r="B12" s="72"/>
      <c r="C12" s="77" t="s">
        <v>47</v>
      </c>
      <c r="D12" s="77"/>
      <c r="E12" s="77"/>
      <c r="F12" s="77"/>
      <c r="G12" s="77"/>
      <c r="H12" s="77"/>
      <c r="I12" s="77"/>
      <c r="J12" s="77"/>
    </row>
    <row r="13" s="65" customFormat="1" ht="255" customHeight="1" spans="1:10">
      <c r="A13" s="72"/>
      <c r="B13" s="72"/>
      <c r="C13" s="77"/>
      <c r="D13" s="77"/>
      <c r="E13" s="77"/>
      <c r="F13" s="77"/>
      <c r="G13" s="77"/>
      <c r="H13" s="77"/>
      <c r="I13" s="77"/>
      <c r="J13" s="77"/>
    </row>
    <row r="14" s="63" customFormat="1" ht="44" customHeight="1" spans="1:10">
      <c r="A14" s="78" t="s">
        <v>48</v>
      </c>
      <c r="B14" s="78"/>
      <c r="C14" s="78"/>
      <c r="D14" s="78"/>
      <c r="E14" s="78"/>
      <c r="F14" s="78"/>
      <c r="G14" s="78"/>
      <c r="H14" s="78"/>
      <c r="I14" s="78"/>
      <c r="J14" s="78"/>
    </row>
    <row r="15" s="66" customFormat="1" ht="25.15" customHeight="1" spans="1:10">
      <c r="A15" s="78" t="s">
        <v>49</v>
      </c>
      <c r="B15" s="78"/>
      <c r="C15" s="78"/>
      <c r="D15" s="79" t="s">
        <v>50</v>
      </c>
      <c r="E15" s="80" t="s">
        <v>51</v>
      </c>
      <c r="F15" s="80" t="s">
        <v>52</v>
      </c>
      <c r="G15" s="80" t="s">
        <v>53</v>
      </c>
      <c r="H15" s="80" t="s">
        <v>54</v>
      </c>
      <c r="I15" s="80"/>
      <c r="J15" s="80"/>
    </row>
    <row r="16" ht="36" customHeight="1" spans="1:10">
      <c r="A16" s="79" t="s">
        <v>55</v>
      </c>
      <c r="B16" s="81" t="s">
        <v>56</v>
      </c>
      <c r="C16" s="81" t="s">
        <v>57</v>
      </c>
      <c r="D16" s="79"/>
      <c r="E16" s="80"/>
      <c r="F16" s="80"/>
      <c r="G16" s="80"/>
      <c r="H16" s="80"/>
      <c r="I16" s="80"/>
      <c r="J16" s="80"/>
    </row>
    <row r="17" ht="50" customHeight="1" spans="1:10">
      <c r="A17" s="82" t="s">
        <v>58</v>
      </c>
      <c r="B17" s="82" t="s">
        <v>59</v>
      </c>
      <c r="C17" s="83" t="s">
        <v>60</v>
      </c>
      <c r="D17" s="83" t="s">
        <v>61</v>
      </c>
      <c r="E17" s="83" t="s">
        <v>62</v>
      </c>
      <c r="F17" s="84" t="s">
        <v>63</v>
      </c>
      <c r="G17" s="84" t="s">
        <v>62</v>
      </c>
      <c r="H17" s="77" t="s">
        <v>40</v>
      </c>
      <c r="I17" s="77"/>
      <c r="J17" s="77"/>
    </row>
    <row r="18" ht="50" customHeight="1" spans="1:10">
      <c r="A18" s="85"/>
      <c r="B18" s="85"/>
      <c r="C18" s="83" t="s">
        <v>64</v>
      </c>
      <c r="D18" s="83" t="s">
        <v>61</v>
      </c>
      <c r="E18" s="83" t="s">
        <v>65</v>
      </c>
      <c r="F18" s="84" t="s">
        <v>63</v>
      </c>
      <c r="G18" s="84" t="s">
        <v>65</v>
      </c>
      <c r="H18" s="77" t="s">
        <v>40</v>
      </c>
      <c r="I18" s="103"/>
      <c r="J18" s="104"/>
    </row>
    <row r="19" ht="50" customHeight="1" spans="1:10">
      <c r="A19" s="85"/>
      <c r="B19" s="86"/>
      <c r="C19" s="83" t="s">
        <v>66</v>
      </c>
      <c r="D19" s="83" t="s">
        <v>61</v>
      </c>
      <c r="E19" s="83" t="s">
        <v>67</v>
      </c>
      <c r="F19" s="84" t="s">
        <v>63</v>
      </c>
      <c r="G19" s="84" t="s">
        <v>68</v>
      </c>
      <c r="H19" s="77" t="s">
        <v>69</v>
      </c>
      <c r="I19" s="103"/>
      <c r="J19" s="104"/>
    </row>
    <row r="20" ht="50" customHeight="1" spans="1:10">
      <c r="A20" s="85"/>
      <c r="B20" s="87" t="s">
        <v>70</v>
      </c>
      <c r="C20" s="88" t="s">
        <v>71</v>
      </c>
      <c r="D20" s="83" t="s">
        <v>61</v>
      </c>
      <c r="E20" s="83" t="s">
        <v>72</v>
      </c>
      <c r="F20" s="84" t="s">
        <v>73</v>
      </c>
      <c r="G20" s="89" t="s">
        <v>72</v>
      </c>
      <c r="H20" s="77" t="s">
        <v>40</v>
      </c>
      <c r="I20" s="77"/>
      <c r="J20" s="77"/>
    </row>
    <row r="21" ht="50" customHeight="1" spans="1:10">
      <c r="A21" s="85"/>
      <c r="B21" s="90"/>
      <c r="C21" s="88" t="s">
        <v>74</v>
      </c>
      <c r="D21" s="83" t="s">
        <v>75</v>
      </c>
      <c r="E21" s="83" t="s">
        <v>76</v>
      </c>
      <c r="F21" s="84" t="s">
        <v>73</v>
      </c>
      <c r="G21" s="89" t="s">
        <v>76</v>
      </c>
      <c r="H21" s="77" t="s">
        <v>40</v>
      </c>
      <c r="I21" s="77"/>
      <c r="J21" s="77"/>
    </row>
    <row r="22" ht="50" customHeight="1" spans="1:10">
      <c r="A22" s="85"/>
      <c r="B22" s="91"/>
      <c r="C22" s="88" t="s">
        <v>77</v>
      </c>
      <c r="D22" s="83" t="s">
        <v>75</v>
      </c>
      <c r="E22" s="83" t="s">
        <v>76</v>
      </c>
      <c r="F22" s="84" t="s">
        <v>73</v>
      </c>
      <c r="G22" s="89" t="s">
        <v>76</v>
      </c>
      <c r="H22" s="77" t="s">
        <v>40</v>
      </c>
      <c r="I22" s="77"/>
      <c r="J22" s="77"/>
    </row>
    <row r="23" ht="50" customHeight="1" spans="1:10">
      <c r="A23" s="86"/>
      <c r="B23" s="92" t="s">
        <v>78</v>
      </c>
      <c r="C23" s="83" t="s">
        <v>79</v>
      </c>
      <c r="D23" s="83" t="s">
        <v>80</v>
      </c>
      <c r="E23" s="83" t="s">
        <v>81</v>
      </c>
      <c r="F23" s="84" t="s">
        <v>82</v>
      </c>
      <c r="G23" s="83" t="s">
        <v>81</v>
      </c>
      <c r="H23" s="77" t="s">
        <v>40</v>
      </c>
      <c r="I23" s="77"/>
      <c r="J23" s="77"/>
    </row>
    <row r="24" ht="50" customHeight="1" spans="1:10">
      <c r="A24" s="87" t="s">
        <v>83</v>
      </c>
      <c r="B24" s="93" t="s">
        <v>84</v>
      </c>
      <c r="C24" s="83" t="s">
        <v>85</v>
      </c>
      <c r="D24" s="83" t="s">
        <v>61</v>
      </c>
      <c r="E24" s="83" t="s">
        <v>86</v>
      </c>
      <c r="F24" s="84" t="s">
        <v>87</v>
      </c>
      <c r="G24" s="83" t="s">
        <v>86</v>
      </c>
      <c r="H24" s="77" t="s">
        <v>40</v>
      </c>
      <c r="I24" s="77"/>
      <c r="J24" s="77"/>
    </row>
    <row r="25" ht="50" customHeight="1" spans="1:10">
      <c r="A25" s="90"/>
      <c r="B25" s="94" t="s">
        <v>88</v>
      </c>
      <c r="C25" s="95" t="s">
        <v>89</v>
      </c>
      <c r="D25" s="96" t="s">
        <v>61</v>
      </c>
      <c r="E25" s="96" t="s">
        <v>86</v>
      </c>
      <c r="F25" s="97" t="s">
        <v>87</v>
      </c>
      <c r="G25" s="96" t="s">
        <v>86</v>
      </c>
      <c r="H25" s="77" t="s">
        <v>40</v>
      </c>
      <c r="I25" s="77"/>
      <c r="J25" s="77"/>
    </row>
    <row r="26" ht="67" customHeight="1" spans="1:10">
      <c r="A26" s="91"/>
      <c r="B26" s="94"/>
      <c r="C26" s="98" t="s">
        <v>90</v>
      </c>
      <c r="D26" s="99" t="s">
        <v>61</v>
      </c>
      <c r="E26" s="99" t="s">
        <v>86</v>
      </c>
      <c r="F26" s="89" t="s">
        <v>87</v>
      </c>
      <c r="G26" s="99" t="s">
        <v>86</v>
      </c>
      <c r="H26" s="77" t="s">
        <v>40</v>
      </c>
      <c r="I26" s="77"/>
      <c r="J26" s="77"/>
    </row>
    <row r="27" ht="42" customHeight="1" spans="1:10">
      <c r="A27" s="83" t="s">
        <v>91</v>
      </c>
      <c r="B27" s="83" t="s">
        <v>92</v>
      </c>
      <c r="C27" s="83" t="s">
        <v>93</v>
      </c>
      <c r="D27" s="83" t="s">
        <v>61</v>
      </c>
      <c r="E27" s="83" t="s">
        <v>94</v>
      </c>
      <c r="F27" s="84" t="s">
        <v>73</v>
      </c>
      <c r="G27" s="89" t="s">
        <v>94</v>
      </c>
      <c r="H27" s="77" t="s">
        <v>40</v>
      </c>
      <c r="I27" s="77"/>
      <c r="J27" s="77"/>
    </row>
    <row r="28" s="63" customFormat="1" ht="60" customHeight="1" spans="1:10">
      <c r="A28" s="36" t="s">
        <v>95</v>
      </c>
      <c r="B28" s="36" t="s">
        <v>96</v>
      </c>
      <c r="C28" s="36"/>
      <c r="D28" s="36"/>
      <c r="E28" s="36"/>
      <c r="F28" s="36"/>
      <c r="G28" s="36"/>
      <c r="H28" s="36"/>
      <c r="I28" s="36"/>
      <c r="J28" s="36"/>
    </row>
  </sheetData>
  <mergeCells count="34">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B28:J28"/>
    <mergeCell ref="A17:A23"/>
    <mergeCell ref="A24:A26"/>
    <mergeCell ref="B17:B19"/>
    <mergeCell ref="B20:B22"/>
    <mergeCell ref="B25:B26"/>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A15" sqref="A15:L20"/>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ht="41.25" customHeight="1" spans="1:12">
      <c r="A2" s="4" t="s">
        <v>97</v>
      </c>
      <c r="B2" s="4"/>
      <c r="C2" s="4"/>
      <c r="D2" s="4"/>
      <c r="E2" s="4"/>
      <c r="F2" s="4"/>
      <c r="G2" s="4"/>
      <c r="H2" s="4"/>
      <c r="I2" s="4"/>
      <c r="J2" s="4"/>
      <c r="K2" s="4"/>
      <c r="L2" s="4"/>
    </row>
    <row r="3" s="2" customFormat="1" ht="31" customHeight="1" spans="1:12">
      <c r="A3" s="5" t="s">
        <v>98</v>
      </c>
      <c r="B3" s="5"/>
      <c r="C3" s="6" t="s">
        <v>99</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54.07</v>
      </c>
      <c r="E6" s="10"/>
      <c r="F6" s="10">
        <v>46.51</v>
      </c>
      <c r="G6" s="10"/>
      <c r="H6" s="10">
        <v>46.51</v>
      </c>
      <c r="I6" s="28">
        <v>100</v>
      </c>
      <c r="J6" s="29">
        <f>H6/D6</f>
        <v>0.860181246532273</v>
      </c>
      <c r="K6" s="28">
        <v>97</v>
      </c>
      <c r="L6" s="15" t="s">
        <v>40</v>
      </c>
    </row>
    <row r="7" s="2" customFormat="1" ht="30" customHeight="1" spans="1:12">
      <c r="A7" s="8"/>
      <c r="B7" s="8"/>
      <c r="C7" s="8" t="s">
        <v>43</v>
      </c>
      <c r="D7" s="37">
        <v>54.07</v>
      </c>
      <c r="E7" s="10"/>
      <c r="F7" s="10">
        <v>46.51</v>
      </c>
      <c r="G7" s="10"/>
      <c r="H7" s="10">
        <v>46.51</v>
      </c>
      <c r="I7" s="28">
        <v>100</v>
      </c>
      <c r="J7" s="29">
        <f>H7/D7</f>
        <v>0.860181246532273</v>
      </c>
      <c r="K7" s="5">
        <v>97</v>
      </c>
      <c r="L7" s="15"/>
    </row>
    <row r="8" s="2" customFormat="1" ht="30" customHeight="1" spans="1:12">
      <c r="A8" s="8"/>
      <c r="B8" s="8"/>
      <c r="C8" s="11" t="s">
        <v>109</v>
      </c>
      <c r="D8" s="10"/>
      <c r="E8" s="10"/>
      <c r="F8" s="10" t="s">
        <v>110</v>
      </c>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ht="26.4" customHeight="1" spans="1:12">
      <c r="A10" s="12" t="s">
        <v>112</v>
      </c>
      <c r="B10" s="7" t="s">
        <v>113</v>
      </c>
      <c r="C10" s="7"/>
      <c r="D10" s="7"/>
      <c r="E10" s="7"/>
      <c r="F10" s="7"/>
      <c r="G10" s="7"/>
      <c r="H10" s="7" t="s">
        <v>114</v>
      </c>
      <c r="I10" s="7"/>
      <c r="J10" s="7"/>
      <c r="K10" s="7"/>
      <c r="L10" s="7"/>
    </row>
    <row r="11" ht="66.65" customHeight="1" spans="1:12">
      <c r="A11" s="12"/>
      <c r="B11" s="12" t="s">
        <v>115</v>
      </c>
      <c r="C11" s="12"/>
      <c r="D11" s="12"/>
      <c r="E11" s="12"/>
      <c r="F11" s="12"/>
      <c r="G11" s="12"/>
      <c r="H11" s="12" t="s">
        <v>116</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ht="28" customHeight="1" spans="1:12">
      <c r="A14" s="15" t="s">
        <v>120</v>
      </c>
      <c r="B14" s="15"/>
      <c r="C14" s="16" t="s">
        <v>56</v>
      </c>
      <c r="D14" s="16" t="s">
        <v>57</v>
      </c>
      <c r="E14" s="15" t="s">
        <v>50</v>
      </c>
      <c r="F14" s="15" t="s">
        <v>51</v>
      </c>
      <c r="G14" s="5" t="s">
        <v>52</v>
      </c>
      <c r="H14" s="11" t="s">
        <v>53</v>
      </c>
      <c r="I14" s="11" t="s">
        <v>105</v>
      </c>
      <c r="J14" s="11" t="s">
        <v>107</v>
      </c>
      <c r="K14" s="33" t="s">
        <v>54</v>
      </c>
      <c r="L14" s="34"/>
    </row>
    <row r="15" ht="57" customHeight="1" spans="1:12">
      <c r="A15" s="17" t="s">
        <v>58</v>
      </c>
      <c r="B15" s="18"/>
      <c r="C15" s="19" t="s">
        <v>70</v>
      </c>
      <c r="D15" s="38" t="s">
        <v>121</v>
      </c>
      <c r="E15" s="38" t="s">
        <v>75</v>
      </c>
      <c r="F15" s="38" t="s">
        <v>86</v>
      </c>
      <c r="G15" s="38" t="s">
        <v>87</v>
      </c>
      <c r="H15" s="38" t="s">
        <v>86</v>
      </c>
      <c r="I15" s="35">
        <v>15</v>
      </c>
      <c r="J15" s="35">
        <v>13</v>
      </c>
      <c r="K15" s="36" t="s">
        <v>40</v>
      </c>
      <c r="L15" s="36"/>
    </row>
    <row r="16" ht="57" customHeight="1" spans="1:12">
      <c r="A16" s="22"/>
      <c r="B16" s="23"/>
      <c r="C16" s="19" t="s">
        <v>70</v>
      </c>
      <c r="D16" s="38" t="s">
        <v>122</v>
      </c>
      <c r="E16" s="38" t="s">
        <v>75</v>
      </c>
      <c r="F16" s="38" t="s">
        <v>86</v>
      </c>
      <c r="G16" s="38" t="s">
        <v>87</v>
      </c>
      <c r="H16" s="38" t="s">
        <v>86</v>
      </c>
      <c r="I16" s="35">
        <v>15</v>
      </c>
      <c r="J16" s="35">
        <v>15</v>
      </c>
      <c r="K16" s="36" t="s">
        <v>40</v>
      </c>
      <c r="L16" s="36"/>
    </row>
    <row r="17" ht="57" customHeight="1" spans="1:12">
      <c r="A17" s="61"/>
      <c r="B17" s="62"/>
      <c r="C17" s="19" t="s">
        <v>70</v>
      </c>
      <c r="D17" s="38" t="s">
        <v>123</v>
      </c>
      <c r="E17" s="38" t="s">
        <v>75</v>
      </c>
      <c r="F17" s="38" t="s">
        <v>86</v>
      </c>
      <c r="G17" s="38" t="s">
        <v>87</v>
      </c>
      <c r="H17" s="38" t="s">
        <v>86</v>
      </c>
      <c r="I17" s="35">
        <v>15</v>
      </c>
      <c r="J17" s="35">
        <v>15</v>
      </c>
      <c r="K17" s="36" t="s">
        <v>40</v>
      </c>
      <c r="L17" s="36"/>
    </row>
    <row r="18" ht="57" customHeight="1" spans="1:12">
      <c r="A18" s="22" t="s">
        <v>83</v>
      </c>
      <c r="B18" s="23"/>
      <c r="C18" s="25" t="s">
        <v>124</v>
      </c>
      <c r="D18" s="38" t="s">
        <v>125</v>
      </c>
      <c r="E18" s="38" t="s">
        <v>75</v>
      </c>
      <c r="F18" s="38" t="s">
        <v>86</v>
      </c>
      <c r="G18" s="38" t="s">
        <v>87</v>
      </c>
      <c r="H18" s="38" t="s">
        <v>86</v>
      </c>
      <c r="I18" s="35">
        <v>20</v>
      </c>
      <c r="J18" s="35">
        <v>19</v>
      </c>
      <c r="K18" s="36" t="s">
        <v>40</v>
      </c>
      <c r="L18" s="36"/>
    </row>
    <row r="19" ht="75" customHeight="1" spans="1:12">
      <c r="A19" s="26"/>
      <c r="B19" s="27"/>
      <c r="C19" s="25" t="s">
        <v>124</v>
      </c>
      <c r="D19" s="38" t="s">
        <v>126</v>
      </c>
      <c r="E19" s="38" t="s">
        <v>75</v>
      </c>
      <c r="F19" s="38" t="s">
        <v>86</v>
      </c>
      <c r="G19" s="38" t="s">
        <v>87</v>
      </c>
      <c r="H19" s="38" t="s">
        <v>86</v>
      </c>
      <c r="I19" s="35">
        <v>20</v>
      </c>
      <c r="J19" s="35">
        <v>20</v>
      </c>
      <c r="K19" s="36" t="s">
        <v>40</v>
      </c>
      <c r="L19" s="36"/>
    </row>
    <row r="20" ht="57" customHeight="1" spans="1:12">
      <c r="A20" s="26" t="s">
        <v>91</v>
      </c>
      <c r="B20" s="27"/>
      <c r="C20" s="25" t="s">
        <v>127</v>
      </c>
      <c r="D20" s="60" t="s">
        <v>93</v>
      </c>
      <c r="E20" s="60" t="s">
        <v>128</v>
      </c>
      <c r="F20" s="60" t="s">
        <v>94</v>
      </c>
      <c r="G20" s="39" t="s">
        <v>73</v>
      </c>
      <c r="H20" s="49" t="s">
        <v>94</v>
      </c>
      <c r="I20" s="35">
        <v>15</v>
      </c>
      <c r="J20" s="35">
        <v>15</v>
      </c>
      <c r="K20" s="36" t="s">
        <v>40</v>
      </c>
      <c r="L20" s="36"/>
    </row>
    <row r="21" s="3" customFormat="1" ht="67" customHeight="1" spans="1:12">
      <c r="A21" s="12" t="s">
        <v>129</v>
      </c>
      <c r="B21" s="12"/>
      <c r="C21" s="12"/>
      <c r="D21" s="12" t="s">
        <v>130</v>
      </c>
      <c r="E21" s="12"/>
      <c r="F21" s="12"/>
      <c r="G21" s="12"/>
      <c r="H21" s="12"/>
      <c r="I21" s="12"/>
      <c r="J21" s="12"/>
      <c r="K21" s="12"/>
      <c r="L21" s="12"/>
    </row>
    <row r="22" s="3" customFormat="1" ht="30" customHeight="1" spans="1:12">
      <c r="A22" s="5" t="s">
        <v>131</v>
      </c>
      <c r="B22" s="5"/>
      <c r="C22" s="5"/>
      <c r="D22" s="5"/>
      <c r="E22" s="5"/>
      <c r="F22" s="5"/>
      <c r="G22" s="5"/>
      <c r="H22" s="5"/>
      <c r="I22" s="12" t="s">
        <v>132</v>
      </c>
      <c r="J22" s="12" t="s">
        <v>133</v>
      </c>
      <c r="K22" s="12" t="s">
        <v>134</v>
      </c>
      <c r="L22" s="12"/>
    </row>
    <row r="23" s="2" customFormat="1" ht="35" customHeight="1" spans="1:12">
      <c r="A23" s="5"/>
      <c r="B23" s="5"/>
      <c r="C23" s="5"/>
      <c r="D23" s="5"/>
      <c r="E23" s="5"/>
      <c r="F23" s="5"/>
      <c r="G23" s="5"/>
      <c r="H23" s="5"/>
      <c r="I23" s="28">
        <f>I15+I16+I17+I18+I19+I20</f>
        <v>100</v>
      </c>
      <c r="J23" s="28">
        <f>J15+J16+J17+J18+J19+J20</f>
        <v>97</v>
      </c>
      <c r="K23" s="12" t="s">
        <v>135</v>
      </c>
      <c r="L23" s="12"/>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22:H23"/>
    <mergeCell ref="A15:B17"/>
    <mergeCell ref="A18:B19"/>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C3" sqref="C3:L3"/>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136</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21.5</v>
      </c>
      <c r="E6" s="10"/>
      <c r="F6" s="10">
        <v>21</v>
      </c>
      <c r="G6" s="10"/>
      <c r="H6" s="10">
        <v>21</v>
      </c>
      <c r="I6" s="28">
        <v>100</v>
      </c>
      <c r="J6" s="29">
        <f>H6/D6</f>
        <v>0.976744186046512</v>
      </c>
      <c r="K6" s="28">
        <v>99</v>
      </c>
      <c r="L6" s="15" t="s">
        <v>40</v>
      </c>
    </row>
    <row r="7" s="2" customFormat="1" ht="30" customHeight="1" spans="1:12">
      <c r="A7" s="8"/>
      <c r="B7" s="8"/>
      <c r="C7" s="8" t="s">
        <v>43</v>
      </c>
      <c r="D7" s="37">
        <v>21.5</v>
      </c>
      <c r="E7" s="10"/>
      <c r="F7" s="10">
        <v>21</v>
      </c>
      <c r="G7" s="10"/>
      <c r="H7" s="10">
        <v>21</v>
      </c>
      <c r="I7" s="28">
        <v>100</v>
      </c>
      <c r="J7" s="29">
        <f>H7/D7</f>
        <v>0.976744186046512</v>
      </c>
      <c r="K7" s="5">
        <v>99</v>
      </c>
      <c r="L7" s="15"/>
    </row>
    <row r="8" s="2" customFormat="1" ht="30" customHeight="1" spans="1:12">
      <c r="A8" s="8"/>
      <c r="B8" s="8"/>
      <c r="C8" s="11" t="s">
        <v>109</v>
      </c>
      <c r="D8" s="10"/>
      <c r="E8" s="10"/>
      <c r="F8" s="10" t="s">
        <v>110</v>
      </c>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137</v>
      </c>
      <c r="C11" s="12"/>
      <c r="D11" s="12"/>
      <c r="E11" s="12"/>
      <c r="F11" s="12"/>
      <c r="G11" s="12"/>
      <c r="H11" s="12" t="s">
        <v>137</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19" t="s">
        <v>138</v>
      </c>
      <c r="D15" s="40" t="s">
        <v>139</v>
      </c>
      <c r="E15" s="40" t="s">
        <v>75</v>
      </c>
      <c r="F15" s="40" t="s">
        <v>140</v>
      </c>
      <c r="G15" s="40" t="s">
        <v>141</v>
      </c>
      <c r="H15" s="38" t="s">
        <v>142</v>
      </c>
      <c r="I15" s="35">
        <v>15</v>
      </c>
      <c r="J15" s="35">
        <v>14</v>
      </c>
      <c r="K15" s="36" t="s">
        <v>40</v>
      </c>
      <c r="L15" s="36"/>
    </row>
    <row r="16" s="1" customFormat="1" ht="57" customHeight="1" spans="1:12">
      <c r="A16" s="22"/>
      <c r="B16" s="23"/>
      <c r="C16" s="19" t="s">
        <v>70</v>
      </c>
      <c r="D16" s="40" t="s">
        <v>143</v>
      </c>
      <c r="E16" s="40" t="s">
        <v>128</v>
      </c>
      <c r="F16" s="40" t="s">
        <v>72</v>
      </c>
      <c r="G16" s="40" t="s">
        <v>73</v>
      </c>
      <c r="H16" s="38" t="s">
        <v>72</v>
      </c>
      <c r="I16" s="35">
        <v>15</v>
      </c>
      <c r="J16" s="35">
        <v>15</v>
      </c>
      <c r="K16" s="36" t="s">
        <v>40</v>
      </c>
      <c r="L16" s="36"/>
    </row>
    <row r="17" s="1" customFormat="1" ht="57" customHeight="1" spans="1:12">
      <c r="A17" s="22"/>
      <c r="B17" s="23"/>
      <c r="C17" s="19" t="s">
        <v>144</v>
      </c>
      <c r="D17" s="40" t="s">
        <v>145</v>
      </c>
      <c r="E17" s="40" t="s">
        <v>75</v>
      </c>
      <c r="F17" s="40" t="s">
        <v>146</v>
      </c>
      <c r="G17" s="40" t="s">
        <v>87</v>
      </c>
      <c r="H17" s="40" t="s">
        <v>146</v>
      </c>
      <c r="I17" s="35">
        <v>15</v>
      </c>
      <c r="J17" s="35">
        <v>15</v>
      </c>
      <c r="K17" s="36" t="s">
        <v>40</v>
      </c>
      <c r="L17" s="36"/>
    </row>
    <row r="18" s="1" customFormat="1" ht="57" customHeight="1" spans="1:12">
      <c r="A18" s="22"/>
      <c r="B18" s="23"/>
      <c r="C18" s="19" t="s">
        <v>78</v>
      </c>
      <c r="D18" s="39" t="s">
        <v>147</v>
      </c>
      <c r="E18" s="39" t="s">
        <v>148</v>
      </c>
      <c r="F18" s="39">
        <v>21.5</v>
      </c>
      <c r="G18" s="41" t="s">
        <v>82</v>
      </c>
      <c r="H18" s="39">
        <v>21</v>
      </c>
      <c r="I18" s="35">
        <v>15</v>
      </c>
      <c r="J18" s="35">
        <v>15</v>
      </c>
      <c r="K18" s="36" t="s">
        <v>40</v>
      </c>
      <c r="L18" s="36"/>
    </row>
    <row r="19" s="1" customFormat="1" ht="57" customHeight="1" spans="1:12">
      <c r="A19" s="24" t="s">
        <v>83</v>
      </c>
      <c r="B19" s="24"/>
      <c r="C19" s="25" t="s">
        <v>124</v>
      </c>
      <c r="D19" s="40" t="s">
        <v>149</v>
      </c>
      <c r="E19" s="38" t="s">
        <v>75</v>
      </c>
      <c r="F19" s="38" t="s">
        <v>86</v>
      </c>
      <c r="G19" s="38" t="s">
        <v>87</v>
      </c>
      <c r="H19" s="38" t="s">
        <v>86</v>
      </c>
      <c r="I19" s="35">
        <v>20</v>
      </c>
      <c r="J19" s="35">
        <v>20</v>
      </c>
      <c r="K19" s="36" t="s">
        <v>40</v>
      </c>
      <c r="L19" s="36"/>
    </row>
    <row r="20" s="1" customFormat="1" ht="57" customHeight="1" spans="1:12">
      <c r="A20" s="26" t="s">
        <v>91</v>
      </c>
      <c r="B20" s="27"/>
      <c r="C20" s="25" t="s">
        <v>127</v>
      </c>
      <c r="D20" s="40" t="s">
        <v>150</v>
      </c>
      <c r="E20" s="60" t="s">
        <v>128</v>
      </c>
      <c r="F20" s="60">
        <v>95</v>
      </c>
      <c r="G20" s="39" t="s">
        <v>73</v>
      </c>
      <c r="H20" s="49" t="s">
        <v>72</v>
      </c>
      <c r="I20" s="35">
        <v>20</v>
      </c>
      <c r="J20" s="35">
        <v>20</v>
      </c>
      <c r="K20" s="36" t="s">
        <v>40</v>
      </c>
      <c r="L20" s="36"/>
    </row>
    <row r="21" s="3" customFormat="1" ht="67" customHeight="1" spans="1:12">
      <c r="A21" s="12" t="s">
        <v>129</v>
      </c>
      <c r="B21" s="12"/>
      <c r="C21" s="12"/>
      <c r="D21" s="12" t="s">
        <v>130</v>
      </c>
      <c r="E21" s="12"/>
      <c r="F21" s="12"/>
      <c r="G21" s="12"/>
      <c r="H21" s="12"/>
      <c r="I21" s="12"/>
      <c r="J21" s="12"/>
      <c r="K21" s="12"/>
      <c r="L21" s="12"/>
    </row>
    <row r="22" s="3" customFormat="1" ht="30" customHeight="1" spans="1:12">
      <c r="A22" s="5" t="s">
        <v>131</v>
      </c>
      <c r="B22" s="5"/>
      <c r="C22" s="5"/>
      <c r="D22" s="5"/>
      <c r="E22" s="5"/>
      <c r="F22" s="5"/>
      <c r="G22" s="5"/>
      <c r="H22" s="5"/>
      <c r="I22" s="12" t="s">
        <v>132</v>
      </c>
      <c r="J22" s="12" t="s">
        <v>133</v>
      </c>
      <c r="K22" s="12" t="s">
        <v>134</v>
      </c>
      <c r="L22" s="12"/>
    </row>
    <row r="23" s="2" customFormat="1" ht="35" customHeight="1" spans="1:12">
      <c r="A23" s="5"/>
      <c r="B23" s="5"/>
      <c r="C23" s="5"/>
      <c r="D23" s="5"/>
      <c r="E23" s="5"/>
      <c r="F23" s="5"/>
      <c r="G23" s="5"/>
      <c r="H23" s="5"/>
      <c r="I23" s="28">
        <f>SUM(I15:I20)</f>
        <v>100</v>
      </c>
      <c r="J23" s="28">
        <f>SUM(J15:J20)</f>
        <v>99</v>
      </c>
      <c r="K23" s="12" t="s">
        <v>135</v>
      </c>
      <c r="L23" s="12"/>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 ref="A15:B18"/>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F8" sqref="F8:G8"/>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151</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10">
        <v>33.18</v>
      </c>
      <c r="E6" s="10"/>
      <c r="F6" s="10">
        <v>10.1</v>
      </c>
      <c r="G6" s="10"/>
      <c r="H6" s="10">
        <v>10.1</v>
      </c>
      <c r="I6" s="28">
        <v>100</v>
      </c>
      <c r="J6" s="29">
        <f>H6/D6</f>
        <v>0.304400241109102</v>
      </c>
      <c r="K6" s="28">
        <v>96</v>
      </c>
      <c r="L6" s="15" t="s">
        <v>40</v>
      </c>
    </row>
    <row r="7" s="2" customFormat="1" ht="30" customHeight="1" spans="1:12">
      <c r="A7" s="8"/>
      <c r="B7" s="8"/>
      <c r="C7" s="8" t="s">
        <v>43</v>
      </c>
      <c r="D7" s="37">
        <v>33.18</v>
      </c>
      <c r="E7" s="10"/>
      <c r="F7" s="10">
        <v>10.1</v>
      </c>
      <c r="G7" s="10"/>
      <c r="H7" s="10">
        <v>10.1</v>
      </c>
      <c r="I7" s="28">
        <v>100</v>
      </c>
      <c r="J7" s="29">
        <f>H7/D7</f>
        <v>0.304400241109102</v>
      </c>
      <c r="K7" s="5">
        <v>96</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152</v>
      </c>
      <c r="C11" s="12"/>
      <c r="D11" s="12"/>
      <c r="E11" s="12"/>
      <c r="F11" s="12"/>
      <c r="G11" s="12"/>
      <c r="H11" s="12" t="s">
        <v>152</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15" t="s">
        <v>59</v>
      </c>
      <c r="D15" s="58" t="s">
        <v>153</v>
      </c>
      <c r="E15" s="45" t="s">
        <v>75</v>
      </c>
      <c r="F15" s="45" t="s">
        <v>154</v>
      </c>
      <c r="G15" s="45" t="s">
        <v>63</v>
      </c>
      <c r="H15" s="38" t="s">
        <v>154</v>
      </c>
      <c r="I15" s="35">
        <v>10</v>
      </c>
      <c r="J15" s="35">
        <v>10</v>
      </c>
      <c r="K15" s="36" t="s">
        <v>40</v>
      </c>
      <c r="L15" s="36"/>
    </row>
    <row r="16" s="1" customFormat="1" ht="57" customHeight="1" spans="1:12">
      <c r="A16" s="22"/>
      <c r="B16" s="23"/>
      <c r="C16" s="15" t="s">
        <v>59</v>
      </c>
      <c r="D16" s="58" t="s">
        <v>155</v>
      </c>
      <c r="E16" s="45" t="s">
        <v>61</v>
      </c>
      <c r="F16" s="45" t="s">
        <v>156</v>
      </c>
      <c r="G16" s="45" t="s">
        <v>157</v>
      </c>
      <c r="H16" s="38" t="s">
        <v>156</v>
      </c>
      <c r="I16" s="35">
        <v>10</v>
      </c>
      <c r="J16" s="35">
        <v>10</v>
      </c>
      <c r="K16" s="36" t="s">
        <v>40</v>
      </c>
      <c r="L16" s="36"/>
    </row>
    <row r="17" s="1" customFormat="1" ht="57" customHeight="1" spans="1:12">
      <c r="A17" s="22"/>
      <c r="B17" s="23"/>
      <c r="C17" s="15" t="s">
        <v>59</v>
      </c>
      <c r="D17" s="58" t="s">
        <v>158</v>
      </c>
      <c r="E17" s="45" t="s">
        <v>61</v>
      </c>
      <c r="F17" s="45" t="s">
        <v>159</v>
      </c>
      <c r="G17" s="45" t="s">
        <v>157</v>
      </c>
      <c r="H17" s="40" t="s">
        <v>159</v>
      </c>
      <c r="I17" s="35">
        <v>20</v>
      </c>
      <c r="J17" s="35">
        <v>10</v>
      </c>
      <c r="K17" s="36" t="s">
        <v>40</v>
      </c>
      <c r="L17" s="36"/>
    </row>
    <row r="18" s="1" customFormat="1" ht="57" customHeight="1" spans="1:12">
      <c r="A18" s="22"/>
      <c r="B18" s="23"/>
      <c r="C18" s="15" t="s">
        <v>59</v>
      </c>
      <c r="D18" s="40" t="s">
        <v>160</v>
      </c>
      <c r="E18" s="40" t="s">
        <v>128</v>
      </c>
      <c r="F18" s="40" t="s">
        <v>161</v>
      </c>
      <c r="G18" s="40" t="s">
        <v>157</v>
      </c>
      <c r="H18" s="40" t="s">
        <v>161</v>
      </c>
      <c r="I18" s="35">
        <v>10</v>
      </c>
      <c r="J18" s="35">
        <v>10</v>
      </c>
      <c r="K18" s="36" t="s">
        <v>40</v>
      </c>
      <c r="L18" s="36"/>
    </row>
    <row r="19" s="1" customFormat="1" ht="57" customHeight="1" spans="1:12">
      <c r="A19" s="22" t="s">
        <v>83</v>
      </c>
      <c r="B19" s="23"/>
      <c r="C19" s="59" t="s">
        <v>124</v>
      </c>
      <c r="D19" s="40" t="s">
        <v>162</v>
      </c>
      <c r="E19" s="40" t="s">
        <v>75</v>
      </c>
      <c r="F19" s="40" t="s">
        <v>76</v>
      </c>
      <c r="G19" s="40" t="s">
        <v>73</v>
      </c>
      <c r="H19" s="40" t="s">
        <v>76</v>
      </c>
      <c r="I19" s="35">
        <v>10</v>
      </c>
      <c r="J19" s="35">
        <v>10</v>
      </c>
      <c r="K19" s="36" t="s">
        <v>40</v>
      </c>
      <c r="L19" s="36"/>
    </row>
    <row r="20" s="1" customFormat="1" ht="57" customHeight="1" spans="1:12">
      <c r="A20" s="26"/>
      <c r="B20" s="27"/>
      <c r="C20" s="59" t="s">
        <v>124</v>
      </c>
      <c r="D20" s="40" t="s">
        <v>163</v>
      </c>
      <c r="E20" s="40" t="s">
        <v>75</v>
      </c>
      <c r="F20" s="40" t="s">
        <v>86</v>
      </c>
      <c r="G20" s="40" t="s">
        <v>87</v>
      </c>
      <c r="H20" s="40" t="s">
        <v>86</v>
      </c>
      <c r="I20" s="35">
        <v>20</v>
      </c>
      <c r="J20" s="35">
        <v>18</v>
      </c>
      <c r="K20" s="36" t="s">
        <v>40</v>
      </c>
      <c r="L20" s="36"/>
    </row>
    <row r="21" s="1" customFormat="1" ht="57" customHeight="1" spans="1:12">
      <c r="A21" s="22" t="s">
        <v>91</v>
      </c>
      <c r="B21" s="23"/>
      <c r="C21" s="39" t="s">
        <v>164</v>
      </c>
      <c r="D21" s="40" t="s">
        <v>165</v>
      </c>
      <c r="E21" s="40" t="s">
        <v>128</v>
      </c>
      <c r="F21" s="40" t="s">
        <v>72</v>
      </c>
      <c r="G21" s="40" t="s">
        <v>73</v>
      </c>
      <c r="H21" s="40" t="s">
        <v>72</v>
      </c>
      <c r="I21" s="35">
        <v>10</v>
      </c>
      <c r="J21" s="35">
        <v>10</v>
      </c>
      <c r="K21" s="36" t="s">
        <v>40</v>
      </c>
      <c r="L21" s="36"/>
    </row>
    <row r="22" s="1" customFormat="1" ht="57" customHeight="1" spans="1:12">
      <c r="A22" s="26"/>
      <c r="B22" s="27"/>
      <c r="C22" s="39" t="s">
        <v>164</v>
      </c>
      <c r="D22" s="40" t="s">
        <v>166</v>
      </c>
      <c r="E22" s="40" t="s">
        <v>128</v>
      </c>
      <c r="F22" s="40" t="s">
        <v>72</v>
      </c>
      <c r="G22" s="40" t="s">
        <v>73</v>
      </c>
      <c r="H22" s="40" t="s">
        <v>72</v>
      </c>
      <c r="I22" s="35">
        <v>10</v>
      </c>
      <c r="J22" s="35">
        <v>18</v>
      </c>
      <c r="K22" s="36" t="s">
        <v>40</v>
      </c>
      <c r="L22" s="36"/>
    </row>
    <row r="23" s="3" customFormat="1" ht="67" customHeight="1" spans="1:12">
      <c r="A23" s="12" t="s">
        <v>129</v>
      </c>
      <c r="B23" s="12"/>
      <c r="C23" s="12"/>
      <c r="D23" s="12" t="s">
        <v>130</v>
      </c>
      <c r="E23" s="12"/>
      <c r="F23" s="12"/>
      <c r="G23" s="12"/>
      <c r="H23" s="12"/>
      <c r="I23" s="12"/>
      <c r="J23" s="12"/>
      <c r="K23" s="12"/>
      <c r="L23" s="12"/>
    </row>
    <row r="24" s="3" customFormat="1" ht="30" customHeight="1" spans="1:12">
      <c r="A24" s="5" t="s">
        <v>131</v>
      </c>
      <c r="B24" s="5"/>
      <c r="C24" s="5"/>
      <c r="D24" s="5"/>
      <c r="E24" s="5"/>
      <c r="F24" s="5"/>
      <c r="G24" s="5"/>
      <c r="H24" s="5"/>
      <c r="I24" s="12" t="s">
        <v>132</v>
      </c>
      <c r="J24" s="12" t="s">
        <v>133</v>
      </c>
      <c r="K24" s="12" t="s">
        <v>134</v>
      </c>
      <c r="L24" s="12"/>
    </row>
    <row r="25" s="2" customFormat="1" ht="35" customHeight="1" spans="1:12">
      <c r="A25" s="5"/>
      <c r="B25" s="5"/>
      <c r="C25" s="5"/>
      <c r="D25" s="5"/>
      <c r="E25" s="5"/>
      <c r="F25" s="5"/>
      <c r="G25" s="5"/>
      <c r="H25" s="5"/>
      <c r="I25" s="28">
        <f>SUM(I15:I22)</f>
        <v>100</v>
      </c>
      <c r="J25" s="28">
        <f>SUM(J15:J22)</f>
        <v>96</v>
      </c>
      <c r="K25" s="12" t="s">
        <v>135</v>
      </c>
      <c r="L25"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C23"/>
    <mergeCell ref="D23:L23"/>
    <mergeCell ref="K24:L24"/>
    <mergeCell ref="K25:L25"/>
    <mergeCell ref="A10:A11"/>
    <mergeCell ref="I7:I9"/>
    <mergeCell ref="K7:K9"/>
    <mergeCell ref="L6:L9"/>
    <mergeCell ref="A5:B9"/>
    <mergeCell ref="A24:H25"/>
    <mergeCell ref="A15:B18"/>
    <mergeCell ref="A19:B20"/>
    <mergeCell ref="A21:B2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H10" sqref="H10:L10"/>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167</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1240</v>
      </c>
      <c r="E6" s="10"/>
      <c r="F6" s="10">
        <v>1001.79</v>
      </c>
      <c r="G6" s="10"/>
      <c r="H6" s="10">
        <v>1001.79</v>
      </c>
      <c r="I6" s="28">
        <v>100</v>
      </c>
      <c r="J6" s="29">
        <f>H6/D6</f>
        <v>0.807895161290323</v>
      </c>
      <c r="K6" s="28">
        <v>98</v>
      </c>
      <c r="L6" s="48" t="s">
        <v>40</v>
      </c>
    </row>
    <row r="7" s="2" customFormat="1" ht="30" customHeight="1" spans="1:12">
      <c r="A7" s="8"/>
      <c r="B7" s="8"/>
      <c r="C7" s="8" t="s">
        <v>43</v>
      </c>
      <c r="D7" s="37">
        <v>960</v>
      </c>
      <c r="E7" s="10"/>
      <c r="F7" s="10">
        <v>856.76</v>
      </c>
      <c r="G7" s="10"/>
      <c r="H7" s="10">
        <v>856.76</v>
      </c>
      <c r="I7" s="28">
        <v>100</v>
      </c>
      <c r="J7" s="29">
        <f>H7/D7</f>
        <v>0.892458333333333</v>
      </c>
      <c r="K7" s="5">
        <v>98</v>
      </c>
      <c r="L7" s="48"/>
    </row>
    <row r="8" s="2" customFormat="1" ht="30" customHeight="1" spans="1:12">
      <c r="A8" s="8"/>
      <c r="B8" s="8"/>
      <c r="C8" s="11" t="s">
        <v>109</v>
      </c>
      <c r="D8" s="10"/>
      <c r="E8" s="10"/>
      <c r="F8" s="10"/>
      <c r="G8" s="10"/>
      <c r="H8" s="10" t="s">
        <v>110</v>
      </c>
      <c r="I8" s="28"/>
      <c r="J8" s="29"/>
      <c r="K8" s="5"/>
      <c r="L8" s="48"/>
    </row>
    <row r="9" s="2" customFormat="1" ht="30" customHeight="1" spans="1:12">
      <c r="A9" s="8"/>
      <c r="B9" s="8"/>
      <c r="C9" s="5" t="s">
        <v>111</v>
      </c>
      <c r="D9" s="10">
        <v>280</v>
      </c>
      <c r="E9" s="10"/>
      <c r="F9" s="10">
        <v>145.03</v>
      </c>
      <c r="G9" s="10"/>
      <c r="H9" s="10">
        <v>145.03</v>
      </c>
      <c r="I9" s="28"/>
      <c r="J9" s="29">
        <f>H9/D9</f>
        <v>0.517964285714286</v>
      </c>
      <c r="K9" s="5"/>
      <c r="L9" s="48"/>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168</v>
      </c>
      <c r="C11" s="12"/>
      <c r="D11" s="12"/>
      <c r="E11" s="12"/>
      <c r="F11" s="12"/>
      <c r="G11" s="12"/>
      <c r="H11" s="12" t="s">
        <v>168</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19" t="s">
        <v>59</v>
      </c>
      <c r="D15" s="40" t="s">
        <v>169</v>
      </c>
      <c r="E15" s="40" t="s">
        <v>128</v>
      </c>
      <c r="F15" s="40" t="s">
        <v>170</v>
      </c>
      <c r="G15" s="40" t="s">
        <v>63</v>
      </c>
      <c r="H15" s="40" t="s">
        <v>170</v>
      </c>
      <c r="I15" s="35">
        <v>10</v>
      </c>
      <c r="J15" s="35">
        <v>10</v>
      </c>
      <c r="K15" s="36" t="s">
        <v>40</v>
      </c>
      <c r="L15" s="36"/>
    </row>
    <row r="16" s="1" customFormat="1" ht="57" customHeight="1" spans="1:12">
      <c r="A16" s="22"/>
      <c r="B16" s="23"/>
      <c r="C16" s="19" t="s">
        <v>59</v>
      </c>
      <c r="D16" s="40" t="s">
        <v>171</v>
      </c>
      <c r="E16" s="40" t="s">
        <v>75</v>
      </c>
      <c r="F16" s="40" t="s">
        <v>172</v>
      </c>
      <c r="G16" s="40" t="s">
        <v>63</v>
      </c>
      <c r="H16" s="40" t="s">
        <v>172</v>
      </c>
      <c r="I16" s="35">
        <v>10</v>
      </c>
      <c r="J16" s="35">
        <v>10</v>
      </c>
      <c r="K16" s="36" t="s">
        <v>40</v>
      </c>
      <c r="L16" s="36"/>
    </row>
    <row r="17" s="1" customFormat="1" ht="57" customHeight="1" spans="1:12">
      <c r="A17" s="22"/>
      <c r="B17" s="23"/>
      <c r="C17" s="19" t="s">
        <v>59</v>
      </c>
      <c r="D17" s="40" t="s">
        <v>173</v>
      </c>
      <c r="E17" s="40" t="s">
        <v>75</v>
      </c>
      <c r="F17" s="40" t="s">
        <v>174</v>
      </c>
      <c r="G17" s="40" t="s">
        <v>175</v>
      </c>
      <c r="H17" s="40" t="s">
        <v>174</v>
      </c>
      <c r="I17" s="35">
        <v>10</v>
      </c>
      <c r="J17" s="35">
        <v>10</v>
      </c>
      <c r="K17" s="36" t="s">
        <v>40</v>
      </c>
      <c r="L17" s="36"/>
    </row>
    <row r="18" s="1" customFormat="1" ht="57" customHeight="1" spans="1:12">
      <c r="A18" s="22"/>
      <c r="B18" s="23"/>
      <c r="C18" s="53" t="s">
        <v>176</v>
      </c>
      <c r="D18" s="53" t="s">
        <v>177</v>
      </c>
      <c r="E18" s="40" t="s">
        <v>75</v>
      </c>
      <c r="F18" s="40" t="s">
        <v>76</v>
      </c>
      <c r="G18" s="54" t="s">
        <v>73</v>
      </c>
      <c r="H18" s="40" t="s">
        <v>76</v>
      </c>
      <c r="I18" s="56">
        <v>15</v>
      </c>
      <c r="J18" s="56">
        <v>15</v>
      </c>
      <c r="K18" s="36" t="s">
        <v>40</v>
      </c>
      <c r="L18" s="36"/>
    </row>
    <row r="19" s="1" customFormat="1" ht="57" customHeight="1" spans="1:12">
      <c r="A19" s="22"/>
      <c r="B19" s="23"/>
      <c r="C19" s="53" t="s">
        <v>70</v>
      </c>
      <c r="D19" s="53" t="s">
        <v>178</v>
      </c>
      <c r="E19" s="40" t="s">
        <v>75</v>
      </c>
      <c r="F19" s="40" t="s">
        <v>76</v>
      </c>
      <c r="G19" s="41" t="s">
        <v>73</v>
      </c>
      <c r="H19" s="40" t="s">
        <v>76</v>
      </c>
      <c r="I19" s="56">
        <v>5</v>
      </c>
      <c r="J19" s="56">
        <v>5</v>
      </c>
      <c r="K19" s="36" t="s">
        <v>40</v>
      </c>
      <c r="L19" s="36"/>
    </row>
    <row r="20" s="1" customFormat="1" ht="57" customHeight="1" spans="1:12">
      <c r="A20" s="22"/>
      <c r="B20" s="23"/>
      <c r="C20" s="55" t="s">
        <v>144</v>
      </c>
      <c r="D20" s="40" t="s">
        <v>179</v>
      </c>
      <c r="E20" s="40" t="s">
        <v>75</v>
      </c>
      <c r="F20" s="40" t="s">
        <v>76</v>
      </c>
      <c r="G20" s="41" t="s">
        <v>73</v>
      </c>
      <c r="H20" s="40" t="s">
        <v>76</v>
      </c>
      <c r="I20" s="57">
        <v>10</v>
      </c>
      <c r="J20" s="57">
        <v>10</v>
      </c>
      <c r="K20" s="36" t="s">
        <v>40</v>
      </c>
      <c r="L20" s="36"/>
    </row>
    <row r="21" s="1" customFormat="1" ht="57" customHeight="1" spans="1:12">
      <c r="A21" s="22"/>
      <c r="B21" s="23"/>
      <c r="C21" s="55" t="s">
        <v>78</v>
      </c>
      <c r="D21" s="40" t="s">
        <v>79</v>
      </c>
      <c r="E21" s="40" t="s">
        <v>75</v>
      </c>
      <c r="F21" s="40" t="s">
        <v>156</v>
      </c>
      <c r="G21" s="40" t="s">
        <v>180</v>
      </c>
      <c r="H21" s="41">
        <v>20</v>
      </c>
      <c r="I21" s="57">
        <v>10</v>
      </c>
      <c r="J21" s="57">
        <v>10</v>
      </c>
      <c r="K21" s="36" t="s">
        <v>40</v>
      </c>
      <c r="L21" s="36"/>
    </row>
    <row r="22" s="1" customFormat="1" ht="57" customHeight="1" spans="1:12">
      <c r="A22" s="24" t="s">
        <v>83</v>
      </c>
      <c r="B22" s="24"/>
      <c r="C22" s="55" t="s">
        <v>124</v>
      </c>
      <c r="D22" s="20" t="s">
        <v>181</v>
      </c>
      <c r="E22" s="40" t="s">
        <v>128</v>
      </c>
      <c r="F22" s="40" t="s">
        <v>72</v>
      </c>
      <c r="G22" s="40" t="s">
        <v>73</v>
      </c>
      <c r="H22" s="41">
        <v>95</v>
      </c>
      <c r="I22" s="57">
        <v>10</v>
      </c>
      <c r="J22" s="57">
        <v>10</v>
      </c>
      <c r="K22" s="36" t="s">
        <v>40</v>
      </c>
      <c r="L22" s="36"/>
    </row>
    <row r="23" s="1" customFormat="1" ht="57" customHeight="1" spans="1:12">
      <c r="A23" s="24"/>
      <c r="B23" s="24"/>
      <c r="C23" s="55" t="s">
        <v>124</v>
      </c>
      <c r="D23" s="20" t="s">
        <v>182</v>
      </c>
      <c r="E23" s="40" t="s">
        <v>75</v>
      </c>
      <c r="F23" s="40" t="s">
        <v>183</v>
      </c>
      <c r="G23" s="40" t="s">
        <v>73</v>
      </c>
      <c r="H23" s="41" t="s">
        <v>184</v>
      </c>
      <c r="I23" s="57">
        <v>10</v>
      </c>
      <c r="J23" s="57">
        <v>10</v>
      </c>
      <c r="K23" s="36" t="s">
        <v>40</v>
      </c>
      <c r="L23" s="36"/>
    </row>
    <row r="24" s="1" customFormat="1" ht="57" customHeight="1" spans="1:12">
      <c r="A24" s="26" t="s">
        <v>91</v>
      </c>
      <c r="B24" s="27"/>
      <c r="C24" s="25" t="s">
        <v>164</v>
      </c>
      <c r="D24" s="40" t="s">
        <v>185</v>
      </c>
      <c r="E24" s="40" t="s">
        <v>128</v>
      </c>
      <c r="F24" s="40" t="s">
        <v>72</v>
      </c>
      <c r="G24" s="40" t="s">
        <v>73</v>
      </c>
      <c r="H24" s="41">
        <v>95</v>
      </c>
      <c r="I24" s="35">
        <v>10</v>
      </c>
      <c r="J24" s="35">
        <v>8</v>
      </c>
      <c r="K24" s="36" t="s">
        <v>40</v>
      </c>
      <c r="L24" s="36"/>
    </row>
    <row r="25" s="3" customFormat="1" ht="67" customHeight="1" spans="1:12">
      <c r="A25" s="12" t="s">
        <v>129</v>
      </c>
      <c r="B25" s="12"/>
      <c r="C25" s="12"/>
      <c r="D25" s="12" t="s">
        <v>130</v>
      </c>
      <c r="E25" s="12"/>
      <c r="F25" s="12"/>
      <c r="G25" s="12"/>
      <c r="H25" s="12"/>
      <c r="I25" s="12"/>
      <c r="J25" s="12"/>
      <c r="K25" s="12"/>
      <c r="L25" s="12"/>
    </row>
    <row r="26" s="3" customFormat="1" ht="30" customHeight="1" spans="1:12">
      <c r="A26" s="5" t="s">
        <v>131</v>
      </c>
      <c r="B26" s="5"/>
      <c r="C26" s="5"/>
      <c r="D26" s="5"/>
      <c r="E26" s="5"/>
      <c r="F26" s="5"/>
      <c r="G26" s="5"/>
      <c r="H26" s="5"/>
      <c r="I26" s="12" t="s">
        <v>132</v>
      </c>
      <c r="J26" s="12" t="s">
        <v>133</v>
      </c>
      <c r="K26" s="12" t="s">
        <v>134</v>
      </c>
      <c r="L26" s="12"/>
    </row>
    <row r="27" s="2" customFormat="1" ht="35" customHeight="1" spans="1:12">
      <c r="A27" s="5"/>
      <c r="B27" s="5"/>
      <c r="C27" s="5"/>
      <c r="D27" s="5"/>
      <c r="E27" s="5"/>
      <c r="F27" s="5"/>
      <c r="G27" s="5"/>
      <c r="H27" s="5"/>
      <c r="I27" s="28">
        <f>SUM(I15:I24)</f>
        <v>100</v>
      </c>
      <c r="J27" s="28">
        <f>SUM(J15:J24)</f>
        <v>98</v>
      </c>
      <c r="K27" s="12" t="s">
        <v>135</v>
      </c>
      <c r="L27" s="1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I7:I9"/>
    <mergeCell ref="K7:K9"/>
    <mergeCell ref="L6:L9"/>
    <mergeCell ref="A5:B9"/>
    <mergeCell ref="A15:B21"/>
    <mergeCell ref="A22:B23"/>
    <mergeCell ref="A26:H27"/>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B11" sqref="B11:G11"/>
    </sheetView>
  </sheetViews>
  <sheetFormatPr defaultColWidth="11.375" defaultRowHeight="14.25"/>
  <cols>
    <col min="1" max="2" width="11.375" style="1" customWidth="1"/>
    <col min="3" max="3" width="19.75" style="1" customWidth="1"/>
    <col min="4" max="4" width="13" style="1" customWidth="1"/>
    <col min="5" max="5" width="11.375" style="1" customWidth="1"/>
    <col min="6" max="6" width="15.625" style="1" customWidth="1"/>
    <col min="7" max="7" width="11.375" style="1" customWidth="1"/>
    <col min="8" max="8" width="15.62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186</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21</v>
      </c>
      <c r="E6" s="10"/>
      <c r="F6" s="10">
        <v>17.42</v>
      </c>
      <c r="G6" s="10"/>
      <c r="H6" s="10">
        <v>17.42</v>
      </c>
      <c r="I6" s="28">
        <v>100</v>
      </c>
      <c r="J6" s="29">
        <f>H6/D6</f>
        <v>0.82952380952381</v>
      </c>
      <c r="K6" s="28">
        <v>98</v>
      </c>
      <c r="L6" s="15" t="s">
        <v>40</v>
      </c>
    </row>
    <row r="7" s="2" customFormat="1" ht="30" customHeight="1" spans="1:12">
      <c r="A7" s="8"/>
      <c r="B7" s="8"/>
      <c r="C7" s="8" t="s">
        <v>43</v>
      </c>
      <c r="D7" s="37">
        <v>21</v>
      </c>
      <c r="E7" s="10"/>
      <c r="F7" s="10">
        <v>17.42</v>
      </c>
      <c r="G7" s="10"/>
      <c r="H7" s="10">
        <v>17.42</v>
      </c>
      <c r="I7" s="28">
        <v>100</v>
      </c>
      <c r="J7" s="29">
        <f>H7/D7</f>
        <v>0.82952380952381</v>
      </c>
      <c r="K7" s="5">
        <v>98</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187</v>
      </c>
      <c r="C11" s="12"/>
      <c r="D11" s="12"/>
      <c r="E11" s="12"/>
      <c r="F11" s="12"/>
      <c r="G11" s="12"/>
      <c r="H11" s="12" t="s">
        <v>187</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39" t="s">
        <v>59</v>
      </c>
      <c r="D15" s="51" t="s">
        <v>188</v>
      </c>
      <c r="E15" s="39" t="s">
        <v>189</v>
      </c>
      <c r="F15" s="39">
        <v>1</v>
      </c>
      <c r="G15" s="41" t="s">
        <v>190</v>
      </c>
      <c r="H15" s="38" t="s">
        <v>191</v>
      </c>
      <c r="I15" s="35">
        <v>20</v>
      </c>
      <c r="J15" s="35">
        <v>20</v>
      </c>
      <c r="K15" s="36" t="s">
        <v>40</v>
      </c>
      <c r="L15" s="36"/>
    </row>
    <row r="16" s="1" customFormat="1" ht="57" customHeight="1" spans="1:12">
      <c r="A16" s="22"/>
      <c r="B16" s="23"/>
      <c r="C16" s="39" t="s">
        <v>70</v>
      </c>
      <c r="D16" s="51" t="s">
        <v>192</v>
      </c>
      <c r="E16" s="39" t="s">
        <v>128</v>
      </c>
      <c r="F16" s="39">
        <v>99</v>
      </c>
      <c r="G16" s="41" t="s">
        <v>73</v>
      </c>
      <c r="H16" s="38" t="s">
        <v>76</v>
      </c>
      <c r="I16" s="35">
        <v>20</v>
      </c>
      <c r="J16" s="35">
        <v>20</v>
      </c>
      <c r="K16" s="36" t="s">
        <v>40</v>
      </c>
      <c r="L16" s="36"/>
    </row>
    <row r="17" s="1" customFormat="1" ht="57" customHeight="1" spans="1:12">
      <c r="A17" s="22"/>
      <c r="B17" s="23"/>
      <c r="C17" s="39" t="s">
        <v>144</v>
      </c>
      <c r="D17" s="52" t="s">
        <v>193</v>
      </c>
      <c r="E17" s="39" t="s">
        <v>194</v>
      </c>
      <c r="F17" s="44">
        <v>46022</v>
      </c>
      <c r="G17" s="41" t="s">
        <v>195</v>
      </c>
      <c r="H17" s="44">
        <v>46022</v>
      </c>
      <c r="I17" s="35">
        <v>10</v>
      </c>
      <c r="J17" s="35">
        <v>10</v>
      </c>
      <c r="K17" s="36" t="s">
        <v>40</v>
      </c>
      <c r="L17" s="36"/>
    </row>
    <row r="18" s="1" customFormat="1" ht="57" customHeight="1" spans="1:12">
      <c r="A18" s="22"/>
      <c r="B18" s="23"/>
      <c r="C18" s="39" t="s">
        <v>78</v>
      </c>
      <c r="D18" s="51" t="s">
        <v>79</v>
      </c>
      <c r="E18" s="39" t="s">
        <v>75</v>
      </c>
      <c r="F18" s="39">
        <v>21</v>
      </c>
      <c r="G18" s="41" t="s">
        <v>82</v>
      </c>
      <c r="H18" s="39">
        <v>17.42</v>
      </c>
      <c r="I18" s="35">
        <v>20</v>
      </c>
      <c r="J18" s="35">
        <v>20</v>
      </c>
      <c r="K18" s="36" t="s">
        <v>40</v>
      </c>
      <c r="L18" s="36"/>
    </row>
    <row r="19" s="1" customFormat="1" ht="57" customHeight="1" spans="1:12">
      <c r="A19" s="24" t="s">
        <v>83</v>
      </c>
      <c r="B19" s="24"/>
      <c r="C19" s="39" t="s">
        <v>196</v>
      </c>
      <c r="D19" s="51" t="s">
        <v>197</v>
      </c>
      <c r="E19" s="39" t="s">
        <v>128</v>
      </c>
      <c r="F19" s="39">
        <v>95</v>
      </c>
      <c r="G19" s="41" t="s">
        <v>73</v>
      </c>
      <c r="H19" s="41">
        <v>95</v>
      </c>
      <c r="I19" s="35">
        <v>20</v>
      </c>
      <c r="J19" s="35">
        <v>18</v>
      </c>
      <c r="K19" s="36" t="s">
        <v>40</v>
      </c>
      <c r="L19" s="36"/>
    </row>
    <row r="20" s="1" customFormat="1" ht="57" customHeight="1" spans="1:12">
      <c r="A20" s="26" t="s">
        <v>91</v>
      </c>
      <c r="B20" s="27"/>
      <c r="C20" s="39" t="s">
        <v>164</v>
      </c>
      <c r="D20" s="51" t="s">
        <v>198</v>
      </c>
      <c r="E20" s="39" t="s">
        <v>128</v>
      </c>
      <c r="F20" s="39">
        <v>95</v>
      </c>
      <c r="G20" s="41" t="s">
        <v>73</v>
      </c>
      <c r="H20" s="41">
        <v>95</v>
      </c>
      <c r="I20" s="35">
        <v>10</v>
      </c>
      <c r="J20" s="35">
        <v>10</v>
      </c>
      <c r="K20" s="36" t="s">
        <v>40</v>
      </c>
      <c r="L20" s="36"/>
    </row>
    <row r="21" s="3" customFormat="1" ht="67" customHeight="1" spans="1:12">
      <c r="A21" s="12" t="s">
        <v>129</v>
      </c>
      <c r="B21" s="12"/>
      <c r="C21" s="12"/>
      <c r="D21" s="12" t="s">
        <v>130</v>
      </c>
      <c r="E21" s="12"/>
      <c r="F21" s="12"/>
      <c r="G21" s="12"/>
      <c r="H21" s="12"/>
      <c r="I21" s="12"/>
      <c r="J21" s="12"/>
      <c r="K21" s="12"/>
      <c r="L21" s="12"/>
    </row>
    <row r="22" s="3" customFormat="1" ht="30" customHeight="1" spans="1:12">
      <c r="A22" s="5" t="s">
        <v>131</v>
      </c>
      <c r="B22" s="5"/>
      <c r="C22" s="5"/>
      <c r="D22" s="5"/>
      <c r="E22" s="5"/>
      <c r="F22" s="5"/>
      <c r="G22" s="5"/>
      <c r="H22" s="5"/>
      <c r="I22" s="12" t="s">
        <v>132</v>
      </c>
      <c r="J22" s="12" t="s">
        <v>133</v>
      </c>
      <c r="K22" s="12" t="s">
        <v>134</v>
      </c>
      <c r="L22" s="12"/>
    </row>
    <row r="23" s="2" customFormat="1" ht="35" customHeight="1" spans="1:12">
      <c r="A23" s="5"/>
      <c r="B23" s="5"/>
      <c r="C23" s="5"/>
      <c r="D23" s="5"/>
      <c r="E23" s="5"/>
      <c r="F23" s="5"/>
      <c r="G23" s="5"/>
      <c r="H23" s="5"/>
      <c r="I23" s="28">
        <f>SUM(I15:I20)</f>
        <v>100</v>
      </c>
      <c r="J23" s="28">
        <f>SUM(J15:J20)</f>
        <v>98</v>
      </c>
      <c r="K23" s="12" t="s">
        <v>135</v>
      </c>
      <c r="L23" s="12"/>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5:B18"/>
    <mergeCell ref="A22:H2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B11" sqref="B11:G11"/>
    </sheetView>
  </sheetViews>
  <sheetFormatPr defaultColWidth="11.375" defaultRowHeight="14.25"/>
  <cols>
    <col min="1" max="2" width="11.375" style="1" customWidth="1"/>
    <col min="3" max="3" width="19.75" style="1" customWidth="1"/>
    <col min="4" max="4" width="15.625"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199</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27.5</v>
      </c>
      <c r="E6" s="10"/>
      <c r="F6" s="10">
        <v>22.4</v>
      </c>
      <c r="G6" s="10"/>
      <c r="H6" s="10">
        <v>22.4</v>
      </c>
      <c r="I6" s="28">
        <v>100</v>
      </c>
      <c r="J6" s="29">
        <f>H6/D6</f>
        <v>0.814545454545454</v>
      </c>
      <c r="K6" s="28">
        <v>98</v>
      </c>
      <c r="L6" s="15" t="s">
        <v>40</v>
      </c>
    </row>
    <row r="7" s="2" customFormat="1" ht="30" customHeight="1" spans="1:12">
      <c r="A7" s="8"/>
      <c r="B7" s="8"/>
      <c r="C7" s="8" t="s">
        <v>43</v>
      </c>
      <c r="D7" s="37">
        <v>27.5</v>
      </c>
      <c r="E7" s="10"/>
      <c r="F7" s="10">
        <v>22.4</v>
      </c>
      <c r="G7" s="10"/>
      <c r="H7" s="10">
        <v>22.4</v>
      </c>
      <c r="I7" s="28">
        <v>100</v>
      </c>
      <c r="J7" s="29">
        <f>H7/D7</f>
        <v>0.814545454545454</v>
      </c>
      <c r="K7" s="5">
        <v>98</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200</v>
      </c>
      <c r="C11" s="12"/>
      <c r="D11" s="12"/>
      <c r="E11" s="12"/>
      <c r="F11" s="12"/>
      <c r="G11" s="12"/>
      <c r="H11" s="12" t="s">
        <v>200</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19" t="s">
        <v>59</v>
      </c>
      <c r="D15" s="40" t="s">
        <v>201</v>
      </c>
      <c r="E15" s="40" t="s">
        <v>75</v>
      </c>
      <c r="F15" s="40" t="s">
        <v>202</v>
      </c>
      <c r="G15" s="40" t="s">
        <v>190</v>
      </c>
      <c r="H15" s="50">
        <v>90</v>
      </c>
      <c r="I15" s="35">
        <v>10</v>
      </c>
      <c r="J15" s="35">
        <v>10</v>
      </c>
      <c r="K15" s="36" t="s">
        <v>40</v>
      </c>
      <c r="L15" s="36"/>
    </row>
    <row r="16" s="1" customFormat="1" ht="57" customHeight="1" spans="1:12">
      <c r="A16" s="22"/>
      <c r="B16" s="23"/>
      <c r="C16" s="19" t="s">
        <v>59</v>
      </c>
      <c r="D16" s="40" t="s">
        <v>203</v>
      </c>
      <c r="E16" s="40" t="s">
        <v>61</v>
      </c>
      <c r="F16" s="40" t="s">
        <v>204</v>
      </c>
      <c r="G16" s="40" t="s">
        <v>157</v>
      </c>
      <c r="H16" s="41">
        <v>1000</v>
      </c>
      <c r="I16" s="35">
        <v>10</v>
      </c>
      <c r="J16" s="35">
        <v>10</v>
      </c>
      <c r="K16" s="36" t="s">
        <v>40</v>
      </c>
      <c r="L16" s="36"/>
    </row>
    <row r="17" s="1" customFormat="1" ht="57" customHeight="1" spans="1:12">
      <c r="A17" s="22"/>
      <c r="B17" s="23"/>
      <c r="C17" s="19" t="s">
        <v>70</v>
      </c>
      <c r="D17" s="40" t="s">
        <v>205</v>
      </c>
      <c r="E17" s="40" t="s">
        <v>75</v>
      </c>
      <c r="F17" s="40" t="s">
        <v>206</v>
      </c>
      <c r="G17" s="40" t="s">
        <v>73</v>
      </c>
      <c r="H17" s="40" t="s">
        <v>206</v>
      </c>
      <c r="I17" s="35">
        <v>20</v>
      </c>
      <c r="J17" s="35">
        <v>20</v>
      </c>
      <c r="K17" s="36" t="s">
        <v>40</v>
      </c>
      <c r="L17" s="36"/>
    </row>
    <row r="18" s="1" customFormat="1" ht="57" customHeight="1" spans="1:12">
      <c r="A18" s="22"/>
      <c r="B18" s="23"/>
      <c r="C18" s="19" t="s">
        <v>70</v>
      </c>
      <c r="D18" s="40" t="s">
        <v>207</v>
      </c>
      <c r="E18" s="40" t="s">
        <v>75</v>
      </c>
      <c r="F18" s="40" t="s">
        <v>208</v>
      </c>
      <c r="G18" s="40" t="s">
        <v>73</v>
      </c>
      <c r="H18" s="40" t="s">
        <v>208</v>
      </c>
      <c r="I18" s="35">
        <v>20</v>
      </c>
      <c r="J18" s="35">
        <v>20</v>
      </c>
      <c r="K18" s="36" t="s">
        <v>40</v>
      </c>
      <c r="L18" s="36"/>
    </row>
    <row r="19" s="1" customFormat="1" ht="57" customHeight="1" spans="1:12">
      <c r="A19" s="22"/>
      <c r="B19" s="23"/>
      <c r="C19" s="19" t="s">
        <v>144</v>
      </c>
      <c r="D19" s="40" t="s">
        <v>209</v>
      </c>
      <c r="E19" s="40" t="s">
        <v>75</v>
      </c>
      <c r="F19" s="40" t="s">
        <v>210</v>
      </c>
      <c r="G19" s="40" t="s">
        <v>211</v>
      </c>
      <c r="H19" s="40" t="s">
        <v>210</v>
      </c>
      <c r="I19" s="35">
        <v>10</v>
      </c>
      <c r="J19" s="35">
        <v>10</v>
      </c>
      <c r="K19" s="36" t="s">
        <v>40</v>
      </c>
      <c r="L19" s="36"/>
    </row>
    <row r="20" s="1" customFormat="1" ht="57" customHeight="1" spans="1:12">
      <c r="A20" s="24" t="s">
        <v>83</v>
      </c>
      <c r="B20" s="24"/>
      <c r="C20" s="25" t="s">
        <v>124</v>
      </c>
      <c r="D20" s="40" t="s">
        <v>212</v>
      </c>
      <c r="E20" s="40" t="s">
        <v>75</v>
      </c>
      <c r="F20" s="40" t="s">
        <v>213</v>
      </c>
      <c r="G20" s="40" t="s">
        <v>87</v>
      </c>
      <c r="H20" s="40" t="s">
        <v>213</v>
      </c>
      <c r="I20" s="35">
        <v>20</v>
      </c>
      <c r="J20" s="35">
        <v>19</v>
      </c>
      <c r="K20" s="36" t="s">
        <v>40</v>
      </c>
      <c r="L20" s="36"/>
    </row>
    <row r="21" s="1" customFormat="1" ht="57" customHeight="1" spans="1:12">
      <c r="A21" s="26" t="s">
        <v>91</v>
      </c>
      <c r="B21" s="27"/>
      <c r="C21" s="25" t="s">
        <v>164</v>
      </c>
      <c r="D21" s="40" t="s">
        <v>214</v>
      </c>
      <c r="E21" s="40" t="s">
        <v>61</v>
      </c>
      <c r="F21" s="40" t="s">
        <v>94</v>
      </c>
      <c r="G21" s="40" t="s">
        <v>73</v>
      </c>
      <c r="H21" s="40" t="s">
        <v>94</v>
      </c>
      <c r="I21" s="35">
        <v>10</v>
      </c>
      <c r="J21" s="35">
        <v>9</v>
      </c>
      <c r="K21" s="36" t="s">
        <v>40</v>
      </c>
      <c r="L21" s="36"/>
    </row>
    <row r="22" s="3" customFormat="1" ht="67" customHeight="1" spans="1:12">
      <c r="A22" s="12" t="s">
        <v>129</v>
      </c>
      <c r="B22" s="12"/>
      <c r="C22" s="12"/>
      <c r="D22" s="12" t="s">
        <v>130</v>
      </c>
      <c r="E22" s="12"/>
      <c r="F22" s="12"/>
      <c r="G22" s="12"/>
      <c r="H22" s="12"/>
      <c r="I22" s="12"/>
      <c r="J22" s="12"/>
      <c r="K22" s="12"/>
      <c r="L22" s="12"/>
    </row>
    <row r="23" s="3" customFormat="1" ht="30" customHeight="1" spans="1:12">
      <c r="A23" s="5" t="s">
        <v>131</v>
      </c>
      <c r="B23" s="5"/>
      <c r="C23" s="5"/>
      <c r="D23" s="5"/>
      <c r="E23" s="5"/>
      <c r="F23" s="5"/>
      <c r="G23" s="5"/>
      <c r="H23" s="5"/>
      <c r="I23" s="12" t="s">
        <v>132</v>
      </c>
      <c r="J23" s="12" t="s">
        <v>133</v>
      </c>
      <c r="K23" s="12" t="s">
        <v>134</v>
      </c>
      <c r="L23" s="12"/>
    </row>
    <row r="24" s="2" customFormat="1" ht="35" customHeight="1" spans="1:12">
      <c r="A24" s="5"/>
      <c r="B24" s="5"/>
      <c r="C24" s="5"/>
      <c r="D24" s="5"/>
      <c r="E24" s="5"/>
      <c r="F24" s="5"/>
      <c r="G24" s="5"/>
      <c r="H24" s="5"/>
      <c r="I24" s="28">
        <f>SUM(I15:I21)</f>
        <v>100</v>
      </c>
      <c r="J24" s="28">
        <f>SUM(J15:J21)</f>
        <v>98</v>
      </c>
      <c r="K24" s="12" t="s">
        <v>135</v>
      </c>
      <c r="L24" s="12"/>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5:B19"/>
    <mergeCell ref="A23:H2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B11" sqref="B11:G11"/>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215</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45</v>
      </c>
      <c r="E6" s="10"/>
      <c r="F6" s="10">
        <v>25.96</v>
      </c>
      <c r="G6" s="10"/>
      <c r="H6" s="10">
        <v>25.96</v>
      </c>
      <c r="I6" s="28">
        <v>100</v>
      </c>
      <c r="J6" s="29">
        <f>H6/D6</f>
        <v>0.576888888888889</v>
      </c>
      <c r="K6" s="28">
        <v>98</v>
      </c>
      <c r="L6" s="15" t="s">
        <v>40</v>
      </c>
    </row>
    <row r="7" s="2" customFormat="1" ht="30" customHeight="1" spans="1:12">
      <c r="A7" s="8"/>
      <c r="B7" s="8"/>
      <c r="C7" s="8" t="s">
        <v>43</v>
      </c>
      <c r="D7" s="37">
        <v>45</v>
      </c>
      <c r="E7" s="10"/>
      <c r="F7" s="10">
        <v>25.96</v>
      </c>
      <c r="G7" s="10"/>
      <c r="H7" s="10">
        <v>25.96</v>
      </c>
      <c r="I7" s="28">
        <v>100</v>
      </c>
      <c r="J7" s="29">
        <f>H7/D7</f>
        <v>0.576888888888889</v>
      </c>
      <c r="K7" s="5">
        <v>98</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216</v>
      </c>
      <c r="C11" s="12"/>
      <c r="D11" s="12"/>
      <c r="E11" s="12"/>
      <c r="F11" s="12"/>
      <c r="G11" s="12"/>
      <c r="H11" s="12" t="s">
        <v>216</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19" t="s">
        <v>59</v>
      </c>
      <c r="D15" s="40" t="s">
        <v>217</v>
      </c>
      <c r="E15" s="45" t="s">
        <v>75</v>
      </c>
      <c r="F15" s="45" t="s">
        <v>154</v>
      </c>
      <c r="G15" s="45" t="s">
        <v>175</v>
      </c>
      <c r="H15" s="45" t="s">
        <v>154</v>
      </c>
      <c r="I15" s="35">
        <v>10</v>
      </c>
      <c r="J15" s="35">
        <v>10</v>
      </c>
      <c r="K15" s="36" t="s">
        <v>40</v>
      </c>
      <c r="L15" s="36"/>
    </row>
    <row r="16" s="1" customFormat="1" ht="57" customHeight="1" spans="1:12">
      <c r="A16" s="22"/>
      <c r="B16" s="23"/>
      <c r="C16" s="19" t="s">
        <v>59</v>
      </c>
      <c r="D16" s="40" t="s">
        <v>218</v>
      </c>
      <c r="E16" s="45" t="s">
        <v>61</v>
      </c>
      <c r="F16" s="45" t="s">
        <v>219</v>
      </c>
      <c r="G16" s="45" t="s">
        <v>175</v>
      </c>
      <c r="H16" s="45" t="s">
        <v>219</v>
      </c>
      <c r="I16" s="35">
        <v>10</v>
      </c>
      <c r="J16" s="35">
        <v>10</v>
      </c>
      <c r="K16" s="36" t="s">
        <v>40</v>
      </c>
      <c r="L16" s="36"/>
    </row>
    <row r="17" s="1" customFormat="1" ht="57" customHeight="1" spans="1:12">
      <c r="A17" s="22"/>
      <c r="B17" s="23"/>
      <c r="C17" s="19" t="s">
        <v>59</v>
      </c>
      <c r="D17" s="40" t="s">
        <v>220</v>
      </c>
      <c r="E17" s="45" t="s">
        <v>75</v>
      </c>
      <c r="F17" s="45" t="s">
        <v>221</v>
      </c>
      <c r="G17" s="45" t="s">
        <v>222</v>
      </c>
      <c r="H17" s="45" t="s">
        <v>221</v>
      </c>
      <c r="I17" s="35">
        <v>10</v>
      </c>
      <c r="J17" s="35">
        <v>10</v>
      </c>
      <c r="K17" s="36" t="s">
        <v>40</v>
      </c>
      <c r="L17" s="36"/>
    </row>
    <row r="18" s="1" customFormat="1" ht="57" customHeight="1" spans="1:12">
      <c r="A18" s="22"/>
      <c r="B18" s="23"/>
      <c r="C18" s="19" t="s">
        <v>59</v>
      </c>
      <c r="D18" s="40" t="s">
        <v>223</v>
      </c>
      <c r="E18" s="45" t="s">
        <v>61</v>
      </c>
      <c r="F18" s="45" t="s">
        <v>224</v>
      </c>
      <c r="G18" s="45" t="s">
        <v>225</v>
      </c>
      <c r="H18" s="45" t="s">
        <v>224</v>
      </c>
      <c r="I18" s="35">
        <v>10</v>
      </c>
      <c r="J18" s="35">
        <v>10</v>
      </c>
      <c r="K18" s="36" t="s">
        <v>40</v>
      </c>
      <c r="L18" s="36"/>
    </row>
    <row r="19" s="1" customFormat="1" ht="57" customHeight="1" spans="1:12">
      <c r="A19" s="22"/>
      <c r="B19" s="23"/>
      <c r="C19" s="19" t="s">
        <v>59</v>
      </c>
      <c r="D19" s="40" t="s">
        <v>226</v>
      </c>
      <c r="E19" s="45" t="s">
        <v>61</v>
      </c>
      <c r="F19" s="45" t="s">
        <v>227</v>
      </c>
      <c r="G19" s="45" t="s">
        <v>228</v>
      </c>
      <c r="H19" s="45" t="s">
        <v>227</v>
      </c>
      <c r="I19" s="35">
        <v>10</v>
      </c>
      <c r="J19" s="35">
        <v>10</v>
      </c>
      <c r="K19" s="36" t="s">
        <v>40</v>
      </c>
      <c r="L19" s="36"/>
    </row>
    <row r="20" s="1" customFormat="1" ht="57" customHeight="1" spans="1:12">
      <c r="A20" s="22" t="s">
        <v>83</v>
      </c>
      <c r="B20" s="23"/>
      <c r="C20" s="40" t="s">
        <v>124</v>
      </c>
      <c r="D20" s="40" t="s">
        <v>229</v>
      </c>
      <c r="E20" s="45" t="s">
        <v>61</v>
      </c>
      <c r="F20" s="45" t="s">
        <v>230</v>
      </c>
      <c r="G20" s="45" t="s">
        <v>87</v>
      </c>
      <c r="H20" s="45" t="s">
        <v>230</v>
      </c>
      <c r="I20" s="35">
        <v>20</v>
      </c>
      <c r="J20" s="35">
        <v>20</v>
      </c>
      <c r="K20" s="36" t="s">
        <v>40</v>
      </c>
      <c r="L20" s="36"/>
    </row>
    <row r="21" s="1" customFormat="1" ht="57" customHeight="1" spans="1:12">
      <c r="A21" s="26"/>
      <c r="B21" s="27"/>
      <c r="C21" s="40" t="s">
        <v>124</v>
      </c>
      <c r="D21" s="40" t="s">
        <v>231</v>
      </c>
      <c r="E21" s="45" t="s">
        <v>75</v>
      </c>
      <c r="F21" s="45" t="s">
        <v>230</v>
      </c>
      <c r="G21" s="45" t="s">
        <v>87</v>
      </c>
      <c r="H21" s="45" t="s">
        <v>230</v>
      </c>
      <c r="I21" s="35">
        <v>20</v>
      </c>
      <c r="J21" s="35">
        <v>18</v>
      </c>
      <c r="K21" s="36" t="s">
        <v>40</v>
      </c>
      <c r="L21" s="36"/>
    </row>
    <row r="22" s="1" customFormat="1" ht="57" customHeight="1" spans="1:12">
      <c r="A22" s="26" t="s">
        <v>91</v>
      </c>
      <c r="B22" s="27"/>
      <c r="C22" s="25" t="s">
        <v>164</v>
      </c>
      <c r="D22" s="40" t="s">
        <v>232</v>
      </c>
      <c r="E22" s="45" t="s">
        <v>61</v>
      </c>
      <c r="F22" s="45" t="s">
        <v>72</v>
      </c>
      <c r="G22" s="45" t="s">
        <v>73</v>
      </c>
      <c r="H22" s="49" t="s">
        <v>72</v>
      </c>
      <c r="I22" s="35">
        <v>10</v>
      </c>
      <c r="J22" s="35">
        <v>10</v>
      </c>
      <c r="K22" s="36" t="s">
        <v>40</v>
      </c>
      <c r="L22" s="36"/>
    </row>
    <row r="23" s="3" customFormat="1" ht="67" customHeight="1" spans="1:12">
      <c r="A23" s="12" t="s">
        <v>129</v>
      </c>
      <c r="B23" s="12"/>
      <c r="C23" s="12"/>
      <c r="D23" s="12" t="s">
        <v>130</v>
      </c>
      <c r="E23" s="12"/>
      <c r="F23" s="12"/>
      <c r="G23" s="12"/>
      <c r="H23" s="12"/>
      <c r="I23" s="12"/>
      <c r="J23" s="12"/>
      <c r="K23" s="12"/>
      <c r="L23" s="12"/>
    </row>
    <row r="24" s="3" customFormat="1" ht="30" customHeight="1" spans="1:12">
      <c r="A24" s="5" t="s">
        <v>131</v>
      </c>
      <c r="B24" s="5"/>
      <c r="C24" s="5"/>
      <c r="D24" s="5"/>
      <c r="E24" s="5"/>
      <c r="F24" s="5"/>
      <c r="G24" s="5"/>
      <c r="H24" s="5"/>
      <c r="I24" s="12" t="s">
        <v>132</v>
      </c>
      <c r="J24" s="12" t="s">
        <v>133</v>
      </c>
      <c r="K24" s="12" t="s">
        <v>134</v>
      </c>
      <c r="L24" s="12"/>
    </row>
    <row r="25" s="2" customFormat="1" ht="35" customHeight="1" spans="1:12">
      <c r="A25" s="5"/>
      <c r="B25" s="5"/>
      <c r="C25" s="5"/>
      <c r="D25" s="5"/>
      <c r="E25" s="5"/>
      <c r="F25" s="5"/>
      <c r="G25" s="5"/>
      <c r="H25" s="5"/>
      <c r="I25" s="28">
        <f>SUM(I15:I22)</f>
        <v>100</v>
      </c>
      <c r="J25" s="28">
        <f>SUM(J15:J22)</f>
        <v>98</v>
      </c>
      <c r="K25" s="12" t="s">
        <v>135</v>
      </c>
      <c r="L25"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I7:I9"/>
    <mergeCell ref="K7:K9"/>
    <mergeCell ref="L6:L9"/>
    <mergeCell ref="A5:B9"/>
    <mergeCell ref="A15:B19"/>
    <mergeCell ref="A24:H25"/>
    <mergeCell ref="A20:B2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B11" sqref="B11:G11"/>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233</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38.38</v>
      </c>
      <c r="E6" s="10"/>
      <c r="F6" s="10">
        <v>28.18</v>
      </c>
      <c r="G6" s="10"/>
      <c r="H6" s="10">
        <v>28.18</v>
      </c>
      <c r="I6" s="28">
        <v>100</v>
      </c>
      <c r="J6" s="29">
        <f>H6/D6</f>
        <v>0.734236581552892</v>
      </c>
      <c r="K6" s="28">
        <v>98</v>
      </c>
      <c r="L6" s="15" t="s">
        <v>40</v>
      </c>
    </row>
    <row r="7" s="2" customFormat="1" ht="30" customHeight="1" spans="1:12">
      <c r="A7" s="8"/>
      <c r="B7" s="8"/>
      <c r="C7" s="8" t="s">
        <v>43</v>
      </c>
      <c r="D7" s="37">
        <v>38.38</v>
      </c>
      <c r="E7" s="10"/>
      <c r="F7" s="10">
        <v>28.18</v>
      </c>
      <c r="G7" s="10"/>
      <c r="H7" s="10">
        <v>28.18</v>
      </c>
      <c r="I7" s="28">
        <v>100</v>
      </c>
      <c r="J7" s="29">
        <f>H7/D7</f>
        <v>0.734236581552892</v>
      </c>
      <c r="K7" s="5">
        <v>98</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234</v>
      </c>
      <c r="C11" s="12"/>
      <c r="D11" s="12"/>
      <c r="E11" s="12"/>
      <c r="F11" s="12"/>
      <c r="G11" s="12"/>
      <c r="H11" s="12" t="s">
        <v>234</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19" t="s">
        <v>59</v>
      </c>
      <c r="D15" s="20" t="s">
        <v>235</v>
      </c>
      <c r="E15" s="21" t="s">
        <v>75</v>
      </c>
      <c r="F15" s="21" t="s">
        <v>236</v>
      </c>
      <c r="G15" s="21" t="s">
        <v>175</v>
      </c>
      <c r="H15" s="21" t="s">
        <v>236</v>
      </c>
      <c r="I15" s="35">
        <v>10</v>
      </c>
      <c r="J15" s="35">
        <v>10</v>
      </c>
      <c r="K15" s="36" t="s">
        <v>40</v>
      </c>
      <c r="L15" s="36"/>
    </row>
    <row r="16" s="1" customFormat="1" ht="57" customHeight="1" spans="1:12">
      <c r="A16" s="22"/>
      <c r="B16" s="23"/>
      <c r="C16" s="19" t="s">
        <v>59</v>
      </c>
      <c r="D16" s="20" t="s">
        <v>237</v>
      </c>
      <c r="E16" s="21" t="s">
        <v>75</v>
      </c>
      <c r="F16" s="21" t="s">
        <v>238</v>
      </c>
      <c r="G16" s="21" t="s">
        <v>239</v>
      </c>
      <c r="H16" s="21" t="s">
        <v>238</v>
      </c>
      <c r="I16" s="35">
        <v>10</v>
      </c>
      <c r="J16" s="35">
        <v>10</v>
      </c>
      <c r="K16" s="36" t="s">
        <v>40</v>
      </c>
      <c r="L16" s="36"/>
    </row>
    <row r="17" s="1" customFormat="1" ht="57" customHeight="1" spans="1:12">
      <c r="A17" s="22"/>
      <c r="B17" s="23"/>
      <c r="C17" s="19" t="s">
        <v>59</v>
      </c>
      <c r="D17" s="20" t="s">
        <v>240</v>
      </c>
      <c r="E17" s="21" t="s">
        <v>61</v>
      </c>
      <c r="F17" s="21" t="s">
        <v>236</v>
      </c>
      <c r="G17" s="21" t="s">
        <v>157</v>
      </c>
      <c r="H17" s="21" t="s">
        <v>236</v>
      </c>
      <c r="I17" s="35">
        <v>10</v>
      </c>
      <c r="J17" s="35">
        <v>10</v>
      </c>
      <c r="K17" s="36" t="s">
        <v>40</v>
      </c>
      <c r="L17" s="36"/>
    </row>
    <row r="18" s="1" customFormat="1" ht="57" customHeight="1" spans="1:12">
      <c r="A18" s="22"/>
      <c r="B18" s="23"/>
      <c r="C18" s="19" t="s">
        <v>70</v>
      </c>
      <c r="D18" s="20" t="s">
        <v>241</v>
      </c>
      <c r="E18" s="21" t="s">
        <v>75</v>
      </c>
      <c r="F18" s="21" t="s">
        <v>76</v>
      </c>
      <c r="G18" s="21" t="s">
        <v>73</v>
      </c>
      <c r="H18" s="21" t="s">
        <v>76</v>
      </c>
      <c r="I18" s="35">
        <v>20</v>
      </c>
      <c r="J18" s="35">
        <v>20</v>
      </c>
      <c r="K18" s="36" t="s">
        <v>40</v>
      </c>
      <c r="L18" s="36"/>
    </row>
    <row r="19" s="1" customFormat="1" ht="57" customHeight="1" spans="1:12">
      <c r="A19" s="22"/>
      <c r="B19" s="23"/>
      <c r="C19" s="19" t="s">
        <v>144</v>
      </c>
      <c r="D19" s="20" t="s">
        <v>242</v>
      </c>
      <c r="E19" s="21" t="s">
        <v>75</v>
      </c>
      <c r="F19" s="21" t="s">
        <v>76</v>
      </c>
      <c r="G19" s="21" t="s">
        <v>73</v>
      </c>
      <c r="H19" s="21" t="s">
        <v>76</v>
      </c>
      <c r="I19" s="35">
        <v>10</v>
      </c>
      <c r="J19" s="35">
        <v>10</v>
      </c>
      <c r="K19" s="36" t="s">
        <v>40</v>
      </c>
      <c r="L19" s="36"/>
    </row>
    <row r="20" s="1" customFormat="1" ht="71.25" spans="1:12">
      <c r="A20" s="22"/>
      <c r="B20" s="23"/>
      <c r="C20" s="19" t="s">
        <v>144</v>
      </c>
      <c r="D20" s="20" t="s">
        <v>243</v>
      </c>
      <c r="E20" s="21" t="s">
        <v>75</v>
      </c>
      <c r="F20" s="21" t="s">
        <v>244</v>
      </c>
      <c r="G20" s="21" t="s">
        <v>73</v>
      </c>
      <c r="H20" s="21" t="s">
        <v>244</v>
      </c>
      <c r="I20" s="35">
        <v>10</v>
      </c>
      <c r="J20" s="35">
        <v>10</v>
      </c>
      <c r="K20" s="36" t="s">
        <v>40</v>
      </c>
      <c r="L20" s="36"/>
    </row>
    <row r="21" s="1" customFormat="1" ht="67.5" spans="1:12">
      <c r="A21" s="24" t="s">
        <v>83</v>
      </c>
      <c r="B21" s="24"/>
      <c r="C21" s="25" t="s">
        <v>124</v>
      </c>
      <c r="D21" s="20" t="s">
        <v>90</v>
      </c>
      <c r="E21" s="21" t="s">
        <v>75</v>
      </c>
      <c r="F21" s="21" t="s">
        <v>86</v>
      </c>
      <c r="G21" s="21" t="s">
        <v>87</v>
      </c>
      <c r="H21" s="21" t="s">
        <v>86</v>
      </c>
      <c r="I21" s="35">
        <v>20</v>
      </c>
      <c r="J21" s="35">
        <v>18</v>
      </c>
      <c r="K21" s="36" t="s">
        <v>40</v>
      </c>
      <c r="L21" s="36"/>
    </row>
    <row r="22" s="1" customFormat="1" ht="57" customHeight="1" spans="1:12">
      <c r="A22" s="26" t="s">
        <v>91</v>
      </c>
      <c r="B22" s="27"/>
      <c r="C22" s="25" t="s">
        <v>164</v>
      </c>
      <c r="D22" s="20" t="s">
        <v>245</v>
      </c>
      <c r="E22" s="21" t="s">
        <v>61</v>
      </c>
      <c r="F22" s="21" t="s">
        <v>72</v>
      </c>
      <c r="G22" s="21" t="s">
        <v>73</v>
      </c>
      <c r="H22" s="21" t="s">
        <v>72</v>
      </c>
      <c r="I22" s="35">
        <v>10</v>
      </c>
      <c r="J22" s="35">
        <v>10</v>
      </c>
      <c r="K22" s="36" t="s">
        <v>40</v>
      </c>
      <c r="L22" s="36"/>
    </row>
    <row r="23" s="3" customFormat="1" ht="67" customHeight="1" spans="1:12">
      <c r="A23" s="12" t="s">
        <v>129</v>
      </c>
      <c r="B23" s="12"/>
      <c r="C23" s="12"/>
      <c r="D23" s="12" t="s">
        <v>130</v>
      </c>
      <c r="E23" s="12"/>
      <c r="F23" s="12"/>
      <c r="G23" s="12"/>
      <c r="H23" s="12"/>
      <c r="I23" s="12"/>
      <c r="J23" s="12"/>
      <c r="K23" s="12"/>
      <c r="L23" s="12"/>
    </row>
    <row r="24" s="3" customFormat="1" ht="30" customHeight="1" spans="1:12">
      <c r="A24" s="5" t="s">
        <v>131</v>
      </c>
      <c r="B24" s="5"/>
      <c r="C24" s="5"/>
      <c r="D24" s="5"/>
      <c r="E24" s="5"/>
      <c r="F24" s="5"/>
      <c r="G24" s="5"/>
      <c r="H24" s="5"/>
      <c r="I24" s="12" t="s">
        <v>132</v>
      </c>
      <c r="J24" s="12" t="s">
        <v>133</v>
      </c>
      <c r="K24" s="12" t="s">
        <v>134</v>
      </c>
      <c r="L24" s="12"/>
    </row>
    <row r="25" s="2" customFormat="1" ht="35" customHeight="1" spans="1:12">
      <c r="A25" s="5"/>
      <c r="B25" s="5"/>
      <c r="C25" s="5"/>
      <c r="D25" s="5"/>
      <c r="E25" s="5"/>
      <c r="F25" s="5"/>
      <c r="G25" s="5"/>
      <c r="H25" s="5"/>
      <c r="I25" s="28">
        <f>SUM(I15:I22)</f>
        <v>100</v>
      </c>
      <c r="J25" s="28">
        <f>SUM(J15:J22)</f>
        <v>98</v>
      </c>
      <c r="K25" s="12" t="s">
        <v>135</v>
      </c>
      <c r="L25"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15:B20"/>
    <mergeCell ref="A24:H2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B11" sqref="B11:G11"/>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246</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427.92</v>
      </c>
      <c r="E6" s="10"/>
      <c r="F6" s="10">
        <v>359.27</v>
      </c>
      <c r="G6" s="10"/>
      <c r="H6" s="10">
        <v>359.27</v>
      </c>
      <c r="I6" s="28">
        <v>100</v>
      </c>
      <c r="J6" s="29">
        <f>H6/D6</f>
        <v>0.839572817349037</v>
      </c>
      <c r="K6" s="28">
        <v>100</v>
      </c>
      <c r="L6" s="15" t="s">
        <v>40</v>
      </c>
    </row>
    <row r="7" s="2" customFormat="1" ht="30" customHeight="1" spans="1:12">
      <c r="A7" s="8"/>
      <c r="B7" s="8"/>
      <c r="C7" s="8" t="s">
        <v>43</v>
      </c>
      <c r="D7" s="37">
        <v>427.92</v>
      </c>
      <c r="E7" s="10"/>
      <c r="F7" s="10">
        <v>359.27</v>
      </c>
      <c r="G7" s="10"/>
      <c r="H7" s="10">
        <v>359.27</v>
      </c>
      <c r="I7" s="28">
        <v>100</v>
      </c>
      <c r="J7" s="29">
        <f>H7/D7</f>
        <v>0.839572817349037</v>
      </c>
      <c r="K7" s="5">
        <v>100</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247</v>
      </c>
      <c r="C11" s="12"/>
      <c r="D11" s="12"/>
      <c r="E11" s="12"/>
      <c r="F11" s="12"/>
      <c r="G11" s="12"/>
      <c r="H11" s="12" t="s">
        <v>247</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19" t="s">
        <v>59</v>
      </c>
      <c r="D15" s="20" t="s">
        <v>248</v>
      </c>
      <c r="E15" s="21" t="s">
        <v>75</v>
      </c>
      <c r="F15" s="21" t="s">
        <v>76</v>
      </c>
      <c r="G15" s="21" t="s">
        <v>73</v>
      </c>
      <c r="H15" s="21" t="s">
        <v>76</v>
      </c>
      <c r="I15" s="35">
        <v>20</v>
      </c>
      <c r="J15" s="35">
        <v>20</v>
      </c>
      <c r="K15" s="36" t="s">
        <v>40</v>
      </c>
      <c r="L15" s="36"/>
    </row>
    <row r="16" s="1" customFormat="1" ht="57" customHeight="1" spans="1:12">
      <c r="A16" s="22"/>
      <c r="B16" s="23"/>
      <c r="C16" s="19" t="s">
        <v>70</v>
      </c>
      <c r="D16" s="20" t="s">
        <v>249</v>
      </c>
      <c r="E16" s="21" t="s">
        <v>61</v>
      </c>
      <c r="F16" s="21" t="s">
        <v>250</v>
      </c>
      <c r="G16" s="21" t="s">
        <v>73</v>
      </c>
      <c r="H16" s="21" t="s">
        <v>250</v>
      </c>
      <c r="I16" s="35">
        <v>20</v>
      </c>
      <c r="J16" s="35">
        <v>20</v>
      </c>
      <c r="K16" s="36" t="s">
        <v>40</v>
      </c>
      <c r="L16" s="36"/>
    </row>
    <row r="17" s="1" customFormat="1" ht="57" customHeight="1" spans="1:12">
      <c r="A17" s="22"/>
      <c r="B17" s="23"/>
      <c r="C17" s="19" t="s">
        <v>144</v>
      </c>
      <c r="D17" s="20" t="s">
        <v>251</v>
      </c>
      <c r="E17" s="21" t="s">
        <v>61</v>
      </c>
      <c r="F17" s="21" t="s">
        <v>72</v>
      </c>
      <c r="G17" s="21" t="s">
        <v>73</v>
      </c>
      <c r="H17" s="21" t="s">
        <v>72</v>
      </c>
      <c r="I17" s="35">
        <v>20</v>
      </c>
      <c r="J17" s="35">
        <v>20</v>
      </c>
      <c r="K17" s="36" t="s">
        <v>40</v>
      </c>
      <c r="L17" s="36"/>
    </row>
    <row r="18" s="1" customFormat="1" ht="57" customHeight="1" spans="1:12">
      <c r="A18" s="24" t="s">
        <v>83</v>
      </c>
      <c r="B18" s="24"/>
      <c r="C18" s="25" t="s">
        <v>84</v>
      </c>
      <c r="D18" s="20" t="s">
        <v>252</v>
      </c>
      <c r="E18" s="21" t="s">
        <v>80</v>
      </c>
      <c r="F18" s="21" t="s">
        <v>253</v>
      </c>
      <c r="G18" s="38"/>
      <c r="H18" s="21" t="s">
        <v>254</v>
      </c>
      <c r="I18" s="35">
        <v>20</v>
      </c>
      <c r="J18" s="35">
        <v>20</v>
      </c>
      <c r="K18" s="36" t="s">
        <v>255</v>
      </c>
      <c r="L18" s="36"/>
    </row>
    <row r="19" s="1" customFormat="1" ht="57" customHeight="1" spans="1:12">
      <c r="A19" s="26" t="s">
        <v>91</v>
      </c>
      <c r="B19" s="27"/>
      <c r="C19" s="25" t="s">
        <v>92</v>
      </c>
      <c r="D19" s="20" t="s">
        <v>232</v>
      </c>
      <c r="E19" s="21" t="s">
        <v>61</v>
      </c>
      <c r="F19" s="21" t="s">
        <v>94</v>
      </c>
      <c r="G19" s="21" t="s">
        <v>73</v>
      </c>
      <c r="H19" s="21" t="s">
        <v>94</v>
      </c>
      <c r="I19" s="35">
        <v>20</v>
      </c>
      <c r="J19" s="35">
        <v>20</v>
      </c>
      <c r="K19" s="36" t="s">
        <v>40</v>
      </c>
      <c r="L19" s="36"/>
    </row>
    <row r="20" s="3" customFormat="1" ht="67" customHeight="1" spans="1:12">
      <c r="A20" s="12" t="s">
        <v>129</v>
      </c>
      <c r="B20" s="12"/>
      <c r="C20" s="12"/>
      <c r="D20" s="12" t="s">
        <v>130</v>
      </c>
      <c r="E20" s="12"/>
      <c r="F20" s="12"/>
      <c r="G20" s="12"/>
      <c r="H20" s="12"/>
      <c r="I20" s="12"/>
      <c r="J20" s="12"/>
      <c r="K20" s="12"/>
      <c r="L20" s="12"/>
    </row>
    <row r="21" s="3" customFormat="1" ht="30" customHeight="1" spans="1:12">
      <c r="A21" s="5" t="s">
        <v>131</v>
      </c>
      <c r="B21" s="5"/>
      <c r="C21" s="5"/>
      <c r="D21" s="5"/>
      <c r="E21" s="5"/>
      <c r="F21" s="5"/>
      <c r="G21" s="5"/>
      <c r="H21" s="5"/>
      <c r="I21" s="12" t="s">
        <v>132</v>
      </c>
      <c r="J21" s="12" t="s">
        <v>133</v>
      </c>
      <c r="K21" s="12" t="s">
        <v>134</v>
      </c>
      <c r="L21" s="12"/>
    </row>
    <row r="22" s="2" customFormat="1" ht="35" customHeight="1" spans="1:12">
      <c r="A22" s="5"/>
      <c r="B22" s="5"/>
      <c r="C22" s="5"/>
      <c r="D22" s="5"/>
      <c r="E22" s="5"/>
      <c r="F22" s="5"/>
      <c r="G22" s="5"/>
      <c r="H22" s="5"/>
      <c r="I22" s="28">
        <f>SUM(I15:I19)</f>
        <v>100</v>
      </c>
      <c r="J22" s="28">
        <f>SUM(J15:J19)</f>
        <v>100</v>
      </c>
      <c r="K22" s="12" t="s">
        <v>135</v>
      </c>
      <c r="L22" s="12"/>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opLeftCell="A3" workbookViewId="0">
      <selection activeCell="C3" sqref="C3:L3"/>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256</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240</v>
      </c>
      <c r="E6" s="10"/>
      <c r="F6" s="37">
        <v>240</v>
      </c>
      <c r="G6" s="10"/>
      <c r="H6" s="10">
        <v>240</v>
      </c>
      <c r="I6" s="28">
        <v>100</v>
      </c>
      <c r="J6" s="29">
        <f>H6/D6</f>
        <v>1</v>
      </c>
      <c r="K6" s="28">
        <v>100</v>
      </c>
      <c r="L6" s="15" t="s">
        <v>40</v>
      </c>
    </row>
    <row r="7" s="2" customFormat="1" ht="30" customHeight="1" spans="1:12">
      <c r="A7" s="8"/>
      <c r="B7" s="8"/>
      <c r="C7" s="8" t="s">
        <v>43</v>
      </c>
      <c r="D7" s="37">
        <v>240</v>
      </c>
      <c r="E7" s="10"/>
      <c r="F7" s="37">
        <v>240</v>
      </c>
      <c r="G7" s="10"/>
      <c r="H7" s="10">
        <v>240</v>
      </c>
      <c r="I7" s="28">
        <v>100</v>
      </c>
      <c r="J7" s="29">
        <f>H7/D7</f>
        <v>1</v>
      </c>
      <c r="K7" s="5">
        <v>100</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257</v>
      </c>
      <c r="C11" s="12"/>
      <c r="D11" s="12"/>
      <c r="E11" s="12"/>
      <c r="F11" s="12"/>
      <c r="G11" s="12"/>
      <c r="H11" s="12" t="s">
        <v>257</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19" t="s">
        <v>59</v>
      </c>
      <c r="D15" s="20" t="s">
        <v>258</v>
      </c>
      <c r="E15" s="21" t="s">
        <v>75</v>
      </c>
      <c r="F15" s="21" t="s">
        <v>259</v>
      </c>
      <c r="G15" s="21" t="s">
        <v>222</v>
      </c>
      <c r="H15" s="21" t="s">
        <v>259</v>
      </c>
      <c r="I15" s="35">
        <v>20</v>
      </c>
      <c r="J15" s="35">
        <v>20</v>
      </c>
      <c r="K15" s="36" t="s">
        <v>40</v>
      </c>
      <c r="L15" s="36"/>
    </row>
    <row r="16" s="1" customFormat="1" ht="57" customHeight="1" spans="1:12">
      <c r="A16" s="22"/>
      <c r="B16" s="23"/>
      <c r="C16" s="19" t="s">
        <v>70</v>
      </c>
      <c r="D16" s="20" t="s">
        <v>249</v>
      </c>
      <c r="E16" s="21" t="s">
        <v>61</v>
      </c>
      <c r="F16" s="21" t="s">
        <v>250</v>
      </c>
      <c r="G16" s="21" t="s">
        <v>73</v>
      </c>
      <c r="H16" s="21" t="s">
        <v>250</v>
      </c>
      <c r="I16" s="35">
        <v>20</v>
      </c>
      <c r="J16" s="35">
        <v>20</v>
      </c>
      <c r="K16" s="36" t="s">
        <v>40</v>
      </c>
      <c r="L16" s="36"/>
    </row>
    <row r="17" s="1" customFormat="1" ht="57" customHeight="1" spans="1:12">
      <c r="A17" s="22"/>
      <c r="B17" s="23"/>
      <c r="C17" s="19" t="s">
        <v>144</v>
      </c>
      <c r="D17" s="20" t="s">
        <v>251</v>
      </c>
      <c r="E17" s="21" t="s">
        <v>61</v>
      </c>
      <c r="F17" s="21" t="s">
        <v>72</v>
      </c>
      <c r="G17" s="21" t="s">
        <v>73</v>
      </c>
      <c r="H17" s="21" t="s">
        <v>72</v>
      </c>
      <c r="I17" s="35">
        <v>20</v>
      </c>
      <c r="J17" s="35">
        <v>20</v>
      </c>
      <c r="K17" s="36" t="s">
        <v>40</v>
      </c>
      <c r="L17" s="36"/>
    </row>
    <row r="18" s="1" customFormat="1" ht="57" customHeight="1" spans="1:12">
      <c r="A18" s="24" t="s">
        <v>83</v>
      </c>
      <c r="B18" s="24"/>
      <c r="C18" s="25" t="s">
        <v>84</v>
      </c>
      <c r="D18" s="20" t="s">
        <v>252</v>
      </c>
      <c r="E18" s="21" t="s">
        <v>80</v>
      </c>
      <c r="F18" s="21" t="s">
        <v>260</v>
      </c>
      <c r="G18" s="38"/>
      <c r="H18" s="21" t="s">
        <v>260</v>
      </c>
      <c r="I18" s="35">
        <v>20</v>
      </c>
      <c r="J18" s="35">
        <v>20</v>
      </c>
      <c r="K18" s="36" t="s">
        <v>255</v>
      </c>
      <c r="L18" s="36"/>
    </row>
    <row r="19" s="1" customFormat="1" ht="57" customHeight="1" spans="1:12">
      <c r="A19" s="26" t="s">
        <v>91</v>
      </c>
      <c r="B19" s="27"/>
      <c r="C19" s="25" t="s">
        <v>92</v>
      </c>
      <c r="D19" s="20" t="s">
        <v>232</v>
      </c>
      <c r="E19" s="21" t="s">
        <v>61</v>
      </c>
      <c r="F19" s="21" t="s">
        <v>94</v>
      </c>
      <c r="G19" s="21" t="s">
        <v>73</v>
      </c>
      <c r="H19" s="21" t="s">
        <v>94</v>
      </c>
      <c r="I19" s="35">
        <v>20</v>
      </c>
      <c r="J19" s="35">
        <v>20</v>
      </c>
      <c r="K19" s="36" t="s">
        <v>40</v>
      </c>
      <c r="L19" s="36"/>
    </row>
    <row r="20" s="3" customFormat="1" ht="67" customHeight="1" spans="1:12">
      <c r="A20" s="12" t="s">
        <v>129</v>
      </c>
      <c r="B20" s="12"/>
      <c r="C20" s="12"/>
      <c r="D20" s="12" t="s">
        <v>130</v>
      </c>
      <c r="E20" s="12"/>
      <c r="F20" s="12"/>
      <c r="G20" s="12"/>
      <c r="H20" s="12"/>
      <c r="I20" s="12"/>
      <c r="J20" s="12"/>
      <c r="K20" s="12"/>
      <c r="L20" s="12"/>
    </row>
    <row r="21" s="3" customFormat="1" ht="30" customHeight="1" spans="1:12">
      <c r="A21" s="5" t="s">
        <v>131</v>
      </c>
      <c r="B21" s="5"/>
      <c r="C21" s="5"/>
      <c r="D21" s="5"/>
      <c r="E21" s="5"/>
      <c r="F21" s="5"/>
      <c r="G21" s="5"/>
      <c r="H21" s="5"/>
      <c r="I21" s="12" t="s">
        <v>132</v>
      </c>
      <c r="J21" s="12" t="s">
        <v>133</v>
      </c>
      <c r="K21" s="12" t="s">
        <v>134</v>
      </c>
      <c r="L21" s="12"/>
    </row>
    <row r="22" s="2" customFormat="1" ht="35" customHeight="1" spans="1:12">
      <c r="A22" s="5"/>
      <c r="B22" s="5"/>
      <c r="C22" s="5"/>
      <c r="D22" s="5"/>
      <c r="E22" s="5"/>
      <c r="F22" s="5"/>
      <c r="G22" s="5"/>
      <c r="H22" s="5"/>
      <c r="I22" s="28">
        <f>SUM(I15:I19)</f>
        <v>100</v>
      </c>
      <c r="J22" s="28">
        <f>SUM(J15:J19)</f>
        <v>100</v>
      </c>
      <c r="K22" s="12" t="s">
        <v>135</v>
      </c>
      <c r="L22" s="12"/>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B11" sqref="B11:G11"/>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261</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1480</v>
      </c>
      <c r="E6" s="10"/>
      <c r="F6" s="10">
        <v>1480</v>
      </c>
      <c r="G6" s="10"/>
      <c r="H6" s="10">
        <v>1480</v>
      </c>
      <c r="I6" s="28">
        <v>100</v>
      </c>
      <c r="J6" s="29">
        <f>H6/D6</f>
        <v>1</v>
      </c>
      <c r="K6" s="28">
        <v>100</v>
      </c>
      <c r="L6" s="15" t="s">
        <v>40</v>
      </c>
    </row>
    <row r="7" s="2" customFormat="1" ht="30" customHeight="1" spans="1:12">
      <c r="A7" s="8"/>
      <c r="B7" s="8"/>
      <c r="C7" s="8" t="s">
        <v>43</v>
      </c>
      <c r="D7" s="37">
        <v>1480</v>
      </c>
      <c r="E7" s="10"/>
      <c r="F7" s="10">
        <v>1480</v>
      </c>
      <c r="G7" s="10"/>
      <c r="H7" s="10">
        <v>1480</v>
      </c>
      <c r="I7" s="28">
        <v>100</v>
      </c>
      <c r="J7" s="29">
        <f>H7/D7</f>
        <v>1</v>
      </c>
      <c r="K7" s="5">
        <v>100</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262</v>
      </c>
      <c r="C11" s="12"/>
      <c r="D11" s="12"/>
      <c r="E11" s="12"/>
      <c r="F11" s="12"/>
      <c r="G11" s="12"/>
      <c r="H11" s="12" t="s">
        <v>262</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19" t="s">
        <v>59</v>
      </c>
      <c r="D15" s="20" t="s">
        <v>263</v>
      </c>
      <c r="E15" s="21" t="s">
        <v>75</v>
      </c>
      <c r="F15" s="21" t="s">
        <v>264</v>
      </c>
      <c r="G15" s="21" t="s">
        <v>265</v>
      </c>
      <c r="H15" s="21" t="s">
        <v>264</v>
      </c>
      <c r="I15" s="35">
        <v>20</v>
      </c>
      <c r="J15" s="35">
        <v>20</v>
      </c>
      <c r="K15" s="36" t="s">
        <v>40</v>
      </c>
      <c r="L15" s="36"/>
    </row>
    <row r="16" s="1" customFormat="1" ht="57" customHeight="1" spans="1:12">
      <c r="A16" s="22"/>
      <c r="B16" s="23"/>
      <c r="C16" s="19" t="s">
        <v>70</v>
      </c>
      <c r="D16" s="20" t="s">
        <v>266</v>
      </c>
      <c r="E16" s="21" t="s">
        <v>75</v>
      </c>
      <c r="F16" s="21" t="s">
        <v>267</v>
      </c>
      <c r="G16" s="21" t="s">
        <v>87</v>
      </c>
      <c r="H16" s="21" t="s">
        <v>267</v>
      </c>
      <c r="I16" s="35">
        <v>20</v>
      </c>
      <c r="J16" s="35">
        <v>20</v>
      </c>
      <c r="K16" s="36" t="s">
        <v>40</v>
      </c>
      <c r="L16" s="36"/>
    </row>
    <row r="17" s="1" customFormat="1" ht="57" customHeight="1" spans="1:12">
      <c r="A17" s="22"/>
      <c r="B17" s="23"/>
      <c r="C17" s="19" t="s">
        <v>78</v>
      </c>
      <c r="D17" s="20" t="s">
        <v>79</v>
      </c>
      <c r="E17" s="21" t="s">
        <v>80</v>
      </c>
      <c r="F17" s="21" t="s">
        <v>268</v>
      </c>
      <c r="G17" s="21" t="s">
        <v>82</v>
      </c>
      <c r="H17" s="21" t="s">
        <v>268</v>
      </c>
      <c r="I17" s="35">
        <v>20</v>
      </c>
      <c r="J17" s="35">
        <v>20</v>
      </c>
      <c r="K17" s="36" t="s">
        <v>40</v>
      </c>
      <c r="L17" s="36"/>
    </row>
    <row r="18" s="1" customFormat="1" ht="57" customHeight="1" spans="1:12">
      <c r="A18" s="24" t="s">
        <v>83</v>
      </c>
      <c r="B18" s="24"/>
      <c r="C18" s="25"/>
      <c r="D18" s="20" t="s">
        <v>269</v>
      </c>
      <c r="E18" s="21" t="s">
        <v>75</v>
      </c>
      <c r="F18" s="21" t="s">
        <v>270</v>
      </c>
      <c r="G18" s="21" t="s">
        <v>87</v>
      </c>
      <c r="H18" s="21" t="s">
        <v>270</v>
      </c>
      <c r="I18" s="35">
        <v>20</v>
      </c>
      <c r="J18" s="35">
        <v>20</v>
      </c>
      <c r="K18" s="36" t="s">
        <v>40</v>
      </c>
      <c r="L18" s="36"/>
    </row>
    <row r="19" s="1" customFormat="1" ht="57" customHeight="1" spans="1:12">
      <c r="A19" s="26" t="s">
        <v>91</v>
      </c>
      <c r="B19" s="27"/>
      <c r="C19" s="25"/>
      <c r="D19" s="20" t="s">
        <v>271</v>
      </c>
      <c r="E19" s="21" t="s">
        <v>61</v>
      </c>
      <c r="F19" s="21" t="s">
        <v>272</v>
      </c>
      <c r="G19" s="21" t="s">
        <v>73</v>
      </c>
      <c r="H19" s="21" t="s">
        <v>272</v>
      </c>
      <c r="I19" s="35">
        <v>20</v>
      </c>
      <c r="J19" s="35">
        <v>20</v>
      </c>
      <c r="K19" s="36" t="s">
        <v>40</v>
      </c>
      <c r="L19" s="36"/>
    </row>
    <row r="20" s="3" customFormat="1" ht="67" customHeight="1" spans="1:12">
      <c r="A20" s="12" t="s">
        <v>129</v>
      </c>
      <c r="B20" s="12"/>
      <c r="C20" s="12"/>
      <c r="D20" s="12" t="s">
        <v>130</v>
      </c>
      <c r="E20" s="12"/>
      <c r="F20" s="12"/>
      <c r="G20" s="12"/>
      <c r="H20" s="12"/>
      <c r="I20" s="12"/>
      <c r="J20" s="12"/>
      <c r="K20" s="12"/>
      <c r="L20" s="12"/>
    </row>
    <row r="21" s="3" customFormat="1" ht="30" customHeight="1" spans="1:12">
      <c r="A21" s="5" t="s">
        <v>131</v>
      </c>
      <c r="B21" s="5"/>
      <c r="C21" s="5"/>
      <c r="D21" s="5"/>
      <c r="E21" s="5"/>
      <c r="F21" s="5"/>
      <c r="G21" s="5"/>
      <c r="H21" s="5"/>
      <c r="I21" s="12" t="s">
        <v>132</v>
      </c>
      <c r="J21" s="12" t="s">
        <v>133</v>
      </c>
      <c r="K21" s="12" t="s">
        <v>134</v>
      </c>
      <c r="L21" s="12"/>
    </row>
    <row r="22" s="2" customFormat="1" ht="35" customHeight="1" spans="1:12">
      <c r="A22" s="5"/>
      <c r="B22" s="5"/>
      <c r="C22" s="5"/>
      <c r="D22" s="5"/>
      <c r="E22" s="5"/>
      <c r="F22" s="5"/>
      <c r="G22" s="5"/>
      <c r="H22" s="5"/>
      <c r="I22" s="28">
        <f>SUM(I15:I19)</f>
        <v>100</v>
      </c>
      <c r="J22" s="28">
        <f>SUM(J15:J19)</f>
        <v>100</v>
      </c>
      <c r="K22" s="12" t="s">
        <v>135</v>
      </c>
      <c r="L22" s="12"/>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O6" sqref="O6"/>
    </sheetView>
  </sheetViews>
  <sheetFormatPr defaultColWidth="11.375" defaultRowHeight="14.25"/>
  <cols>
    <col min="1" max="2" width="11.375" style="1" customWidth="1"/>
    <col min="3" max="3" width="19.75" style="1" customWidth="1"/>
    <col min="4" max="4" width="13" style="1" customWidth="1"/>
    <col min="5" max="5" width="11.375" style="1" customWidth="1"/>
    <col min="6" max="6" width="15.625" style="1" customWidth="1"/>
    <col min="7" max="7" width="11.375" style="1" customWidth="1"/>
    <col min="8" max="8" width="15.62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273</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738.6</v>
      </c>
      <c r="E6" s="10"/>
      <c r="F6" s="46">
        <v>388.23</v>
      </c>
      <c r="G6" s="47"/>
      <c r="H6" s="10">
        <v>388.23</v>
      </c>
      <c r="I6" s="28">
        <v>100</v>
      </c>
      <c r="J6" s="29">
        <f>H6/D6</f>
        <v>0.525629569455727</v>
      </c>
      <c r="K6" s="28">
        <v>98</v>
      </c>
      <c r="L6" s="48" t="s">
        <v>40</v>
      </c>
    </row>
    <row r="7" s="2" customFormat="1" ht="30" customHeight="1" spans="1:12">
      <c r="A7" s="8"/>
      <c r="B7" s="8"/>
      <c r="C7" s="8" t="s">
        <v>43</v>
      </c>
      <c r="D7" s="37">
        <v>358.6</v>
      </c>
      <c r="E7" s="10"/>
      <c r="F7" s="46">
        <v>220</v>
      </c>
      <c r="G7" s="47">
        <v>220</v>
      </c>
      <c r="H7" s="10">
        <v>220</v>
      </c>
      <c r="I7" s="28">
        <v>100</v>
      </c>
      <c r="J7" s="29">
        <f>H7/D7</f>
        <v>0.613496932515337</v>
      </c>
      <c r="K7" s="5">
        <v>98</v>
      </c>
      <c r="L7" s="48"/>
    </row>
    <row r="8" s="2" customFormat="1" ht="30" customHeight="1" spans="1:12">
      <c r="A8" s="8"/>
      <c r="B8" s="8"/>
      <c r="C8" s="11" t="s">
        <v>109</v>
      </c>
      <c r="D8" s="10"/>
      <c r="E8" s="10"/>
      <c r="F8" s="46" t="s">
        <v>110</v>
      </c>
      <c r="G8" s="47" t="s">
        <v>110</v>
      </c>
      <c r="H8" s="10" t="s">
        <v>110</v>
      </c>
      <c r="I8" s="28"/>
      <c r="J8" s="29"/>
      <c r="K8" s="5"/>
      <c r="L8" s="48"/>
    </row>
    <row r="9" s="2" customFormat="1" ht="30" customHeight="1" spans="1:12">
      <c r="A9" s="8"/>
      <c r="B9" s="8"/>
      <c r="C9" s="5" t="s">
        <v>111</v>
      </c>
      <c r="D9" s="10">
        <v>380</v>
      </c>
      <c r="E9" s="10"/>
      <c r="F9" s="46">
        <v>168.23</v>
      </c>
      <c r="G9" s="47">
        <v>168.23</v>
      </c>
      <c r="H9" s="10">
        <v>168.23</v>
      </c>
      <c r="I9" s="28"/>
      <c r="J9" s="29">
        <f>H9/D9</f>
        <v>0.442710526315789</v>
      </c>
      <c r="K9" s="5"/>
      <c r="L9" s="48"/>
    </row>
    <row r="10" s="1" customFormat="1" ht="26.4" customHeight="1" spans="1:12">
      <c r="A10" s="12" t="s">
        <v>112</v>
      </c>
      <c r="B10" s="7" t="s">
        <v>113</v>
      </c>
      <c r="C10" s="7"/>
      <c r="D10" s="7"/>
      <c r="E10" s="7"/>
      <c r="F10" s="7"/>
      <c r="G10" s="7"/>
      <c r="H10" s="7" t="s">
        <v>114</v>
      </c>
      <c r="I10" s="7"/>
      <c r="J10" s="7"/>
      <c r="K10" s="7"/>
      <c r="L10" s="7"/>
    </row>
    <row r="11" s="1" customFormat="1" ht="74" customHeight="1" spans="1:12">
      <c r="A11" s="12"/>
      <c r="B11" s="12" t="s">
        <v>274</v>
      </c>
      <c r="C11" s="12"/>
      <c r="D11" s="12"/>
      <c r="E11" s="12"/>
      <c r="F11" s="12"/>
      <c r="G11" s="12"/>
      <c r="H11" s="12" t="s">
        <v>274</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39" t="s">
        <v>59</v>
      </c>
      <c r="D15" s="40" t="s">
        <v>275</v>
      </c>
      <c r="E15" s="40" t="s">
        <v>189</v>
      </c>
      <c r="F15" s="40" t="s">
        <v>276</v>
      </c>
      <c r="G15" s="40" t="s">
        <v>141</v>
      </c>
      <c r="H15" s="40" t="s">
        <v>276</v>
      </c>
      <c r="I15" s="35">
        <v>15</v>
      </c>
      <c r="J15" s="35">
        <v>15</v>
      </c>
      <c r="K15" s="36" t="s">
        <v>40</v>
      </c>
      <c r="L15" s="36"/>
    </row>
    <row r="16" s="1" customFormat="1" ht="57" customHeight="1" spans="1:12">
      <c r="A16" s="22"/>
      <c r="B16" s="23"/>
      <c r="C16" s="39" t="s">
        <v>70</v>
      </c>
      <c r="D16" s="40" t="s">
        <v>277</v>
      </c>
      <c r="E16" s="40" t="s">
        <v>128</v>
      </c>
      <c r="F16" s="40" t="s">
        <v>72</v>
      </c>
      <c r="G16" s="40" t="s">
        <v>73</v>
      </c>
      <c r="H16" s="40" t="s">
        <v>72</v>
      </c>
      <c r="I16" s="35">
        <v>20</v>
      </c>
      <c r="J16" s="35">
        <v>20</v>
      </c>
      <c r="K16" s="36" t="s">
        <v>40</v>
      </c>
      <c r="L16" s="36"/>
    </row>
    <row r="17" s="1" customFormat="1" ht="57" customHeight="1" spans="1:12">
      <c r="A17" s="22"/>
      <c r="B17" s="23"/>
      <c r="C17" s="39" t="s">
        <v>144</v>
      </c>
      <c r="D17" s="39" t="s">
        <v>278</v>
      </c>
      <c r="E17" s="39" t="s">
        <v>194</v>
      </c>
      <c r="F17" s="44">
        <v>46022</v>
      </c>
      <c r="G17" s="41" t="s">
        <v>195</v>
      </c>
      <c r="H17" s="44">
        <v>46022</v>
      </c>
      <c r="I17" s="35">
        <v>10</v>
      </c>
      <c r="J17" s="35">
        <v>10</v>
      </c>
      <c r="K17" s="36" t="s">
        <v>40</v>
      </c>
      <c r="L17" s="36"/>
    </row>
    <row r="18" s="1" customFormat="1" ht="57" customHeight="1" spans="1:12">
      <c r="A18" s="22"/>
      <c r="B18" s="23"/>
      <c r="C18" s="39" t="s">
        <v>78</v>
      </c>
      <c r="D18" s="39" t="s">
        <v>279</v>
      </c>
      <c r="E18" s="39" t="s">
        <v>128</v>
      </c>
      <c r="F18" s="39">
        <v>738.6</v>
      </c>
      <c r="G18" s="41" t="s">
        <v>82</v>
      </c>
      <c r="H18" s="39">
        <v>621.76</v>
      </c>
      <c r="I18" s="35">
        <v>15</v>
      </c>
      <c r="J18" s="35">
        <v>15</v>
      </c>
      <c r="K18" s="36" t="s">
        <v>280</v>
      </c>
      <c r="L18" s="36"/>
    </row>
    <row r="19" s="1" customFormat="1" ht="57" customHeight="1" spans="1:12">
      <c r="A19" s="24" t="s">
        <v>83</v>
      </c>
      <c r="B19" s="24"/>
      <c r="C19" s="39" t="s">
        <v>124</v>
      </c>
      <c r="D19" s="40" t="s">
        <v>277</v>
      </c>
      <c r="E19" s="39" t="s">
        <v>128</v>
      </c>
      <c r="F19" s="40" t="s">
        <v>72</v>
      </c>
      <c r="G19" s="40" t="s">
        <v>73</v>
      </c>
      <c r="H19" s="40" t="s">
        <v>72</v>
      </c>
      <c r="I19" s="35">
        <v>20</v>
      </c>
      <c r="J19" s="35">
        <v>20</v>
      </c>
      <c r="K19" s="36" t="s">
        <v>40</v>
      </c>
      <c r="L19" s="36"/>
    </row>
    <row r="20" s="1" customFormat="1" ht="57" customHeight="1" spans="1:12">
      <c r="A20" s="26" t="s">
        <v>91</v>
      </c>
      <c r="B20" s="27"/>
      <c r="C20" s="39" t="s">
        <v>164</v>
      </c>
      <c r="D20" s="40" t="s">
        <v>271</v>
      </c>
      <c r="E20" s="39" t="s">
        <v>128</v>
      </c>
      <c r="F20" s="40" t="s">
        <v>94</v>
      </c>
      <c r="G20" s="40" t="s">
        <v>73</v>
      </c>
      <c r="H20" s="40" t="s">
        <v>94</v>
      </c>
      <c r="I20" s="35">
        <v>20</v>
      </c>
      <c r="J20" s="35">
        <v>18</v>
      </c>
      <c r="K20" s="36" t="s">
        <v>40</v>
      </c>
      <c r="L20" s="36"/>
    </row>
    <row r="21" s="3" customFormat="1" ht="67" customHeight="1" spans="1:12">
      <c r="A21" s="12" t="s">
        <v>129</v>
      </c>
      <c r="B21" s="12"/>
      <c r="C21" s="12"/>
      <c r="D21" s="12" t="s">
        <v>130</v>
      </c>
      <c r="E21" s="12"/>
      <c r="F21" s="12"/>
      <c r="G21" s="12"/>
      <c r="H21" s="12"/>
      <c r="I21" s="12"/>
      <c r="J21" s="12"/>
      <c r="K21" s="12"/>
      <c r="L21" s="12"/>
    </row>
    <row r="22" s="3" customFormat="1" ht="30" customHeight="1" spans="1:12">
      <c r="A22" s="5" t="s">
        <v>131</v>
      </c>
      <c r="B22" s="5"/>
      <c r="C22" s="5"/>
      <c r="D22" s="5"/>
      <c r="E22" s="5"/>
      <c r="F22" s="5"/>
      <c r="G22" s="5"/>
      <c r="H22" s="5"/>
      <c r="I22" s="12" t="s">
        <v>132</v>
      </c>
      <c r="J22" s="12" t="s">
        <v>133</v>
      </c>
      <c r="K22" s="12" t="s">
        <v>134</v>
      </c>
      <c r="L22" s="12"/>
    </row>
    <row r="23" s="2" customFormat="1" ht="35" customHeight="1" spans="1:12">
      <c r="A23" s="5"/>
      <c r="B23" s="5"/>
      <c r="C23" s="5"/>
      <c r="D23" s="5"/>
      <c r="E23" s="5"/>
      <c r="F23" s="5"/>
      <c r="G23" s="5"/>
      <c r="H23" s="5"/>
      <c r="I23" s="28">
        <f>SUM(I15:I20)</f>
        <v>100</v>
      </c>
      <c r="J23" s="28">
        <f>SUM(J15:J20)</f>
        <v>98</v>
      </c>
      <c r="K23" s="12" t="s">
        <v>135</v>
      </c>
      <c r="L23" s="12"/>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5:B18"/>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H11" sqref="H11:L11"/>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281</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35</v>
      </c>
      <c r="E6" s="10"/>
      <c r="F6" s="10">
        <v>24.8</v>
      </c>
      <c r="G6" s="10"/>
      <c r="H6" s="10">
        <v>24.8</v>
      </c>
      <c r="I6" s="28">
        <v>100</v>
      </c>
      <c r="J6" s="29">
        <f>H6/D6</f>
        <v>0.708571428571429</v>
      </c>
      <c r="K6" s="28">
        <v>99</v>
      </c>
      <c r="L6" s="15" t="s">
        <v>40</v>
      </c>
    </row>
    <row r="7" s="2" customFormat="1" ht="30" customHeight="1" spans="1:12">
      <c r="A7" s="8"/>
      <c r="B7" s="8"/>
      <c r="C7" s="8" t="s">
        <v>43</v>
      </c>
      <c r="D7" s="37">
        <v>35</v>
      </c>
      <c r="E7" s="10"/>
      <c r="F7" s="10">
        <v>24.8</v>
      </c>
      <c r="G7" s="10"/>
      <c r="H7" s="10">
        <v>24.8</v>
      </c>
      <c r="I7" s="28">
        <v>100</v>
      </c>
      <c r="J7" s="29">
        <f>H7/D7</f>
        <v>0.708571428571429</v>
      </c>
      <c r="K7" s="5">
        <v>99</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282</v>
      </c>
      <c r="C11" s="12"/>
      <c r="D11" s="12"/>
      <c r="E11" s="12"/>
      <c r="F11" s="12"/>
      <c r="G11" s="12"/>
      <c r="H11" s="12" t="s">
        <v>283</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40" t="s">
        <v>59</v>
      </c>
      <c r="D15" s="40" t="s">
        <v>284</v>
      </c>
      <c r="E15" s="45" t="s">
        <v>61</v>
      </c>
      <c r="F15" s="45" t="s">
        <v>219</v>
      </c>
      <c r="G15" s="45" t="s">
        <v>141</v>
      </c>
      <c r="H15" s="38" t="s">
        <v>219</v>
      </c>
      <c r="I15" s="35">
        <v>25</v>
      </c>
      <c r="J15" s="35">
        <v>25</v>
      </c>
      <c r="K15" s="36" t="s">
        <v>40</v>
      </c>
      <c r="L15" s="36"/>
    </row>
    <row r="16" s="1" customFormat="1" ht="57" customHeight="1" spans="1:12">
      <c r="A16" s="22"/>
      <c r="B16" s="23"/>
      <c r="C16" s="40" t="s">
        <v>78</v>
      </c>
      <c r="D16" s="40" t="s">
        <v>79</v>
      </c>
      <c r="E16" s="45" t="s">
        <v>80</v>
      </c>
      <c r="F16" s="45" t="s">
        <v>285</v>
      </c>
      <c r="G16" s="45" t="s">
        <v>82</v>
      </c>
      <c r="H16" s="45" t="s">
        <v>286</v>
      </c>
      <c r="I16" s="35">
        <v>25</v>
      </c>
      <c r="J16" s="35">
        <v>25</v>
      </c>
      <c r="K16" s="36" t="s">
        <v>40</v>
      </c>
      <c r="L16" s="36"/>
    </row>
    <row r="17" s="1" customFormat="1" ht="57" customHeight="1" spans="1:12">
      <c r="A17" s="24" t="s">
        <v>83</v>
      </c>
      <c r="B17" s="24"/>
      <c r="C17" s="40" t="s">
        <v>88</v>
      </c>
      <c r="D17" s="40" t="s">
        <v>287</v>
      </c>
      <c r="E17" s="45" t="s">
        <v>75</v>
      </c>
      <c r="F17" s="45" t="s">
        <v>288</v>
      </c>
      <c r="G17" s="45" t="s">
        <v>87</v>
      </c>
      <c r="H17" s="45" t="s">
        <v>288</v>
      </c>
      <c r="I17" s="35">
        <v>25</v>
      </c>
      <c r="J17" s="35">
        <v>24</v>
      </c>
      <c r="K17" s="36" t="s">
        <v>40</v>
      </c>
      <c r="L17" s="36"/>
    </row>
    <row r="18" s="1" customFormat="1" ht="57" customHeight="1" spans="1:12">
      <c r="A18" s="26" t="s">
        <v>91</v>
      </c>
      <c r="B18" s="27"/>
      <c r="C18" s="40" t="s">
        <v>92</v>
      </c>
      <c r="D18" s="40" t="s">
        <v>289</v>
      </c>
      <c r="E18" s="45" t="s">
        <v>61</v>
      </c>
      <c r="F18" s="45" t="s">
        <v>72</v>
      </c>
      <c r="G18" s="45" t="s">
        <v>73</v>
      </c>
      <c r="H18" s="45" t="s">
        <v>72</v>
      </c>
      <c r="I18" s="35">
        <v>25</v>
      </c>
      <c r="J18" s="35">
        <v>25</v>
      </c>
      <c r="K18" s="36" t="s">
        <v>40</v>
      </c>
      <c r="L18" s="36"/>
    </row>
    <row r="19" s="3" customFormat="1" ht="67" customHeight="1" spans="1:12">
      <c r="A19" s="12" t="s">
        <v>129</v>
      </c>
      <c r="B19" s="12"/>
      <c r="C19" s="12"/>
      <c r="D19" s="12" t="s">
        <v>130</v>
      </c>
      <c r="E19" s="12"/>
      <c r="F19" s="12"/>
      <c r="G19" s="12"/>
      <c r="H19" s="12"/>
      <c r="I19" s="12"/>
      <c r="J19" s="12"/>
      <c r="K19" s="12"/>
      <c r="L19" s="12"/>
    </row>
    <row r="20" s="3" customFormat="1" ht="30" customHeight="1" spans="1:12">
      <c r="A20" s="5" t="s">
        <v>131</v>
      </c>
      <c r="B20" s="5"/>
      <c r="C20" s="5"/>
      <c r="D20" s="5"/>
      <c r="E20" s="5"/>
      <c r="F20" s="5"/>
      <c r="G20" s="5"/>
      <c r="H20" s="5"/>
      <c r="I20" s="12" t="s">
        <v>132</v>
      </c>
      <c r="J20" s="12" t="s">
        <v>133</v>
      </c>
      <c r="K20" s="12" t="s">
        <v>134</v>
      </c>
      <c r="L20" s="12"/>
    </row>
    <row r="21" s="2" customFormat="1" ht="35" customHeight="1" spans="1:12">
      <c r="A21" s="5"/>
      <c r="B21" s="5"/>
      <c r="C21" s="5"/>
      <c r="D21" s="5"/>
      <c r="E21" s="5"/>
      <c r="F21" s="5"/>
      <c r="G21" s="5"/>
      <c r="H21" s="5"/>
      <c r="I21" s="28">
        <f>SUM(I15:I18)</f>
        <v>100</v>
      </c>
      <c r="J21" s="28">
        <f>SUM(J15:J18)</f>
        <v>99</v>
      </c>
      <c r="K21" s="12" t="s">
        <v>135</v>
      </c>
      <c r="L21" s="12"/>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B11" sqref="B11:G11"/>
    </sheetView>
  </sheetViews>
  <sheetFormatPr defaultColWidth="11.375" defaultRowHeight="14.25"/>
  <cols>
    <col min="1" max="2" width="11.375" style="1" customWidth="1"/>
    <col min="3" max="3" width="19.75" style="1" customWidth="1"/>
    <col min="4" max="4" width="13" style="1" customWidth="1"/>
    <col min="5" max="5" width="11.375" style="1" customWidth="1"/>
    <col min="6" max="6" width="15.625" style="1" customWidth="1"/>
    <col min="7" max="7" width="11.375" style="1" customWidth="1"/>
    <col min="8" max="8" width="15.62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290</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68.5</v>
      </c>
      <c r="E6" s="10"/>
      <c r="F6" s="10">
        <v>58.5</v>
      </c>
      <c r="G6" s="10"/>
      <c r="H6" s="10">
        <v>58.5</v>
      </c>
      <c r="I6" s="28">
        <v>100</v>
      </c>
      <c r="J6" s="29">
        <f>H6/D6</f>
        <v>0.854014598540146</v>
      </c>
      <c r="K6" s="28">
        <v>98</v>
      </c>
      <c r="L6" s="15" t="s">
        <v>40</v>
      </c>
    </row>
    <row r="7" s="2" customFormat="1" ht="30" customHeight="1" spans="1:12">
      <c r="A7" s="8"/>
      <c r="B7" s="8"/>
      <c r="C7" s="8" t="s">
        <v>43</v>
      </c>
      <c r="D7" s="37">
        <v>68.5</v>
      </c>
      <c r="E7" s="10"/>
      <c r="F7" s="10">
        <v>58.5</v>
      </c>
      <c r="G7" s="10"/>
      <c r="H7" s="10">
        <v>58.5</v>
      </c>
      <c r="I7" s="28">
        <v>100</v>
      </c>
      <c r="J7" s="29">
        <f>H7/D7</f>
        <v>0.854014598540146</v>
      </c>
      <c r="K7" s="5">
        <v>98</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72" customHeight="1" spans="1:12">
      <c r="A11" s="12"/>
      <c r="B11" s="12" t="s">
        <v>291</v>
      </c>
      <c r="C11" s="12"/>
      <c r="D11" s="12"/>
      <c r="E11" s="12"/>
      <c r="F11" s="12"/>
      <c r="G11" s="12"/>
      <c r="H11" s="12" t="s">
        <v>291</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39" t="s">
        <v>59</v>
      </c>
      <c r="D15" s="40" t="s">
        <v>275</v>
      </c>
      <c r="E15" s="40" t="s">
        <v>189</v>
      </c>
      <c r="F15" s="40" t="s">
        <v>219</v>
      </c>
      <c r="G15" s="40" t="s">
        <v>141</v>
      </c>
      <c r="H15" s="40" t="s">
        <v>219</v>
      </c>
      <c r="I15" s="35">
        <v>15</v>
      </c>
      <c r="J15" s="35">
        <v>15</v>
      </c>
      <c r="K15" s="36" t="s">
        <v>40</v>
      </c>
      <c r="L15" s="36"/>
    </row>
    <row r="16" s="1" customFormat="1" ht="57" customHeight="1" spans="1:12">
      <c r="A16" s="22"/>
      <c r="B16" s="23"/>
      <c r="C16" s="39" t="s">
        <v>70</v>
      </c>
      <c r="D16" s="40" t="s">
        <v>277</v>
      </c>
      <c r="E16" s="40" t="s">
        <v>128</v>
      </c>
      <c r="F16" s="40" t="s">
        <v>72</v>
      </c>
      <c r="G16" s="40" t="s">
        <v>73</v>
      </c>
      <c r="H16" s="40" t="s">
        <v>72</v>
      </c>
      <c r="I16" s="35">
        <v>20</v>
      </c>
      <c r="J16" s="35">
        <v>20</v>
      </c>
      <c r="K16" s="36" t="s">
        <v>40</v>
      </c>
      <c r="L16" s="36"/>
    </row>
    <row r="17" s="1" customFormat="1" ht="57" customHeight="1" spans="1:12">
      <c r="A17" s="22"/>
      <c r="B17" s="23"/>
      <c r="C17" s="39" t="s">
        <v>144</v>
      </c>
      <c r="D17" s="39" t="s">
        <v>278</v>
      </c>
      <c r="E17" s="39" t="s">
        <v>194</v>
      </c>
      <c r="F17" s="44">
        <v>46022</v>
      </c>
      <c r="G17" s="41" t="s">
        <v>195</v>
      </c>
      <c r="H17" s="44">
        <v>46022</v>
      </c>
      <c r="I17" s="35">
        <v>10</v>
      </c>
      <c r="J17" s="35">
        <v>10</v>
      </c>
      <c r="K17" s="36" t="s">
        <v>40</v>
      </c>
      <c r="L17" s="36"/>
    </row>
    <row r="18" s="1" customFormat="1" ht="57" customHeight="1" spans="1:12">
      <c r="A18" s="22"/>
      <c r="B18" s="23"/>
      <c r="C18" s="39" t="s">
        <v>78</v>
      </c>
      <c r="D18" s="39" t="s">
        <v>279</v>
      </c>
      <c r="E18" s="39" t="s">
        <v>128</v>
      </c>
      <c r="F18" s="39">
        <v>738.6</v>
      </c>
      <c r="G18" s="41" t="s">
        <v>82</v>
      </c>
      <c r="H18" s="39">
        <v>58.5</v>
      </c>
      <c r="I18" s="35">
        <v>15</v>
      </c>
      <c r="J18" s="35">
        <v>15</v>
      </c>
      <c r="K18" s="36" t="s">
        <v>280</v>
      </c>
      <c r="L18" s="36"/>
    </row>
    <row r="19" s="1" customFormat="1" ht="57" customHeight="1" spans="1:12">
      <c r="A19" s="24" t="s">
        <v>83</v>
      </c>
      <c r="B19" s="24"/>
      <c r="C19" s="39" t="s">
        <v>124</v>
      </c>
      <c r="D19" s="40" t="s">
        <v>277</v>
      </c>
      <c r="E19" s="39" t="s">
        <v>128</v>
      </c>
      <c r="F19" s="40" t="s">
        <v>72</v>
      </c>
      <c r="G19" s="40" t="s">
        <v>73</v>
      </c>
      <c r="H19" s="40" t="s">
        <v>72</v>
      </c>
      <c r="I19" s="35">
        <v>20</v>
      </c>
      <c r="J19" s="35">
        <v>20</v>
      </c>
      <c r="K19" s="36" t="s">
        <v>40</v>
      </c>
      <c r="L19" s="36"/>
    </row>
    <row r="20" s="1" customFormat="1" ht="57" customHeight="1" spans="1:12">
      <c r="A20" s="26" t="s">
        <v>91</v>
      </c>
      <c r="B20" s="27"/>
      <c r="C20" s="39" t="s">
        <v>164</v>
      </c>
      <c r="D20" s="40" t="s">
        <v>271</v>
      </c>
      <c r="E20" s="39" t="s">
        <v>128</v>
      </c>
      <c r="F20" s="40" t="s">
        <v>94</v>
      </c>
      <c r="G20" s="40" t="s">
        <v>73</v>
      </c>
      <c r="H20" s="40" t="s">
        <v>94</v>
      </c>
      <c r="I20" s="35">
        <v>20</v>
      </c>
      <c r="J20" s="35">
        <v>18</v>
      </c>
      <c r="K20" s="36" t="s">
        <v>40</v>
      </c>
      <c r="L20" s="36"/>
    </row>
    <row r="21" s="3" customFormat="1" ht="67" customHeight="1" spans="1:12">
      <c r="A21" s="12" t="s">
        <v>129</v>
      </c>
      <c r="B21" s="12"/>
      <c r="C21" s="12"/>
      <c r="D21" s="12" t="s">
        <v>130</v>
      </c>
      <c r="E21" s="12"/>
      <c r="F21" s="12"/>
      <c r="G21" s="12"/>
      <c r="H21" s="12"/>
      <c r="I21" s="12"/>
      <c r="J21" s="12"/>
      <c r="K21" s="12"/>
      <c r="L21" s="12"/>
    </row>
    <row r="22" s="3" customFormat="1" ht="30" customHeight="1" spans="1:12">
      <c r="A22" s="5" t="s">
        <v>131</v>
      </c>
      <c r="B22" s="5"/>
      <c r="C22" s="5"/>
      <c r="D22" s="5"/>
      <c r="E22" s="5"/>
      <c r="F22" s="5"/>
      <c r="G22" s="5"/>
      <c r="H22" s="5"/>
      <c r="I22" s="12" t="s">
        <v>132</v>
      </c>
      <c r="J22" s="12" t="s">
        <v>133</v>
      </c>
      <c r="K22" s="12" t="s">
        <v>134</v>
      </c>
      <c r="L22" s="12"/>
    </row>
    <row r="23" s="2" customFormat="1" ht="35" customHeight="1" spans="1:12">
      <c r="A23" s="5"/>
      <c r="B23" s="5"/>
      <c r="C23" s="5"/>
      <c r="D23" s="5"/>
      <c r="E23" s="5"/>
      <c r="F23" s="5"/>
      <c r="G23" s="5"/>
      <c r="H23" s="5"/>
      <c r="I23" s="28">
        <f>SUM(I15:I20)</f>
        <v>100</v>
      </c>
      <c r="J23" s="28">
        <f>SUM(J15:J20)</f>
        <v>98</v>
      </c>
      <c r="K23" s="12" t="s">
        <v>135</v>
      </c>
      <c r="L23" s="12"/>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5:B18"/>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H11" sqref="H11:L11"/>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292</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20</v>
      </c>
      <c r="E6" s="10"/>
      <c r="F6" s="10">
        <v>19.85</v>
      </c>
      <c r="G6" s="10"/>
      <c r="H6" s="10">
        <v>19.85</v>
      </c>
      <c r="I6" s="28">
        <v>100</v>
      </c>
      <c r="J6" s="29">
        <f>H6/D6</f>
        <v>0.9925</v>
      </c>
      <c r="K6" s="28">
        <v>100</v>
      </c>
      <c r="L6" s="15" t="s">
        <v>40</v>
      </c>
    </row>
    <row r="7" s="2" customFormat="1" ht="30" customHeight="1" spans="1:12">
      <c r="A7" s="8"/>
      <c r="B7" s="8"/>
      <c r="C7" s="8" t="s">
        <v>43</v>
      </c>
      <c r="D7" s="37">
        <v>20</v>
      </c>
      <c r="E7" s="10"/>
      <c r="F7" s="10">
        <v>19.85</v>
      </c>
      <c r="G7" s="10"/>
      <c r="H7" s="10">
        <v>19.85</v>
      </c>
      <c r="I7" s="28">
        <v>100</v>
      </c>
      <c r="J7" s="29">
        <f>H7/D7</f>
        <v>0.9925</v>
      </c>
      <c r="K7" s="5">
        <v>100</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293</v>
      </c>
      <c r="C11" s="12"/>
      <c r="D11" s="12"/>
      <c r="E11" s="12"/>
      <c r="F11" s="12"/>
      <c r="G11" s="12"/>
      <c r="H11" s="12" t="s">
        <v>294</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19" t="s">
        <v>59</v>
      </c>
      <c r="D15" s="20" t="s">
        <v>258</v>
      </c>
      <c r="E15" s="21" t="s">
        <v>75</v>
      </c>
      <c r="F15" s="21" t="s">
        <v>295</v>
      </c>
      <c r="G15" s="21" t="s">
        <v>296</v>
      </c>
      <c r="H15" s="21" t="s">
        <v>295</v>
      </c>
      <c r="I15" s="35">
        <v>20</v>
      </c>
      <c r="J15" s="35">
        <v>20</v>
      </c>
      <c r="K15" s="36" t="s">
        <v>40</v>
      </c>
      <c r="L15" s="36"/>
    </row>
    <row r="16" s="1" customFormat="1" ht="57" customHeight="1" spans="1:12">
      <c r="A16" s="22"/>
      <c r="B16" s="23"/>
      <c r="C16" s="19" t="s">
        <v>70</v>
      </c>
      <c r="D16" s="20" t="s">
        <v>249</v>
      </c>
      <c r="E16" s="21" t="s">
        <v>75</v>
      </c>
      <c r="F16" s="21" t="s">
        <v>76</v>
      </c>
      <c r="G16" s="21" t="s">
        <v>73</v>
      </c>
      <c r="H16" s="21" t="s">
        <v>76</v>
      </c>
      <c r="I16" s="35">
        <v>20</v>
      </c>
      <c r="J16" s="35">
        <v>20</v>
      </c>
      <c r="K16" s="36" t="s">
        <v>40</v>
      </c>
      <c r="L16" s="36"/>
    </row>
    <row r="17" s="1" customFormat="1" ht="57" customHeight="1" spans="1:12">
      <c r="A17" s="22"/>
      <c r="B17" s="23"/>
      <c r="C17" s="19" t="s">
        <v>78</v>
      </c>
      <c r="D17" s="20" t="s">
        <v>297</v>
      </c>
      <c r="E17" s="21" t="s">
        <v>80</v>
      </c>
      <c r="F17" s="21" t="s">
        <v>156</v>
      </c>
      <c r="G17" s="21" t="s">
        <v>82</v>
      </c>
      <c r="H17" s="21" t="s">
        <v>298</v>
      </c>
      <c r="I17" s="35">
        <v>20</v>
      </c>
      <c r="J17" s="35">
        <v>20</v>
      </c>
      <c r="K17" s="36" t="s">
        <v>40</v>
      </c>
      <c r="L17" s="36"/>
    </row>
    <row r="18" s="1" customFormat="1" ht="57" customHeight="1" spans="1:12">
      <c r="A18" s="24" t="s">
        <v>83</v>
      </c>
      <c r="B18" s="24"/>
      <c r="C18" s="25" t="s">
        <v>299</v>
      </c>
      <c r="D18" s="20" t="s">
        <v>300</v>
      </c>
      <c r="E18" s="21" t="s">
        <v>61</v>
      </c>
      <c r="F18" s="21" t="s">
        <v>301</v>
      </c>
      <c r="G18" s="21" t="s">
        <v>211</v>
      </c>
      <c r="H18" s="21" t="s">
        <v>301</v>
      </c>
      <c r="I18" s="35">
        <v>20</v>
      </c>
      <c r="J18" s="35">
        <v>20</v>
      </c>
      <c r="K18" s="36" t="s">
        <v>40</v>
      </c>
      <c r="L18" s="36"/>
    </row>
    <row r="19" s="1" customFormat="1" ht="57" customHeight="1" spans="1:12">
      <c r="A19" s="26" t="s">
        <v>91</v>
      </c>
      <c r="B19" s="27"/>
      <c r="C19" s="25" t="s">
        <v>92</v>
      </c>
      <c r="D19" s="20" t="s">
        <v>232</v>
      </c>
      <c r="E19" s="21" t="s">
        <v>61</v>
      </c>
      <c r="F19" s="21" t="s">
        <v>94</v>
      </c>
      <c r="G19" s="21" t="s">
        <v>73</v>
      </c>
      <c r="H19" s="21" t="s">
        <v>94</v>
      </c>
      <c r="I19" s="35">
        <v>20</v>
      </c>
      <c r="J19" s="35">
        <v>20</v>
      </c>
      <c r="K19" s="36" t="s">
        <v>40</v>
      </c>
      <c r="L19" s="36"/>
    </row>
    <row r="20" s="3" customFormat="1" ht="67" customHeight="1" spans="1:12">
      <c r="A20" s="12" t="s">
        <v>129</v>
      </c>
      <c r="B20" s="12"/>
      <c r="C20" s="12"/>
      <c r="D20" s="12" t="s">
        <v>130</v>
      </c>
      <c r="E20" s="12"/>
      <c r="F20" s="12"/>
      <c r="G20" s="12"/>
      <c r="H20" s="12"/>
      <c r="I20" s="12"/>
      <c r="J20" s="12"/>
      <c r="K20" s="12"/>
      <c r="L20" s="12"/>
    </row>
    <row r="21" s="3" customFormat="1" ht="30" customHeight="1" spans="1:12">
      <c r="A21" s="5" t="s">
        <v>131</v>
      </c>
      <c r="B21" s="5"/>
      <c r="C21" s="5"/>
      <c r="D21" s="5"/>
      <c r="E21" s="5"/>
      <c r="F21" s="5"/>
      <c r="G21" s="5"/>
      <c r="H21" s="5"/>
      <c r="I21" s="12" t="s">
        <v>132</v>
      </c>
      <c r="J21" s="12" t="s">
        <v>133</v>
      </c>
      <c r="K21" s="12" t="s">
        <v>134</v>
      </c>
      <c r="L21" s="12"/>
    </row>
    <row r="22" s="2" customFormat="1" ht="35" customHeight="1" spans="1:12">
      <c r="A22" s="5"/>
      <c r="B22" s="5"/>
      <c r="C22" s="5"/>
      <c r="D22" s="5"/>
      <c r="E22" s="5"/>
      <c r="F22" s="5"/>
      <c r="G22" s="5"/>
      <c r="H22" s="5"/>
      <c r="I22" s="28">
        <f>SUM(I15:I19)</f>
        <v>100</v>
      </c>
      <c r="J22" s="28">
        <f>SUM(J15:J19)</f>
        <v>100</v>
      </c>
      <c r="K22" s="12" t="s">
        <v>135</v>
      </c>
      <c r="L22" s="12"/>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abSelected="1" workbookViewId="0">
      <selection activeCell="C3" sqref="C3:L3"/>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302</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8</v>
      </c>
      <c r="E6" s="10"/>
      <c r="F6" s="10">
        <v>7.8</v>
      </c>
      <c r="G6" s="10"/>
      <c r="H6" s="10">
        <v>7.8</v>
      </c>
      <c r="I6" s="28">
        <v>100</v>
      </c>
      <c r="J6" s="29">
        <f>H6/D6</f>
        <v>0.975</v>
      </c>
      <c r="K6" s="28">
        <v>98</v>
      </c>
      <c r="L6" s="15" t="s">
        <v>40</v>
      </c>
    </row>
    <row r="7" s="2" customFormat="1" ht="30" customHeight="1" spans="1:12">
      <c r="A7" s="8"/>
      <c r="B7" s="8"/>
      <c r="C7" s="8" t="s">
        <v>43</v>
      </c>
      <c r="D7" s="37">
        <v>8</v>
      </c>
      <c r="E7" s="10"/>
      <c r="F7" s="10">
        <v>7.8</v>
      </c>
      <c r="G7" s="10"/>
      <c r="H7" s="10">
        <v>7.8</v>
      </c>
      <c r="I7" s="28">
        <v>100</v>
      </c>
      <c r="J7" s="29">
        <f>H7/D7</f>
        <v>0.975</v>
      </c>
      <c r="K7" s="5">
        <v>98</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303</v>
      </c>
      <c r="C11" s="12"/>
      <c r="D11" s="12"/>
      <c r="E11" s="12"/>
      <c r="F11" s="12"/>
      <c r="G11" s="12"/>
      <c r="H11" s="12" t="s">
        <v>303</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24" t="s">
        <v>58</v>
      </c>
      <c r="B15" s="24"/>
      <c r="C15" s="19" t="s">
        <v>59</v>
      </c>
      <c r="D15" s="20" t="s">
        <v>304</v>
      </c>
      <c r="E15" s="21" t="s">
        <v>75</v>
      </c>
      <c r="F15" s="21" t="s">
        <v>221</v>
      </c>
      <c r="G15" s="21" t="s">
        <v>175</v>
      </c>
      <c r="H15" s="21" t="s">
        <v>221</v>
      </c>
      <c r="I15" s="35">
        <v>20</v>
      </c>
      <c r="J15" s="35">
        <v>20</v>
      </c>
      <c r="K15" s="36" t="s">
        <v>40</v>
      </c>
      <c r="L15" s="36"/>
    </row>
    <row r="16" s="1" customFormat="1" ht="57" customHeight="1" spans="1:12">
      <c r="A16" s="24"/>
      <c r="B16" s="24"/>
      <c r="C16" s="19" t="s">
        <v>70</v>
      </c>
      <c r="D16" s="20" t="s">
        <v>305</v>
      </c>
      <c r="E16" s="21" t="s">
        <v>61</v>
      </c>
      <c r="F16" s="21" t="s">
        <v>250</v>
      </c>
      <c r="G16" s="21" t="s">
        <v>73</v>
      </c>
      <c r="H16" s="21" t="s">
        <v>250</v>
      </c>
      <c r="I16" s="35">
        <v>20</v>
      </c>
      <c r="J16" s="35">
        <v>20</v>
      </c>
      <c r="K16" s="36" t="s">
        <v>40</v>
      </c>
      <c r="L16" s="36"/>
    </row>
    <row r="17" s="1" customFormat="1" ht="57" customHeight="1" spans="1:12">
      <c r="A17" s="22" t="s">
        <v>83</v>
      </c>
      <c r="B17" s="23"/>
      <c r="C17" s="19" t="s">
        <v>306</v>
      </c>
      <c r="D17" s="20" t="s">
        <v>307</v>
      </c>
      <c r="E17" s="21" t="s">
        <v>75</v>
      </c>
      <c r="F17" s="21" t="s">
        <v>308</v>
      </c>
      <c r="G17" s="21" t="s">
        <v>87</v>
      </c>
      <c r="H17" s="21" t="s">
        <v>308</v>
      </c>
      <c r="I17" s="35">
        <v>20</v>
      </c>
      <c r="J17" s="35">
        <v>19</v>
      </c>
      <c r="K17" s="36" t="s">
        <v>40</v>
      </c>
      <c r="L17" s="36"/>
    </row>
    <row r="18" s="1" customFormat="1" ht="57" customHeight="1" spans="1:12">
      <c r="A18" s="26"/>
      <c r="B18" s="27"/>
      <c r="C18" s="25" t="s">
        <v>124</v>
      </c>
      <c r="D18" s="20" t="s">
        <v>309</v>
      </c>
      <c r="E18" s="21" t="s">
        <v>61</v>
      </c>
      <c r="F18" s="21" t="s">
        <v>310</v>
      </c>
      <c r="G18" s="21" t="s">
        <v>63</v>
      </c>
      <c r="H18" s="21" t="s">
        <v>310</v>
      </c>
      <c r="I18" s="35">
        <v>20</v>
      </c>
      <c r="J18" s="35">
        <v>19</v>
      </c>
      <c r="K18" s="36" t="s">
        <v>40</v>
      </c>
      <c r="L18" s="36"/>
    </row>
    <row r="19" s="1" customFormat="1" ht="57" customHeight="1" spans="1:12">
      <c r="A19" s="26" t="s">
        <v>91</v>
      </c>
      <c r="B19" s="27"/>
      <c r="C19" s="25" t="s">
        <v>92</v>
      </c>
      <c r="D19" s="20" t="s">
        <v>311</v>
      </c>
      <c r="E19" s="21" t="s">
        <v>61</v>
      </c>
      <c r="F19" s="21" t="s">
        <v>272</v>
      </c>
      <c r="G19" s="21" t="s">
        <v>73</v>
      </c>
      <c r="H19" s="21" t="s">
        <v>272</v>
      </c>
      <c r="I19" s="35">
        <v>20</v>
      </c>
      <c r="J19" s="35">
        <v>20</v>
      </c>
      <c r="K19" s="36" t="s">
        <v>40</v>
      </c>
      <c r="L19" s="36"/>
    </row>
    <row r="20" s="3" customFormat="1" ht="67" customHeight="1" spans="1:12">
      <c r="A20" s="12" t="s">
        <v>129</v>
      </c>
      <c r="B20" s="12"/>
      <c r="C20" s="12"/>
      <c r="D20" s="12" t="s">
        <v>130</v>
      </c>
      <c r="E20" s="12"/>
      <c r="F20" s="12"/>
      <c r="G20" s="12"/>
      <c r="H20" s="12"/>
      <c r="I20" s="12"/>
      <c r="J20" s="12"/>
      <c r="K20" s="12"/>
      <c r="L20" s="12"/>
    </row>
    <row r="21" s="3" customFormat="1" ht="30" customHeight="1" spans="1:12">
      <c r="A21" s="5" t="s">
        <v>131</v>
      </c>
      <c r="B21" s="5"/>
      <c r="C21" s="5"/>
      <c r="D21" s="5"/>
      <c r="E21" s="5"/>
      <c r="F21" s="5"/>
      <c r="G21" s="5"/>
      <c r="H21" s="5"/>
      <c r="I21" s="12" t="s">
        <v>132</v>
      </c>
      <c r="J21" s="12" t="s">
        <v>133</v>
      </c>
      <c r="K21" s="12" t="s">
        <v>134</v>
      </c>
      <c r="L21" s="12"/>
    </row>
    <row r="22" s="2" customFormat="1" ht="35" customHeight="1" spans="1:12">
      <c r="A22" s="5"/>
      <c r="B22" s="5"/>
      <c r="C22" s="5"/>
      <c r="D22" s="5"/>
      <c r="E22" s="5"/>
      <c r="F22" s="5"/>
      <c r="G22" s="5"/>
      <c r="H22" s="5"/>
      <c r="I22" s="28">
        <f>SUM(I15:I19)</f>
        <v>100</v>
      </c>
      <c r="J22" s="28">
        <f>SUM(J15:J19)</f>
        <v>98</v>
      </c>
      <c r="K22" s="12" t="s">
        <v>135</v>
      </c>
      <c r="L22" s="12"/>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C20"/>
    <mergeCell ref="D20:L20"/>
    <mergeCell ref="K21:L21"/>
    <mergeCell ref="K22:L22"/>
    <mergeCell ref="A10:A11"/>
    <mergeCell ref="I7:I9"/>
    <mergeCell ref="K7:K9"/>
    <mergeCell ref="L6:L9"/>
    <mergeCell ref="A5:B9"/>
    <mergeCell ref="A21:H22"/>
    <mergeCell ref="A15:B16"/>
    <mergeCell ref="A17:B1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J9" sqref="J9"/>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312</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36.54</v>
      </c>
      <c r="E6" s="10"/>
      <c r="F6" s="10">
        <v>16.44</v>
      </c>
      <c r="G6" s="10"/>
      <c r="H6" s="10">
        <v>16.44</v>
      </c>
      <c r="I6" s="28">
        <v>100</v>
      </c>
      <c r="J6" s="29">
        <f>H6/D6</f>
        <v>0.44991789819376</v>
      </c>
      <c r="K6" s="28">
        <v>100</v>
      </c>
      <c r="L6" s="15" t="s">
        <v>40</v>
      </c>
    </row>
    <row r="7" s="2" customFormat="1" ht="30" customHeight="1" spans="1:12">
      <c r="A7" s="8"/>
      <c r="B7" s="8"/>
      <c r="C7" s="8" t="s">
        <v>43</v>
      </c>
      <c r="D7" s="37">
        <v>36.54</v>
      </c>
      <c r="E7" s="10"/>
      <c r="F7" s="10">
        <v>16.44</v>
      </c>
      <c r="G7" s="10"/>
      <c r="H7" s="10">
        <v>16.44</v>
      </c>
      <c r="I7" s="28">
        <v>100</v>
      </c>
      <c r="J7" s="29">
        <f>H7/D7</f>
        <v>0.44991789819376</v>
      </c>
      <c r="K7" s="5">
        <v>100</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313</v>
      </c>
      <c r="C11" s="12"/>
      <c r="D11" s="12"/>
      <c r="E11" s="12"/>
      <c r="F11" s="12"/>
      <c r="G11" s="12"/>
      <c r="H11" s="12" t="s">
        <v>313</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19" t="s">
        <v>59</v>
      </c>
      <c r="D15" s="20" t="s">
        <v>314</v>
      </c>
      <c r="E15" s="21" t="s">
        <v>75</v>
      </c>
      <c r="F15" s="21" t="s">
        <v>310</v>
      </c>
      <c r="G15" s="21" t="s">
        <v>315</v>
      </c>
      <c r="H15" s="21" t="s">
        <v>310</v>
      </c>
      <c r="I15" s="35">
        <v>20</v>
      </c>
      <c r="J15" s="35">
        <v>20</v>
      </c>
      <c r="K15" s="36" t="s">
        <v>40</v>
      </c>
      <c r="L15" s="36"/>
    </row>
    <row r="16" s="1" customFormat="1" ht="57" customHeight="1" spans="1:12">
      <c r="A16" s="22"/>
      <c r="B16" s="23"/>
      <c r="C16" s="19" t="s">
        <v>70</v>
      </c>
      <c r="D16" s="20" t="s">
        <v>316</v>
      </c>
      <c r="E16" s="21" t="s">
        <v>61</v>
      </c>
      <c r="F16" s="21" t="s">
        <v>94</v>
      </c>
      <c r="G16" s="21" t="s">
        <v>73</v>
      </c>
      <c r="H16" s="21" t="s">
        <v>94</v>
      </c>
      <c r="I16" s="35">
        <v>20</v>
      </c>
      <c r="J16" s="35">
        <v>20</v>
      </c>
      <c r="K16" s="36" t="s">
        <v>40</v>
      </c>
      <c r="L16" s="36"/>
    </row>
    <row r="17" s="1" customFormat="1" ht="57" customHeight="1" spans="1:12">
      <c r="A17" s="22"/>
      <c r="B17" s="23"/>
      <c r="C17" s="19" t="s">
        <v>144</v>
      </c>
      <c r="D17" s="20" t="s">
        <v>317</v>
      </c>
      <c r="E17" s="21" t="s">
        <v>61</v>
      </c>
      <c r="F17" s="21" t="s">
        <v>272</v>
      </c>
      <c r="G17" s="21" t="s">
        <v>73</v>
      </c>
      <c r="H17" s="21" t="s">
        <v>272</v>
      </c>
      <c r="I17" s="35">
        <v>20</v>
      </c>
      <c r="J17" s="35">
        <v>20</v>
      </c>
      <c r="K17" s="36" t="s">
        <v>40</v>
      </c>
      <c r="L17" s="36"/>
    </row>
    <row r="18" s="1" customFormat="1" ht="57" customHeight="1" spans="1:12">
      <c r="A18" s="24" t="s">
        <v>83</v>
      </c>
      <c r="B18" s="24"/>
      <c r="C18" s="25" t="s">
        <v>306</v>
      </c>
      <c r="D18" s="20" t="s">
        <v>318</v>
      </c>
      <c r="E18" s="21" t="s">
        <v>61</v>
      </c>
      <c r="F18" s="21" t="s">
        <v>319</v>
      </c>
      <c r="G18" s="21" t="s">
        <v>87</v>
      </c>
      <c r="H18" s="21" t="s">
        <v>319</v>
      </c>
      <c r="I18" s="35">
        <v>20</v>
      </c>
      <c r="J18" s="35">
        <v>20</v>
      </c>
      <c r="K18" s="36" t="s">
        <v>40</v>
      </c>
      <c r="L18" s="36"/>
    </row>
    <row r="19" s="1" customFormat="1" ht="57" customHeight="1" spans="1:12">
      <c r="A19" s="26" t="s">
        <v>91</v>
      </c>
      <c r="B19" s="27"/>
      <c r="C19" s="25" t="s">
        <v>164</v>
      </c>
      <c r="D19" s="20" t="s">
        <v>320</v>
      </c>
      <c r="E19" s="21" t="s">
        <v>61</v>
      </c>
      <c r="F19" s="21" t="s">
        <v>94</v>
      </c>
      <c r="G19" s="21" t="s">
        <v>73</v>
      </c>
      <c r="H19" s="21" t="s">
        <v>94</v>
      </c>
      <c r="I19" s="35">
        <v>20</v>
      </c>
      <c r="J19" s="35">
        <v>20</v>
      </c>
      <c r="K19" s="36" t="s">
        <v>40</v>
      </c>
      <c r="L19" s="36"/>
    </row>
    <row r="20" s="3" customFormat="1" ht="67" customHeight="1" spans="1:12">
      <c r="A20" s="12" t="s">
        <v>129</v>
      </c>
      <c r="B20" s="12"/>
      <c r="C20" s="12"/>
      <c r="D20" s="12" t="s">
        <v>130</v>
      </c>
      <c r="E20" s="12"/>
      <c r="F20" s="12"/>
      <c r="G20" s="12"/>
      <c r="H20" s="12"/>
      <c r="I20" s="12"/>
      <c r="J20" s="12"/>
      <c r="K20" s="12"/>
      <c r="L20" s="12"/>
    </row>
    <row r="21" s="3" customFormat="1" ht="30" customHeight="1" spans="1:12">
      <c r="A21" s="5" t="s">
        <v>131</v>
      </c>
      <c r="B21" s="5"/>
      <c r="C21" s="5"/>
      <c r="D21" s="5"/>
      <c r="E21" s="5"/>
      <c r="F21" s="5"/>
      <c r="G21" s="5"/>
      <c r="H21" s="5"/>
      <c r="I21" s="12" t="s">
        <v>132</v>
      </c>
      <c r="J21" s="12" t="s">
        <v>133</v>
      </c>
      <c r="K21" s="12" t="s">
        <v>134</v>
      </c>
      <c r="L21" s="12"/>
    </row>
    <row r="22" s="2" customFormat="1" ht="35" customHeight="1" spans="1:12">
      <c r="A22" s="5"/>
      <c r="B22" s="5"/>
      <c r="C22" s="5"/>
      <c r="D22" s="5"/>
      <c r="E22" s="5"/>
      <c r="F22" s="5"/>
      <c r="G22" s="5"/>
      <c r="H22" s="5"/>
      <c r="I22" s="28">
        <f>SUM(I15:I19)</f>
        <v>100</v>
      </c>
      <c r="J22" s="28">
        <f>SUM(J15:J19)</f>
        <v>100</v>
      </c>
      <c r="K22" s="12" t="s">
        <v>135</v>
      </c>
      <c r="L22" s="12"/>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B11" sqref="B11:G11"/>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321</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170</v>
      </c>
      <c r="E6" s="10"/>
      <c r="F6" s="10">
        <v>169</v>
      </c>
      <c r="G6" s="10"/>
      <c r="H6" s="10">
        <v>169</v>
      </c>
      <c r="I6" s="28">
        <v>100</v>
      </c>
      <c r="J6" s="29">
        <f>H6/D6</f>
        <v>0.994117647058824</v>
      </c>
      <c r="K6" s="28">
        <v>100</v>
      </c>
      <c r="L6" s="15" t="s">
        <v>40</v>
      </c>
    </row>
    <row r="7" s="2" customFormat="1" ht="30" customHeight="1" spans="1:12">
      <c r="A7" s="8"/>
      <c r="B7" s="8"/>
      <c r="C7" s="8" t="s">
        <v>43</v>
      </c>
      <c r="D7" s="37">
        <v>170</v>
      </c>
      <c r="E7" s="10"/>
      <c r="F7" s="10">
        <v>169</v>
      </c>
      <c r="G7" s="10"/>
      <c r="H7" s="10">
        <v>169</v>
      </c>
      <c r="I7" s="28">
        <v>100</v>
      </c>
      <c r="J7" s="29">
        <f>H7/D7</f>
        <v>0.994117647058824</v>
      </c>
      <c r="K7" s="5">
        <v>100</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322</v>
      </c>
      <c r="C11" s="12"/>
      <c r="D11" s="12"/>
      <c r="E11" s="12"/>
      <c r="F11" s="12"/>
      <c r="G11" s="12"/>
      <c r="H11" s="12" t="s">
        <v>322</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19" t="s">
        <v>59</v>
      </c>
      <c r="D15" s="20" t="s">
        <v>323</v>
      </c>
      <c r="E15" s="21" t="s">
        <v>61</v>
      </c>
      <c r="F15" s="21" t="s">
        <v>324</v>
      </c>
      <c r="G15" s="21" t="s">
        <v>141</v>
      </c>
      <c r="H15" s="21" t="s">
        <v>324</v>
      </c>
      <c r="I15" s="35">
        <v>20</v>
      </c>
      <c r="J15" s="35">
        <v>20</v>
      </c>
      <c r="K15" s="36" t="s">
        <v>40</v>
      </c>
      <c r="L15" s="36"/>
    </row>
    <row r="16" s="1" customFormat="1" ht="57" customHeight="1" spans="1:12">
      <c r="A16" s="22"/>
      <c r="B16" s="23"/>
      <c r="C16" s="19" t="s">
        <v>70</v>
      </c>
      <c r="D16" s="20" t="s">
        <v>325</v>
      </c>
      <c r="E16" s="21" t="s">
        <v>61</v>
      </c>
      <c r="F16" s="21" t="s">
        <v>72</v>
      </c>
      <c r="G16" s="21" t="s">
        <v>73</v>
      </c>
      <c r="H16" s="21" t="s">
        <v>72</v>
      </c>
      <c r="I16" s="35">
        <v>20</v>
      </c>
      <c r="J16" s="35">
        <v>20</v>
      </c>
      <c r="K16" s="36" t="s">
        <v>40</v>
      </c>
      <c r="L16" s="36"/>
    </row>
    <row r="17" s="1" customFormat="1" ht="57" customHeight="1" spans="1:12">
      <c r="A17" s="22"/>
      <c r="B17" s="23"/>
      <c r="C17" s="19" t="s">
        <v>70</v>
      </c>
      <c r="D17" s="20" t="s">
        <v>326</v>
      </c>
      <c r="E17" s="21" t="s">
        <v>61</v>
      </c>
      <c r="F17" s="21" t="s">
        <v>86</v>
      </c>
      <c r="G17" s="21" t="s">
        <v>87</v>
      </c>
      <c r="H17" s="21" t="s">
        <v>86</v>
      </c>
      <c r="I17" s="35">
        <v>20</v>
      </c>
      <c r="J17" s="35">
        <v>20</v>
      </c>
      <c r="K17" s="36" t="s">
        <v>40</v>
      </c>
      <c r="L17" s="36"/>
    </row>
    <row r="18" s="1" customFormat="1" ht="57" customHeight="1" spans="1:12">
      <c r="A18" s="24" t="s">
        <v>83</v>
      </c>
      <c r="B18" s="24"/>
      <c r="C18" s="25" t="s">
        <v>124</v>
      </c>
      <c r="D18" s="20" t="s">
        <v>327</v>
      </c>
      <c r="E18" s="21" t="s">
        <v>61</v>
      </c>
      <c r="F18" s="21" t="s">
        <v>230</v>
      </c>
      <c r="G18" s="21" t="s">
        <v>87</v>
      </c>
      <c r="H18" s="21" t="s">
        <v>230</v>
      </c>
      <c r="I18" s="35">
        <v>20</v>
      </c>
      <c r="J18" s="35">
        <v>20</v>
      </c>
      <c r="K18" s="36" t="s">
        <v>40</v>
      </c>
      <c r="L18" s="36"/>
    </row>
    <row r="19" s="1" customFormat="1" ht="57" customHeight="1" spans="1:12">
      <c r="A19" s="26" t="s">
        <v>91</v>
      </c>
      <c r="B19" s="27"/>
      <c r="C19" s="25" t="s">
        <v>92</v>
      </c>
      <c r="D19" s="20" t="s">
        <v>328</v>
      </c>
      <c r="E19" s="21" t="s">
        <v>61</v>
      </c>
      <c r="F19" s="21" t="s">
        <v>72</v>
      </c>
      <c r="G19" s="21" t="s">
        <v>73</v>
      </c>
      <c r="H19" s="21" t="s">
        <v>72</v>
      </c>
      <c r="I19" s="35">
        <v>20</v>
      </c>
      <c r="J19" s="35">
        <v>20</v>
      </c>
      <c r="K19" s="36" t="s">
        <v>40</v>
      </c>
      <c r="L19" s="36"/>
    </row>
    <row r="20" s="3" customFormat="1" ht="67" customHeight="1" spans="1:12">
      <c r="A20" s="12" t="s">
        <v>129</v>
      </c>
      <c r="B20" s="12"/>
      <c r="C20" s="12"/>
      <c r="D20" s="12" t="s">
        <v>130</v>
      </c>
      <c r="E20" s="12"/>
      <c r="F20" s="12"/>
      <c r="G20" s="12"/>
      <c r="H20" s="12"/>
      <c r="I20" s="12"/>
      <c r="J20" s="12"/>
      <c r="K20" s="12"/>
      <c r="L20" s="12"/>
    </row>
    <row r="21" s="3" customFormat="1" ht="30" customHeight="1" spans="1:12">
      <c r="A21" s="5" t="s">
        <v>131</v>
      </c>
      <c r="B21" s="5"/>
      <c r="C21" s="5"/>
      <c r="D21" s="5"/>
      <c r="E21" s="5"/>
      <c r="F21" s="5"/>
      <c r="G21" s="5"/>
      <c r="H21" s="5"/>
      <c r="I21" s="12" t="s">
        <v>132</v>
      </c>
      <c r="J21" s="12" t="s">
        <v>133</v>
      </c>
      <c r="K21" s="12" t="s">
        <v>134</v>
      </c>
      <c r="L21" s="12"/>
    </row>
    <row r="22" s="2" customFormat="1" ht="35" customHeight="1" spans="1:12">
      <c r="A22" s="5"/>
      <c r="B22" s="5"/>
      <c r="C22" s="5"/>
      <c r="D22" s="5"/>
      <c r="E22" s="5"/>
      <c r="F22" s="5"/>
      <c r="G22" s="5"/>
      <c r="H22" s="5"/>
      <c r="I22" s="28">
        <f>SUM(I15:I19)</f>
        <v>100</v>
      </c>
      <c r="J22" s="28">
        <f>SUM(J15:J19)</f>
        <v>100</v>
      </c>
      <c r="K22" s="12" t="s">
        <v>135</v>
      </c>
      <c r="L22" s="12"/>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B11" sqref="B11:G11"/>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329</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10</v>
      </c>
      <c r="E6" s="10"/>
      <c r="F6" s="10">
        <v>5.16</v>
      </c>
      <c r="G6" s="10"/>
      <c r="H6" s="10">
        <v>5.16</v>
      </c>
      <c r="I6" s="28">
        <v>100</v>
      </c>
      <c r="J6" s="29">
        <f>H6/D6</f>
        <v>0.516</v>
      </c>
      <c r="K6" s="28">
        <v>96</v>
      </c>
      <c r="L6" s="15" t="s">
        <v>40</v>
      </c>
    </row>
    <row r="7" s="2" customFormat="1" ht="30" customHeight="1" spans="1:12">
      <c r="A7" s="8"/>
      <c r="B7" s="8"/>
      <c r="C7" s="8" t="s">
        <v>43</v>
      </c>
      <c r="D7" s="37">
        <v>10</v>
      </c>
      <c r="E7" s="10"/>
      <c r="F7" s="10">
        <v>5.16</v>
      </c>
      <c r="G7" s="10"/>
      <c r="H7" s="10">
        <v>5.16</v>
      </c>
      <c r="I7" s="28">
        <v>100</v>
      </c>
      <c r="J7" s="29">
        <f>H7/D7</f>
        <v>0.516</v>
      </c>
      <c r="K7" s="5">
        <v>96</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77" customHeight="1" spans="1:12">
      <c r="A11" s="12"/>
      <c r="B11" s="12" t="s">
        <v>330</v>
      </c>
      <c r="C11" s="12"/>
      <c r="D11" s="12"/>
      <c r="E11" s="12"/>
      <c r="F11" s="12"/>
      <c r="G11" s="12"/>
      <c r="H11" s="12" t="s">
        <v>330</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39" t="s">
        <v>59</v>
      </c>
      <c r="D15" s="40" t="s">
        <v>331</v>
      </c>
      <c r="E15" s="40" t="s">
        <v>128</v>
      </c>
      <c r="F15" s="40" t="s">
        <v>236</v>
      </c>
      <c r="G15" s="40" t="s">
        <v>73</v>
      </c>
      <c r="H15" s="40" t="s">
        <v>236</v>
      </c>
      <c r="I15" s="35">
        <v>30</v>
      </c>
      <c r="J15" s="35">
        <v>28</v>
      </c>
      <c r="K15" s="36" t="s">
        <v>40</v>
      </c>
      <c r="L15" s="36"/>
    </row>
    <row r="16" s="1" customFormat="1" ht="57" customHeight="1" spans="1:12">
      <c r="A16" s="22"/>
      <c r="B16" s="23"/>
      <c r="C16" s="39" t="s">
        <v>144</v>
      </c>
      <c r="D16" s="40" t="s">
        <v>332</v>
      </c>
      <c r="E16" s="40" t="s">
        <v>75</v>
      </c>
      <c r="F16" s="40" t="s">
        <v>146</v>
      </c>
      <c r="G16" s="40" t="s">
        <v>87</v>
      </c>
      <c r="H16" s="40" t="s">
        <v>146</v>
      </c>
      <c r="I16" s="35">
        <v>20</v>
      </c>
      <c r="J16" s="35">
        <v>20</v>
      </c>
      <c r="K16" s="36" t="s">
        <v>40</v>
      </c>
      <c r="L16" s="36"/>
    </row>
    <row r="17" s="1" customFormat="1" ht="57" customHeight="1" spans="1:12">
      <c r="A17" s="24" t="s">
        <v>83</v>
      </c>
      <c r="B17" s="24"/>
      <c r="C17" s="39" t="s">
        <v>196</v>
      </c>
      <c r="D17" s="40" t="s">
        <v>333</v>
      </c>
      <c r="E17" s="40" t="s">
        <v>61</v>
      </c>
      <c r="F17" s="40" t="s">
        <v>250</v>
      </c>
      <c r="G17" s="40" t="s">
        <v>73</v>
      </c>
      <c r="H17" s="40" t="s">
        <v>250</v>
      </c>
      <c r="I17" s="35">
        <v>30</v>
      </c>
      <c r="J17" s="35">
        <v>28</v>
      </c>
      <c r="K17" s="36" t="s">
        <v>40</v>
      </c>
      <c r="L17" s="36"/>
    </row>
    <row r="18" s="1" customFormat="1" ht="57" customHeight="1" spans="1:12">
      <c r="A18" s="26" t="s">
        <v>91</v>
      </c>
      <c r="B18" s="27"/>
      <c r="C18" s="39" t="s">
        <v>164</v>
      </c>
      <c r="D18" s="40" t="s">
        <v>334</v>
      </c>
      <c r="E18" s="40" t="s">
        <v>61</v>
      </c>
      <c r="F18" s="40" t="s">
        <v>72</v>
      </c>
      <c r="G18" s="40" t="s">
        <v>73</v>
      </c>
      <c r="H18" s="40" t="s">
        <v>72</v>
      </c>
      <c r="I18" s="35">
        <v>20</v>
      </c>
      <c r="J18" s="35">
        <v>20</v>
      </c>
      <c r="K18" s="36" t="s">
        <v>40</v>
      </c>
      <c r="L18" s="36"/>
    </row>
    <row r="19" s="3" customFormat="1" ht="67" customHeight="1" spans="1:12">
      <c r="A19" s="12" t="s">
        <v>129</v>
      </c>
      <c r="B19" s="12"/>
      <c r="C19" s="12"/>
      <c r="D19" s="12" t="s">
        <v>130</v>
      </c>
      <c r="E19" s="12"/>
      <c r="F19" s="12"/>
      <c r="G19" s="12"/>
      <c r="H19" s="12"/>
      <c r="I19" s="12"/>
      <c r="J19" s="12"/>
      <c r="K19" s="12"/>
      <c r="L19" s="12"/>
    </row>
    <row r="20" s="3" customFormat="1" ht="30" customHeight="1" spans="1:12">
      <c r="A20" s="5" t="s">
        <v>131</v>
      </c>
      <c r="B20" s="5"/>
      <c r="C20" s="5"/>
      <c r="D20" s="5"/>
      <c r="E20" s="5"/>
      <c r="F20" s="5"/>
      <c r="G20" s="5"/>
      <c r="H20" s="5"/>
      <c r="I20" s="12" t="s">
        <v>132</v>
      </c>
      <c r="J20" s="12" t="s">
        <v>133</v>
      </c>
      <c r="K20" s="12" t="s">
        <v>134</v>
      </c>
      <c r="L20" s="12"/>
    </row>
    <row r="21" s="2" customFormat="1" ht="35" customHeight="1" spans="1:12">
      <c r="A21" s="5"/>
      <c r="B21" s="5"/>
      <c r="C21" s="5"/>
      <c r="D21" s="5"/>
      <c r="E21" s="5"/>
      <c r="F21" s="5"/>
      <c r="G21" s="5"/>
      <c r="H21" s="5"/>
      <c r="I21" s="28">
        <f>SUM(I15:I18)</f>
        <v>100</v>
      </c>
      <c r="J21" s="28">
        <f>SUM(J15:J18)</f>
        <v>96</v>
      </c>
      <c r="K21" s="12" t="s">
        <v>135</v>
      </c>
      <c r="L21" s="12"/>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15:B16"/>
    <mergeCell ref="A20:H2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H13" sqref="H13:L13"/>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335</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30</v>
      </c>
      <c r="E6" s="10"/>
      <c r="F6" s="10">
        <v>2.81</v>
      </c>
      <c r="G6" s="10"/>
      <c r="H6" s="10">
        <v>2.81</v>
      </c>
      <c r="I6" s="28">
        <v>100</v>
      </c>
      <c r="J6" s="29">
        <f>H6/D6</f>
        <v>0.0936666666666667</v>
      </c>
      <c r="K6" s="28">
        <v>96</v>
      </c>
      <c r="L6" s="15" t="s">
        <v>40</v>
      </c>
    </row>
    <row r="7" s="2" customFormat="1" ht="30" customHeight="1" spans="1:12">
      <c r="A7" s="8"/>
      <c r="B7" s="8"/>
      <c r="C7" s="8" t="s">
        <v>43</v>
      </c>
      <c r="D7" s="37">
        <v>30</v>
      </c>
      <c r="E7" s="10"/>
      <c r="F7" s="10">
        <v>2.81</v>
      </c>
      <c r="G7" s="10"/>
      <c r="H7" s="10">
        <v>2.81</v>
      </c>
      <c r="I7" s="28">
        <v>100</v>
      </c>
      <c r="J7" s="29">
        <f>H7/D7</f>
        <v>0.0936666666666667</v>
      </c>
      <c r="K7" s="5">
        <v>96</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336</v>
      </c>
      <c r="C11" s="12"/>
      <c r="D11" s="12"/>
      <c r="E11" s="12"/>
      <c r="F11" s="12"/>
      <c r="G11" s="12"/>
      <c r="H11" s="12" t="s">
        <v>336</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19" t="s">
        <v>59</v>
      </c>
      <c r="D15" s="40" t="s">
        <v>337</v>
      </c>
      <c r="E15" s="40" t="s">
        <v>148</v>
      </c>
      <c r="F15" s="40" t="s">
        <v>338</v>
      </c>
      <c r="G15" s="40" t="s">
        <v>63</v>
      </c>
      <c r="H15" s="40" t="s">
        <v>338</v>
      </c>
      <c r="I15" s="41">
        <v>10</v>
      </c>
      <c r="J15" s="41">
        <v>10</v>
      </c>
      <c r="K15" s="42" t="s">
        <v>40</v>
      </c>
      <c r="L15" s="43"/>
    </row>
    <row r="16" s="1" customFormat="1" ht="57" customHeight="1" spans="1:12">
      <c r="A16" s="22"/>
      <c r="B16" s="23"/>
      <c r="C16" s="19" t="s">
        <v>59</v>
      </c>
      <c r="D16" s="40" t="s">
        <v>339</v>
      </c>
      <c r="E16" s="40" t="s">
        <v>148</v>
      </c>
      <c r="F16" s="40" t="s">
        <v>340</v>
      </c>
      <c r="G16" s="40" t="s">
        <v>73</v>
      </c>
      <c r="H16" s="40" t="s">
        <v>340</v>
      </c>
      <c r="I16" s="41">
        <v>20</v>
      </c>
      <c r="J16" s="41">
        <v>20</v>
      </c>
      <c r="K16" s="42" t="s">
        <v>40</v>
      </c>
      <c r="L16" s="43" t="s">
        <v>40</v>
      </c>
    </row>
    <row r="17" s="1" customFormat="1" ht="57" customHeight="1" spans="1:12">
      <c r="A17" s="22"/>
      <c r="B17" s="23"/>
      <c r="C17" s="39" t="s">
        <v>70</v>
      </c>
      <c r="D17" s="40" t="s">
        <v>339</v>
      </c>
      <c r="E17" s="40" t="s">
        <v>75</v>
      </c>
      <c r="F17" s="40" t="s">
        <v>341</v>
      </c>
      <c r="G17" s="41" t="s">
        <v>73</v>
      </c>
      <c r="H17" s="40" t="s">
        <v>341</v>
      </c>
      <c r="I17" s="41">
        <v>20</v>
      </c>
      <c r="J17" s="41">
        <v>20</v>
      </c>
      <c r="K17" s="42" t="s">
        <v>40</v>
      </c>
      <c r="L17" s="43" t="s">
        <v>40</v>
      </c>
    </row>
    <row r="18" s="1" customFormat="1" ht="57" customHeight="1" spans="1:12">
      <c r="A18" s="22"/>
      <c r="B18" s="23"/>
      <c r="C18" s="39" t="s">
        <v>144</v>
      </c>
      <c r="D18" s="40" t="s">
        <v>342</v>
      </c>
      <c r="E18" s="40" t="s">
        <v>128</v>
      </c>
      <c r="F18" s="40" t="s">
        <v>94</v>
      </c>
      <c r="G18" s="40" t="s">
        <v>73</v>
      </c>
      <c r="H18" s="40" t="s">
        <v>94</v>
      </c>
      <c r="I18" s="41">
        <v>15</v>
      </c>
      <c r="J18" s="41">
        <v>15</v>
      </c>
      <c r="K18" s="42" t="s">
        <v>40</v>
      </c>
      <c r="L18" s="43" t="s">
        <v>40</v>
      </c>
    </row>
    <row r="19" s="1" customFormat="1" ht="57" customHeight="1" spans="1:12">
      <c r="A19" s="22"/>
      <c r="B19" s="23"/>
      <c r="C19" s="39" t="s">
        <v>78</v>
      </c>
      <c r="D19" s="40" t="s">
        <v>343</v>
      </c>
      <c r="E19" s="40" t="s">
        <v>148</v>
      </c>
      <c r="F19" s="40" t="s">
        <v>344</v>
      </c>
      <c r="G19" s="40" t="s">
        <v>82</v>
      </c>
      <c r="H19" s="40" t="s">
        <v>345</v>
      </c>
      <c r="I19" s="41">
        <v>15</v>
      </c>
      <c r="J19" s="41">
        <v>15</v>
      </c>
      <c r="K19" s="42" t="s">
        <v>346</v>
      </c>
      <c r="L19" s="43" t="s">
        <v>346</v>
      </c>
    </row>
    <row r="20" s="1" customFormat="1" ht="57" customHeight="1" spans="1:12">
      <c r="A20" s="24" t="s">
        <v>83</v>
      </c>
      <c r="B20" s="24"/>
      <c r="C20" s="39" t="s">
        <v>124</v>
      </c>
      <c r="D20" s="40" t="s">
        <v>347</v>
      </c>
      <c r="E20" s="40" t="s">
        <v>61</v>
      </c>
      <c r="F20" s="40" t="s">
        <v>94</v>
      </c>
      <c r="G20" s="40" t="s">
        <v>73</v>
      </c>
      <c r="H20" s="40" t="s">
        <v>94</v>
      </c>
      <c r="I20" s="41">
        <v>10</v>
      </c>
      <c r="J20" s="41">
        <v>8</v>
      </c>
      <c r="K20" s="42" t="s">
        <v>40</v>
      </c>
      <c r="L20" s="43" t="s">
        <v>40</v>
      </c>
    </row>
    <row r="21" s="1" customFormat="1" ht="57" customHeight="1" spans="1:12">
      <c r="A21" s="26" t="s">
        <v>91</v>
      </c>
      <c r="B21" s="27"/>
      <c r="C21" s="39" t="s">
        <v>164</v>
      </c>
      <c r="D21" s="40" t="s">
        <v>348</v>
      </c>
      <c r="E21" s="40" t="s">
        <v>61</v>
      </c>
      <c r="F21" s="40" t="s">
        <v>94</v>
      </c>
      <c r="G21" s="40" t="s">
        <v>73</v>
      </c>
      <c r="H21" s="40" t="s">
        <v>94</v>
      </c>
      <c r="I21" s="39">
        <v>10</v>
      </c>
      <c r="J21" s="39">
        <v>8</v>
      </c>
      <c r="K21" s="42" t="s">
        <v>40</v>
      </c>
      <c r="L21" s="43" t="s">
        <v>40</v>
      </c>
    </row>
    <row r="22" s="3" customFormat="1" ht="67" customHeight="1" spans="1:12">
      <c r="A22" s="12" t="s">
        <v>129</v>
      </c>
      <c r="B22" s="12"/>
      <c r="C22" s="12"/>
      <c r="D22" s="12" t="s">
        <v>130</v>
      </c>
      <c r="E22" s="12"/>
      <c r="F22" s="12"/>
      <c r="G22" s="12"/>
      <c r="H22" s="12"/>
      <c r="I22" s="12"/>
      <c r="J22" s="12"/>
      <c r="K22" s="12"/>
      <c r="L22" s="12"/>
    </row>
    <row r="23" s="3" customFormat="1" ht="30" customHeight="1" spans="1:12">
      <c r="A23" s="5" t="s">
        <v>131</v>
      </c>
      <c r="B23" s="5"/>
      <c r="C23" s="5"/>
      <c r="D23" s="5"/>
      <c r="E23" s="5"/>
      <c r="F23" s="5"/>
      <c r="G23" s="5"/>
      <c r="H23" s="5"/>
      <c r="I23" s="12" t="s">
        <v>132</v>
      </c>
      <c r="J23" s="12" t="s">
        <v>133</v>
      </c>
      <c r="K23" s="12" t="s">
        <v>134</v>
      </c>
      <c r="L23" s="12"/>
    </row>
    <row r="24" s="2" customFormat="1" ht="35" customHeight="1" spans="1:12">
      <c r="A24" s="5"/>
      <c r="B24" s="5"/>
      <c r="C24" s="5"/>
      <c r="D24" s="5"/>
      <c r="E24" s="5"/>
      <c r="F24" s="5"/>
      <c r="G24" s="5"/>
      <c r="H24" s="5"/>
      <c r="I24" s="28">
        <f>SUM(I15:I21)</f>
        <v>100</v>
      </c>
      <c r="J24" s="28">
        <f>SUM(J15:J21)</f>
        <v>96</v>
      </c>
      <c r="K24" s="12" t="s">
        <v>135</v>
      </c>
      <c r="L24" s="12"/>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5:B19"/>
    <mergeCell ref="A23:H24"/>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E17" sqref="E17"/>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349</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40</v>
      </c>
      <c r="E6" s="10"/>
      <c r="F6" s="10">
        <v>13.2</v>
      </c>
      <c r="G6" s="10"/>
      <c r="H6" s="10">
        <v>13.2</v>
      </c>
      <c r="I6" s="28">
        <v>100</v>
      </c>
      <c r="J6" s="29">
        <f>H6/D6</f>
        <v>0.33</v>
      </c>
      <c r="K6" s="28">
        <v>96</v>
      </c>
      <c r="L6" s="15" t="s">
        <v>40</v>
      </c>
    </row>
    <row r="7" s="2" customFormat="1" ht="30" customHeight="1" spans="1:12">
      <c r="A7" s="8"/>
      <c r="B7" s="8"/>
      <c r="C7" s="8" t="s">
        <v>43</v>
      </c>
      <c r="D7" s="37">
        <v>40</v>
      </c>
      <c r="E7" s="10"/>
      <c r="F7" s="10">
        <v>13.2</v>
      </c>
      <c r="G7" s="10"/>
      <c r="H7" s="10">
        <v>13.2</v>
      </c>
      <c r="I7" s="28">
        <v>100</v>
      </c>
      <c r="J7" s="29">
        <f>H7/D7</f>
        <v>0.33</v>
      </c>
      <c r="K7" s="5">
        <v>96</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350</v>
      </c>
      <c r="C11" s="12"/>
      <c r="D11" s="12"/>
      <c r="E11" s="12"/>
      <c r="F11" s="12"/>
      <c r="G11" s="12"/>
      <c r="H11" s="12" t="s">
        <v>350</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39" t="s">
        <v>59</v>
      </c>
      <c r="D15" s="40" t="s">
        <v>351</v>
      </c>
      <c r="E15" s="40" t="s">
        <v>128</v>
      </c>
      <c r="F15" s="40" t="s">
        <v>352</v>
      </c>
      <c r="G15" s="40" t="s">
        <v>157</v>
      </c>
      <c r="H15" s="41">
        <v>24</v>
      </c>
      <c r="I15" s="41">
        <v>15</v>
      </c>
      <c r="J15" s="41">
        <v>14</v>
      </c>
      <c r="K15" s="36" t="s">
        <v>40</v>
      </c>
      <c r="L15" s="36"/>
    </row>
    <row r="16" s="1" customFormat="1" ht="57" customHeight="1" spans="1:12">
      <c r="A16" s="22"/>
      <c r="B16" s="23"/>
      <c r="C16" s="39" t="s">
        <v>70</v>
      </c>
      <c r="D16" s="40" t="s">
        <v>353</v>
      </c>
      <c r="E16" s="40" t="s">
        <v>128</v>
      </c>
      <c r="F16" s="40" t="s">
        <v>72</v>
      </c>
      <c r="G16" s="40" t="s">
        <v>73</v>
      </c>
      <c r="H16" s="40" t="s">
        <v>72</v>
      </c>
      <c r="I16" s="41">
        <v>15</v>
      </c>
      <c r="J16" s="41">
        <v>14</v>
      </c>
      <c r="K16" s="36" t="s">
        <v>40</v>
      </c>
      <c r="L16" s="36"/>
    </row>
    <row r="17" s="1" customFormat="1" ht="57" customHeight="1" spans="1:12">
      <c r="A17" s="22"/>
      <c r="B17" s="23"/>
      <c r="C17" s="39" t="s">
        <v>144</v>
      </c>
      <c r="D17" s="40" t="s">
        <v>354</v>
      </c>
      <c r="E17" s="40" t="s">
        <v>148</v>
      </c>
      <c r="F17" s="40" t="s">
        <v>355</v>
      </c>
      <c r="G17" s="40" t="s">
        <v>87</v>
      </c>
      <c r="H17" s="40" t="s">
        <v>355</v>
      </c>
      <c r="I17" s="41">
        <v>15</v>
      </c>
      <c r="J17" s="41">
        <v>15</v>
      </c>
      <c r="K17" s="36" t="s">
        <v>40</v>
      </c>
      <c r="L17" s="36"/>
    </row>
    <row r="18" s="1" customFormat="1" ht="57" customHeight="1" spans="1:12">
      <c r="A18" s="22"/>
      <c r="B18" s="23"/>
      <c r="C18" s="39" t="s">
        <v>78</v>
      </c>
      <c r="D18" s="39" t="s">
        <v>356</v>
      </c>
      <c r="E18" s="40" t="s">
        <v>148</v>
      </c>
      <c r="F18" s="39">
        <v>40</v>
      </c>
      <c r="G18" s="41" t="s">
        <v>82</v>
      </c>
      <c r="H18" s="39">
        <v>13.2</v>
      </c>
      <c r="I18" s="41">
        <v>15</v>
      </c>
      <c r="J18" s="41">
        <v>15</v>
      </c>
      <c r="K18" s="36" t="s">
        <v>357</v>
      </c>
      <c r="L18" s="36"/>
    </row>
    <row r="19" s="1" customFormat="1" ht="57" customHeight="1" spans="1:12">
      <c r="A19" s="24" t="s">
        <v>83</v>
      </c>
      <c r="B19" s="24"/>
      <c r="C19" s="39" t="s">
        <v>124</v>
      </c>
      <c r="D19" s="40" t="s">
        <v>149</v>
      </c>
      <c r="E19" s="40" t="s">
        <v>75</v>
      </c>
      <c r="F19" s="40" t="s">
        <v>358</v>
      </c>
      <c r="G19" s="40" t="s">
        <v>87</v>
      </c>
      <c r="H19" s="40" t="s">
        <v>358</v>
      </c>
      <c r="I19" s="41">
        <v>20</v>
      </c>
      <c r="J19" s="41">
        <v>18</v>
      </c>
      <c r="K19" s="36" t="s">
        <v>40</v>
      </c>
      <c r="L19" s="36"/>
    </row>
    <row r="20" s="1" customFormat="1" ht="57" customHeight="1" spans="1:12">
      <c r="A20" s="26" t="s">
        <v>91</v>
      </c>
      <c r="B20" s="27"/>
      <c r="C20" s="39" t="s">
        <v>164</v>
      </c>
      <c r="D20" s="40" t="s">
        <v>359</v>
      </c>
      <c r="E20" s="40" t="s">
        <v>61</v>
      </c>
      <c r="F20" s="40" t="s">
        <v>72</v>
      </c>
      <c r="G20" s="40" t="s">
        <v>73</v>
      </c>
      <c r="H20" s="40" t="s">
        <v>72</v>
      </c>
      <c r="I20" s="39">
        <v>20</v>
      </c>
      <c r="J20" s="39">
        <v>20</v>
      </c>
      <c r="K20" s="36" t="s">
        <v>40</v>
      </c>
      <c r="L20" s="36"/>
    </row>
    <row r="21" s="3" customFormat="1" ht="67" customHeight="1" spans="1:12">
      <c r="A21" s="12" t="s">
        <v>129</v>
      </c>
      <c r="B21" s="12"/>
      <c r="C21" s="12"/>
      <c r="D21" s="12" t="s">
        <v>130</v>
      </c>
      <c r="E21" s="12"/>
      <c r="F21" s="12"/>
      <c r="G21" s="12"/>
      <c r="H21" s="12"/>
      <c r="I21" s="12"/>
      <c r="J21" s="12"/>
      <c r="K21" s="12"/>
      <c r="L21" s="12"/>
    </row>
    <row r="22" s="3" customFormat="1" ht="30" customHeight="1" spans="1:12">
      <c r="A22" s="5" t="s">
        <v>131</v>
      </c>
      <c r="B22" s="5"/>
      <c r="C22" s="5"/>
      <c r="D22" s="5"/>
      <c r="E22" s="5"/>
      <c r="F22" s="5"/>
      <c r="G22" s="5"/>
      <c r="H22" s="5"/>
      <c r="I22" s="12" t="s">
        <v>132</v>
      </c>
      <c r="J22" s="12" t="s">
        <v>133</v>
      </c>
      <c r="K22" s="12" t="s">
        <v>134</v>
      </c>
      <c r="L22" s="12"/>
    </row>
    <row r="23" s="2" customFormat="1" ht="35" customHeight="1" spans="1:12">
      <c r="A23" s="5"/>
      <c r="B23" s="5"/>
      <c r="C23" s="5"/>
      <c r="D23" s="5"/>
      <c r="E23" s="5"/>
      <c r="F23" s="5"/>
      <c r="G23" s="5"/>
      <c r="H23" s="5"/>
      <c r="I23" s="28">
        <f>SUM(I15:I20)</f>
        <v>100</v>
      </c>
      <c r="J23" s="28">
        <f>SUM(J15:J20)</f>
        <v>96</v>
      </c>
      <c r="K23" s="12" t="s">
        <v>135</v>
      </c>
      <c r="L23" s="12"/>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5:B18"/>
    <mergeCell ref="A22:H23"/>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H11" sqref="H11:L11"/>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360</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37">
        <v>77.92</v>
      </c>
      <c r="E6" s="10"/>
      <c r="F6" s="10">
        <v>77.92</v>
      </c>
      <c r="G6" s="10"/>
      <c r="H6" s="10">
        <v>77.92</v>
      </c>
      <c r="I6" s="28">
        <v>100</v>
      </c>
      <c r="J6" s="29">
        <f>H6/D6</f>
        <v>1</v>
      </c>
      <c r="K6" s="28">
        <v>100</v>
      </c>
      <c r="L6" s="15" t="s">
        <v>40</v>
      </c>
    </row>
    <row r="7" s="2" customFormat="1" ht="30" customHeight="1" spans="1:12">
      <c r="A7" s="8"/>
      <c r="B7" s="8"/>
      <c r="C7" s="8" t="s">
        <v>43</v>
      </c>
      <c r="D7" s="37">
        <v>77.92</v>
      </c>
      <c r="E7" s="10"/>
      <c r="F7" s="10">
        <v>77.92</v>
      </c>
      <c r="G7" s="10"/>
      <c r="H7" s="10">
        <v>77.92</v>
      </c>
      <c r="I7" s="28">
        <v>100</v>
      </c>
      <c r="J7" s="29">
        <f>H7/D7</f>
        <v>1</v>
      </c>
      <c r="K7" s="5">
        <v>100</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361</v>
      </c>
      <c r="C11" s="12"/>
      <c r="D11" s="12"/>
      <c r="E11" s="12"/>
      <c r="F11" s="12"/>
      <c r="G11" s="12"/>
      <c r="H11" s="12" t="s">
        <v>361</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19" t="s">
        <v>59</v>
      </c>
      <c r="D15" s="20" t="s">
        <v>248</v>
      </c>
      <c r="E15" s="21" t="s">
        <v>75</v>
      </c>
      <c r="F15" s="21" t="s">
        <v>76</v>
      </c>
      <c r="G15" s="21" t="s">
        <v>73</v>
      </c>
      <c r="H15" s="21" t="s">
        <v>76</v>
      </c>
      <c r="I15" s="35">
        <v>20</v>
      </c>
      <c r="J15" s="35">
        <v>20</v>
      </c>
      <c r="K15" s="36" t="s">
        <v>40</v>
      </c>
      <c r="L15" s="36"/>
    </row>
    <row r="16" s="1" customFormat="1" ht="57" customHeight="1" spans="1:12">
      <c r="A16" s="22"/>
      <c r="B16" s="23"/>
      <c r="C16" s="19" t="s">
        <v>70</v>
      </c>
      <c r="D16" s="20" t="s">
        <v>249</v>
      </c>
      <c r="E16" s="21" t="s">
        <v>61</v>
      </c>
      <c r="F16" s="21" t="s">
        <v>250</v>
      </c>
      <c r="G16" s="21" t="s">
        <v>73</v>
      </c>
      <c r="H16" s="21" t="s">
        <v>250</v>
      </c>
      <c r="I16" s="35">
        <v>20</v>
      </c>
      <c r="J16" s="35">
        <v>20</v>
      </c>
      <c r="K16" s="36" t="s">
        <v>40</v>
      </c>
      <c r="L16" s="36"/>
    </row>
    <row r="17" s="1" customFormat="1" ht="57" customHeight="1" spans="1:12">
      <c r="A17" s="22"/>
      <c r="B17" s="23"/>
      <c r="C17" s="19" t="s">
        <v>144</v>
      </c>
      <c r="D17" s="20" t="s">
        <v>251</v>
      </c>
      <c r="E17" s="21" t="s">
        <v>61</v>
      </c>
      <c r="F17" s="21" t="s">
        <v>72</v>
      </c>
      <c r="G17" s="21" t="s">
        <v>73</v>
      </c>
      <c r="H17" s="21" t="s">
        <v>72</v>
      </c>
      <c r="I17" s="35">
        <v>20</v>
      </c>
      <c r="J17" s="35">
        <v>20</v>
      </c>
      <c r="K17" s="36" t="s">
        <v>40</v>
      </c>
      <c r="L17" s="36"/>
    </row>
    <row r="18" s="1" customFormat="1" ht="57" customHeight="1" spans="1:12">
      <c r="A18" s="24" t="s">
        <v>83</v>
      </c>
      <c r="B18" s="24"/>
      <c r="C18" s="25" t="s">
        <v>84</v>
      </c>
      <c r="D18" s="20" t="s">
        <v>252</v>
      </c>
      <c r="E18" s="21" t="s">
        <v>80</v>
      </c>
      <c r="F18" s="21" t="s">
        <v>362</v>
      </c>
      <c r="G18" s="38" t="s">
        <v>82</v>
      </c>
      <c r="H18" s="21" t="s">
        <v>362</v>
      </c>
      <c r="I18" s="35">
        <v>20</v>
      </c>
      <c r="J18" s="35">
        <v>20</v>
      </c>
      <c r="K18" s="36" t="s">
        <v>40</v>
      </c>
      <c r="L18" s="36"/>
    </row>
    <row r="19" s="1" customFormat="1" ht="57" customHeight="1" spans="1:12">
      <c r="A19" s="26" t="s">
        <v>91</v>
      </c>
      <c r="B19" s="27"/>
      <c r="C19" s="25" t="s">
        <v>92</v>
      </c>
      <c r="D19" s="20" t="s">
        <v>232</v>
      </c>
      <c r="E19" s="21" t="s">
        <v>61</v>
      </c>
      <c r="F19" s="21" t="s">
        <v>94</v>
      </c>
      <c r="G19" s="21" t="s">
        <v>73</v>
      </c>
      <c r="H19" s="21" t="s">
        <v>94</v>
      </c>
      <c r="I19" s="35">
        <v>20</v>
      </c>
      <c r="J19" s="35">
        <v>20</v>
      </c>
      <c r="K19" s="36" t="s">
        <v>40</v>
      </c>
      <c r="L19" s="36"/>
    </row>
    <row r="20" s="3" customFormat="1" ht="67" customHeight="1" spans="1:12">
      <c r="A20" s="12" t="s">
        <v>129</v>
      </c>
      <c r="B20" s="12"/>
      <c r="C20" s="12"/>
      <c r="D20" s="12" t="s">
        <v>130</v>
      </c>
      <c r="E20" s="12"/>
      <c r="F20" s="12"/>
      <c r="G20" s="12"/>
      <c r="H20" s="12"/>
      <c r="I20" s="12"/>
      <c r="J20" s="12"/>
      <c r="K20" s="12"/>
      <c r="L20" s="12"/>
    </row>
    <row r="21" s="3" customFormat="1" ht="30" customHeight="1" spans="1:12">
      <c r="A21" s="5" t="s">
        <v>131</v>
      </c>
      <c r="B21" s="5"/>
      <c r="C21" s="5"/>
      <c r="D21" s="5"/>
      <c r="E21" s="5"/>
      <c r="F21" s="5"/>
      <c r="G21" s="5"/>
      <c r="H21" s="5"/>
      <c r="I21" s="12" t="s">
        <v>132</v>
      </c>
      <c r="J21" s="12" t="s">
        <v>133</v>
      </c>
      <c r="K21" s="12" t="s">
        <v>134</v>
      </c>
      <c r="L21" s="12"/>
    </row>
    <row r="22" s="2" customFormat="1" ht="35" customHeight="1" spans="1:12">
      <c r="A22" s="5"/>
      <c r="B22" s="5"/>
      <c r="C22" s="5"/>
      <c r="D22" s="5"/>
      <c r="E22" s="5"/>
      <c r="F22" s="5"/>
      <c r="G22" s="5"/>
      <c r="H22" s="5"/>
      <c r="I22" s="28">
        <f>SUM(I15:I19)</f>
        <v>100</v>
      </c>
      <c r="J22" s="28">
        <f>SUM(J15:J19)</f>
        <v>100</v>
      </c>
      <c r="K22" s="12" t="s">
        <v>135</v>
      </c>
      <c r="L22" s="12"/>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B11" sqref="B11:G11"/>
    </sheetView>
  </sheetViews>
  <sheetFormatPr defaultColWidth="11.375" defaultRowHeight="14.25"/>
  <cols>
    <col min="1" max="2" width="11.375" style="1" customWidth="1"/>
    <col min="3" max="3" width="19.75" style="1" customWidth="1"/>
    <col min="4" max="4" width="13" style="1" customWidth="1"/>
    <col min="5" max="7" width="11.375" style="1" customWidth="1"/>
    <col min="8" max="8" width="13.75" style="1" customWidth="1"/>
    <col min="9" max="16384" width="11.375" style="1" customWidth="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363</v>
      </c>
      <c r="D3" s="6"/>
      <c r="E3" s="6"/>
      <c r="F3" s="6"/>
      <c r="G3" s="6"/>
      <c r="H3" s="6"/>
      <c r="I3" s="6"/>
      <c r="J3" s="6"/>
      <c r="K3" s="6"/>
      <c r="L3" s="6"/>
    </row>
    <row r="4" s="2" customFormat="1" ht="30" customHeight="1" spans="1:12">
      <c r="A4" s="5" t="s">
        <v>100</v>
      </c>
      <c r="B4" s="5"/>
      <c r="C4" s="6" t="s">
        <v>30</v>
      </c>
      <c r="D4" s="6"/>
      <c r="E4" s="6"/>
      <c r="F4" s="6"/>
      <c r="G4" s="6"/>
      <c r="H4" s="7" t="s">
        <v>101</v>
      </c>
      <c r="I4" s="6" t="s">
        <v>30</v>
      </c>
      <c r="J4" s="6"/>
      <c r="K4" s="6"/>
      <c r="L4" s="6"/>
    </row>
    <row r="5" s="2" customFormat="1" ht="26" customHeight="1" spans="1:12">
      <c r="A5" s="8" t="s">
        <v>102</v>
      </c>
      <c r="B5" s="8"/>
      <c r="C5" s="5"/>
      <c r="D5" s="5" t="s">
        <v>33</v>
      </c>
      <c r="E5" s="5"/>
      <c r="F5" s="5" t="s">
        <v>103</v>
      </c>
      <c r="G5" s="5"/>
      <c r="H5" s="5" t="s">
        <v>104</v>
      </c>
      <c r="I5" s="5" t="s">
        <v>105</v>
      </c>
      <c r="J5" s="5" t="s">
        <v>106</v>
      </c>
      <c r="K5" s="5" t="s">
        <v>107</v>
      </c>
      <c r="L5" s="15" t="s">
        <v>108</v>
      </c>
    </row>
    <row r="6" s="2" customFormat="1" ht="24" customHeight="1" spans="1:12">
      <c r="A6" s="8"/>
      <c r="B6" s="8"/>
      <c r="C6" s="9" t="s">
        <v>39</v>
      </c>
      <c r="D6" s="10">
        <v>39.8</v>
      </c>
      <c r="E6" s="10"/>
      <c r="F6" s="10">
        <v>39.8</v>
      </c>
      <c r="G6" s="10"/>
      <c r="H6" s="10">
        <v>39.8</v>
      </c>
      <c r="I6" s="28">
        <v>100</v>
      </c>
      <c r="J6" s="29">
        <f>H6/D6</f>
        <v>1</v>
      </c>
      <c r="K6" s="28">
        <v>100</v>
      </c>
      <c r="L6" s="15" t="s">
        <v>40</v>
      </c>
    </row>
    <row r="7" s="2" customFormat="1" ht="30" customHeight="1" spans="1:12">
      <c r="A7" s="8"/>
      <c r="B7" s="8"/>
      <c r="C7" s="8" t="s">
        <v>43</v>
      </c>
      <c r="D7" s="10">
        <v>39.8</v>
      </c>
      <c r="E7" s="10"/>
      <c r="F7" s="10">
        <v>39.8</v>
      </c>
      <c r="G7" s="10"/>
      <c r="H7" s="10">
        <v>39.8</v>
      </c>
      <c r="I7" s="28">
        <v>100</v>
      </c>
      <c r="J7" s="29">
        <f>H7/D7</f>
        <v>1</v>
      </c>
      <c r="K7" s="5">
        <v>100</v>
      </c>
      <c r="L7" s="15"/>
    </row>
    <row r="8" s="2" customFormat="1" ht="30" customHeight="1" spans="1:12">
      <c r="A8" s="8"/>
      <c r="B8" s="8"/>
      <c r="C8" s="11" t="s">
        <v>109</v>
      </c>
      <c r="D8" s="10"/>
      <c r="E8" s="10"/>
      <c r="F8" s="10"/>
      <c r="G8" s="10"/>
      <c r="H8" s="10" t="s">
        <v>110</v>
      </c>
      <c r="I8" s="28"/>
      <c r="J8" s="30">
        <v>0</v>
      </c>
      <c r="K8" s="5"/>
      <c r="L8" s="15"/>
    </row>
    <row r="9" s="2" customFormat="1" ht="30" customHeight="1" spans="1:12">
      <c r="A9" s="8"/>
      <c r="B9" s="8"/>
      <c r="C9" s="5" t="s">
        <v>111</v>
      </c>
      <c r="D9" s="10"/>
      <c r="E9" s="10"/>
      <c r="F9" s="10" t="s">
        <v>110</v>
      </c>
      <c r="G9" s="10"/>
      <c r="H9" s="10" t="s">
        <v>110</v>
      </c>
      <c r="I9" s="28"/>
      <c r="J9" s="30">
        <v>0</v>
      </c>
      <c r="K9" s="5"/>
      <c r="L9" s="15"/>
    </row>
    <row r="10" s="1" customFormat="1" ht="26.4" customHeight="1" spans="1:12">
      <c r="A10" s="12" t="s">
        <v>112</v>
      </c>
      <c r="B10" s="7" t="s">
        <v>113</v>
      </c>
      <c r="C10" s="7"/>
      <c r="D10" s="7"/>
      <c r="E10" s="7"/>
      <c r="F10" s="7"/>
      <c r="G10" s="7"/>
      <c r="H10" s="7" t="s">
        <v>114</v>
      </c>
      <c r="I10" s="7"/>
      <c r="J10" s="7"/>
      <c r="K10" s="7"/>
      <c r="L10" s="7"/>
    </row>
    <row r="11" s="1" customFormat="1" ht="66.65" customHeight="1" spans="1:12">
      <c r="A11" s="12"/>
      <c r="B11" s="12" t="s">
        <v>364</v>
      </c>
      <c r="C11" s="12"/>
      <c r="D11" s="12"/>
      <c r="E11" s="12"/>
      <c r="F11" s="12"/>
      <c r="G11" s="12"/>
      <c r="H11" s="12" t="s">
        <v>364</v>
      </c>
      <c r="I11" s="12"/>
      <c r="J11" s="12"/>
      <c r="K11" s="12"/>
      <c r="L11" s="12"/>
    </row>
    <row r="12" s="2" customFormat="1" ht="35" customHeight="1" spans="1:12">
      <c r="A12" s="13" t="s">
        <v>117</v>
      </c>
      <c r="B12" s="13"/>
      <c r="C12" s="13"/>
      <c r="D12" s="13"/>
      <c r="E12" s="13"/>
      <c r="F12" s="13"/>
      <c r="G12" s="13"/>
      <c r="H12" s="13"/>
      <c r="I12" s="13"/>
      <c r="J12" s="13"/>
      <c r="K12" s="13"/>
      <c r="L12" s="13"/>
    </row>
    <row r="13" s="2" customFormat="1" ht="31" customHeight="1" spans="1:12">
      <c r="A13" s="5" t="s">
        <v>49</v>
      </c>
      <c r="B13" s="5"/>
      <c r="C13" s="5"/>
      <c r="D13" s="5"/>
      <c r="E13" s="5" t="s">
        <v>118</v>
      </c>
      <c r="F13" s="5"/>
      <c r="G13" s="5"/>
      <c r="H13" s="14" t="s">
        <v>119</v>
      </c>
      <c r="I13" s="31"/>
      <c r="J13" s="31"/>
      <c r="K13" s="31"/>
      <c r="L13" s="32"/>
    </row>
    <row r="14" s="1" customFormat="1" ht="28" customHeight="1" spans="1:12">
      <c r="A14" s="15" t="s">
        <v>120</v>
      </c>
      <c r="B14" s="15"/>
      <c r="C14" s="16" t="s">
        <v>56</v>
      </c>
      <c r="D14" s="16" t="s">
        <v>57</v>
      </c>
      <c r="E14" s="15" t="s">
        <v>50</v>
      </c>
      <c r="F14" s="15" t="s">
        <v>51</v>
      </c>
      <c r="G14" s="5" t="s">
        <v>52</v>
      </c>
      <c r="H14" s="11" t="s">
        <v>53</v>
      </c>
      <c r="I14" s="11" t="s">
        <v>105</v>
      </c>
      <c r="J14" s="11" t="s">
        <v>107</v>
      </c>
      <c r="K14" s="33" t="s">
        <v>54</v>
      </c>
      <c r="L14" s="34"/>
    </row>
    <row r="15" s="1" customFormat="1" ht="57" customHeight="1" spans="1:12">
      <c r="A15" s="17" t="s">
        <v>58</v>
      </c>
      <c r="B15" s="18"/>
      <c r="C15" s="19" t="s">
        <v>59</v>
      </c>
      <c r="D15" s="20" t="s">
        <v>365</v>
      </c>
      <c r="E15" s="21" t="s">
        <v>75</v>
      </c>
      <c r="F15" s="21" t="s">
        <v>366</v>
      </c>
      <c r="G15" s="21" t="s">
        <v>367</v>
      </c>
      <c r="H15" s="21" t="s">
        <v>366</v>
      </c>
      <c r="I15" s="35">
        <v>20</v>
      </c>
      <c r="J15" s="35">
        <v>20</v>
      </c>
      <c r="K15" s="36" t="s">
        <v>40</v>
      </c>
      <c r="L15" s="36"/>
    </row>
    <row r="16" s="1" customFormat="1" ht="57" customHeight="1" spans="1:12">
      <c r="A16" s="22"/>
      <c r="B16" s="23"/>
      <c r="C16" s="19" t="s">
        <v>144</v>
      </c>
      <c r="D16" s="20" t="s">
        <v>368</v>
      </c>
      <c r="E16" s="21" t="s">
        <v>80</v>
      </c>
      <c r="F16" s="21" t="s">
        <v>154</v>
      </c>
      <c r="G16" s="21" t="s">
        <v>369</v>
      </c>
      <c r="H16" s="21" t="s">
        <v>154</v>
      </c>
      <c r="I16" s="35">
        <v>20</v>
      </c>
      <c r="J16" s="35">
        <v>20</v>
      </c>
      <c r="K16" s="36" t="s">
        <v>40</v>
      </c>
      <c r="L16" s="36"/>
    </row>
    <row r="17" s="1" customFormat="1" ht="57" customHeight="1" spans="1:12">
      <c r="A17" s="22"/>
      <c r="B17" s="23"/>
      <c r="C17" s="19" t="s">
        <v>78</v>
      </c>
      <c r="D17" s="20" t="s">
        <v>79</v>
      </c>
      <c r="E17" s="21" t="s">
        <v>80</v>
      </c>
      <c r="F17" s="21" t="s">
        <v>370</v>
      </c>
      <c r="G17" s="21" t="s">
        <v>82</v>
      </c>
      <c r="H17" s="21" t="s">
        <v>370</v>
      </c>
      <c r="I17" s="35">
        <v>20</v>
      </c>
      <c r="J17" s="35">
        <v>20</v>
      </c>
      <c r="K17" s="36" t="s">
        <v>40</v>
      </c>
      <c r="L17" s="36"/>
    </row>
    <row r="18" s="1" customFormat="1" ht="57" customHeight="1" spans="1:12">
      <c r="A18" s="24" t="s">
        <v>83</v>
      </c>
      <c r="B18" s="24"/>
      <c r="C18" s="25" t="s">
        <v>84</v>
      </c>
      <c r="D18" s="20" t="s">
        <v>371</v>
      </c>
      <c r="E18" s="21" t="s">
        <v>75</v>
      </c>
      <c r="F18" s="21" t="s">
        <v>86</v>
      </c>
      <c r="G18" s="21" t="s">
        <v>87</v>
      </c>
      <c r="H18" s="21" t="s">
        <v>86</v>
      </c>
      <c r="I18" s="35">
        <v>20</v>
      </c>
      <c r="J18" s="35">
        <v>20</v>
      </c>
      <c r="K18" s="36" t="s">
        <v>40</v>
      </c>
      <c r="L18" s="36"/>
    </row>
    <row r="19" s="1" customFormat="1" ht="57" customHeight="1" spans="1:12">
      <c r="A19" s="26" t="s">
        <v>91</v>
      </c>
      <c r="B19" s="27"/>
      <c r="C19" s="25" t="s">
        <v>92</v>
      </c>
      <c r="D19" s="20" t="s">
        <v>372</v>
      </c>
      <c r="E19" s="21" t="s">
        <v>61</v>
      </c>
      <c r="F19" s="21" t="s">
        <v>94</v>
      </c>
      <c r="G19" s="21" t="s">
        <v>73</v>
      </c>
      <c r="H19" s="21" t="s">
        <v>94</v>
      </c>
      <c r="I19" s="35">
        <v>20</v>
      </c>
      <c r="J19" s="35">
        <v>20</v>
      </c>
      <c r="K19" s="36" t="s">
        <v>40</v>
      </c>
      <c r="L19" s="36"/>
    </row>
    <row r="20" s="3" customFormat="1" ht="67" customHeight="1" spans="1:12">
      <c r="A20" s="12" t="s">
        <v>129</v>
      </c>
      <c r="B20" s="12"/>
      <c r="C20" s="12"/>
      <c r="D20" s="12" t="s">
        <v>130</v>
      </c>
      <c r="E20" s="12"/>
      <c r="F20" s="12"/>
      <c r="G20" s="12"/>
      <c r="H20" s="12"/>
      <c r="I20" s="12"/>
      <c r="J20" s="12"/>
      <c r="K20" s="12"/>
      <c r="L20" s="12"/>
    </row>
    <row r="21" s="3" customFormat="1" ht="30" customHeight="1" spans="1:12">
      <c r="A21" s="5" t="s">
        <v>131</v>
      </c>
      <c r="B21" s="5"/>
      <c r="C21" s="5"/>
      <c r="D21" s="5"/>
      <c r="E21" s="5"/>
      <c r="F21" s="5"/>
      <c r="G21" s="5"/>
      <c r="H21" s="5"/>
      <c r="I21" s="12" t="s">
        <v>132</v>
      </c>
      <c r="J21" s="12" t="s">
        <v>133</v>
      </c>
      <c r="K21" s="12" t="s">
        <v>134</v>
      </c>
      <c r="L21" s="12"/>
    </row>
    <row r="22" s="2" customFormat="1" ht="35" customHeight="1" spans="1:12">
      <c r="A22" s="5"/>
      <c r="B22" s="5"/>
      <c r="C22" s="5"/>
      <c r="D22" s="5"/>
      <c r="E22" s="5"/>
      <c r="F22" s="5"/>
      <c r="G22" s="5"/>
      <c r="H22" s="5"/>
      <c r="I22" s="28">
        <f>SUM(I15:I19)</f>
        <v>100</v>
      </c>
      <c r="J22" s="28">
        <f>SUM(J15:J19)</f>
        <v>100</v>
      </c>
      <c r="K22" s="12" t="s">
        <v>135</v>
      </c>
      <c r="L22" s="12"/>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25</vt:i4>
      </vt:variant>
    </vt:vector>
  </HeadingPairs>
  <TitlesOfParts>
    <vt:vector size="25" baseType="lpstr">
      <vt:lpstr>部门整体支出绩效自评情况</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lpstr>项目支出绩效自评表-15</vt:lpstr>
      <vt:lpstr>项目支出绩效自评表-16</vt:lpstr>
      <vt:lpstr>项目支出绩效自评表-17</vt:lpstr>
      <vt:lpstr>项目支出绩效自评表-18</vt:lpstr>
      <vt:lpstr>项目支出绩效自评表-19</vt:lpstr>
      <vt:lpstr>项目支出绩效自评表-20</vt:lpstr>
      <vt:lpstr>项目支出绩效自评表-21</vt:lpstr>
      <vt:lpstr>项目支出绩效自评表-22</vt:lpstr>
      <vt:lpstr>项目支出绩效自评表-23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2021-02-02T05:55:00Z</dcterms:created>
  <cp:lastPrinted>2021-02-20T05:38:00Z</cp:lastPrinted>
  <dcterms:modified xsi:type="dcterms:W3CDTF">2026-10-28T02:04:38Z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C4446C2F786C4064A4E51DCC91388FF5_13</vt:lpwstr>
  </property>
  <property fmtid="{D5CDD505-2E9C-101B-9397-08002B2CF9AE}" pid="4" name="CalculationRule">
    <vt:i4>0</vt:i4>
  </property>
</Properties>
</file>