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34" activeTab="3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12" sheetId="13" r:id="rId12"/>
    <sheet name="部门整体支出绩效自评情况13" sheetId="14" r:id="rId13"/>
    <sheet name="部门整体支出绩效自评表14" sheetId="15" r:id="rId14"/>
    <sheet name="项目支出绩效自评表15-1" sheetId="17" r:id="rId15"/>
    <sheet name="项目支出绩效自评表15-2" sheetId="18" r:id="rId16"/>
    <sheet name="项目支出绩效自评表15-3" sheetId="19" r:id="rId17"/>
    <sheet name="项目支出绩效自评表15-4" sheetId="20" r:id="rId18"/>
    <sheet name="项目支出绩效自评表15-5" sheetId="21" r:id="rId19"/>
    <sheet name="项目支出绩效自评表15-6" sheetId="22" r:id="rId20"/>
    <sheet name="项目支出绩效自评表15-7" sheetId="23" r:id="rId21"/>
    <sheet name="项目支出绩效自评表15-8" sheetId="24" r:id="rId22"/>
    <sheet name="项目支出绩效自评表15-9" sheetId="25" r:id="rId23"/>
    <sheet name="项目支出绩效自评表15-10" sheetId="26" r:id="rId24"/>
    <sheet name="项目支出绩效自评表15-11" sheetId="27" r:id="rId25"/>
    <sheet name="项目支出绩效自评表15-12" sheetId="28" r:id="rId26"/>
    <sheet name="2025年度项目支出绩效自评表15-13" sheetId="29" r:id="rId27"/>
    <sheet name="项目支出绩效自评表15-14" sheetId="30" r:id="rId28"/>
    <sheet name="项目支出绩效自评表15-15" sheetId="31" r:id="rId29"/>
    <sheet name="项目支出绩效自评表15-16" sheetId="32" r:id="rId30"/>
    <sheet name="项目支出绩效自评表15-17" sheetId="33" r:id="rId31"/>
    <sheet name="项目支出绩效自评表15-18" sheetId="34" r:id="rId32"/>
    <sheet name="项目支出绩效自评表15-19" sheetId="35" r:id="rId33"/>
    <sheet name="项目支出绩效自评表15-20" sheetId="36" r:id="rId34"/>
    <sheet name="项目支出绩效自评表15-21" sheetId="37" r:id="rId35"/>
    <sheet name="项目支出绩效自评表 15-22" sheetId="38" r:id="rId36"/>
    <sheet name="项目支出绩效自评表15-23" sheetId="39" r:id="rId37"/>
    <sheet name="项目支出绩效自评表15-24" sheetId="40" r:id="rId38"/>
    <sheet name="项目支出绩效自评表15-25" sheetId="41" r:id="rId39"/>
  </sheets>
  <definedNames>
    <definedName name="地区名称" localSheetId="30">#REF!</definedName>
    <definedName name="_xlnm.Print_Area" localSheetId="30">'项目支出绩效自评表15-17'!#REF!</definedName>
    <definedName name="地区名称" localSheetId="38">#REF!</definedName>
    <definedName name="_xlnm.Print_Area" localSheetId="38">'项目支出绩效自评表15-25'!#REF!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<sst xmlns="http://schemas.openxmlformats.org/spreadsheetml/2006/main" count="5110" uniqueCount="1178">
  <si>
    <t>收入支出决算表</t>
  </si>
  <si>
    <t>公开01表</t>
  </si>
  <si>
    <t>部门：昆明市呈贡区卫生健康局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</si>
  <si>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</si>
  <si>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</si>
  <si>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</si>
  <si>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</si>
  <si>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</si>
  <si>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</si>
  <si>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</si>
  <si>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</si>
  <si>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</si>
  <si>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</si>
  <si>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</si>
  <si>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</si>
  <si>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</si>
  <si>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</si>
  <si>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</si>
  <si>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</si>
  <si>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</si>
  <si>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</si>
  <si>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</si>
  <si>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</si>
  <si>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</si>
  <si>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</si>
  <si>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</si>
  <si>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</si>
  <si>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</si>
  <si>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</si>
  <si>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</si>
  <si>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</si>
  <si>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</si>
  <si>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</si>
  <si>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</si>
  <si>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</si>
  <si>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</si>
  <si>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</si>
  <si>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</si>
  <si>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</si>
  <si>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</si>
  <si>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</si>
  <si>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</si>
  <si>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</si>
  <si>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</si>
  <si>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</si>
  <si>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</si>
  <si>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</si>
  <si>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</si>
  <si>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</si>
  <si>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</si>
  <si>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</si>
  <si>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</si>
  <si>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</si>
  <si>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</si>
  <si>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</si>
  <si>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</si>
  <si>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</si>
  <si>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</si>
  <si>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</si>
  <si>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</si>
  <si>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</si>
  <si>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</si>
  <si>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</si>
  <si>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</si>
  <si>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</si>
  <si>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</si>
  <si>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</si>
  <si>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</si>
  <si>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</si>
  <si>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</si>
  <si>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</si>
  <si>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</si>
  <si>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</si>
  <si>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</si>
  <si>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</si>
  <si>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</si>
  <si>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</si>
  <si>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</si>
  <si>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</si>
  <si>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</si>
  <si>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</si>
  <si>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</si>
  <si>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</si>
  <si>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</si>
  <si>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</si>
  <si>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</si>
  <si>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</si>
  <si>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</si>
  <si>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</si>
  <si>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</si>
  <si>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</si>
  <si>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</si>
  <si>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</si>
  <si>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</si>
  <si>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</si>
  <si>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</si>
  <si>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</si>
  <si>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</si>
  <si>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</si>
  <si>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</si>
  <si>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</si>
  <si>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</si>
  <si>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</si>
  <si>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</si>
  <si>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</si>
  <si>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</si>
  <si>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</si>
  <si>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</si>
  <si>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</si>
  <si>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</si>
  <si>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</si>
  <si>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</si>
  <si>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</si>
  <si>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</si>
  <si>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</si>
  <si>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</si>
  <si>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</si>
  <si>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</si>
  <si>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</si>
  <si>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</si>
  <si>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</si>
  <si>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</si>
  <si>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</si>
  <si>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</si>
  <si>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</si>
  <si>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</si>
  <si>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</si>
  <si>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</si>
  <si>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</si>
  <si>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</si>
  <si>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</si>
  <si>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</si>
  <si>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</si>
  <si>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</si>
  <si>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</si>
  <si>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205</t>
  </si>
  <si>
    <t>教育支出</t>
  </si>
  <si>
    <t>20508</t>
  </si>
  <si>
    <t>进修及培训</t>
  </si>
  <si>
    <t>2050803</t>
  </si>
  <si>
    <t>培训支出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</si>
  <si>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</si>
  <si>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</si>
  <si>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</si>
  <si>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</si>
  <si>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</si>
  <si>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</si>
  <si>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</si>
  <si>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</si>
  <si>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</si>
  <si>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</si>
  <si>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</si>
  <si>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</si>
  <si>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</si>
  <si>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</si>
  <si>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</si>
  <si>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</si>
  <si>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</si>
  <si>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</si>
  <si>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21001</t>
  </si>
  <si>
    <t>卫生健康管理事务</t>
  </si>
  <si>
    <t>2100101</t>
  </si>
  <si>
    <t>行政运行</t>
  </si>
  <si>
    <t>2100199</t>
  </si>
  <si>
    <t>其他卫生健康管理事务支出</t>
  </si>
  <si>
    <t>21002</t>
  </si>
  <si>
    <t>公立医院</t>
  </si>
  <si>
    <t>2100299</t>
  </si>
  <si>
    <t>其他公立医院支出</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</si>
  <si>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</si>
  <si>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</si>
  <si>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</si>
  <si>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</si>
  <si>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</si>
  <si>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</si>
  <si>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</si>
  <si>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</si>
  <si>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</si>
  <si>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</si>
  <si>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</si>
  <si>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</si>
  <si>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2100402</t>
  </si>
  <si>
    <t>卫生监督机构</t>
  </si>
  <si>
    <t>2100403</t>
  </si>
  <si>
    <t>妇幼保健机构</t>
  </si>
  <si>
    <t>2100408</t>
  </si>
  <si>
    <t>基本公共卫生服务</t>
  </si>
  <si>
    <t>2100409</t>
  </si>
  <si>
    <t>重大公共卫生服务</t>
  </si>
  <si>
    <t>2100410</t>
  </si>
  <si>
    <t>突发公共卫生事件应急处置</t>
  </si>
  <si>
    <t>2100499</t>
  </si>
  <si>
    <t>其他公共卫生支出</t>
  </si>
  <si>
    <t>21007</t>
  </si>
  <si>
    <t>计划生育事务</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</si>
  <si>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</si>
  <si>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</si>
  <si>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</si>
  <si>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</si>
  <si>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</si>
  <si>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</si>
  <si>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</si>
  <si>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</si>
  <si>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</si>
  <si>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</si>
  <si>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</si>
  <si>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</si>
  <si>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</si>
  <si>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</si>
  <si>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21017</t>
  </si>
  <si>
    <t>中医药事务</t>
  </si>
  <si>
    <t>2101704</t>
  </si>
  <si>
    <t>中医（民族医）药专项</t>
  </si>
  <si>
    <t>21019</t>
  </si>
  <si>
    <t>托育服务</t>
  </si>
  <si>
    <t>2101999</t>
  </si>
  <si>
    <t>其他托育服务支出</t>
  </si>
  <si>
    <t>21099</t>
  </si>
  <si>
    <t>其他卫生健康支出</t>
  </si>
  <si>
    <t>2109999</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</si>
  <si>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</si>
  <si>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</si>
  <si>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</si>
  <si>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</si>
  <si>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</si>
  <si>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</si>
  <si>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</si>
  <si>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</si>
  <si>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</si>
  <si>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</si>
  <si>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</si>
  <si>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</si>
  <si>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</si>
  <si>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</si>
  <si>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</si>
  <si>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</si>
  <si>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</si>
  <si>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</si>
  <si>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</si>
  <si>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</si>
  <si>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</si>
  <si>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</si>
  <si>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</si>
  <si>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</si>
  <si>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</si>
  <si>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</si>
  <si>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</si>
  <si>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</si>
  <si>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</si>
  <si>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</si>
  <si>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</si>
  <si>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</si>
  <si>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</si>
  <si>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</si>
  <si>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</si>
  <si>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</si>
  <si>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</si>
  <si>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</si>
  <si>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</si>
  <si>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</si>
  <si>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</si>
  <si>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</si>
  <si>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</si>
  <si>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</si>
  <si>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</si>
  <si>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</si>
  <si>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</si>
  <si>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</si>
  <si>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</si>
  <si>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</si>
  <si>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</si>
  <si>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</si>
  <si>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</si>
  <si>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</si>
  <si>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</si>
  <si>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</si>
  <si>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</si>
  <si>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</si>
  <si>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</si>
  <si>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</si>
  <si>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</si>
  <si>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</si>
  <si>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</si>
  <si>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</si>
  <si>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</si>
  <si>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</si>
  <si>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</si>
  <si>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</si>
  <si>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</si>
  <si>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</si>
  <si>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</si>
  <si>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</si>
  <si>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</si>
  <si>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</si>
  <si>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</si>
  <si>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</si>
  <si>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</si>
  <si>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</si>
  <si>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</si>
  <si>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</si>
  <si>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</si>
  <si>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</si>
  <si>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</si>
  <si>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</si>
  <si>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</si>
  <si>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</si>
  <si>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</si>
  <si>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</si>
  <si>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</si>
  <si>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</si>
  <si>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</si>
  <si>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</si>
  <si>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</si>
  <si>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</si>
  <si>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</si>
  <si>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</si>
  <si>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</si>
  <si>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</si>
  <si>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</si>
  <si>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</si>
  <si>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</si>
  <si>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</si>
  <si>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</si>
  <si>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</si>
  <si>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</si>
  <si>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</si>
  <si>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</si>
  <si>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</si>
  <si>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</si>
  <si>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</si>
  <si>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</si>
  <si>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</si>
  <si>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</si>
  <si>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</si>
  <si>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</si>
  <si>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</si>
  <si>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</si>
  <si>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</si>
  <si>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</si>
  <si>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</si>
  <si>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</si>
  <si>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</si>
  <si>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</si>
  <si>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</si>
  <si>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</si>
  <si>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</si>
  <si>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</si>
  <si>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</si>
  <si>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</si>
  <si>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</si>
  <si>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</si>
  <si>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</si>
  <si>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</si>
  <si>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</si>
  <si>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</si>
  <si>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</si>
  <si>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</si>
  <si>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</si>
  <si>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</si>
  <si>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</si>
  <si>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</si>
  <si>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</si>
  <si>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</si>
  <si>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</si>
  <si>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</si>
  <si>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</si>
  <si>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</si>
  <si>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</si>
  <si>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</si>
  <si>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</si>
  <si>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</si>
  <si>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</si>
  <si>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</si>
  <si>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</si>
  <si>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</si>
  <si>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</si>
  <si>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</si>
  <si>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</si>
  <si>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</si>
  <si>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</si>
  <si>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</si>
  <si>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</si>
  <si>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</si>
  <si>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</si>
  <si>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</si>
  <si>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</si>
  <si>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</si>
  <si>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</si>
  <si>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</si>
  <si>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</si>
  <si>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</si>
  <si>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</si>
  <si>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</si>
  <si>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</si>
  <si>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</si>
  <si>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</si>
  <si>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</si>
  <si>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</si>
  <si>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</si>
  <si>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</si>
  <si>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</si>
  <si>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</si>
  <si>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</si>
  <si>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</si>
  <si>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</si>
  <si>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</si>
  <si>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</si>
  <si>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</si>
  <si>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</si>
  <si>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</si>
  <si>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</si>
  <si>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</si>
  <si>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</si>
  <si>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</si>
  <si>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</si>
  <si>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</si>
  <si>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</si>
  <si>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</si>
  <si>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</si>
  <si>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</si>
  <si>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</si>
  <si>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</si>
  <si>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</si>
  <si>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</si>
  <si>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</si>
  <si>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</si>
  <si>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</si>
  <si>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</si>
  <si>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</si>
  <si>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</si>
  <si>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</si>
  <si>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</si>
  <si>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</si>
  <si>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</si>
  <si>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</si>
  <si>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</si>
  <si>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</si>
  <si>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</si>
  <si>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</si>
  <si>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</si>
  <si>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</si>
  <si>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</si>
  <si>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</si>
  <si>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</si>
  <si>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</si>
  <si>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</si>
  <si>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</si>
  <si>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</si>
  <si>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</si>
  <si>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</si>
  <si>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</si>
  <si>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</si>
  <si>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</si>
  <si>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</si>
  <si>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</si>
  <si>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</si>
  <si>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</si>
  <si>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</si>
  <si>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</si>
  <si>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</si>
  <si>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</si>
  <si>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</si>
  <si>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</si>
  <si>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</si>
  <si>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</si>
  <si>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</si>
  <si>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</si>
  <si>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</si>
  <si>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</si>
  <si>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</si>
  <si>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</si>
  <si>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</si>
  <si>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</si>
  <si>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</si>
  <si>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</si>
  <si>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</si>
  <si>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</si>
  <si>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</si>
  <si>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</si>
  <si>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</si>
  <si>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</si>
  <si>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</si>
  <si>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</si>
  <si>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</si>
  <si>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</si>
  <si>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</si>
  <si>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</si>
  <si>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</si>
  <si>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</si>
  <si>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</si>
  <si>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</si>
  <si>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</si>
  <si>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</si>
  <si>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</si>
  <si>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</si>
  <si>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</si>
  <si>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</si>
  <si>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</si>
  <si>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</si>
  <si>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</si>
  <si>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</si>
  <si>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昆明市呈贡区卫生健康局2025年度没有国有资本经营预算财政拨款收入，也没有使用国有资本经营预算财政拨款安排的支出，故本表无数据。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</si>
  <si>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</si>
  <si>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</si>
  <si>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</si>
  <si>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</si>
  <si>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</si>
  <si>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</si>
  <si>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</si>
  <si>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</si>
  <si>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</si>
  <si>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</si>
  <si>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</si>
  <si>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</si>
  <si>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</si>
  <si>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</si>
  <si>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</si>
  <si>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</si>
  <si>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</si>
  <si>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</si>
  <si>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</si>
  <si>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</si>
  <si>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</si>
  <si>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</si>
  <si>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</si>
  <si>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</si>
  <si>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</si>
  <si>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</si>
  <si>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</si>
  <si>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</si>
  <si>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</si>
  <si>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</si>
  <si>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</si>
  <si>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</si>
  <si>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</si>
  <si>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</si>
  <si>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</si>
  <si>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</si>
  <si>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</si>
  <si>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</si>
  <si>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</si>
  <si>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</si>
  <si>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</si>
  <si>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</si>
  <si>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</si>
  <si>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</si>
  <si>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</si>
  <si>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</si>
  <si>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</si>
  <si>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</si>
  <si>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</si>
  <si>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</si>
  <si>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</si>
  <si>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</si>
  <si>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</si>
  <si>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</si>
  <si>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</si>
  <si>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</si>
  <si>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</si>
  <si>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</si>
  <si>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</si>
  <si>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卫生健康局共设置5个内设机构，包括：办公室、公共卫生科、医政科、基层卫生科、人口监测和家庭发展科。所属单位12个，我部门2025年末编制内实有人员235人。包括财政拨款开支经费的：公务员15人，参照公务员法管理人员9人，事业管理人员和专业技术人员207人，机关和事业工人4人；经费自理人员0人。我部门2025年末其他人员366人。包括财政拨款开支经费的人员161人；经费自理人员205人。年末单位发放离退休费的离退休人员共计0人（离休0人，退休0人）。年末由养老保险基金发放养老金的离退休人员101人（离休0人，退休101人）。年末遗属7人。</t>
  </si>
  <si>
    <t>（二）部门绩效目标的设立情况</t>
  </si>
  <si>
    <t>按照三级指标分级设立</t>
  </si>
  <si>
    <t>（三）部门整体收支情况</t>
  </si>
  <si>
    <t>昆明市呈贡区卫生健康局2025年度收入合计276893212.47元。其中：财政拨款收入200848962.56元，占总收入的72.54%；无上级补助收入；事业收入75928470.57元（含教育收费0.00元），占总收入的27.42%；无经营收入；无附属单位上缴收入；其他收入115779.34元，占总收入的0.04%。
昆明市呈贡区卫生健康局2025年度支出合计271017455.35元。其中：基本支出77390488.70元，占总支出的28.56％；项目支出193626966.65元，占总支出的71.44％；无上缴上级支出；无经营支出；无对附属单位补助支出。</t>
  </si>
  <si>
    <t>（四）部门预算管理制度建设情况</t>
  </si>
  <si>
    <t>按照相关要求，建立了资产管理制度、预算管理制度、财务管理制度等、“三重一大”决策制度相关内部管理制度，并督促制度有效执行，并在实际执行过程中不断进行修改和完善。</t>
  </si>
  <si>
    <t>（五）严控“三公经费”支出情况</t>
  </si>
  <si>
    <t xml:space="preserve">2025年度财政拨款“三公”经费支出决算中，财政拨款“三公”经费支出年初预算为279620.00元，决算为136756.63元，完成年初预算的48.91%；支出决算较上年增加40062.16元，增长41.43%。
因公出国（境）费用支出年初预算为0.00元，决算为0.00元，占财政拨款“三公”经费总支出决算的0.00%；公务用车购置费支出年初预算为0.00元，决算为0.00元，占财政拨款“三公”经费总支出决算的0.00%；公务用车运行维护费支出年初预算为279620.00元，决算为136756.63元，占财政拨款“三公”经费总支出决算的100.00%，完成年初预算的48.91%；公务接待费支出年初预算为0.00元，决算为0.00元，占财政拨款“三公”经费总支出决算的0.00%。
</t>
  </si>
  <si>
    <t>二、绩效自评组织情况</t>
  </si>
  <si>
    <t xml:space="preserve"> （一）前期准备 </t>
  </si>
  <si>
    <t>根据区财政局文件要求，成立预算绩效管理工作领导小组,组织全局干部职工学习领会绩效自评相关文件精神及要求，制定了部门2025年度区级预算支出绩效自评工作方案，确定评价的目的、内容、任务、依据、开展评价的时间以及要求等情况。</t>
  </si>
  <si>
    <t xml:space="preserve"> （二）组织实施
</t>
  </si>
  <si>
    <t>采用核查法核查2025年度部门整体支出数据的准确性、真实性，着重核查了“三公”经费及资产管理、内部控制制度情况，对内设机构，根据部门职能和年初制定的绩效考核目标，进行绩效考评。</t>
  </si>
  <si>
    <t>三、评价情况分析及综合评价结论</t>
  </si>
  <si>
    <t xml:space="preserve">1、经济性分析。严格按照年初财政拨款预算批复文件，在预算执行过程中，节约不必要的预算支出，严格控制人员及公用经费开支，未出现决算数大于调整预算数的情况。
2、效率性分析，均按照规定的预算执行进度按质按量执行预算，确保开展医疗卫生事务的人员及公用经费开支。
3、效益性分析。基本完成预期设定绩效指标，有效推动了卫生健康事业的发展，提高了资金的使用效率和效益。
</t>
  </si>
  <si>
    <t>四、存在的问题和整改情况</t>
  </si>
  <si>
    <t>部分指标难以量化。预算编制还不够细化、预算执行进度偏慢等问题。通过对问题的总结，在预算编制时，项目预算细化到了经济科目，预算执行更加严格。</t>
  </si>
  <si>
    <t xml:space="preserve"> 五、绩效自评结果应用情况</t>
  </si>
  <si>
    <t>在政府网站等信息平台公布绩效评价结果，让公众知晓财政资金使用情况及效果，激发公众的参政、议政热情，从而积极献计献策、监督政府职能部门的各项工作。</t>
  </si>
  <si>
    <t>六、主要经验及做法</t>
  </si>
  <si>
    <t xml:space="preserve">财政预算绩效管理是加强财政支出管理，强化支出责任，建立科学、合理的财政支出绩效评价管理体系，提高财政资金使用效益的重要手段，下步我局将不断健 全管理机构，明确责任，加强对预算绩效的组织和管理工作。
</t>
  </si>
  <si>
    <t>七、其他需说明的情况</t>
  </si>
  <si>
    <t>无</t>
  </si>
  <si>
    <t>2025年度部门整体支出绩效自评表</t>
  </si>
  <si>
    <t>基本信息</t>
  </si>
  <si>
    <t>部门名称</t>
  </si>
  <si>
    <t>昆明市呈贡区卫生健康局</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</si>
  <si>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</si>
  <si>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</si>
  <si>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</si>
  <si>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</si>
  <si>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</si>
  <si>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</si>
  <si>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</si>
  <si>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</si>
  <si>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</si>
  <si>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</si>
  <si>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</si>
  <si>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</si>
  <si>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</si>
  <si>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</si>
  <si>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强化政府职能，协调推进深化医药卫生体制改革，巩固完善基本药物制度和基层运行新机制，统筹基本公共卫生服务项目管理，促进基本公共卫生服务均等化，完成省政府确定的惠民实事，有效预防、及时控制和消除公共卫生事件，保障人民群众身体健康与生命安全，维护正常的社会秩序。</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</si>
  <si>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</si>
  <si>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</si>
  <si>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</si>
  <si>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</si>
  <si>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</si>
  <si>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</si>
  <si>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</si>
  <si>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</si>
  <si>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</si>
  <si>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</si>
  <si>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</si>
  <si>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</si>
  <si>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基层医疗卫生机构医务人员合理使用基本药物的宣传培训合格率</t>
  </si>
  <si>
    <t>定量指标</t>
  </si>
  <si>
    <t>=100%</t>
  </si>
  <si>
    <t>%</t>
  </si>
  <si>
    <t>大健康生物医药产业招商项目</t>
  </si>
  <si>
    <t>=2</t>
  </si>
  <si>
    <t>个</t>
  </si>
  <si>
    <t>在谈项目3个</t>
  </si>
  <si>
    <t>设备使用医疗机构数量</t>
  </si>
  <si>
    <t>定性指标</t>
  </si>
  <si>
    <t>=投用后按照规范和要求维持良好营运，按照规范实施医废处置</t>
  </si>
  <si>
    <t>投用后按照规范和要求维持良好营运，按照规范实施医废处置</t>
  </si>
  <si>
    <t>医患公交专线趟次/医患乘坐人数</t>
  </si>
  <si>
    <t>≥达到申报指标</t>
  </si>
  <si>
    <t>趟次</t>
  </si>
  <si>
    <t>达到要求</t>
  </si>
  <si>
    <t>艾滋病抗体检测人数</t>
  </si>
  <si>
    <t>≥183000人</t>
  </si>
  <si>
    <t>人</t>
  </si>
  <si>
    <t>=300573人</t>
  </si>
  <si>
    <t>助理全科医生培训招收完成率</t>
  </si>
  <si>
    <t>≥95%</t>
  </si>
  <si>
    <t>适龄儿童国家免疫规划疫苗接种率</t>
  </si>
  <si>
    <t>≥90%</t>
  </si>
  <si>
    <t>昆明磨憨医院项目主体结构完成率</t>
  </si>
  <si>
    <t>奖励补助对象数</t>
  </si>
  <si>
    <t>＝3025人</t>
  </si>
  <si>
    <t>=3025人</t>
  </si>
  <si>
    <t>扶助独生子女死亡家庭人数</t>
  </si>
  <si>
    <t>＝298人</t>
  </si>
  <si>
    <t>=298人</t>
  </si>
  <si>
    <t>一次性生育补贴户数</t>
  </si>
  <si>
    <t>＝2104户</t>
  </si>
  <si>
    <t>育儿补助人数</t>
  </si>
  <si>
    <t>＝476人</t>
  </si>
  <si>
    <t>院前急救工作每月次数</t>
  </si>
  <si>
    <t>＝0-5次/月</t>
  </si>
  <si>
    <t>次/月</t>
  </si>
  <si>
    <t>春城先锋示范党支部创建成效巩固</t>
  </si>
  <si>
    <t>=3家</t>
  </si>
  <si>
    <t>家</t>
  </si>
  <si>
    <t>质量指标</t>
  </si>
  <si>
    <t>呈贡区大健康产业发展规模</t>
  </si>
  <si>
    <t>=显著扩大</t>
  </si>
  <si>
    <t>显著扩大</t>
  </si>
  <si>
    <t>医患公交专线服务质量</t>
  </si>
  <si>
    <t>=保证交通运输安全，服务周到，提供舒适的服务</t>
  </si>
  <si>
    <t>艾滋病免费抗病毒治疗有效率</t>
  </si>
  <si>
    <t xml:space="preserve">≥95% </t>
  </si>
  <si>
    <t>=98.65%</t>
  </si>
  <si>
    <t>补助对象准确率</t>
  </si>
  <si>
    <t>＝100%</t>
  </si>
  <si>
    <t>高血压患者基层规范管理服务率</t>
  </si>
  <si>
    <t>≥62%</t>
  </si>
  <si>
    <t>=89.7%</t>
  </si>
  <si>
    <t>传染病疫情报告及时率</t>
  </si>
  <si>
    <t>时效指标</t>
  </si>
  <si>
    <t>项目完成时限</t>
  </si>
  <si>
    <t>≤2025年11月前</t>
  </si>
  <si>
    <t>年</t>
  </si>
  <si>
    <t>2025年11月前</t>
  </si>
  <si>
    <t>效益指标</t>
  </si>
  <si>
    <t>社会效益指标</t>
  </si>
  <si>
    <t>极大改善基层医疗机构就医环境，完善基层医疗卫生服务体系建设，满足辖区居民的医疗健康需求和品质要求</t>
  </si>
  <si>
    <t>=投入运营后为辖区居民提高更好的诊疗和公共卫生服务，维护经济社会健康发展</t>
  </si>
  <si>
    <t>效果显著</t>
  </si>
  <si>
    <t>为医院职工通勤和患者就医提供了便利的交通服务</t>
  </si>
  <si>
    <t>=能够同时满足职工和患者的乘车需求</t>
  </si>
  <si>
    <t>服务水平提升</t>
  </si>
  <si>
    <t>居民健康素养</t>
  </si>
  <si>
    <t>=提升</t>
  </si>
  <si>
    <t>提升</t>
  </si>
  <si>
    <t>驻呈高校提供24小时的120急救绿色通道及应急医疗保障服务</t>
  </si>
  <si>
    <t>＝提供急救保障</t>
  </si>
  <si>
    <t>提供急救保障</t>
  </si>
  <si>
    <t>暴发事件及时、有效处置率</t>
  </si>
  <si>
    <t>预防传染病母婴阻断</t>
  </si>
  <si>
    <t>国家双随机监督检查结果公开率</t>
  </si>
  <si>
    <t>满意度指标</t>
  </si>
  <si>
    <t>服务对象满意度指标</t>
  </si>
  <si>
    <t>服务对象满意度</t>
  </si>
  <si>
    <t>≥80%</t>
  </si>
  <si>
    <t>其他需说明事项</t>
  </si>
  <si>
    <t>2025年度项目支出绩效自评表</t>
  </si>
  <si>
    <t>项目名称</t>
  </si>
  <si>
    <t>2025年度实施基本药物制度项目</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</si>
  <si>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</si>
  <si>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</si>
  <si>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</si>
  <si>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</si>
  <si>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</si>
  <si>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</si>
  <si>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</si>
  <si>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</si>
  <si>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</si>
  <si>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</si>
  <si>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</si>
  <si>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</si>
  <si>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</si>
  <si>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规范呈贡区政府办的所有基层医疗机构的药品采购渠道、用药行为，全面实施基本药物制度，全区基本药物机构覆盖率达100%，不断提高全区群众健康水平为总目标。2025年呈贡区基本药物合理使用培训项目培训总人数为74人。</t>
  </si>
  <si>
    <t>对实施基本药物制度取消药品加成的政府办社区卫生室的乡村医生按每人每月700元（中央200元、省300元、市200元），社区卫生服务站按照药品采购金额进行了补助，社区卫生服务中心按照由区财政全额拨付在职职工工资（约年人均5万元）的标准及时进行了补偿。</t>
  </si>
  <si>
    <t>项目支出绩效指标表</t>
  </si>
  <si>
    <t xml:space="preserve">年度指标值 </t>
  </si>
  <si>
    <t>指标完成情况</t>
  </si>
  <si>
    <t>一级
指标</t>
  </si>
  <si>
    <t>基层医疗卫生机构达到基本标准及以上的比例</t>
  </si>
  <si>
    <t>=2025年12月1日前</t>
  </si>
  <si>
    <t>2025年12月1日前</t>
  </si>
  <si>
    <t>可持续影响指标</t>
  </si>
  <si>
    <t>国家基本药物制度在基层持续实施</t>
  </si>
  <si>
    <t>=中长期</t>
  </si>
  <si>
    <t>中长期</t>
  </si>
  <si>
    <t>基层医务人员满意度</t>
  </si>
  <si>
    <t>其他需要说明的事项</t>
  </si>
  <si>
    <t>总分</t>
  </si>
  <si>
    <t>总分值</t>
  </si>
  <si>
    <t>总得分</t>
  </si>
  <si>
    <t>自评等级</t>
  </si>
  <si>
    <t>优</t>
  </si>
  <si>
    <t>大健康生物医药产业实现跨越发展规划编制、招商引资项目</t>
  </si>
  <si>
    <t>-</t>
  </si>
  <si>
    <t>2025年内完成《呈贡区大健康生物医药产业实现跨越发展三年行动计划（2025-2027年）》编制工作，该项工作已按期完成，规划通过专家评审及相关部门审核，符合呈贡区大健康产业发展实际需求。
2025年内完成大健康生物医药领域招商推介工作，该项工作已按期完成，顺利举办招商推介活动，有效对接大健康领域企业，助力产业招商提质增效，落实预算年度招商目标要求。</t>
  </si>
  <si>
    <t>2025年内完成《呈贡区大健康生物医药产业实现跨越发展三年行动计划（2025-2027年）》编制工作、完成大健康生物医药领域招商推介工作，顺利举办招商推介活动，有效对接大健康领域企业，助力产业招商提质增效，落实预算年度招商目标要求。</t>
  </si>
  <si>
    <t>举办招商推介会场数</t>
  </si>
  <si>
    <t>场</t>
  </si>
  <si>
    <t>=2场</t>
  </si>
  <si>
    <t>民族药制剂研发</t>
  </si>
  <si>
    <t>=得到扶持</t>
  </si>
  <si>
    <t>得到扶持</t>
  </si>
  <si>
    <t>项目编制时间周期</t>
  </si>
  <si>
    <t>=2025至2027年</t>
  </si>
  <si>
    <t>2025至2027年</t>
  </si>
  <si>
    <t>现代医药高端产业</t>
  </si>
  <si>
    <t>=集群化发展</t>
  </si>
  <si>
    <t>集群化发展</t>
  </si>
  <si>
    <t>养老服务体系</t>
  </si>
  <si>
    <t>=医养结合，逐步健全</t>
  </si>
  <si>
    <t>医养结合，逐步健全</t>
  </si>
  <si>
    <t>≥80</t>
  </si>
  <si>
    <t>龙城街道、斗南街道、洛龙街道社区卫生服务中心建设项目及设备采购项目</t>
  </si>
  <si>
    <t>认真贯彻执行《中共昆明市呈贡区委办公室 昆明市呈贡区人民政府办公室关于印发&lt;龙城街道、斗南街道、洛龙街道社区卫生服务中心建设实施方案&gt;的通知》（呈办通〔2023〕30号）文件，全力推进项目建设。2025年设定的绩效目标为：完成龙城街道、斗南街道、洛龙街道社区卫生服务中心业务用房建设改造工程，全部投用，完成三个中心设备采购。</t>
  </si>
  <si>
    <t>认真贯彻执行《中共昆明市呈贡区委办公室昆明市呈贡区人民政府办公室关于印发&lt;龙城街道、斗南街道、洛龙街道社区卫生服务中心建设实施方案&gt;的通知》文件，全力推进项目建设。</t>
  </si>
  <si>
    <t>严格按照国家关于工程建设的相关规定、规范和程序实施业务用房改造</t>
  </si>
  <si>
    <t>=严格规范和程序实施</t>
  </si>
  <si>
    <t>严格规范和程序实施</t>
  </si>
  <si>
    <t>设备采购设备质量验收合格率</t>
  </si>
  <si>
    <t>≥90.00%</t>
  </si>
  <si>
    <t>经济效益指标</t>
  </si>
  <si>
    <t>按照国家要求实施基本公共卫生服务和基本医疗服务，提高诊疗水平和服务质量，产生医疗收入</t>
  </si>
  <si>
    <t>=建成并投入运营产生经济效益</t>
  </si>
  <si>
    <t>设备利用率</t>
  </si>
  <si>
    <t>生态效益</t>
  </si>
  <si>
    <t>秉持绿色发展理念，按要求做好营运管理，实施医废处置。</t>
  </si>
  <si>
    <t>配置医用污水处理系统</t>
  </si>
  <si>
    <t>=达到环评要求</t>
  </si>
  <si>
    <t>达到环评要求</t>
  </si>
  <si>
    <t xml:space="preserve"> 项目建成后增设床位数，增设医疗业务科室，开展医疗服务，保持良好运营，保障可持续发展和协调发展</t>
  </si>
  <si>
    <t>=增加诊疗业务，不断提高诊疗技术和水平，保障可持续发展</t>
  </si>
  <si>
    <t>≥85%</t>
  </si>
  <si>
    <t>昆医附一院公交专线费用补助</t>
  </si>
  <si>
    <t>补助资金发挥良好的使用效益，缓解本院与呈贡院区的交通困难，同时要提高车辆使用效率，避免浪费，合理安排出车趟次使医患交通车运行费用争取厉行节约。</t>
  </si>
  <si>
    <t>（1）通过缓解本院与呈贡院区交通不便的条件，逐渐增加门诊人次及门诊收入；
（2）提升患者就医感受，为患者就诊提供方便、快捷、便利的条件，逐步缓解主城区医疗资源紧张的局面，同时为呈贡新区城市化建设提供更加优质的医疗及卫生服务资源，推进呈贡区打造大健康产业的目标。</t>
  </si>
  <si>
    <t>医患公交专线发车时间</t>
  </si>
  <si>
    <t>=准时发车</t>
  </si>
  <si>
    <t>小时</t>
  </si>
  <si>
    <t>准时发车</t>
  </si>
  <si>
    <t>成本指标</t>
  </si>
  <si>
    <t>公交专线呈贡区财政补助金额</t>
  </si>
  <si>
    <t>=220万元</t>
  </si>
  <si>
    <t>万元</t>
  </si>
  <si>
    <t>项目产出能持续运用；缓解了人民群众就医难、住院难问题，取得了较好的社会效益</t>
  </si>
  <si>
    <t>≥完成</t>
  </si>
  <si>
    <t>按期完成</t>
  </si>
  <si>
    <t>项目预期服务对象对项目实施的满意程度</t>
  </si>
  <si>
    <t>基层卫生科综合项目</t>
  </si>
  <si>
    <t>通过对医疗卫生队伍人员投入培训，加强乡村医生队伍建设，保障乡村医生队伍稳定，达到加强基层医疗卫生服务体系建设、筑牢基层医疗卫生服务网络、提升基层卫生服务能力、完善服务功能的总体目标。使居民通过基层卫生服务机构能够获得安全、有效、经济、方便、综合、连续的公共卫生和基本医疗服务。做好脱贫人口家庭医生签约服务。</t>
  </si>
  <si>
    <t>实施补助乡村医生养老保障政策，在岗乡村医生参加各类养老保险，有效解决乡村医生的后顾之忧，促进乡村医生队伍稳定发展。
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t>
  </si>
  <si>
    <t xml:space="preserve">为在岗乡村医生安排养老保险补助
</t>
  </si>
  <si>
    <t>≥82人次</t>
  </si>
  <si>
    <t>人次</t>
  </si>
  <si>
    <t>基层医疗卫生人员技能培训</t>
  </si>
  <si>
    <t>≥230人次</t>
  </si>
  <si>
    <t>实施省级补助乡村医生参加养老保险辖区内县（市）区覆盖率</t>
  </si>
  <si>
    <t>上述指标任务完成时限</t>
  </si>
  <si>
    <t>≤2025年12月31日前</t>
  </si>
  <si>
    <t>糖尿病患者结核病筛查人次数（人次）</t>
  </si>
  <si>
    <t>=4343人次</t>
  </si>
  <si>
    <t>乡村医生职业稳岗率（%）</t>
  </si>
  <si>
    <t>≥99%</t>
  </si>
  <si>
    <t>稳定乡村医生队伍</t>
  </si>
  <si>
    <t>≥100%</t>
  </si>
  <si>
    <t xml:space="preserve">群众相关健康知识知晓率
</t>
  </si>
  <si>
    <t>=长期</t>
  </si>
  <si>
    <t>长期</t>
  </si>
  <si>
    <t>基层医疗卫生人员业务水平</t>
  </si>
  <si>
    <t>=不断提升</t>
  </si>
  <si>
    <t>不断提升</t>
  </si>
  <si>
    <t>乡村职业助理医师及以上职称占比（%）</t>
  </si>
  <si>
    <t>=稳步增长</t>
  </si>
  <si>
    <t>稳步增长</t>
  </si>
  <si>
    <t>满意度
指标</t>
  </si>
  <si>
    <t xml:space="preserve">患者对医师服务的满意率</t>
  </si>
  <si>
    <t>患者对基层医疗机构服务满意率</t>
  </si>
  <si>
    <t>卫生健康人才培养培训项目补助资金</t>
  </si>
  <si>
    <t>云南省助理全科医生培训基地呈贡区人民医院开展助理全科医生培训、 2025年度基层卫生人才能力提升培训，提升医疗卫生人才服务能力和水平，加强基层卫生人才培养。</t>
  </si>
  <si>
    <t>助理全科医生培训：
（1）开展2024级和2025级助理全科医生培训学员40人2024年9月-2025年8月的中央及省级财政补贴费用。
（2）助理全科医生培训师资培训经费。
（3）其他费用:主要用于助理全科医生管理费用，公共
理论考试报名费用，临床教师带教及实践操作费用，教材，学员工作服等耗材费用。通过培训为基层培养助理全科医生和全科医生、乡村医生，探索基层不同层次卫生人才培养平台及体系建设。
医疗服务与保障能力提升（卫生健康人才培养）：
（1）完成用于1名街道社区卫生服务中心骨干人员120天临床教学课程；
（2）完成1名街道社区卫生服务中心骨干人员临床技能操作课程教学；
（3）完成1名街道社区卫生服务中心骨干人员餐费、教学用具、资料制作、防护物资领用等。</t>
  </si>
  <si>
    <t>乡镇卫生院和社区卫生服务中心骨干人员培训人数</t>
  </si>
  <si>
    <t>=1人</t>
  </si>
  <si>
    <t>助理全科医生培训结业考核通过率</t>
  </si>
  <si>
    <t>≥75%</t>
  </si>
  <si>
    <t>补助发放覆盖率</t>
  </si>
  <si>
    <t>=持续提升</t>
  </si>
  <si>
    <t>持续提升</t>
  </si>
  <si>
    <t>参培对象满意度</t>
  </si>
  <si>
    <t>国家基本公共卫生服务项目补助经费</t>
  </si>
  <si>
    <t>按照市卫健委及市级各公共卫生机构下达我区的指标任务执行。根据国家基本公共卫生服务项目以及省、市、区的具体工作要求和指标任务，真抓实干，全面有序推进建立居民健康档案、健康教育、预防接种、儿童健康管理、孕产妇健康管理、老年人健康管理、高血压和2型糖尿病等慢性病患者健康管理、严重精神障碍患者管理、传染病及突发公共卫生事件报告和处理、结核病患者健康管理、卫生监督协管、新划入16项中的疾病预防控制项目、妇幼健康项目的基本公共卫生服务项目和家庭医生签约服务工作。（卫生监督协管项目工作和资金按上级文件单列，由区卫健局综合监督执法局负责管理、指导和督促实施）。</t>
  </si>
  <si>
    <t>免费向城乡居民提供基本公共卫生服务，建立健康档案。以儿童、孕产妇、老年人，高血压、糖尿病等慢性病患者为重点人群实施健康管理，定期为65岁以上老年人做健康检查、为0～6岁儿童进行生长发育监测、为孕产妇做产前和产后访视检查、为高血压、糖尿病等慢性病患者提供治疗期间随访管理和就医指导等，重大慢病发病上升趋势得到遏制，重点人群健康状况得到改善，降低孕产妇死亡率和婴幼儿死亡率。</t>
  </si>
  <si>
    <t>孕产妇系统管理率</t>
  </si>
  <si>
    <t>老年人中医药健康管理率</t>
  </si>
  <si>
    <t>≥74%</t>
  </si>
  <si>
    <t>严重精神障碍患者健康管理率</t>
  </si>
  <si>
    <t>传染病报告处理</t>
  </si>
  <si>
    <t>≤2025年12月</t>
  </si>
  <si>
    <t>基本公共卫生服务均等化水平</t>
  </si>
  <si>
    <t>=不断提高</t>
  </si>
  <si>
    <t xml:space="preserve">不断提高
</t>
  </si>
  <si>
    <t>服务对象满意度
指标</t>
  </si>
  <si>
    <t>公共卫生科综合项目</t>
  </si>
  <si>
    <t>有效控制重点传染病疫情，降低发病与死亡风险；提升公共卫生监测与应急处置能力；开展健康县城建设及爱国卫生工作，巩固国家卫生城市创建成果，提高健康教育与健康促进整体水平，促进城乡环境卫生改善，提高居民满意度、获得感；打击和制止买血卖血行为,保证医疗用血的质量；群众健康素养提升，防控知晓率提高；保障公共卫生安全与社会稳定。</t>
  </si>
  <si>
    <t>圆满完成艾滋病、性病、丙肝监测，结核病可疑症状者管理、传染病疫情与突发公共卫生事件报告管理。通过开展基本公共卫生及传染病防控，无发生重大传染病疫情，有力保障人民群众身体健康。</t>
  </si>
  <si>
    <t>孕期接受HIV检测人数</t>
  </si>
  <si>
    <t>≥3986人</t>
  </si>
  <si>
    <t>=4519人</t>
  </si>
  <si>
    <t>健康达人评选活动场次</t>
  </si>
  <si>
    <t>=1次</t>
  </si>
  <si>
    <t>次</t>
  </si>
  <si>
    <t>艾滋病免费抗病毒治疗率</t>
  </si>
  <si>
    <t>≥93.6</t>
  </si>
  <si>
    <t>=95.66%</t>
  </si>
  <si>
    <t xml:space="preserve">新报告病例流调率告知率 </t>
  </si>
  <si>
    <t>孕期梅毒检测率</t>
  </si>
  <si>
    <t>婚前保健人群梅毒检测率</t>
  </si>
  <si>
    <t xml:space="preserve">孕期早孕检测率
</t>
  </si>
  <si>
    <t xml:space="preserve">=93.47% </t>
  </si>
  <si>
    <t xml:space="preserve">传染病疫情控制情况 
</t>
  </si>
  <si>
    <t xml:space="preserve">≥85%
</t>
  </si>
  <si>
    <t xml:space="preserve">=80%
</t>
  </si>
  <si>
    <t xml:space="preserve">艾滋病等疾病干预
</t>
  </si>
  <si>
    <t xml:space="preserve">≥90%
</t>
  </si>
  <si>
    <t xml:space="preserve">=90%
</t>
  </si>
  <si>
    <t>云南省政府专项债券（七期）批次新增政府专项债（昆明磨憨医院）项目</t>
  </si>
  <si>
    <t>项目用地面积为40754.00㎡（61.13亩），编制床位数为120床（不含感染疾病床位24床、中医床位6床），分二期建设。 
项目一期为新建部分，建设内容分为地上、地下两部分，新建总建筑面积为22150.00㎡，其中地上建筑面积为17350.00㎡，地下建筑面积为4800.00㎡（包括人防及地下车库）。
项目二期为拆除部分，拆除原有中心卫生院2363.12㎡，并按照项目“总平面图”进行总平面道路、绿化及铺地的完善。</t>
  </si>
  <si>
    <t>2025年底前完成所有结构主体封顶目标。</t>
  </si>
  <si>
    <t>昆明磨憨医院项目主体结构建筑面积财</t>
  </si>
  <si>
    <t>=22150.00㎡</t>
  </si>
  <si>
    <t>㎡</t>
  </si>
  <si>
    <t>昆明磨憨医院项目主体结构设计变更率</t>
  </si>
  <si>
    <t>≤10%</t>
  </si>
  <si>
    <t>昆明磨憨医院项目主体结构按期完成率</t>
  </si>
  <si>
    <t xml:space="preserve">=100% </t>
  </si>
  <si>
    <t>经济成本指标</t>
  </si>
  <si>
    <t>昆明磨憨医院项目综合利用率</t>
  </si>
  <si>
    <t xml:space="preserve">=100%
</t>
  </si>
  <si>
    <t>昆明磨憨医院项目设计功能实现率</t>
  </si>
  <si>
    <t>昆明磨憨医院项目促进贫困地区医疗水平发展</t>
  </si>
  <si>
    <t>≥长期</t>
  </si>
  <si>
    <t>昆明磨憨医院项目受益对象满意度</t>
  </si>
  <si>
    <t>2025年度财务服务项目</t>
  </si>
  <si>
    <t>通过统一打包购买区卫健系统11个预算单位财务服务，争取服务价格最低化，并严格按照政府会计制度实行“双体系”、“双基础”、“双报告”的财务会计和预算会计核算体系，积极推进会计信息化体系建设，提高会计核算质量，更好的为呈贡区卫生健康事业发展服务。</t>
  </si>
  <si>
    <t>按质按量完成2025年区卫健系统11个预算单位会计核算、部门决算、政府财务报告编制等工作。</t>
  </si>
  <si>
    <t>务服务机构数</t>
  </si>
  <si>
    <t>=1个</t>
  </si>
  <si>
    <t>会计核算准确率</t>
  </si>
  <si>
    <t>≥98%</t>
  </si>
  <si>
    <t>凭证审查合格率</t>
  </si>
  <si>
    <t>经管会计单据交接</t>
  </si>
  <si>
    <t>=严谨规范</t>
  </si>
  <si>
    <t>严谨规范</t>
  </si>
  <si>
    <t>当月会计核算时效</t>
  </si>
  <si>
    <t>=次月5日前完成</t>
  </si>
  <si>
    <t>次月5日前完成</t>
  </si>
  <si>
    <t>卫生健康事业资金</t>
  </si>
  <si>
    <t>=规范核算，安全平稳运行</t>
  </si>
  <si>
    <t>规范核算，安全平稳运行</t>
  </si>
  <si>
    <t>单位对会计核算满意度</t>
  </si>
  <si>
    <t>计划生育奖励扶助项目</t>
  </si>
  <si>
    <t>家庭发展能力逐步提高、生育政策支持体系逐步完善，生育养育成本有多降低，服务对象满意度达到85%。享受对象没有出现迟报、漏报和重报现象；享受对象的资格确认程序完全按照中央、省市的规定无疏漏。</t>
  </si>
  <si>
    <t>实施生育支持项目，健全生育支持体系，切实降低群众抚育成本，有效缓解生育下降趋势，人口结构进一步改善，促进呈贡区人口长期均衡发展。</t>
  </si>
  <si>
    <t>扶助独生子女伤残家庭人数</t>
  </si>
  <si>
    <t xml:space="preserve">＝130人 </t>
  </si>
  <si>
    <t xml:space="preserve"> 人 </t>
  </si>
  <si>
    <t>=130人</t>
  </si>
  <si>
    <t>符合条件申报对象覆盖率</t>
  </si>
  <si>
    <t xml:space="preserve"> 符合条件申报对象覆盖率</t>
  </si>
  <si>
    <t>兑现准确率</t>
  </si>
  <si>
    <t xml:space="preserve">项目绩效 </t>
  </si>
  <si>
    <t>奖励补助对象生活有所改善</t>
  </si>
  <si>
    <t>＝有所改善</t>
  </si>
  <si>
    <t>有所改善</t>
  </si>
  <si>
    <t>群众满意度</t>
  </si>
  <si>
    <t>生育支持项目</t>
  </si>
  <si>
    <t>生育政策支持体系</t>
  </si>
  <si>
    <t>＝初步建立</t>
  </si>
  <si>
    <t>初步建立</t>
  </si>
  <si>
    <t>良好</t>
  </si>
  <si>
    <t>重大活动医疗保障、驻呈高校120院前急救项目</t>
  </si>
  <si>
    <t>按照昆明市卫生健康局的要求，呈贡区卫健局认真贯彻执行重大活动医疗保障、驻呈高校120院前急救。</t>
  </si>
  <si>
    <t>医疗保障方面，组织做好各类活动的医疗保障工作。
在各高校人员需要紧急救护的情况下，开设紧急医疗救护绿色通道，实行先诊疗后付费原则。拟依托昆明市中医医院在省120急救站的基础上增加一组救护车及随车工作人员，为驻呈高校提供24小时的120急救绿色通道及应急医疗保障服务，由120急救平台优先派出“云南省急救中心昆明市中医医院呈贡医院网络急救站”出诊，补齐现阶段存在的问题及短板。</t>
  </si>
  <si>
    <t>重大活动安全性</t>
  </si>
  <si>
    <t>办公室综合项目</t>
  </si>
  <si>
    <t>加强党员教育管理，通过日常“三会一课”主题党日等相关活动，充分发挥党员先锋模范作用，在工作中做表率、当先锋。统筹做好卫生健康局党委党建工作，监督指导下属10个党支部按要求规范化开展党建工作。制作完成卫健局文化阵地建设，包含党建、党风廉政等相关核心内容，完善会议室LED屏设施，更好开展党员视频教育等内容。
对计生特殊家庭父母做出计划生育贡献的关怀，体现党和政府的关爱，提高计生家庭应对意外伤害的能力，解决计生特殊家庭减轻经济负担和后顾之忧，完成率100%。</t>
  </si>
  <si>
    <t>按要求完成2025年基层党建工作任务，完成党报党刊征订工作。加强党务、政务公开栏、加强党建、党风廉政建设阵地建设，宣传党的二十大报告等相关事项，大力推进党建工作走深走实。已对辖区计生特殊家庭父母购买意外伤害保险，提高计生特殊家庭应对意外伤害的能力，解决计生特殊家庭部分后顾之忧。</t>
  </si>
  <si>
    <t>创建春城先锋示范党支部</t>
  </si>
  <si>
    <t>=1家</t>
  </si>
  <si>
    <t>通过市级验收</t>
  </si>
  <si>
    <t>体现政府对计生特殊家庭父母做出计生贡献的作用</t>
  </si>
  <si>
    <t>=长期关怀</t>
  </si>
  <si>
    <t>长期关怀</t>
  </si>
  <si>
    <t>服务对象及群众满意度</t>
  </si>
  <si>
    <t>昆明市呈贡区疾病预防控制中心综合项目</t>
  </si>
  <si>
    <t>昆明市呈贡区疾病预防控制中心</t>
  </si>
  <si>
    <t>完成65岁及以上老年人健康管理；高血压和糖尿病规范管理率达60%以上，重性精神病患者管理率达80%以上，结核病患者管理率达90%以上，健康教育覆盖率达80%以上。发生暴发疫情或突发公共卫生事件，调处率和及时率达100%。完成食源性疾病暴发事件的报告与检测。开展突发公共卫生事件应急培训和演练，提高突发公共卫生事件现场快速处置能力；年内组织开展全区卫生应急培训和应急演练各1次。</t>
  </si>
  <si>
    <t>麻风病患者健康管理率,霍乱外环境监测次数,重性精神病患者管理率,重性精神病患者管理率,适龄儿童免疫规划疫苗接种率</t>
  </si>
  <si>
    <t>覆盖高血压、糖尿病患者规范管理率,疟疾病例规范治疗率,重性精神病宣传覆盖率。</t>
  </si>
  <si>
    <t>鼠疫霍乱疫情报告及时率，突发公共事件卫生报告及时率</t>
  </si>
  <si>
    <t>有效控制传染病发生，减少危险，减少医疗费</t>
  </si>
  <si>
    <t>服务对象满意度指标等</t>
  </si>
  <si>
    <t>提供免费卫生检验检测，服务对象满意</t>
  </si>
  <si>
    <t>昆明市呈贡区吴家营街道社区卫生服务中心综合项目</t>
  </si>
  <si>
    <t>昆明市呈贡区吴家营街道社区卫生服务中心</t>
  </si>
  <si>
    <t>1、按照上级各业务部门下达的各项指标要求，按时按质按量完成国家基本公共卫生服务项目。        
2、按规范开展基本医疗服务工作，保证医疗安全、提升医疗质量、加强消毒隔离管理；严格执行国家基本药物制度；做好辖区现场应急救护、医疗保障和康复指导服务。  提高企业职工、学校学生、从业人员健康预防体检服务力度。
3、按规范开展计划生育服务工作。        
4、在保证安全生产的基础上，力争各项经济业务指标有所增长。        
5.严格按照疫情防控相关工作要求开展疫情防控工作。</t>
  </si>
  <si>
    <t>门诊人数</t>
  </si>
  <si>
    <t>≥20000</t>
  </si>
  <si>
    <t>37757人</t>
  </si>
  <si>
    <t>医疗纠纷</t>
  </si>
  <si>
    <t>=0.00</t>
  </si>
  <si>
    <t>起</t>
  </si>
  <si>
    <t>2023年发生0起医疗纠纷。</t>
  </si>
  <si>
    <t>基本医疗知识培训合格率</t>
  </si>
  <si>
    <t>基本医疗知识培训合格率达到95%。</t>
  </si>
  <si>
    <t>资金使用时限</t>
  </si>
  <si>
    <t>=2025年内完成</t>
  </si>
  <si>
    <t>2025年内完成</t>
  </si>
  <si>
    <t>对精神障碍患者家属以奖代补发挥的作用</t>
  </si>
  <si>
    <t>=作用明显</t>
  </si>
  <si>
    <t>作用明显</t>
  </si>
  <si>
    <t>政府采购经济性</t>
  </si>
  <si>
    <t>=实际采购成本低于采购计划成本</t>
  </si>
  <si>
    <t>实际采购成本低于采购计划成本</t>
  </si>
  <si>
    <t>可持续影响
指标</t>
  </si>
  <si>
    <t>持续开展严重精神障碍患者管理工作</t>
  </si>
  <si>
    <t>=每年延续开展</t>
  </si>
  <si>
    <t>每年延续开展</t>
  </si>
  <si>
    <t>2025年呈贡区龙城街道社区卫生服务中心中心综合项目</t>
  </si>
  <si>
    <t>昆明市呈贡区龙城街道社区卫生服务中心</t>
  </si>
  <si>
    <t>项目资金
（万元）</t>
  </si>
  <si>
    <t>其中：当年财政
       拨款</t>
  </si>
  <si>
    <t xml:space="preserve">      上年结转
        资金</t>
  </si>
  <si>
    <t xml:space="preserve">      其他资金</t>
  </si>
  <si>
    <t xml:space="preserve">
各项目阶段性目标（年度目标）按照市级、区级各公共卫生机构下达我单位的指标任务执行。1.根据国家基本公共卫生服务项目以及省、市、区的具体工作要求和指标任务，真抓实干，全面有序推进建立居民健康档案、健康教育、预防接种、儿童健康管理、孕产妇健康管理、老年人健康管理、慢性病患者健康管理、重性精神疾病患者管理、结核病患者健康管理、传染病和突发公共卫生事件报告和处置、中医药健康管理、卫生监督协管12项国家基本公共卫生服务项目工作。2.保证所有政府办基层医疗卫生机构实施国家基本药物制度，推进综合改革顺利进行。3.对实施国家基本药物制度的村卫生室给予补助，支持国家基本药物制度在村卫生室顺利实施。4.指导全区 0-6岁适龄儿童的国家免疫规划疫苗接种，开展脊灰、麻疹风疹、乙肝、疫苗可预防细菌性疾病和乙脑、流行性腮腺炎、甲肝等疾病监测及疑似预防接种异常反应监测工作，保证以乡镇（街道）为单位适龄儿童国家免疫规划疫苗接种率达到 90%以上，保证疫苗应用效果评估和疑似预防接种异常反应监测达到国家要求，保护儿童身体健康。5.麻风病规定随访到位率≥90%；麻风病密切接触者检查率≥95%；麻风病可疑线索报告率≥90%；2024年新发麻风病人 2级畸残率控制在 20%以下，联合化疗覆盖率 100%，规则治疗率 95%以上，麻风反应、神经炎和严重药物不良反应治疗率 100%，等等。</t>
  </si>
  <si>
    <t>（一）预防接种：各疫苗接种率均达90%。计划免疫接种管理人数龙城辖区0—7岁本外地儿童数人数为5811人，计划免疫接种一类疫苗9219针次，辖区流动儿童主动搜索1018人。
（二）65岁以上老年人健康管理：基公卫建档任务数5848人，已建档4481人，建档率76.62%，体检人数2961人，健康管理人数2274人，健康管理率38.88%，健康管理率未达64%标准。
（三）严重精神障碍患者健康管理：在册人数136人，在册率2.08‰，未达4.5‰，服药人数127人，服药率84.89%已达标，规律服药人数112人，规律服药率74.67%未达标，体检人数110人，体检率80.58%已达标，面访人数123人，面访率90.65%已达标。
（四）慢性患者健康管理：2025年疾控下发任务数为高血压2004人，我中心建档1751人，在管高血压患者1546人，管理率为88.29%；糖尿病任务数845人，我中心建档742人，在管糖尿病患者642人，管理率为86.52%。高血压、糖尿病任务数未完成；慢阻肺患者任务数70人，已管理72人。
（五）结核病患者健康管理：共管理名结核病患者，7名患者均安规范要求开展随访服务。2025年疾控下达推介结核病可疑患者任务数144人，1-11月共推介结核病可疑患者到位329人，龙城街道2025年基公卫人口数71967人，推介率为4.57‰，已完成全年2‰推介指标。辖区各卫生室已完成老年人结核病筛查工作，筛查率93.72%，已达85%的指标要求。糖尿病患者结核病筛查率95.67%，已达85%的指标要求。
（六）传染病剂突发公共卫生事件报告与处理：共上报221例传染病（213例流行性感冒，5例手足口、1例水痘2例疑似麻疹），221例患者均24小时内上报传染病系统，无迟报、漏报情况。
（七）健康教育：共开展活动9期，健康知识讲座12期，宣传栏6期（12版），宣传资料发放32457份，个体化健康教育重点人群422人次，门诊患者个体化健康教育3574人次，音像播放191次。
（八）中医药健康管理：龙城街道老年人中医药建档人数4481人，已完成中医体质辨识3414份，完成率76.19%。0-3岁儿童建档管理数1727人，共完成1589人次儿童中医体质辨识，完成率92%。
（九）国家基本药物制度项目建设项目补助资金主要用于基层医疗机构人员以及公用经费的支出。                              （十）重大公共卫生服务项目经费主要用于指导龙城辖区范围内 0-6岁适龄儿童的国家免疫规划疫苗接种，保护儿童身体健康；开展严重精神障碍管理项目，减少严重精神障碍患者的肇事肇祸行为；加强重大传染病及健康危害因素检测及防控；降低结核病、性病、丙肝、麻风病、艾滋病新发感染，降低艾滋病病死率，艾滋病疫情总体下降等。</t>
  </si>
  <si>
    <t>≥89.39%</t>
  </si>
  <si>
    <t>7岁以下儿童健康管理率</t>
  </si>
  <si>
    <t>≥91%</t>
  </si>
  <si>
    <t>≥92.6%</t>
  </si>
  <si>
    <t>3岁以下儿童系统管理率</t>
  </si>
  <si>
    <t>≥92.01%</t>
  </si>
  <si>
    <t>≥70%</t>
  </si>
  <si>
    <t>=75.86%</t>
  </si>
  <si>
    <t>肺结核患者管理率</t>
  </si>
  <si>
    <t>社区在册居家严重精神障碍患者健康管理率</t>
  </si>
  <si>
    <t>=90%</t>
  </si>
  <si>
    <t>拨付乡村医生补助的人数</t>
  </si>
  <si>
    <t>=3人</t>
  </si>
  <si>
    <t>村卫生室实施基本药物制度覆盖率</t>
  </si>
  <si>
    <t>麻风病密切接触者检查率</t>
  </si>
  <si>
    <t>居民规范化电子健康档案覆盖率</t>
  </si>
  <si>
    <t>=58.53%</t>
  </si>
  <si>
    <t>2型糖尿病患者基层规范管理服务率</t>
  </si>
  <si>
    <t>=86.1%</t>
  </si>
  <si>
    <t>65岁以上老年人健康教育覆盖率</t>
  </si>
  <si>
    <t>≥64%</t>
  </si>
  <si>
    <t>=98.6%</t>
  </si>
  <si>
    <t>传染病和突发公共卫生时间报告率</t>
  </si>
  <si>
    <t>麻风病可疑线索报告任务完成率</t>
  </si>
  <si>
    <t>严重精神障碍规范管理率</t>
  </si>
  <si>
    <t>基层医疗卫生机构“优质服务基层行”活动开展评价机构数比例</t>
  </si>
  <si>
    <t>社会效益
指标</t>
  </si>
  <si>
    <t>城乡居民公共卫生差距</t>
  </si>
  <si>
    <t>=不断缩小</t>
  </si>
  <si>
    <t>不断缩小</t>
  </si>
  <si>
    <t>老年人健康养老及生活幸福感</t>
  </si>
  <si>
    <t>=持续提高</t>
  </si>
  <si>
    <t>持续提高</t>
  </si>
  <si>
    <t>掌握传染病防控现场消毒处置能力</t>
  </si>
  <si>
    <t>基本药物用药负担降低率</t>
  </si>
  <si>
    <t>=较上年有所下降</t>
  </si>
  <si>
    <t>较上年有所下降</t>
  </si>
  <si>
    <t>基本公共卫生服务水平</t>
  </si>
  <si>
    <t>不断提高</t>
  </si>
  <si>
    <t>城乡居民对基本公共卫生服务满意度</t>
  </si>
  <si>
    <t>其他需要说明事项</t>
  </si>
  <si>
    <t>昆明市呈贡区斗南街道社区卫生服务中心综合项目</t>
  </si>
  <si>
    <t>昆明市呈贡区斗南街道社区卫生服务中心</t>
  </si>
  <si>
    <t xml:space="preserve"> </t>
  </si>
  <si>
    <t xml:space="preserve">提供基本医疗服务：
1.使用城镇社区适宜医疗技术和中医药技术，负责对常见病、多发病的诊治，对危急重症进行恰当的处理后及时转诊。
2.承担辖区现场应急救护、医疗保障和康复指导服务。
3.健全消毒、隔离制度，遵守无菌操作规程，加强医疗质量管理；做好医疗废物处理和污水、污物无害化处理。
4.实施国家基本药物制度，严格执行所有药品在基本药物集中采购交易系统上购进、零差率销售等政策。
5.提供政府卫生行政部门批准的其他适宜的医疗服务。
开展基本公共卫生服务工作：
1、免费向城乡居民提供基本公共卫生服务，促进基本公共卫生服务均等化。
2、按照《国家基本公共卫生服务规范（第三版）》为城乡居民建立健康档案，开展健康教育、预防接种等服务。将0-6岁儿童、65岁以上老年人、孕产妇、原发性高血压和2型糖尿病、严重精神障碍患者、肺结核患者列为重点人群提供针对性的健康管理服务。
开展从业人员健康体检工作：
根据相关法律法规，为相关从业人员进行预防性健康检查，并严格实行“实名登记制度”和“健康准入制度”。
推进国家基本药物制度的实施工作：
1、保证所有政府办基层医疗卫生机构实施国家基本药物制度，推进综合改革顺利进行。
2、对实施国家基本药物制度的村卫生室给予补助，支持国家基本药物制度在村卫生室顺利实施。
</t>
  </si>
  <si>
    <t>=80%</t>
  </si>
  <si>
    <t>按照规范接种</t>
  </si>
  <si>
    <t>政府办基层医疗卫生机构实施基本药物制度覆盖率</t>
  </si>
  <si>
    <t>对符合从业人员预防性健康体检范围的人员体检率</t>
  </si>
  <si>
    <t>开展医院感染监测和控制工作，杜绝医院感染、爆发流行病。</t>
  </si>
  <si>
    <t>＞90%</t>
  </si>
  <si>
    <t>＞62%</t>
  </si>
  <si>
    <t>体检中发现的传染病患者按照传染病处置率</t>
  </si>
  <si>
    <t>为辖区居民、流动人口提供经济便捷的基本医疗服务及计划生育咨询指导服务；群众满意度提高。</t>
  </si>
  <si>
    <t>＜不断缩小</t>
  </si>
  <si>
    <t>=保持稳定</t>
  </si>
  <si>
    <t>保持稳定</t>
  </si>
  <si>
    <t>昆明市呈贡区洛龙街道社区卫生服务中心综合项目</t>
  </si>
  <si>
    <t>昆明市呈贡区洛龙街道社区卫生服务中心　</t>
  </si>
  <si>
    <t>1.免费向城乡居民提供基本公共卫生服务，促进基本公共卫生服务均等化。.按照《国家基本公共卫生服务规范（第三版）》为城乡居民建立健康档案，开展健康教育、预防接种等服务，将-6岁儿童、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</si>
  <si>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≥65%</t>
  </si>
  <si>
    <t>≥60%</t>
  </si>
  <si>
    <t>65岁以上老年人城乡社区规范健康管理服务率</t>
  </si>
  <si>
    <t>传染病和突发公共卫生事件报告率</t>
  </si>
  <si>
    <t>＝不断缩小</t>
  </si>
  <si>
    <t>城乡居民对基本公共卫生服务满意</t>
  </si>
  <si>
    <t>=较上年提高</t>
  </si>
  <si>
    <t>较上年提高</t>
  </si>
  <si>
    <t>昆明市呈贡区看守所卫生所综合项目</t>
  </si>
  <si>
    <t>昆明市呈贡区看守所卫生所</t>
  </si>
  <si>
    <t>贯彻执行卫生健康政策和法律法规及规章。提高呈贡区看守所卫生所全体卫生专业技术人员诊疗水平，为看守所及拘留所羁押人员提供基本医疗服务，对在所羁押人员身体健康保驾护航。为羁押人员改过自新，及早回归社会提供必要的条件，促进社会的和谐稳定，为经济的发展创造良好环境。根据呈贡区财政绩效自评的原则完成了单位资金预算绩效管理，加强预算绩效管理，提高财政资金使用效益，贯彻执行卫生和健康方针，政策和法律法规及规章。协助呈贡区看守所及拘留所对准羁押人员的健康体检，给出合理收押意见；对看守所及拘留所羁押人员开展一天不少于2次的巡诊，进行常见病、多发病的初级诊治和急危重症的转诊服务；对看守所及拘留所进行一周不少于2次的环境消毒，突发公共卫生事件的监测及上报法定传染病疫情信息；协助上级医院对羁押超过6个月的羁押人员进行健康体检；根据相关卫生相关法律法规，制定看守所及拘留所卫生应急及紧急医学救援预案；对卫生所全体卫生专业技术人员开展相关专业知识及医德医风培训。</t>
  </si>
  <si>
    <t>完成入所体检1383人，巡诊28576人次，加强机构人才培养,组织本单位职工积极参加继续教育</t>
  </si>
  <si>
    <t>=体检人数1383人； 巡诊人数28576人</t>
  </si>
  <si>
    <t>健康宣教参加率，确保医疗安全,减少纠纷,杜绝医疗事故发生</t>
  </si>
  <si>
    <t>准确及时上报各类报表，定期进行统计分析，及时将各项工作的进展情况、亮点等有关信息以简讯的形式报送，有工作方案，有年度计划及每月工作安排，健全卫生应急建设，年内组织开展应急演练和培训</t>
  </si>
  <si>
    <t>开展各项医疗卫生服务所需的成本支出</t>
  </si>
  <si>
    <t xml:space="preserve">=1769136.6元 </t>
  </si>
  <si>
    <t>元</t>
  </si>
  <si>
    <t>=1769136.6元</t>
  </si>
  <si>
    <t>经济效益</t>
  </si>
  <si>
    <t>协助羁押人员改过自新，及早回归社会，保证社会的长治久安，为经济的发展创造良好环境。创造良好医疗环境，严格执行厉行节约政策</t>
  </si>
  <si>
    <t>社会效益</t>
  </si>
  <si>
    <t>保证看守所内羁押人员的疾病能得到及时处置，提供必要医疗服务，协助羁押人员改过自新，及早回归社会。</t>
  </si>
  <si>
    <t>=99%</t>
  </si>
  <si>
    <t>可持续</t>
  </si>
  <si>
    <t>昆明市呈贡区雨花街道社区卫生服务中心综合项目</t>
  </si>
  <si>
    <t>昆明市呈贡区雨花街道社区卫生服务中心</t>
  </si>
  <si>
    <t>以推进基本公共卫生均等化、传染病与慢性病防控、家庭医生签约落实、基层药改、妇幼与老年健康管理为核心；通过数量、质量、时效、成本、社会效益、可持续影响、服务满意度等量化指标，保障辖区居民获得公平、可及、优质的基层卫生服务。</t>
  </si>
  <si>
    <t>已完成</t>
  </si>
  <si>
    <t>电子健康档案规范建档更新人数</t>
  </si>
  <si>
    <t>≥年度目标任务</t>
  </si>
  <si>
    <t>已完成年度任务</t>
  </si>
  <si>
    <t>一类疫苗预防接种针次</t>
  </si>
  <si>
    <t>针次</t>
  </si>
  <si>
    <t>65岁及以上老年人免费体检人数</t>
  </si>
  <si>
    <t>高血压、糖尿病患者随访管理人次</t>
  </si>
  <si>
    <t>HIV/梅毒/丙肝咨询检测人次数</t>
  </si>
  <si>
    <t>重点人群家庭医生签约履约人数</t>
  </si>
  <si>
    <t>4-6岁学龄前儿童视力筛查人数</t>
  </si>
  <si>
    <t>健康教育讲座、社区义诊场次</t>
  </si>
  <si>
    <t>场次</t>
  </si>
  <si>
    <t>高血压患者规范管理率</t>
  </si>
  <si>
    <t>=86.2%</t>
  </si>
  <si>
    <t>糖尿病患者规范管理率</t>
  </si>
  <si>
    <t>=85.7%</t>
  </si>
  <si>
    <t>100%</t>
  </si>
  <si>
    <t>严重精神障碍患者规范管理率</t>
  </si>
  <si>
    <t>=87.3%</t>
  </si>
  <si>
    <t>儿童视力筛查异常转诊跟踪率</t>
  </si>
  <si>
    <t>=96.1%</t>
  </si>
  <si>
    <t>国家基本药物使用占比</t>
  </si>
  <si>
    <t>=符合考核要求</t>
  </si>
  <si>
    <t>符合考核标准</t>
  </si>
  <si>
    <t>年度公共卫生任务完成及时率</t>
  </si>
  <si>
    <t>专项补助资金拨付及时率</t>
  </si>
  <si>
    <t>项目预算执行率</t>
  </si>
  <si>
    <t>人均公共卫生服务成本控制</t>
  </si>
  <si>
    <t>=符合核定标准</t>
  </si>
  <si>
    <t>符合核定标准</t>
  </si>
  <si>
    <t>慢性病患者血压血糖控制达标率提升</t>
  </si>
  <si>
    <t>=明显提升</t>
  </si>
  <si>
    <t>明显提升</t>
  </si>
  <si>
    <t>艾滋病、梅毒等重点传染病传播风险下降</t>
  </si>
  <si>
    <t>=明显下降</t>
  </si>
  <si>
    <t>明显下降</t>
  </si>
  <si>
    <t>脱贫/低收入人群医疗保障成果巩固</t>
  </si>
  <si>
    <t>=持续巩固</t>
  </si>
  <si>
    <t>持续巩固</t>
  </si>
  <si>
    <t>基层卫生服务与村卫生室指导能力提升</t>
  </si>
  <si>
    <t>基层基本药物供应保障稳定性</t>
  </si>
  <si>
    <t>=稳定保障</t>
  </si>
  <si>
    <t>稳定保障</t>
  </si>
  <si>
    <t>辖区居民对社区卫生服务满意度</t>
  </si>
  <si>
    <t>≥92%</t>
  </si>
  <si>
    <t>=93.5%</t>
  </si>
  <si>
    <t>无其他说明事项</t>
  </si>
  <si>
    <t>昆明市呈贡妇幼健康服务中心综合项目</t>
  </si>
  <si>
    <t>昆明市呈贡区妇幼健康服务中心</t>
  </si>
  <si>
    <t>减少新生儿出生缺陷发生率、筛查传染性疾病、遗传病；提高人口出生质量。</t>
  </si>
  <si>
    <t>婚前检查覆盖街道</t>
  </si>
  <si>
    <t>=婚前检查覆盖街道</t>
  </si>
  <si>
    <t>全部覆盖8个街道</t>
  </si>
  <si>
    <t>高危孕产妇筛查</t>
  </si>
  <si>
    <t>≥2500</t>
  </si>
  <si>
    <t>=2754人</t>
  </si>
  <si>
    <t>孕产妇孕期免费检查（含首次建册、产检）</t>
  </si>
  <si>
    <t>≥3000</t>
  </si>
  <si>
    <t>=4072人次</t>
  </si>
  <si>
    <t>免费婚前检查人次</t>
  </si>
  <si>
    <t>=3610人</t>
  </si>
  <si>
    <t>预防HIV 母婴传播阻断率</t>
  </si>
  <si>
    <t>=100</t>
  </si>
  <si>
    <t>任务完成时限</t>
  </si>
  <si>
    <t>=2024年1月至2024年12月</t>
  </si>
  <si>
    <t>2025年1月至2025年12月</t>
  </si>
  <si>
    <t>儿童入托成本</t>
  </si>
  <si>
    <t>=208000</t>
  </si>
  <si>
    <t>=208000元</t>
  </si>
  <si>
    <t>孕产妇死亡率控制</t>
  </si>
  <si>
    <t>≤12/十万</t>
  </si>
  <si>
    <t>=0%</t>
  </si>
  <si>
    <t>受益人群满意度</t>
  </si>
  <si>
    <t>=97%</t>
  </si>
  <si>
    <t>昆明市呈贡区乌龙街道社区卫生服务中心综合项目</t>
  </si>
  <si>
    <t>昆明市呈贡区乌龙街道社区卫生服务中心</t>
  </si>
  <si>
    <t>（1）按照上级各业务部门下达的各项指标要求，按时按质按量完成14项国家基本公共卫生服务项目。开展母婴保健技术服务。
（2）按规范开展基本医疗服务工作，保证医疗安全、提升医疗质量、加强消毒隔离及公共卫生管理；严格执行国家基本药物制度；做好辖区现场应急救援保障。
（3）按规范开展计划生育服务工作。
（4）在保证安全生产的基础上，力争各项经济业务指标有所增长。</t>
  </si>
  <si>
    <t>0-6岁儿童健康管理率</t>
  </si>
  <si>
    <t>产出
指标</t>
  </si>
  <si>
    <t>慢病患者健康管理率</t>
  </si>
  <si>
    <t>辖区适龄儿童计划免疫规划疫苗接种率</t>
  </si>
  <si>
    <t>新生儿访视率</t>
  </si>
  <si>
    <t>突发公共事件卫生应急处理率</t>
  </si>
  <si>
    <t>效益
指标</t>
  </si>
  <si>
    <t>服务对象体检业务保障能力提升情况</t>
  </si>
  <si>
    <t>=得到提升</t>
  </si>
  <si>
    <t>得到提升</t>
  </si>
  <si>
    <t>通过服务对象健康体检，减少食源性传染性疾病的发生，通过对辖区水质、食品、公共用品等的检测，及时发现不卫生不健康的隐患，保障辖区居民的生命健康。</t>
  </si>
  <si>
    <t>生态效益指标</t>
  </si>
  <si>
    <t>公共服务水平提升情况</t>
  </si>
  <si>
    <t>昆明市呈贡区卫生健康局综合监督执法局综合项目</t>
  </si>
  <si>
    <t>昆明市呈贡区卫生健康局综合监督执法局</t>
  </si>
  <si>
    <t>项目资金(万元)</t>
  </si>
  <si>
    <t>负责职业卫生、放射卫生、学校卫生、涉及饮用水卫生安全监督工作,负责放射性职业病危害宣传;负责医疗机构放射诊疗许可和放射防护的监督管理;负责放射工作人员职业健康管理;负责规范公共场所、饮用水卫生许可,负责公共场所、供水单位的监督;依法开展对医疗机构、采供血机构管理制度执行情况以及医疗废物处置情况的监督检查;负责打击非法行医和非法采供血工作,查处重大违法案件,整顿和规范医疗服务市场;负责卫生监督稽查工作;组织开展卫生监督人员培训；负责突发公共卫生事件应急处置。</t>
  </si>
  <si>
    <t>开展卫生监督次数</t>
  </si>
  <si>
    <t>≥9964次</t>
  </si>
  <si>
    <t>卫生监督检查覆盖率</t>
  </si>
  <si>
    <t>实效指标</t>
  </si>
  <si>
    <t>监督检查任务及时完成率</t>
  </si>
  <si>
    <t>=36台</t>
  </si>
  <si>
    <t>台</t>
  </si>
  <si>
    <t>监督人员被投诉次数</t>
  </si>
  <si>
    <t>≤1次</t>
  </si>
  <si>
    <t>昆明市呈贡区大渔街道社区卫生服务中心综合项目</t>
  </si>
  <si>
    <t>昆明市呈贡区大渔街道社区卫生服务中心</t>
  </si>
  <si>
    <t xml:space="preserve">
1.免费向城乡居民提供基本公共卫生服务，促进基本公共卫生服务均等化。2.按照《国家基本公共卫生服务规范（第三版）》为城乡居民建立健康档案，开展健康教育、预防接种等服务，将-6岁儿童、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</si>
  <si>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1.免费向城乡居民提供基本公共卫生服务，促进基本公共卫生服务均等化。2.按照《国家基本公共卫生服务规范（第三版）》为城乡居民建立健康档案，开展健康教育、预防接种等服务，将-6岁儿童、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</si>
  <si>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=89.39%</t>
  </si>
  <si>
    <t>=91%</t>
  </si>
  <si>
    <t>=92.6%</t>
  </si>
  <si>
    <t>=92.01%</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</si>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</sst>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quot;0,&quot;万元&quot;"/>
    <numFmt numFmtId="177" formatCode="#,##0.00_ "/>
    <numFmt numFmtId="178" formatCode="0.00_);[Red]\(0.00\)"/>
    <numFmt numFmtId="179" formatCode="0.00_ "/>
    <numFmt numFmtId="180" formatCode="_ * #,##0.00_ ;_ * \-#,##0.00_ ;_ * &quot;&quot;??_ ;_ @_ "/>
    <numFmt numFmtId="181" formatCode="#,##0_ "/>
  </numFmts>
  <fonts count="54">
    <font>
      <sz val="11"/>
      <color indexed="8"/>
      <name val="宋体"/>
      <charset val="134"/>
      <scheme val="minor"/>
    </font>
    <font>
      <sz val="11"/>
      <color indexed="8"/>
      <name val="宋体"/>
      <charset val="134"/>
    </font>
    <font>
      <sz val="12"/>
      <name val="宋体"/>
      <charset val="0"/>
      <scheme val="minor"/>
    </font>
    <font>
      <sz val="12"/>
      <color indexed="8"/>
      <name val="宋体"/>
      <charset val="134"/>
      <scheme val="minor"/>
    </font>
    <font>
      <sz val="12"/>
      <color indexed="8"/>
      <name val="宋体"/>
      <charset val="134"/>
    </font>
    <font>
      <sz val="11"/>
      <name val="宋体"/>
      <charset val="134"/>
    </font>
    <font>
      <b/>
      <sz val="20"/>
      <color theme="1"/>
      <name val="宋体"/>
      <charset val="134"/>
      <scheme val="major"/>
    </font>
    <font>
      <sz val="12"/>
      <name val="宋体"/>
      <charset val="134"/>
      <scheme val="minor"/>
    </font>
    <font>
      <sz val="12"/>
      <name val="宋体"/>
      <charset val="134"/>
      <scheme val="major"/>
    </font>
    <font>
      <b/>
      <sz val="12"/>
      <color theme="1"/>
      <name val="宋体"/>
      <charset val="134"/>
      <scheme val="minor"/>
    </font>
    <font>
      <sz val="11"/>
      <name val="宋体"/>
      <charset val="134"/>
      <scheme val="minor"/>
    </font>
    <font>
      <sz val="11"/>
      <color theme="1"/>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rgb="FF000000"/>
      <name val="宋体"/>
      <charset val="134"/>
      <scheme val="minor"/>
    </font>
    <font>
      <sz val="12"/>
      <color rgb="FFFF0000"/>
      <name val="宋体"/>
      <charset val="134"/>
      <scheme val="minor"/>
    </font>
    <font>
      <sz val="11"/>
      <name val="Arial"/>
      <charset val="0"/>
    </font>
    <font>
      <sz val="11"/>
      <color rgb="FF000000"/>
      <name val="宋体"/>
      <charset val="134"/>
    </font>
    <font>
      <sz val="11"/>
      <color theme="1"/>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style="thin">
        <color auto="1"/>
      </top>
      <bottom style="thin">
        <color auto="1"/>
      </bottom>
      <diagonal/>
    </border>
    <border>
      <left/>
      <right style="thin">
        <color indexed="8"/>
      </right>
      <top/>
      <bottom style="thin">
        <color auto="1"/>
      </bottom>
      <diagonal/>
    </border>
    <border>
      <left style="thin">
        <color indexed="8"/>
      </left>
      <right/>
      <top style="thin">
        <color auto="1"/>
      </top>
      <bottom style="thin">
        <color auto="1"/>
      </bottom>
      <diagonal/>
    </border>
    <border>
      <left/>
      <right/>
      <top style="thin">
        <color auto="1"/>
      </top>
      <bottom/>
      <diagonal/>
    </border>
    <border>
      <left/>
      <right/>
      <top/>
      <bottom style="thin">
        <color auto="1"/>
      </bottom>
      <diagonal/>
    </border>
    <border>
      <left style="thin">
        <color theme="1"/>
      </left>
      <right style="thin">
        <color theme="1"/>
      </right>
      <top style="thin">
        <color theme="1"/>
      </top>
      <bottom style="thin">
        <color theme="1"/>
      </bottom>
      <diagonal/>
    </border>
    <border>
      <left/>
      <right/>
      <top style="thin">
        <color indexed="8"/>
      </top>
      <bottom style="thin">
        <color indexed="8"/>
      </bottom>
      <diagonal/>
    </border>
    <border>
      <left style="thin">
        <color auto="1"/>
      </left>
      <right style="thin">
        <color auto="1"/>
      </right>
      <top style="thin">
        <color auto="1"/>
      </top>
      <bottom style="thin">
        <color indexed="8"/>
      </bottom>
      <diagonal/>
    </border>
    <border>
      <left/>
      <right style="thin">
        <color indexed="8"/>
      </right>
      <top/>
      <bottom/>
      <diagonal/>
    </border>
    <border>
      <left/>
      <right/>
      <top style="thin">
        <color auto="1"/>
      </top>
      <bottom style="thin">
        <color indexed="8"/>
      </bottom>
      <diagonal/>
    </border>
    <border>
      <left style="thin">
        <color indexed="8"/>
      </left>
      <right/>
      <top style="thin">
        <color auto="1"/>
      </top>
      <bottom style="thin">
        <color indexed="8"/>
      </bottom>
      <diagonal/>
    </border>
    <border>
      <left/>
      <right style="thin">
        <color indexed="8"/>
      </right>
      <top style="thin">
        <color auto="1"/>
      </top>
      <bottom style="thin">
        <color indexed="8"/>
      </bottom>
      <diagonal/>
    </border>
    <border>
      <left/>
      <right/>
      <top style="thin">
        <color indexed="8"/>
      </top>
      <bottom/>
      <diagonal/>
    </border>
    <border>
      <left/>
      <right style="thin">
        <color indexed="8"/>
      </right>
      <top style="thin">
        <color indexed="8"/>
      </top>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11" fillId="4" borderId="39"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40" applyNumberFormat="0" applyFill="0" applyAlignment="0" applyProtection="0">
      <alignment vertical="center"/>
    </xf>
    <xf numFmtId="0" fontId="40" fillId="0" borderId="40" applyNumberFormat="0" applyFill="0" applyAlignment="0" applyProtection="0">
      <alignment vertical="center"/>
    </xf>
    <xf numFmtId="0" fontId="41" fillId="0" borderId="41" applyNumberFormat="0" applyFill="0" applyAlignment="0" applyProtection="0">
      <alignment vertical="center"/>
    </xf>
    <xf numFmtId="0" fontId="41" fillId="0" borderId="0" applyNumberFormat="0" applyFill="0" applyBorder="0" applyAlignment="0" applyProtection="0">
      <alignment vertical="center"/>
    </xf>
    <xf numFmtId="0" fontId="42" fillId="5" borderId="42" applyNumberFormat="0" applyAlignment="0" applyProtection="0">
      <alignment vertical="center"/>
    </xf>
    <xf numFmtId="0" fontId="43" fillId="6" borderId="43" applyNumberFormat="0" applyAlignment="0" applyProtection="0">
      <alignment vertical="center"/>
    </xf>
    <xf numFmtId="0" fontId="44" fillId="6" borderId="42" applyNumberFormat="0" applyAlignment="0" applyProtection="0">
      <alignment vertical="center"/>
    </xf>
    <xf numFmtId="0" fontId="45" fillId="7" borderId="44" applyNumberFormat="0" applyAlignment="0" applyProtection="0">
      <alignment vertical="center"/>
    </xf>
    <xf numFmtId="0" fontId="46" fillId="0" borderId="45" applyNumberFormat="0" applyFill="0" applyAlignment="0" applyProtection="0">
      <alignment vertical="center"/>
    </xf>
    <xf numFmtId="0" fontId="47" fillId="0" borderId="46" applyNumberFormat="0" applyFill="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1" fillId="11" borderId="0" applyNumberFormat="0" applyBorder="0" applyAlignment="0" applyProtection="0">
      <alignment vertical="center"/>
    </xf>
    <xf numFmtId="0" fontId="52" fillId="12" borderId="0" applyNumberFormat="0" applyBorder="0" applyAlignment="0" applyProtection="0">
      <alignment vertical="center"/>
    </xf>
    <xf numFmtId="0" fontId="52"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2"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2" fillId="28" borderId="0" applyNumberFormat="0" applyBorder="0" applyAlignment="0" applyProtection="0">
      <alignment vertical="center"/>
    </xf>
    <xf numFmtId="0" fontId="52"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2" fillId="32" borderId="0" applyNumberFormat="0" applyBorder="0" applyAlignment="0" applyProtection="0">
      <alignment vertical="center"/>
    </xf>
    <xf numFmtId="0" fontId="52" fillId="33" borderId="0" applyNumberFormat="0" applyBorder="0" applyAlignment="0" applyProtection="0">
      <alignment vertical="center"/>
    </xf>
    <xf numFmtId="0" fontId="51" fillId="34" borderId="0" applyNumberFormat="0" applyBorder="0" applyAlignment="0" applyProtection="0">
      <alignment vertical="center"/>
    </xf>
    <xf numFmtId="0" fontId="5" fillId="0" borderId="0">
      <alignment vertical="center"/>
    </xf>
    <xf numFmtId="0" fontId="29" fillId="0" borderId="0"/>
    <xf numFmtId="0" fontId="53" fillId="0" borderId="0">
      <alignment vertical="top"/>
      <protection locked="0"/>
    </xf>
    <xf numFmtId="0" fontId="12" fillId="0" borderId="0"/>
    <xf numFmtId="0" fontId="12" fillId="0" borderId="0"/>
    <xf numFmtId="0" fontId="1" fillId="0" borderId="0">
      <alignment vertical="center"/>
    </xf>
    <xf numFmtId="0" fontId="1" fillId="0" borderId="0"/>
  </cellStyleXfs>
  <cellXfs count="437">
    <xf numFmtId="0" fontId="0" fillId="0" borderId="0" xfId="0" applyFont="1">
      <alignment vertical="center"/>
    </xf>
    <xf numFmtId="0" fontId="1" fillId="0" borderId="0" xfId="55" applyFont="1" applyBorder="1" applyAlignment="1">
      <alignment wrapText="1"/>
    </xf>
    <xf numFmtId="0" fontId="2" fillId="0" borderId="0" xfId="0" applyFont="1" applyFill="1" applyBorder="1" applyAlignment="1"/>
    <xf numFmtId="0" fontId="3" fillId="0" borderId="0" xfId="0" applyFont="1" applyFill="1" applyBorder="1" applyAlignment="1">
      <alignment wrapText="1"/>
    </xf>
    <xf numFmtId="0" fontId="3" fillId="0" borderId="0" xfId="55" applyFont="1" applyBorder="1" applyAlignment="1">
      <alignment wrapText="1"/>
    </xf>
    <xf numFmtId="0" fontId="3" fillId="0" borderId="0" xfId="55" applyFont="1" applyAlignment="1">
      <alignment wrapText="1"/>
    </xf>
    <xf numFmtId="0" fontId="4" fillId="0" borderId="0" xfId="55" applyFont="1" applyBorder="1" applyAlignment="1">
      <alignment wrapText="1"/>
    </xf>
    <xf numFmtId="0" fontId="5" fillId="0" borderId="0" xfId="55" applyFont="1" applyFill="1" applyBorder="1" applyAlignment="1">
      <alignment wrapText="1"/>
    </xf>
    <xf numFmtId="0" fontId="6" fillId="0" borderId="1" xfId="0" applyFont="1" applyFill="1" applyBorder="1" applyAlignment="1">
      <alignment horizontal="center" vertical="center"/>
    </xf>
    <xf numFmtId="0" fontId="7" fillId="0" borderId="1" xfId="55" applyFont="1" applyFill="1" applyBorder="1" applyAlignment="1">
      <alignment horizontal="center" vertical="center" wrapText="1"/>
    </xf>
    <xf numFmtId="49" fontId="7" fillId="0" borderId="2" xfId="55" applyNumberFormat="1" applyFont="1" applyFill="1" applyBorder="1" applyAlignment="1">
      <alignment horizontal="center" vertical="center" wrapText="1"/>
    </xf>
    <xf numFmtId="49" fontId="7" fillId="0" borderId="3" xfId="55" applyNumberFormat="1" applyFont="1" applyFill="1" applyBorder="1" applyAlignment="1">
      <alignment horizontal="center" vertical="center" wrapText="1"/>
    </xf>
    <xf numFmtId="49" fontId="7" fillId="0" borderId="4" xfId="55" applyNumberFormat="1" applyFont="1" applyFill="1" applyBorder="1" applyAlignment="1">
      <alignment horizontal="center" vertical="center" wrapText="1"/>
    </xf>
    <xf numFmtId="176" fontId="3" fillId="0" borderId="0" xfId="55" applyNumberFormat="1" applyFont="1" applyBorder="1" applyAlignment="1">
      <alignment wrapText="1"/>
    </xf>
    <xf numFmtId="49" fontId="7" fillId="0" borderId="1" xfId="55" applyNumberFormat="1" applyFont="1" applyFill="1" applyBorder="1" applyAlignment="1">
      <alignment horizontal="center" vertical="center" wrapText="1"/>
    </xf>
    <xf numFmtId="49" fontId="7" fillId="0" borderId="2" xfId="55" applyNumberFormat="1" applyFont="1" applyFill="1" applyBorder="1" applyAlignment="1">
      <alignment horizontal="left" vertical="center" wrapText="1"/>
    </xf>
    <xf numFmtId="49" fontId="7" fillId="0" borderId="3" xfId="55" applyNumberFormat="1" applyFont="1" applyFill="1" applyBorder="1" applyAlignment="1">
      <alignment horizontal="left" vertical="center" wrapText="1"/>
    </xf>
    <xf numFmtId="49" fontId="7" fillId="0" borderId="4" xfId="55" applyNumberFormat="1" applyFont="1" applyFill="1" applyBorder="1" applyAlignment="1">
      <alignment horizontal="left" vertical="center" wrapText="1"/>
    </xf>
    <xf numFmtId="0" fontId="3" fillId="0" borderId="0" xfId="55" applyFont="1" applyBorder="1" applyAlignment="1">
      <alignment vertical="center" wrapText="1"/>
    </xf>
    <xf numFmtId="0" fontId="3" fillId="0" borderId="1" xfId="55" applyFont="1" applyBorder="1" applyAlignment="1">
      <alignment horizontal="center" vertical="center" wrapText="1"/>
    </xf>
    <xf numFmtId="0" fontId="7" fillId="0" borderId="1" xfId="55" applyFont="1" applyFill="1" applyBorder="1" applyAlignment="1">
      <alignment vertical="center" wrapText="1"/>
    </xf>
    <xf numFmtId="177" fontId="8" fillId="0" borderId="1" xfId="0" applyNumberFormat="1" applyFont="1" applyFill="1" applyBorder="1" applyAlignment="1">
      <alignment horizontal="right" vertical="center" shrinkToFit="1"/>
    </xf>
    <xf numFmtId="9" fontId="7" fillId="0" borderId="1" xfId="3" applyFont="1" applyFill="1" applyBorder="1" applyAlignment="1" applyProtection="1">
      <alignment horizontal="right" vertical="center" wrapText="1"/>
    </xf>
    <xf numFmtId="178" fontId="7" fillId="0" borderId="1" xfId="55" applyNumberFormat="1" applyFont="1" applyFill="1" applyBorder="1" applyAlignment="1">
      <alignment horizontal="center" vertical="center" wrapText="1"/>
    </xf>
    <xf numFmtId="0" fontId="3" fillId="0" borderId="5" xfId="55" applyFont="1" applyBorder="1" applyAlignment="1">
      <alignment horizontal="center" vertical="center" wrapText="1"/>
    </xf>
    <xf numFmtId="176" fontId="3" fillId="0" borderId="0" xfId="55" applyNumberFormat="1" applyFont="1" applyBorder="1" applyAlignment="1">
      <alignment vertical="center" wrapText="1"/>
    </xf>
    <xf numFmtId="176" fontId="3" fillId="0" borderId="0" xfId="55" applyNumberFormat="1" applyFont="1" applyBorder="1" applyAlignment="1">
      <alignment horizontal="center" vertical="center" wrapText="1"/>
    </xf>
    <xf numFmtId="10" fontId="3" fillId="0" borderId="0" xfId="55" applyNumberFormat="1" applyFont="1" applyBorder="1" applyAlignment="1">
      <alignment vertical="center" wrapText="1"/>
    </xf>
    <xf numFmtId="0" fontId="7" fillId="0" borderId="5" xfId="55" applyFont="1" applyFill="1" applyBorder="1" applyAlignment="1">
      <alignment horizontal="center" vertical="center" wrapText="1"/>
    </xf>
    <xf numFmtId="10" fontId="7" fillId="0" borderId="1" xfId="55" applyNumberFormat="1" applyFont="1" applyFill="1" applyBorder="1" applyAlignment="1">
      <alignment horizontal="right" vertical="center" wrapText="1"/>
    </xf>
    <xf numFmtId="178" fontId="7" fillId="0" borderId="6" xfId="55" applyNumberFormat="1" applyFont="1" applyFill="1" applyBorder="1" applyAlignment="1">
      <alignment horizontal="center" vertical="center" wrapText="1"/>
    </xf>
    <xf numFmtId="178" fontId="7" fillId="0" borderId="7" xfId="55" applyNumberFormat="1" applyFont="1" applyFill="1" applyBorder="1" applyAlignment="1">
      <alignment horizontal="center" vertical="center" wrapText="1"/>
    </xf>
    <xf numFmtId="0" fontId="3" fillId="0" borderId="8" xfId="55" applyFont="1" applyBorder="1" applyAlignment="1">
      <alignment horizontal="center" vertical="center" wrapText="1"/>
    </xf>
    <xf numFmtId="0" fontId="7" fillId="0" borderId="8" xfId="55" applyFont="1" applyFill="1" applyBorder="1" applyAlignment="1">
      <alignment horizontal="center" vertical="center" wrapText="1"/>
    </xf>
    <xf numFmtId="178" fontId="7" fillId="0" borderId="9" xfId="55" applyNumberFormat="1" applyFont="1" applyFill="1" applyBorder="1" applyAlignment="1">
      <alignment horizontal="center" vertical="center" wrapText="1"/>
    </xf>
    <xf numFmtId="178" fontId="7" fillId="0" borderId="10" xfId="55" applyNumberFormat="1" applyFont="1" applyFill="1" applyBorder="1" applyAlignment="1">
      <alignment horizontal="center" vertical="center" wrapText="1"/>
    </xf>
    <xf numFmtId="0" fontId="7" fillId="0" borderId="11" xfId="55" applyFont="1" applyFill="1" applyBorder="1" applyAlignment="1">
      <alignment horizontal="center" vertical="center" wrapText="1"/>
    </xf>
    <xf numFmtId="178" fontId="7" fillId="0" borderId="12" xfId="55" applyNumberFormat="1" applyFont="1" applyFill="1" applyBorder="1" applyAlignment="1">
      <alignment horizontal="center" vertical="center" wrapText="1"/>
    </xf>
    <xf numFmtId="178" fontId="7" fillId="0" borderId="13" xfId="55" applyNumberFormat="1" applyFont="1" applyFill="1" applyBorder="1" applyAlignment="1">
      <alignment horizontal="center" vertical="center" wrapText="1"/>
    </xf>
    <xf numFmtId="0" fontId="3" fillId="0" borderId="11" xfId="55" applyFont="1" applyBorder="1" applyAlignment="1">
      <alignment horizontal="center" vertical="center" wrapText="1"/>
    </xf>
    <xf numFmtId="178" fontId="7" fillId="0" borderId="2" xfId="55" applyNumberFormat="1" applyFont="1" applyFill="1" applyBorder="1" applyAlignment="1">
      <alignment horizontal="center" vertical="center" wrapText="1"/>
    </xf>
    <xf numFmtId="178" fontId="7" fillId="0" borderId="3" xfId="55" applyNumberFormat="1" applyFont="1" applyFill="1" applyBorder="1" applyAlignment="1">
      <alignment horizontal="center" vertical="center" wrapText="1"/>
    </xf>
    <xf numFmtId="178" fontId="7" fillId="0" borderId="4" xfId="55" applyNumberFormat="1" applyFont="1" applyFill="1" applyBorder="1" applyAlignment="1">
      <alignment horizontal="center" vertical="center" wrapText="1"/>
    </xf>
    <xf numFmtId="49" fontId="7" fillId="0" borderId="1" xfId="55" applyNumberFormat="1" applyFont="1" applyFill="1" applyBorder="1" applyAlignment="1">
      <alignment horizontal="left" vertical="center" wrapText="1"/>
    </xf>
    <xf numFmtId="178" fontId="7" fillId="0" borderId="2" xfId="55" applyNumberFormat="1" applyFont="1" applyFill="1" applyBorder="1" applyAlignment="1">
      <alignment horizontal="left" vertical="center" wrapText="1"/>
    </xf>
    <xf numFmtId="178" fontId="7" fillId="0" borderId="3" xfId="55" applyNumberFormat="1" applyFont="1" applyFill="1" applyBorder="1" applyAlignment="1">
      <alignment horizontal="left" vertical="center" wrapText="1"/>
    </xf>
    <xf numFmtId="178" fontId="7" fillId="0" borderId="4" xfId="55" applyNumberFormat="1" applyFont="1" applyFill="1" applyBorder="1" applyAlignment="1">
      <alignment horizontal="left" vertical="center" wrapText="1"/>
    </xf>
    <xf numFmtId="0" fontId="7" fillId="0" borderId="2" xfId="55" applyFont="1" applyFill="1" applyBorder="1" applyAlignment="1">
      <alignment horizontal="center" vertical="center" wrapText="1"/>
    </xf>
    <xf numFmtId="0" fontId="7" fillId="0" borderId="3" xfId="55" applyFont="1" applyFill="1" applyBorder="1" applyAlignment="1">
      <alignment horizontal="center" vertical="center" wrapText="1"/>
    </xf>
    <xf numFmtId="0" fontId="7" fillId="0" borderId="4" xfId="55" applyFont="1" applyFill="1" applyBorder="1" applyAlignment="1">
      <alignment horizontal="center" vertical="center" wrapText="1"/>
    </xf>
    <xf numFmtId="0" fontId="9" fillId="0" borderId="2" xfId="55" applyFont="1" applyFill="1" applyBorder="1" applyAlignment="1">
      <alignment horizontal="center" vertical="center" wrapText="1"/>
    </xf>
    <xf numFmtId="0" fontId="9" fillId="0" borderId="3" xfId="55" applyFont="1" applyFill="1" applyBorder="1" applyAlignment="1">
      <alignment horizontal="center" vertical="center" wrapText="1"/>
    </xf>
    <xf numFmtId="0" fontId="9" fillId="0" borderId="4" xfId="55" applyFont="1" applyFill="1" applyBorder="1" applyAlignment="1">
      <alignment horizontal="center" vertical="center" wrapText="1"/>
    </xf>
    <xf numFmtId="0" fontId="10" fillId="0" borderId="1" xfId="55" applyFont="1" applyFill="1" applyBorder="1" applyAlignment="1">
      <alignment vertical="center" wrapText="1"/>
    </xf>
    <xf numFmtId="0" fontId="10" fillId="0" borderId="1" xfId="55" applyFont="1" applyFill="1" applyBorder="1" applyAlignment="1">
      <alignment horizontal="left" vertical="center" wrapText="1"/>
    </xf>
    <xf numFmtId="9" fontId="10" fillId="0" borderId="1" xfId="55" applyNumberFormat="1" applyFont="1" applyFill="1" applyBorder="1" applyAlignment="1">
      <alignment horizontal="center" vertical="center" wrapText="1"/>
    </xf>
    <xf numFmtId="0" fontId="10" fillId="0" borderId="1" xfId="55" applyFont="1" applyFill="1" applyBorder="1" applyAlignment="1">
      <alignment horizontal="center" vertical="center" wrapText="1"/>
    </xf>
    <xf numFmtId="179" fontId="10" fillId="0" borderId="1" xfId="55" applyNumberFormat="1" applyFont="1" applyFill="1" applyBorder="1" applyAlignment="1">
      <alignment horizontal="center" vertical="center" wrapText="1"/>
    </xf>
    <xf numFmtId="0" fontId="10" fillId="0" borderId="2" xfId="55" applyFont="1" applyFill="1" applyBorder="1" applyAlignment="1">
      <alignment horizontal="center" vertical="center" wrapText="1"/>
    </xf>
    <xf numFmtId="0" fontId="10" fillId="0" borderId="4" xfId="55" applyFont="1" applyFill="1" applyBorder="1" applyAlignment="1">
      <alignment horizontal="center" vertical="center" wrapText="1"/>
    </xf>
    <xf numFmtId="0" fontId="10" fillId="0" borderId="1" xfId="0" applyFont="1" applyFill="1" applyBorder="1" applyAlignment="1">
      <alignment horizontal="left" vertical="center"/>
    </xf>
    <xf numFmtId="10" fontId="10" fillId="0" borderId="1" xfId="55" applyNumberFormat="1" applyFont="1" applyFill="1" applyBorder="1" applyAlignment="1">
      <alignment horizontal="center" vertical="center" wrapText="1"/>
    </xf>
    <xf numFmtId="0" fontId="11" fillId="0" borderId="1" xfId="55" applyFont="1" applyFill="1" applyBorder="1" applyAlignment="1">
      <alignment horizontal="left" vertical="center" wrapText="1"/>
    </xf>
    <xf numFmtId="0" fontId="11" fillId="0" borderId="1" xfId="55" applyFont="1" applyFill="1" applyBorder="1" applyAlignment="1">
      <alignment horizontal="center" vertical="center" wrapText="1"/>
    </xf>
    <xf numFmtId="9" fontId="11" fillId="0" borderId="1" xfId="55" applyNumberFormat="1" applyFont="1" applyFill="1" applyBorder="1" applyAlignment="1">
      <alignment horizontal="center" vertical="center" wrapText="1"/>
    </xf>
    <xf numFmtId="49" fontId="10" fillId="0" borderId="1" xfId="55" applyNumberFormat="1" applyFont="1" applyFill="1" applyBorder="1" applyAlignment="1">
      <alignment horizontal="center" vertical="center" wrapText="1"/>
    </xf>
    <xf numFmtId="0" fontId="10" fillId="0" borderId="2" xfId="55" applyFont="1" applyFill="1" applyBorder="1" applyAlignment="1">
      <alignment horizontal="left" vertical="top" wrapText="1"/>
    </xf>
    <xf numFmtId="0" fontId="10" fillId="0" borderId="3" xfId="55" applyFont="1" applyFill="1" applyBorder="1" applyAlignment="1">
      <alignment horizontal="left" vertical="top" wrapText="1"/>
    </xf>
    <xf numFmtId="0" fontId="10" fillId="0" borderId="4" xfId="55" applyFont="1" applyFill="1" applyBorder="1" applyAlignment="1">
      <alignment horizontal="left" vertical="top" wrapText="1"/>
    </xf>
    <xf numFmtId="179" fontId="7" fillId="0" borderId="1" xfId="55" applyNumberFormat="1" applyFont="1" applyFill="1" applyBorder="1" applyAlignment="1">
      <alignment horizontal="center" vertical="center" wrapText="1"/>
    </xf>
    <xf numFmtId="0" fontId="12" fillId="0" borderId="0" xfId="55" applyFont="1" applyFill="1" applyBorder="1" applyAlignment="1">
      <alignment wrapText="1"/>
    </xf>
    <xf numFmtId="177" fontId="5" fillId="0" borderId="0" xfId="55" applyNumberFormat="1" applyFont="1" applyFill="1" applyBorder="1" applyAlignment="1">
      <alignment wrapText="1"/>
    </xf>
    <xf numFmtId="0" fontId="13" fillId="0" borderId="0" xfId="0" applyFont="1" applyFill="1" applyBorder="1" applyAlignment="1">
      <alignment vertical="center"/>
    </xf>
    <xf numFmtId="0" fontId="13" fillId="0" borderId="0" xfId="0" applyFont="1" applyFill="1" applyAlignment="1">
      <alignment horizontal="center"/>
    </xf>
    <xf numFmtId="0" fontId="13" fillId="0" borderId="0" xfId="0" applyFont="1" applyFill="1" applyBorder="1" applyAlignment="1">
      <alignment horizontal="center"/>
    </xf>
    <xf numFmtId="0" fontId="13" fillId="0" borderId="0" xfId="0" applyFont="1" applyFill="1" applyBorder="1" applyAlignment="1"/>
    <xf numFmtId="0" fontId="14" fillId="0" borderId="1" xfId="0" applyFont="1" applyFill="1" applyBorder="1" applyAlignment="1">
      <alignment horizontal="center" vertical="center"/>
    </xf>
    <xf numFmtId="0" fontId="13" fillId="2" borderId="1" xfId="0" applyFont="1" applyFill="1" applyBorder="1" applyAlignment="1">
      <alignment horizontal="center" vertical="center"/>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left" vertical="center"/>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2" borderId="1" xfId="0" applyFont="1" applyFill="1" applyBorder="1" applyAlignment="1">
      <alignment vertical="center"/>
    </xf>
    <xf numFmtId="180" fontId="13" fillId="2" borderId="1" xfId="0" applyNumberFormat="1" applyFont="1" applyFill="1" applyBorder="1" applyAlignment="1">
      <alignment horizontal="right" vertical="center"/>
    </xf>
    <xf numFmtId="180" fontId="13" fillId="2" borderId="1" xfId="0" applyNumberFormat="1" applyFont="1" applyFill="1" applyBorder="1" applyAlignment="1">
      <alignment horizontal="center" vertical="center" wrapText="1"/>
    </xf>
    <xf numFmtId="9" fontId="13" fillId="2" borderId="1" xfId="3" applyFont="1" applyFill="1" applyBorder="1" applyAlignment="1">
      <alignment horizontal="center" vertical="center" wrapText="1"/>
    </xf>
    <xf numFmtId="180" fontId="13" fillId="2" borderId="1" xfId="0" applyNumberFormat="1" applyFont="1" applyFill="1" applyBorder="1" applyAlignment="1">
      <alignment horizontal="center" vertical="center"/>
    </xf>
    <xf numFmtId="0" fontId="13" fillId="0" borderId="1" xfId="0" applyFont="1" applyFill="1" applyBorder="1" applyAlignment="1">
      <alignment horizontal="left" vertical="top"/>
    </xf>
    <xf numFmtId="49" fontId="13"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left" vertical="top" wrapText="1"/>
    </xf>
    <xf numFmtId="0" fontId="13" fillId="2" borderId="9" xfId="0" applyFont="1" applyFill="1" applyBorder="1" applyAlignment="1">
      <alignment horizontal="center" vertical="center"/>
    </xf>
    <xf numFmtId="0" fontId="13" fillId="2" borderId="0" xfId="0" applyFont="1" applyFill="1" applyBorder="1" applyAlignment="1">
      <alignment horizontal="center" vertical="center"/>
    </xf>
    <xf numFmtId="180" fontId="13" fillId="2" borderId="0" xfId="0" applyNumberFormat="1"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49" fontId="13" fillId="2" borderId="4"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3" fillId="0" borderId="1" xfId="0" applyFont="1" applyFill="1" applyBorder="1" applyAlignment="1">
      <alignment vertical="center"/>
    </xf>
    <xf numFmtId="49" fontId="13" fillId="0" borderId="1" xfId="0" applyNumberFormat="1" applyFont="1" applyFill="1" applyBorder="1" applyAlignment="1">
      <alignment horizontal="center" vertical="center"/>
    </xf>
    <xf numFmtId="0" fontId="16" fillId="0" borderId="1" xfId="0" applyFont="1" applyFill="1" applyBorder="1" applyAlignment="1">
      <alignment horizontal="left" vertical="center"/>
    </xf>
    <xf numFmtId="49" fontId="11" fillId="0" borderId="1" xfId="0" applyNumberFormat="1" applyFont="1" applyFill="1" applyBorder="1" applyAlignment="1">
      <alignment horizontal="left" vertical="center"/>
    </xf>
    <xf numFmtId="180"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top" wrapText="1"/>
    </xf>
    <xf numFmtId="0" fontId="12" fillId="0" borderId="1" xfId="0" applyNumberFormat="1" applyFont="1" applyFill="1" applyBorder="1" applyAlignment="1">
      <alignment horizontal="center" vertical="center"/>
    </xf>
    <xf numFmtId="0" fontId="16" fillId="0"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9" fontId="16" fillId="2" borderId="1" xfId="0" applyNumberFormat="1" applyFont="1" applyFill="1" applyBorder="1" applyAlignment="1" applyProtection="1">
      <alignment horizontal="left" vertical="center" wrapText="1"/>
    </xf>
    <xf numFmtId="0" fontId="10" fillId="0" borderId="1" xfId="0" applyNumberFormat="1" applyFont="1" applyFill="1" applyBorder="1" applyAlignment="1">
      <alignment horizontal="left" vertical="center"/>
    </xf>
    <xf numFmtId="0" fontId="11" fillId="0" borderId="1" xfId="0" applyFont="1" applyFill="1" applyBorder="1" applyAlignment="1">
      <alignment horizontal="left" vertical="center"/>
    </xf>
    <xf numFmtId="49" fontId="11" fillId="0" borderId="1" xfId="0" applyNumberFormat="1" applyFont="1" applyFill="1" applyBorder="1" applyAlignment="1">
      <alignment horizontal="left" vertical="center" wrapText="1"/>
    </xf>
    <xf numFmtId="49" fontId="11" fillId="2" borderId="1" xfId="0" applyNumberFormat="1" applyFont="1" applyFill="1" applyBorder="1" applyAlignment="1">
      <alignment horizontal="left" vertical="center" wrapText="1"/>
    </xf>
    <xf numFmtId="49" fontId="11" fillId="2" borderId="2" xfId="0" applyNumberFormat="1" applyFont="1" applyFill="1" applyBorder="1" applyAlignment="1">
      <alignment horizontal="left" vertical="top"/>
    </xf>
    <xf numFmtId="49" fontId="11" fillId="2" borderId="4" xfId="0" applyNumberFormat="1" applyFont="1" applyFill="1" applyBorder="1" applyAlignment="1">
      <alignment horizontal="left" vertical="top"/>
    </xf>
    <xf numFmtId="0" fontId="13" fillId="2" borderId="5" xfId="0" applyFont="1" applyFill="1" applyBorder="1" applyAlignment="1">
      <alignment horizontal="center" vertical="center" wrapText="1"/>
    </xf>
    <xf numFmtId="0" fontId="13" fillId="2" borderId="8" xfId="0" applyFont="1" applyFill="1" applyBorder="1" applyAlignment="1">
      <alignment horizontal="center" vertical="center" wrapText="1"/>
    </xf>
    <xf numFmtId="180" fontId="7" fillId="2" borderId="2" xfId="0" applyNumberFormat="1" applyFont="1" applyFill="1" applyBorder="1" applyAlignment="1">
      <alignment horizontal="center" vertical="center"/>
    </xf>
    <xf numFmtId="180" fontId="7" fillId="2" borderId="4" xfId="0" applyNumberFormat="1" applyFont="1" applyFill="1" applyBorder="1" applyAlignment="1">
      <alignment horizontal="center" vertical="center"/>
    </xf>
    <xf numFmtId="180" fontId="7" fillId="2" borderId="1" xfId="0" applyNumberFormat="1" applyFont="1" applyFill="1" applyBorder="1" applyAlignment="1">
      <alignment horizontal="right" vertical="center"/>
    </xf>
    <xf numFmtId="180" fontId="7" fillId="2" borderId="1" xfId="0" applyNumberFormat="1" applyFont="1" applyFill="1" applyBorder="1" applyAlignment="1">
      <alignment horizontal="right" vertical="center" wrapText="1"/>
    </xf>
    <xf numFmtId="9" fontId="7" fillId="2" borderId="1" xfId="3" applyFont="1" applyFill="1" applyBorder="1" applyAlignment="1">
      <alignment horizontal="right" vertical="center" wrapText="1"/>
    </xf>
    <xf numFmtId="0" fontId="7" fillId="2" borderId="5" xfId="0" applyFont="1" applyFill="1" applyBorder="1" applyAlignment="1">
      <alignment horizontal="right" vertical="center" wrapText="1"/>
    </xf>
    <xf numFmtId="0" fontId="13" fillId="2" borderId="5" xfId="0" applyFont="1" applyFill="1" applyBorder="1" applyAlignment="1">
      <alignment horizontal="right" vertical="center"/>
    </xf>
    <xf numFmtId="180" fontId="13" fillId="0" borderId="0" xfId="0" applyNumberFormat="1" applyFont="1" applyFill="1" applyBorder="1" applyAlignment="1">
      <alignment vertical="center"/>
    </xf>
    <xf numFmtId="0" fontId="7" fillId="2" borderId="8" xfId="0" applyFont="1" applyFill="1" applyBorder="1" applyAlignment="1">
      <alignment horizontal="right" vertical="center" wrapText="1"/>
    </xf>
    <xf numFmtId="0" fontId="13" fillId="2" borderId="8" xfId="0" applyFont="1" applyFill="1" applyBorder="1" applyAlignment="1">
      <alignment horizontal="right" vertical="center"/>
    </xf>
    <xf numFmtId="0" fontId="13" fillId="2" borderId="11" xfId="0" applyFont="1" applyFill="1" applyBorder="1" applyAlignment="1">
      <alignment horizontal="center" vertical="center" wrapText="1"/>
    </xf>
    <xf numFmtId="177" fontId="5" fillId="0" borderId="14" xfId="0" applyNumberFormat="1" applyFont="1" applyFill="1" applyBorder="1" applyAlignment="1">
      <alignment horizontal="right" vertical="center" shrinkToFit="1"/>
    </xf>
    <xf numFmtId="0" fontId="7" fillId="2" borderId="11" xfId="0" applyFont="1" applyFill="1" applyBorder="1" applyAlignment="1">
      <alignment horizontal="right" vertical="center" wrapText="1"/>
    </xf>
    <xf numFmtId="0" fontId="13" fillId="2" borderId="11" xfId="0" applyFont="1" applyFill="1" applyBorder="1" applyAlignment="1">
      <alignment horizontal="right" vertical="center"/>
    </xf>
    <xf numFmtId="49" fontId="13" fillId="2" borderId="2" xfId="0" applyNumberFormat="1" applyFont="1" applyFill="1" applyBorder="1" applyAlignment="1">
      <alignment horizontal="center" vertical="center"/>
    </xf>
    <xf numFmtId="49" fontId="13" fillId="2" borderId="3"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xf>
    <xf numFmtId="49" fontId="13" fillId="2" borderId="2" xfId="0" applyNumberFormat="1" applyFont="1" applyFill="1" applyBorder="1" applyAlignment="1">
      <alignment horizontal="left" vertical="top" wrapText="1"/>
    </xf>
    <xf numFmtId="49" fontId="13" fillId="2" borderId="3" xfId="0" applyNumberFormat="1" applyFont="1" applyFill="1" applyBorder="1" applyAlignment="1">
      <alignment horizontal="left" vertical="top" wrapText="1"/>
    </xf>
    <xf numFmtId="49" fontId="13" fillId="2" borderId="4" xfId="0" applyNumberFormat="1" applyFont="1" applyFill="1" applyBorder="1" applyAlignment="1">
      <alignment horizontal="left" vertical="top"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5" fillId="0" borderId="1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wrapText="1"/>
    </xf>
    <xf numFmtId="0" fontId="5" fillId="0" borderId="1" xfId="0" applyFont="1" applyFill="1" applyBorder="1" applyAlignment="1">
      <alignment horizontal="center" vertical="center"/>
    </xf>
    <xf numFmtId="9" fontId="5" fillId="0" borderId="18" xfId="0" applyNumberFormat="1" applyFont="1" applyFill="1" applyBorder="1" applyAlignment="1">
      <alignment horizontal="center" vertical="center"/>
    </xf>
    <xf numFmtId="0" fontId="5" fillId="0" borderId="18" xfId="0" applyFont="1" applyFill="1" applyBorder="1" applyAlignment="1">
      <alignment horizontal="center" vertical="center"/>
    </xf>
    <xf numFmtId="10" fontId="5" fillId="0" borderId="18" xfId="0" applyNumberFormat="1" applyFont="1" applyFill="1" applyBorder="1" applyAlignment="1">
      <alignment horizontal="center" vertical="center"/>
    </xf>
    <xf numFmtId="179" fontId="5" fillId="0" borderId="18" xfId="0" applyNumberFormat="1" applyFont="1" applyFill="1" applyBorder="1" applyAlignment="1">
      <alignment horizontal="center" vertical="center"/>
    </xf>
    <xf numFmtId="49" fontId="13" fillId="0" borderId="2" xfId="0" applyNumberFormat="1" applyFont="1" applyFill="1" applyBorder="1" applyAlignment="1">
      <alignment horizontal="center" vertical="top" wrapText="1"/>
    </xf>
    <xf numFmtId="49" fontId="13" fillId="0" borderId="4" xfId="0" applyNumberFormat="1" applyFont="1" applyFill="1" applyBorder="1" applyAlignment="1">
      <alignment horizontal="center" vertical="top" wrapText="1"/>
    </xf>
    <xf numFmtId="0" fontId="10" fillId="0" borderId="1" xfId="55" applyFont="1" applyFill="1" applyBorder="1" applyAlignment="1">
      <alignment horizontal="center" vertical="center"/>
    </xf>
    <xf numFmtId="0" fontId="5" fillId="0" borderId="19" xfId="0" applyFont="1" applyFill="1" applyBorder="1" applyAlignment="1" applyProtection="1">
      <alignment horizontal="center" vertical="center" wrapText="1" readingOrder="1"/>
      <protection locked="0"/>
    </xf>
    <xf numFmtId="49" fontId="5" fillId="0" borderId="20"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49" fontId="5" fillId="0" borderId="21" xfId="0" applyNumberFormat="1" applyFont="1" applyFill="1" applyBorder="1" applyAlignment="1" applyProtection="1">
      <alignment horizontal="center" vertical="center" wrapText="1"/>
    </xf>
    <xf numFmtId="179" fontId="10" fillId="0" borderId="1" xfId="0" applyNumberFormat="1" applyFont="1" applyFill="1" applyBorder="1" applyAlignment="1">
      <alignment horizontal="center" vertical="center" wrapText="1"/>
    </xf>
    <xf numFmtId="49" fontId="13" fillId="0" borderId="6" xfId="0" applyNumberFormat="1" applyFont="1" applyFill="1" applyBorder="1" applyAlignment="1">
      <alignment horizontal="center" vertical="top" wrapText="1"/>
    </xf>
    <xf numFmtId="49" fontId="13" fillId="0" borderId="22" xfId="0" applyNumberFormat="1" applyFont="1" applyFill="1" applyBorder="1" applyAlignment="1">
      <alignment horizontal="center" vertical="top" wrapText="1"/>
    </xf>
    <xf numFmtId="49" fontId="13" fillId="0" borderId="23" xfId="0" applyNumberFormat="1" applyFont="1" applyFill="1" applyBorder="1" applyAlignment="1">
      <alignment horizontal="center" vertical="top" wrapText="1"/>
    </xf>
    <xf numFmtId="49" fontId="13" fillId="0" borderId="12" xfId="0" applyNumberFormat="1" applyFont="1" applyFill="1" applyBorder="1" applyAlignment="1">
      <alignment horizontal="center" vertical="top" wrapText="1"/>
    </xf>
    <xf numFmtId="49" fontId="13" fillId="0" borderId="24" xfId="0" applyNumberFormat="1" applyFont="1" applyFill="1" applyBorder="1" applyAlignment="1">
      <alignment horizontal="center" vertical="top" wrapText="1"/>
    </xf>
    <xf numFmtId="49" fontId="5" fillId="0" borderId="25" xfId="0" applyNumberFormat="1" applyFont="1" applyFill="1" applyBorder="1" applyAlignment="1" applyProtection="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9" fontId="10" fillId="0" borderId="4" xfId="0" applyNumberFormat="1"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49" fontId="13" fillId="2" borderId="5" xfId="0" applyNumberFormat="1" applyFont="1" applyFill="1" applyBorder="1" applyAlignment="1">
      <alignment horizontal="center" vertical="center" wrapText="1"/>
    </xf>
    <xf numFmtId="49" fontId="13" fillId="2" borderId="1" xfId="0" applyNumberFormat="1" applyFont="1" applyFill="1" applyBorder="1" applyAlignment="1">
      <alignment horizontal="left" vertical="center" wrapText="1"/>
    </xf>
    <xf numFmtId="0" fontId="13" fillId="2" borderId="6" xfId="0" applyFont="1" applyFill="1" applyBorder="1" applyAlignment="1">
      <alignment horizontal="center" vertical="center"/>
    </xf>
    <xf numFmtId="0" fontId="13" fillId="2" borderId="26" xfId="0" applyFont="1" applyFill="1" applyBorder="1" applyAlignment="1">
      <alignment horizontal="center" vertical="center"/>
    </xf>
    <xf numFmtId="0" fontId="13" fillId="2" borderId="7" xfId="0" applyFont="1" applyFill="1" applyBorder="1" applyAlignment="1">
      <alignment horizontal="center" vertical="center"/>
    </xf>
    <xf numFmtId="49" fontId="13" fillId="2" borderId="11" xfId="0" applyNumberFormat="1" applyFont="1" applyFill="1" applyBorder="1" applyAlignment="1">
      <alignment horizontal="center" vertical="center" wrapText="1"/>
    </xf>
    <xf numFmtId="0" fontId="13" fillId="2" borderId="12"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13" xfId="0" applyFont="1" applyFill="1" applyBorder="1" applyAlignment="1">
      <alignment horizontal="center" vertical="center"/>
    </xf>
    <xf numFmtId="18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7" fillId="0" borderId="0" xfId="0" applyFont="1" applyFill="1" applyBorder="1" applyAlignment="1"/>
    <xf numFmtId="0" fontId="7" fillId="0" borderId="0" xfId="0" applyFont="1" applyFill="1" applyBorder="1" applyAlignment="1">
      <alignment vertical="center"/>
    </xf>
    <xf numFmtId="0" fontId="7" fillId="0" borderId="0" xfId="0" applyFont="1" applyFill="1" applyBorder="1" applyAlignment="1"/>
    <xf numFmtId="0" fontId="7" fillId="2" borderId="8" xfId="0" applyFont="1" applyFill="1" applyBorder="1" applyAlignment="1">
      <alignment horizontal="center" vertical="center" wrapText="1"/>
    </xf>
    <xf numFmtId="0" fontId="7" fillId="2" borderId="1" xfId="0" applyFont="1" applyFill="1" applyBorder="1" applyAlignment="1">
      <alignment vertical="center"/>
    </xf>
    <xf numFmtId="0" fontId="7" fillId="0" borderId="1" xfId="0" applyFont="1" applyFill="1" applyBorder="1" applyAlignment="1">
      <alignment horizontal="left" vertical="top"/>
    </xf>
    <xf numFmtId="0" fontId="7" fillId="2" borderId="1" xfId="0" applyFont="1" applyFill="1" applyBorder="1" applyAlignment="1">
      <alignment horizontal="center" vertical="center" wrapText="1"/>
    </xf>
    <xf numFmtId="0" fontId="7" fillId="2" borderId="5" xfId="0" applyFont="1" applyFill="1" applyBorder="1" applyAlignment="1">
      <alignment horizontal="right" vertical="center"/>
    </xf>
    <xf numFmtId="0" fontId="7" fillId="2" borderId="8" xfId="0" applyFont="1" applyFill="1" applyBorder="1" applyAlignment="1">
      <alignment horizontal="right" vertical="center"/>
    </xf>
    <xf numFmtId="0" fontId="7" fillId="2" borderId="1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1" xfId="0" applyFont="1" applyFill="1" applyBorder="1" applyAlignment="1">
      <alignment horizontal="right" vertical="center"/>
    </xf>
    <xf numFmtId="49" fontId="7" fillId="2" borderId="2"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5" fillId="0" borderId="1" xfId="55" applyFont="1" applyFill="1" applyBorder="1" applyAlignment="1">
      <alignment vertical="center" wrapText="1"/>
    </xf>
    <xf numFmtId="0" fontId="5" fillId="0" borderId="20" xfId="50" applyNumberFormat="1" applyFont="1" applyFill="1" applyBorder="1" applyAlignment="1" applyProtection="1">
      <alignment vertical="center"/>
    </xf>
    <xf numFmtId="49" fontId="5" fillId="0" borderId="28" xfId="49" applyNumberFormat="1" applyFont="1" applyBorder="1" applyAlignment="1">
      <alignment horizontal="left" vertical="center" wrapText="1"/>
    </xf>
    <xf numFmtId="0" fontId="5" fillId="0" borderId="1" xfId="52" applyFont="1" applyFill="1" applyBorder="1" applyAlignment="1" applyProtection="1">
      <alignment horizontal="center" vertical="center" wrapText="1" readingOrder="1"/>
      <protection locked="0"/>
    </xf>
    <xf numFmtId="179" fontId="10" fillId="0" borderId="11" xfId="55" applyNumberFormat="1" applyFont="1" applyFill="1" applyBorder="1" applyAlignment="1">
      <alignment horizontal="center" vertical="center" wrapText="1"/>
    </xf>
    <xf numFmtId="49" fontId="5" fillId="0" borderId="28" xfId="49" applyNumberFormat="1" applyFont="1" applyBorder="1" applyAlignment="1">
      <alignment horizontal="center" vertical="center" wrapText="1"/>
    </xf>
    <xf numFmtId="0" fontId="5" fillId="0" borderId="20" xfId="50" applyNumberFormat="1" applyFont="1" applyFill="1" applyBorder="1" applyAlignment="1" applyProtection="1">
      <alignment horizontal="left" vertical="center" wrapText="1"/>
    </xf>
    <xf numFmtId="49" fontId="5" fillId="0" borderId="19" xfId="52" applyNumberFormat="1" applyFont="1" applyFill="1" applyBorder="1" applyAlignment="1" applyProtection="1">
      <alignment wrapText="1"/>
    </xf>
    <xf numFmtId="49" fontId="5" fillId="0" borderId="29" xfId="52" applyNumberFormat="1" applyFont="1" applyFill="1" applyBorder="1" applyAlignment="1" applyProtection="1">
      <alignment horizontal="center" wrapText="1"/>
    </xf>
    <xf numFmtId="0" fontId="18" fillId="0" borderId="1" xfId="52" applyFont="1" applyFill="1" applyBorder="1" applyAlignment="1">
      <alignment horizontal="left" vertical="center"/>
    </xf>
    <xf numFmtId="49" fontId="5" fillId="0" borderId="29" xfId="52" applyNumberFormat="1" applyFont="1" applyFill="1" applyBorder="1" applyAlignment="1" applyProtection="1">
      <alignment horizontal="center" vertical="center" wrapText="1"/>
    </xf>
    <xf numFmtId="0" fontId="5" fillId="0" borderId="1" xfId="52" applyFont="1" applyFill="1" applyBorder="1" applyAlignment="1">
      <alignment horizontal="left" vertical="center"/>
    </xf>
    <xf numFmtId="0" fontId="5" fillId="0" borderId="21" xfId="50" applyNumberFormat="1" applyFont="1" applyFill="1" applyBorder="1" applyAlignment="1" applyProtection="1">
      <alignment vertical="center" wrapText="1"/>
    </xf>
    <xf numFmtId="9" fontId="5" fillId="0" borderId="1" xfId="52" applyNumberFormat="1" applyFont="1" applyFill="1" applyBorder="1" applyAlignment="1" applyProtection="1">
      <alignment horizontal="center" vertical="center" wrapText="1" readingOrder="1"/>
      <protection locked="0"/>
    </xf>
    <xf numFmtId="0" fontId="5" fillId="0" borderId="20" xfId="50" applyNumberFormat="1" applyFont="1" applyFill="1" applyBorder="1" applyAlignment="1" applyProtection="1">
      <alignment horizontal="center" vertical="center"/>
    </xf>
    <xf numFmtId="0" fontId="5" fillId="0" borderId="21" xfId="50" applyNumberFormat="1" applyFont="1" applyFill="1" applyBorder="1" applyAlignment="1" applyProtection="1">
      <alignment horizontal="center" vertical="center" wrapText="1"/>
    </xf>
    <xf numFmtId="49" fontId="5" fillId="0" borderId="19" xfId="52" applyNumberFormat="1" applyFont="1" applyFill="1" applyBorder="1" applyAlignment="1" applyProtection="1">
      <alignment horizontal="left" vertical="center" wrapText="1"/>
    </xf>
    <xf numFmtId="49" fontId="5" fillId="0" borderId="30" xfId="52" applyNumberFormat="1" applyFont="1" applyFill="1" applyBorder="1" applyAlignment="1" applyProtection="1">
      <alignment horizontal="center" vertical="center" wrapText="1"/>
    </xf>
    <xf numFmtId="0" fontId="18" fillId="0" borderId="30" xfId="52" applyFont="1" applyFill="1" applyBorder="1" applyAlignment="1">
      <alignment horizontal="center" vertical="center"/>
    </xf>
    <xf numFmtId="0" fontId="7" fillId="2" borderId="12"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13" xfId="0" applyFont="1" applyFill="1" applyBorder="1" applyAlignment="1">
      <alignment horizontal="center" vertical="center"/>
    </xf>
    <xf numFmtId="180" fontId="13" fillId="2" borderId="1" xfId="0" applyNumberFormat="1" applyFont="1" applyFill="1" applyBorder="1" applyAlignment="1">
      <alignment horizontal="right" vertical="center" wrapText="1"/>
    </xf>
    <xf numFmtId="9" fontId="13" fillId="2" borderId="1" xfId="3" applyFont="1" applyFill="1" applyBorder="1" applyAlignment="1">
      <alignment horizontal="right" vertical="center" wrapText="1"/>
    </xf>
    <xf numFmtId="0" fontId="11" fillId="0" borderId="1" xfId="0" applyFont="1" applyFill="1" applyBorder="1" applyAlignment="1">
      <alignment vertical="center"/>
    </xf>
    <xf numFmtId="0" fontId="19" fillId="0" borderId="1" xfId="0" applyFont="1" applyFill="1" applyBorder="1" applyAlignment="1">
      <alignment vertical="center" wrapText="1"/>
    </xf>
    <xf numFmtId="0" fontId="19" fillId="0" borderId="1" xfId="0" applyFont="1" applyFill="1" applyBorder="1" applyAlignment="1">
      <alignment horizontal="left" vertical="center" wrapText="1"/>
    </xf>
    <xf numFmtId="49"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9" fontId="19" fillId="0" borderId="1" xfId="0" applyNumberFormat="1" applyFont="1" applyFill="1" applyBorder="1" applyAlignment="1">
      <alignment horizontal="center" vertical="center" wrapText="1"/>
    </xf>
    <xf numFmtId="10" fontId="19" fillId="0" borderId="1" xfId="0" applyNumberFormat="1" applyFont="1" applyFill="1" applyBorder="1" applyAlignment="1">
      <alignment horizontal="center" vertical="center" wrapText="1"/>
    </xf>
    <xf numFmtId="179" fontId="19" fillId="0" borderId="1" xfId="0" applyNumberFormat="1" applyFont="1" applyFill="1" applyBorder="1" applyAlignment="1">
      <alignment horizontal="center" vertical="center" wrapText="1"/>
    </xf>
    <xf numFmtId="0" fontId="13" fillId="0" borderId="2" xfId="0" applyFont="1" applyFill="1" applyBorder="1" applyAlignment="1">
      <alignment horizontal="center"/>
    </xf>
    <xf numFmtId="0" fontId="13" fillId="0" borderId="4" xfId="0" applyFont="1" applyFill="1" applyBorder="1" applyAlignment="1">
      <alignment horizontal="center"/>
    </xf>
    <xf numFmtId="49" fontId="19" fillId="0" borderId="1" xfId="0" applyNumberFormat="1" applyFont="1" applyFill="1" applyBorder="1" applyAlignment="1">
      <alignment horizontal="left" vertical="center" wrapText="1"/>
    </xf>
    <xf numFmtId="0" fontId="19" fillId="0" borderId="1" xfId="55" applyFont="1" applyFill="1" applyBorder="1" applyAlignment="1">
      <alignment vertical="center" wrapText="1"/>
    </xf>
    <xf numFmtId="0" fontId="11" fillId="0" borderId="1" xfId="0" applyFont="1" applyFill="1" applyBorder="1" applyAlignment="1">
      <alignment vertical="center" wrapText="1"/>
    </xf>
    <xf numFmtId="179" fontId="5" fillId="3" borderId="11" xfId="55" applyNumberFormat="1" applyFont="1" applyFill="1" applyBorder="1" applyAlignment="1">
      <alignment horizontal="center" vertical="center" wrapText="1"/>
    </xf>
    <xf numFmtId="179" fontId="1" fillId="0" borderId="18" xfId="0" applyNumberFormat="1" applyFont="1" applyFill="1" applyBorder="1" applyAlignment="1">
      <alignment horizontal="center" vertical="center"/>
    </xf>
    <xf numFmtId="49" fontId="11" fillId="0" borderId="2"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6" xfId="0" applyNumberFormat="1" applyFont="1" applyFill="1" applyBorder="1" applyAlignment="1">
      <alignment horizontal="center" vertical="top" wrapText="1"/>
    </xf>
    <xf numFmtId="49" fontId="11" fillId="0" borderId="22" xfId="0" applyNumberFormat="1" applyFont="1" applyFill="1" applyBorder="1" applyAlignment="1">
      <alignment horizontal="center" vertical="top" wrapText="1"/>
    </xf>
    <xf numFmtId="49" fontId="11" fillId="0" borderId="23"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24" xfId="0" applyNumberFormat="1" applyFont="1" applyFill="1" applyBorder="1" applyAlignment="1">
      <alignment horizontal="center" vertical="top" wrapText="1"/>
    </xf>
    <xf numFmtId="9" fontId="5" fillId="3" borderId="11" xfId="55" applyNumberFormat="1" applyFont="1" applyFill="1" applyBorder="1" applyAlignment="1">
      <alignment horizontal="center" vertical="center" wrapText="1"/>
    </xf>
    <xf numFmtId="49" fontId="11" fillId="0" borderId="9" xfId="0" applyNumberFormat="1" applyFont="1" applyFill="1" applyBorder="1" applyAlignment="1">
      <alignment horizontal="center" vertical="top" wrapText="1"/>
    </xf>
    <xf numFmtId="49" fontId="11" fillId="0" borderId="31" xfId="0" applyNumberFormat="1" applyFont="1" applyFill="1" applyBorder="1" applyAlignment="1">
      <alignment horizontal="center" vertical="top" wrapText="1"/>
    </xf>
    <xf numFmtId="49" fontId="5" fillId="0" borderId="1" xfId="55" applyNumberFormat="1" applyFont="1" applyFill="1" applyBorder="1" applyAlignment="1">
      <alignment horizontal="center" vertical="center" wrapText="1"/>
    </xf>
    <xf numFmtId="179" fontId="5" fillId="0" borderId="1" xfId="55" applyNumberFormat="1" applyFont="1" applyFill="1" applyBorder="1" applyAlignment="1">
      <alignment horizontal="center" vertical="center" wrapText="1"/>
    </xf>
    <xf numFmtId="179" fontId="7" fillId="2" borderId="1" xfId="0" applyNumberFormat="1" applyFont="1" applyFill="1" applyBorder="1" applyAlignment="1">
      <alignment horizontal="right" vertical="center"/>
    </xf>
    <xf numFmtId="0" fontId="5" fillId="0" borderId="17" xfId="0" applyFont="1" applyFill="1" applyBorder="1" applyAlignment="1">
      <alignment horizontal="left" vertical="center" wrapText="1"/>
    </xf>
    <xf numFmtId="180" fontId="13" fillId="0" borderId="1" xfId="0" applyNumberFormat="1" applyFont="1" applyFill="1" applyBorder="1" applyAlignment="1">
      <alignment horizontal="center" vertical="center"/>
    </xf>
    <xf numFmtId="0" fontId="5" fillId="0" borderId="18" xfId="0" applyNumberFormat="1" applyFont="1" applyFill="1" applyBorder="1" applyAlignment="1" applyProtection="1">
      <alignment horizontal="center" vertical="center"/>
    </xf>
    <xf numFmtId="0" fontId="5" fillId="0" borderId="19" xfId="0" applyFont="1" applyFill="1" applyBorder="1" applyAlignment="1" applyProtection="1">
      <alignment horizontal="left" vertical="center" wrapText="1" readingOrder="1"/>
      <protection locked="0"/>
    </xf>
    <xf numFmtId="0" fontId="5" fillId="0" borderId="13" xfId="0" applyNumberFormat="1" applyFont="1" applyFill="1" applyBorder="1" applyAlignment="1" applyProtection="1">
      <alignment horizontal="center" vertical="center"/>
    </xf>
    <xf numFmtId="49" fontId="5" fillId="0" borderId="25" xfId="0" applyNumberFormat="1" applyFont="1" applyFill="1" applyBorder="1" applyAlignment="1" applyProtection="1">
      <alignment horizontal="left" vertical="center" wrapText="1"/>
    </xf>
    <xf numFmtId="49" fontId="5" fillId="0" borderId="32" xfId="0" applyNumberFormat="1" applyFont="1" applyFill="1" applyBorder="1" applyAlignment="1" applyProtection="1">
      <alignment horizontal="left" vertical="center" wrapText="1"/>
    </xf>
    <xf numFmtId="9" fontId="5" fillId="0" borderId="13" xfId="0" applyNumberFormat="1" applyFont="1" applyFill="1" applyBorder="1" applyAlignment="1">
      <alignment horizontal="center" vertical="center"/>
    </xf>
    <xf numFmtId="0" fontId="5" fillId="0" borderId="13" xfId="0" applyFont="1" applyFill="1" applyBorder="1" applyAlignment="1">
      <alignment horizontal="center" vertical="center"/>
    </xf>
    <xf numFmtId="49" fontId="5" fillId="0" borderId="6" xfId="0" applyNumberFormat="1" applyFont="1" applyFill="1" applyBorder="1" applyAlignment="1">
      <alignment horizontal="left" vertical="center" wrapText="1"/>
    </xf>
    <xf numFmtId="49" fontId="13" fillId="0" borderId="5" xfId="0" applyNumberFormat="1" applyFont="1" applyFill="1" applyBorder="1" applyAlignment="1">
      <alignment horizontal="center" vertical="center"/>
    </xf>
    <xf numFmtId="180" fontId="13" fillId="0" borderId="5" xfId="0" applyNumberFormat="1" applyFont="1" applyFill="1" applyBorder="1" applyAlignment="1">
      <alignment horizontal="center" vertical="center"/>
    </xf>
    <xf numFmtId="178" fontId="7" fillId="0" borderId="2" xfId="55" applyNumberFormat="1" applyFont="1" applyFill="1" applyBorder="1" applyAlignment="1">
      <alignment horizontal="left" vertical="top" wrapText="1"/>
    </xf>
    <xf numFmtId="178" fontId="7" fillId="0" borderId="3" xfId="55" applyNumberFormat="1" applyFont="1" applyFill="1" applyBorder="1" applyAlignment="1">
      <alignment horizontal="left" vertical="top" wrapText="1"/>
    </xf>
    <xf numFmtId="178" fontId="7" fillId="0" borderId="4" xfId="55" applyNumberFormat="1" applyFont="1" applyFill="1" applyBorder="1" applyAlignment="1">
      <alignment horizontal="left" vertical="top" wrapText="1"/>
    </xf>
    <xf numFmtId="0" fontId="10" fillId="0" borderId="5" xfId="55" applyFont="1" applyFill="1" applyBorder="1" applyAlignment="1">
      <alignment vertical="center" wrapText="1"/>
    </xf>
    <xf numFmtId="0" fontId="7" fillId="0" borderId="2" xfId="55" applyFont="1" applyFill="1" applyBorder="1" applyAlignment="1">
      <alignment horizontal="left" vertical="center" wrapText="1"/>
    </xf>
    <xf numFmtId="0" fontId="7" fillId="0" borderId="3" xfId="55" applyFont="1" applyFill="1" applyBorder="1" applyAlignment="1">
      <alignment horizontal="left" vertical="center" wrapText="1"/>
    </xf>
    <xf numFmtId="0" fontId="7" fillId="0" borderId="4" xfId="55"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0" borderId="1" xfId="0" applyFont="1" applyFill="1" applyBorder="1" applyAlignment="1">
      <alignment horizontal="center" vertical="center"/>
    </xf>
    <xf numFmtId="179" fontId="11" fillId="0" borderId="1" xfId="0" applyNumberFormat="1" applyFont="1" applyFill="1" applyBorder="1" applyAlignment="1">
      <alignment vertical="center"/>
    </xf>
    <xf numFmtId="180" fontId="11" fillId="0" borderId="1" xfId="0" applyNumberFormat="1" applyFont="1" applyFill="1" applyBorder="1" applyAlignment="1">
      <alignment horizontal="center" vertical="center"/>
    </xf>
    <xf numFmtId="10" fontId="11" fillId="0" borderId="1" xfId="0" applyNumberFormat="1" applyFont="1" applyFill="1" applyBorder="1" applyAlignment="1">
      <alignment horizontal="left" vertical="center"/>
    </xf>
    <xf numFmtId="180" fontId="5" fillId="0" borderId="1" xfId="0" applyNumberFormat="1" applyFont="1" applyFill="1" applyBorder="1" applyAlignment="1">
      <alignment horizontal="center" vertical="center"/>
    </xf>
    <xf numFmtId="0" fontId="13" fillId="0" borderId="1" xfId="0" applyFont="1" applyFill="1" applyBorder="1" applyAlignment="1">
      <alignment vertical="center" wrapText="1"/>
    </xf>
    <xf numFmtId="179" fontId="11" fillId="0" borderId="1" xfId="0" applyNumberFormat="1" applyFont="1" applyFill="1" applyBorder="1" applyAlignment="1">
      <alignment horizontal="center" vertical="center" wrapText="1"/>
    </xf>
    <xf numFmtId="49" fontId="5" fillId="0" borderId="2" xfId="0" applyNumberFormat="1" applyFont="1" applyFill="1" applyBorder="1" applyAlignment="1" applyProtection="1">
      <alignment wrapText="1"/>
    </xf>
    <xf numFmtId="49" fontId="5" fillId="0" borderId="4" xfId="0"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49" fontId="5" fillId="0" borderId="23" xfId="0" applyNumberFormat="1" applyFont="1" applyFill="1" applyBorder="1" applyAlignment="1" applyProtection="1">
      <alignment horizontal="center" vertical="center" wrapText="1"/>
    </xf>
    <xf numFmtId="49" fontId="13" fillId="0" borderId="12" xfId="0" applyNumberFormat="1" applyFont="1" applyFill="1" applyBorder="1" applyAlignment="1">
      <alignment vertical="top" wrapText="1"/>
    </xf>
    <xf numFmtId="49" fontId="13" fillId="0" borderId="24" xfId="0" applyNumberFormat="1" applyFont="1" applyFill="1" applyBorder="1" applyAlignment="1">
      <alignment vertical="top" wrapText="1"/>
    </xf>
    <xf numFmtId="3" fontId="5" fillId="0" borderId="18" xfId="0" applyNumberFormat="1" applyFont="1" applyFill="1" applyBorder="1" applyAlignment="1">
      <alignment horizontal="center" vertical="center"/>
    </xf>
    <xf numFmtId="4" fontId="5" fillId="0" borderId="18" xfId="0" applyNumberFormat="1" applyFont="1" applyFill="1" applyBorder="1" applyAlignment="1">
      <alignment horizontal="center" vertical="center"/>
    </xf>
    <xf numFmtId="9" fontId="5" fillId="0" borderId="18" xfId="3" applyFont="1" applyFill="1" applyBorder="1" applyAlignment="1">
      <alignment horizontal="center" vertical="center"/>
    </xf>
    <xf numFmtId="0" fontId="5" fillId="0" borderId="1" xfId="0" applyFont="1" applyFill="1" applyBorder="1" applyAlignment="1">
      <alignment horizontal="center" vertical="center" wrapText="1"/>
    </xf>
    <xf numFmtId="3" fontId="5" fillId="0" borderId="1" xfId="0" applyNumberFormat="1" applyFont="1" applyFill="1" applyBorder="1" applyAlignment="1">
      <alignment horizontal="center" vertical="center"/>
    </xf>
    <xf numFmtId="0" fontId="10" fillId="0" borderId="11" xfId="55" applyFont="1" applyFill="1" applyBorder="1" applyAlignment="1">
      <alignment horizontal="center" vertical="center" wrapText="1"/>
    </xf>
    <xf numFmtId="4" fontId="5" fillId="0" borderId="17" xfId="0" applyNumberFormat="1" applyFont="1" applyFill="1" applyBorder="1" applyAlignment="1">
      <alignment horizontal="center" vertical="center"/>
    </xf>
    <xf numFmtId="3" fontId="5" fillId="0" borderId="18" xfId="0" applyNumberFormat="1" applyFont="1" applyFill="1" applyBorder="1" applyAlignment="1">
      <alignment horizontal="center" vertical="center" wrapText="1"/>
    </xf>
    <xf numFmtId="9" fontId="5" fillId="0" borderId="18" xfId="3" applyNumberFormat="1" applyFont="1" applyFill="1" applyBorder="1" applyAlignment="1">
      <alignment horizontal="center" vertical="center" wrapText="1"/>
    </xf>
    <xf numFmtId="4" fontId="5" fillId="0" borderId="18" xfId="0" applyNumberFormat="1" applyFont="1" applyFill="1" applyBorder="1" applyAlignment="1">
      <alignment horizontal="center" vertical="center" wrapText="1"/>
    </xf>
    <xf numFmtId="9" fontId="5" fillId="0" borderId="18" xfId="3" applyFont="1" applyFill="1" applyBorder="1" applyAlignment="1">
      <alignment horizontal="center" vertical="center" wrapText="1"/>
    </xf>
    <xf numFmtId="0" fontId="11" fillId="0" borderId="0" xfId="0" applyFont="1" applyFill="1" applyAlignment="1">
      <alignment vertical="center"/>
    </xf>
    <xf numFmtId="10" fontId="5" fillId="0" borderId="18" xfId="0" applyNumberFormat="1" applyFont="1" applyFill="1" applyBorder="1" applyAlignment="1">
      <alignment horizontal="center" vertical="center" wrapText="1"/>
    </xf>
    <xf numFmtId="49" fontId="13" fillId="0" borderId="9" xfId="0" applyNumberFormat="1" applyFont="1" applyFill="1" applyBorder="1" applyAlignment="1">
      <alignment horizontal="center" vertical="top" wrapText="1"/>
    </xf>
    <xf numFmtId="49" fontId="13" fillId="0" borderId="31" xfId="0" applyNumberFormat="1" applyFont="1" applyFill="1" applyBorder="1" applyAlignment="1">
      <alignment horizontal="center" vertical="top" wrapText="1"/>
    </xf>
    <xf numFmtId="49" fontId="7" fillId="2" borderId="11" xfId="0" applyNumberFormat="1" applyFont="1" applyFill="1" applyBorder="1" applyAlignment="1">
      <alignment horizontal="center" vertical="center" wrapText="1"/>
    </xf>
    <xf numFmtId="0" fontId="5" fillId="0" borderId="1" xfId="55" applyFont="1" applyFill="1" applyBorder="1" applyAlignment="1">
      <alignment horizontal="center" vertical="center"/>
    </xf>
    <xf numFmtId="0" fontId="5" fillId="0" borderId="1" xfId="55" applyFont="1" applyFill="1" applyBorder="1" applyAlignment="1">
      <alignment horizontal="center" vertical="center" wrapText="1"/>
    </xf>
    <xf numFmtId="9" fontId="5" fillId="0" borderId="1" xfId="0" applyNumberFormat="1" applyFont="1" applyFill="1" applyBorder="1" applyAlignment="1">
      <alignment horizontal="center" vertical="center"/>
    </xf>
    <xf numFmtId="9" fontId="5"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xf>
    <xf numFmtId="57" fontId="5" fillId="0" borderId="18" xfId="0" applyNumberFormat="1" applyFont="1" applyFill="1" applyBorder="1" applyAlignment="1">
      <alignment horizontal="center" vertical="center"/>
    </xf>
    <xf numFmtId="0" fontId="5" fillId="0" borderId="5" xfId="55"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1" xfId="0" applyFont="1" applyFill="1" applyBorder="1" applyAlignment="1">
      <alignment horizontal="center" vertical="center"/>
    </xf>
    <xf numFmtId="0" fontId="5" fillId="0" borderId="31" xfId="0" applyFont="1" applyFill="1" applyBorder="1" applyAlignment="1">
      <alignment horizontal="center" vertical="center" wrapText="1"/>
    </xf>
    <xf numFmtId="179" fontId="5" fillId="0" borderId="3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xf>
    <xf numFmtId="49" fontId="5" fillId="0" borderId="33" xfId="0" applyNumberFormat="1" applyFont="1" applyFill="1" applyBorder="1" applyAlignment="1" applyProtection="1">
      <alignment horizontal="center" vertical="center" wrapText="1"/>
    </xf>
    <xf numFmtId="49" fontId="5" fillId="0" borderId="34" xfId="0" applyNumberFormat="1" applyFont="1" applyFill="1" applyBorder="1" applyAlignment="1" applyProtection="1">
      <alignment horizontal="center" vertical="center" wrapText="1"/>
    </xf>
    <xf numFmtId="49" fontId="5" fillId="0" borderId="23" xfId="0" applyNumberFormat="1" applyFont="1" applyFill="1" applyBorder="1" applyAlignment="1" applyProtection="1">
      <alignment horizontal="left" vertical="center" wrapText="1"/>
    </xf>
    <xf numFmtId="10" fontId="5" fillId="0" borderId="23" xfId="0" applyNumberFormat="1" applyFont="1" applyFill="1" applyBorder="1" applyAlignment="1" applyProtection="1">
      <alignment horizontal="left" vertical="center" wrapText="1"/>
    </xf>
    <xf numFmtId="0" fontId="20" fillId="0" borderId="3" xfId="0" applyFont="1" applyFill="1" applyBorder="1" applyAlignment="1">
      <alignment vertical="center" wrapText="1"/>
    </xf>
    <xf numFmtId="9" fontId="5" fillId="0" borderId="23" xfId="0" applyNumberFormat="1" applyFont="1" applyFill="1" applyBorder="1" applyAlignment="1" applyProtection="1">
      <alignment horizontal="left" vertical="center" wrapText="1"/>
    </xf>
    <xf numFmtId="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0" fontId="5" fillId="0" borderId="1" xfId="3" applyNumberFormat="1" applyFont="1" applyFill="1" applyBorder="1" applyAlignment="1" applyProtection="1">
      <alignment horizontal="center" vertical="center" wrapText="1"/>
    </xf>
    <xf numFmtId="10" fontId="5" fillId="0" borderId="1" xfId="3" applyNumberFormat="1" applyFont="1" applyFill="1" applyBorder="1" applyAlignment="1">
      <alignment horizontal="center" vertical="center"/>
    </xf>
    <xf numFmtId="179" fontId="5" fillId="0" borderId="1" xfId="0" applyNumberFormat="1" applyFont="1" applyFill="1" applyBorder="1" applyAlignment="1" applyProtection="1">
      <alignment horizontal="center" vertical="center" wrapText="1"/>
    </xf>
    <xf numFmtId="10"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10" fontId="5" fillId="0" borderId="1" xfId="3" applyNumberFormat="1"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12" fillId="0" borderId="20" xfId="0" applyNumberFormat="1" applyFont="1" applyFill="1" applyBorder="1" applyAlignment="1">
      <alignment vertical="center"/>
    </xf>
    <xf numFmtId="0" fontId="1" fillId="0" borderId="0" xfId="0" applyFont="1" applyFill="1" applyAlignment="1"/>
    <xf numFmtId="0" fontId="1" fillId="0" borderId="0" xfId="0" applyFont="1" applyFill="1" applyBorder="1" applyAlignment="1">
      <alignment vertical="center"/>
    </xf>
    <xf numFmtId="0" fontId="1" fillId="0" borderId="0" xfId="0" applyFont="1" applyFill="1" applyBorder="1" applyAlignment="1"/>
    <xf numFmtId="0" fontId="4" fillId="0" borderId="0" xfId="54" applyFont="1" applyFill="1" applyAlignment="1">
      <alignment horizontal="center" vertical="center"/>
    </xf>
    <xf numFmtId="0" fontId="12" fillId="0" borderId="0" xfId="0" applyFont="1" applyFill="1" applyAlignment="1">
      <alignment vertical="center"/>
    </xf>
    <xf numFmtId="0" fontId="21" fillId="0" borderId="1"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xf>
    <xf numFmtId="49" fontId="23" fillId="0" borderId="1" xfId="0" applyNumberFormat="1" applyFont="1" applyFill="1" applyBorder="1"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80"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xf>
    <xf numFmtId="49" fontId="1" fillId="0" borderId="1" xfId="0" applyNumberFormat="1" applyFont="1" applyFill="1" applyBorder="1" applyAlignment="1">
      <alignment horizontal="left" vertical="center" wrapText="1"/>
    </xf>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xf>
    <xf numFmtId="49" fontId="4" fillId="0" borderId="1" xfId="54" applyNumberFormat="1" applyFont="1" applyFill="1" applyBorder="1" applyAlignment="1">
      <alignment horizontal="center" vertical="center"/>
    </xf>
    <xf numFmtId="49" fontId="4" fillId="0" borderId="1" xfId="54" applyNumberFormat="1" applyFont="1" applyFill="1" applyBorder="1" applyAlignment="1">
      <alignment horizontal="center" vertical="center" wrapText="1"/>
    </xf>
    <xf numFmtId="0" fontId="4" fillId="0" borderId="1" xfId="54"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top" wrapText="1"/>
    </xf>
    <xf numFmtId="49" fontId="1" fillId="0" borderId="5" xfId="0" applyNumberFormat="1" applyFont="1" applyFill="1" applyBorder="1" applyAlignment="1">
      <alignment horizontal="left" vertical="top" wrapText="1"/>
    </xf>
    <xf numFmtId="0" fontId="12" fillId="0" borderId="35" xfId="0" applyNumberFormat="1" applyFont="1" applyFill="1" applyBorder="1" applyAlignment="1">
      <alignment vertical="center"/>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49" fontId="1" fillId="0" borderId="27" xfId="0" applyNumberFormat="1" applyFont="1" applyFill="1" applyBorder="1" applyAlignment="1">
      <alignment horizontal="center" vertical="top" wrapText="1"/>
    </xf>
    <xf numFmtId="49" fontId="1" fillId="0" borderId="9" xfId="0" applyNumberFormat="1" applyFont="1" applyFill="1" applyBorder="1" applyAlignment="1">
      <alignment horizontal="center" vertical="top" wrapText="1"/>
    </xf>
    <xf numFmtId="49" fontId="1" fillId="0" borderId="0" xfId="0" applyNumberFormat="1" applyFont="1" applyFill="1" applyBorder="1" applyAlignment="1">
      <alignment horizontal="center" vertical="top" wrapText="1"/>
    </xf>
    <xf numFmtId="0" fontId="12" fillId="0" borderId="36" xfId="0" applyNumberFormat="1" applyFont="1" applyFill="1" applyBorder="1" applyAlignment="1">
      <alignment vertical="center"/>
    </xf>
    <xf numFmtId="49" fontId="1" fillId="0" borderId="23" xfId="0" applyNumberFormat="1" applyFont="1" applyFill="1" applyBorder="1" applyAlignment="1">
      <alignment horizontal="center" vertical="top" wrapText="1"/>
    </xf>
    <xf numFmtId="49" fontId="1" fillId="0" borderId="24" xfId="0" applyNumberFormat="1" applyFont="1" applyFill="1" applyBorder="1" applyAlignment="1">
      <alignment horizontal="center" vertical="top" wrapText="1"/>
    </xf>
    <xf numFmtId="0" fontId="12" fillId="0" borderId="18" xfId="0" applyNumberFormat="1" applyFont="1" applyFill="1" applyBorder="1" applyAlignment="1">
      <alignment vertical="center"/>
    </xf>
    <xf numFmtId="49" fontId="1" fillId="0" borderId="8" xfId="0" applyNumberFormat="1" applyFont="1" applyFill="1" applyBorder="1" applyAlignment="1">
      <alignment horizontal="left" vertical="top" wrapText="1"/>
    </xf>
    <xf numFmtId="0" fontId="12" fillId="0" borderId="0" xfId="0" applyNumberFormat="1" applyFont="1" applyFill="1" applyBorder="1" applyAlignment="1">
      <alignment vertical="center"/>
    </xf>
    <xf numFmtId="0" fontId="12" fillId="0" borderId="31" xfId="0" applyNumberFormat="1" applyFont="1" applyFill="1" applyBorder="1" applyAlignment="1">
      <alignment vertical="center"/>
    </xf>
    <xf numFmtId="0" fontId="16"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19" fillId="0" borderId="37" xfId="0" applyFont="1" applyFill="1" applyBorder="1" applyAlignment="1">
      <alignment horizontal="justify" vertical="center" wrapText="1"/>
    </xf>
    <xf numFmtId="0" fontId="3" fillId="0" borderId="8" xfId="0"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justify" vertical="center" wrapText="1"/>
    </xf>
    <xf numFmtId="0" fontId="3" fillId="0" borderId="1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12" fillId="0" borderId="0" xfId="0" applyFont="1" applyFill="1" applyAlignment="1"/>
    <xf numFmtId="0" fontId="12" fillId="0" borderId="0" xfId="0" applyFont="1" applyFill="1" applyAlignment="1">
      <alignment horizontal="center"/>
    </xf>
    <xf numFmtId="179" fontId="5" fillId="0" borderId="0" xfId="0" applyNumberFormat="1" applyFont="1" applyFill="1" applyAlignment="1">
      <alignment vertical="center"/>
    </xf>
    <xf numFmtId="0" fontId="12" fillId="0" borderId="0" xfId="53" applyAlignment="1">
      <alignment vertical="center"/>
    </xf>
    <xf numFmtId="0" fontId="12" fillId="0" borderId="0" xfId="53" applyAlignment="1">
      <alignment vertical="center" wrapText="1"/>
    </xf>
    <xf numFmtId="0" fontId="26" fillId="0" borderId="0" xfId="0" applyFont="1" applyFill="1" applyAlignment="1">
      <alignment horizontal="center"/>
    </xf>
    <xf numFmtId="0" fontId="26" fillId="0" borderId="0" xfId="0" applyFont="1" applyFill="1" applyAlignment="1">
      <alignment horizontal="center" wrapText="1"/>
    </xf>
    <xf numFmtId="0" fontId="27" fillId="0" borderId="0" xfId="0" applyFont="1" applyFill="1" applyAlignment="1"/>
    <xf numFmtId="0" fontId="12" fillId="0" borderId="0" xfId="0" applyFont="1" applyFill="1" applyAlignment="1">
      <alignment wrapText="1"/>
    </xf>
    <xf numFmtId="0" fontId="28" fillId="0" borderId="0" xfId="0" applyFont="1" applyFill="1" applyAlignment="1">
      <alignment horizontal="right"/>
    </xf>
    <xf numFmtId="0" fontId="28" fillId="0" borderId="0" xfId="0" applyFont="1" applyFill="1" applyAlignment="1"/>
    <xf numFmtId="0" fontId="28"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6" xfId="0" applyFont="1" applyFill="1" applyBorder="1" applyAlignment="1">
      <alignment horizontal="center" vertical="center" shrinkToFit="1"/>
    </xf>
    <xf numFmtId="4" fontId="1" fillId="0" borderId="6" xfId="0" applyNumberFormat="1" applyFont="1" applyFill="1" applyBorder="1" applyAlignment="1">
      <alignment horizontal="center" vertical="center" shrinkToFit="1"/>
    </xf>
    <xf numFmtId="4" fontId="1" fillId="0" borderId="26" xfId="0" applyNumberFormat="1" applyFont="1" applyFill="1" applyBorder="1" applyAlignment="1">
      <alignment horizontal="center" vertical="center" shrinkToFit="1"/>
    </xf>
    <xf numFmtId="4" fontId="1" fillId="0" borderId="26" xfId="0" applyNumberFormat="1"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shrinkToFit="1"/>
    </xf>
    <xf numFmtId="0" fontId="1" fillId="0" borderId="26"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xf>
    <xf numFmtId="0" fontId="1" fillId="0" borderId="12"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27"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179" fontId="1" fillId="0" borderId="1" xfId="0" applyNumberFormat="1" applyFont="1" applyFill="1" applyBorder="1" applyAlignment="1">
      <alignment horizontal="left" vertical="center" shrinkToFit="1"/>
    </xf>
    <xf numFmtId="179" fontId="1" fillId="0" borderId="1" xfId="0" applyNumberFormat="1" applyFont="1" applyFill="1" applyBorder="1" applyAlignment="1">
      <alignment horizontal="center" vertical="center" shrinkToFit="1"/>
    </xf>
    <xf numFmtId="179" fontId="1" fillId="0" borderId="30" xfId="0" applyNumberFormat="1" applyFont="1" applyFill="1" applyBorder="1" applyAlignment="1" applyProtection="1">
      <alignment horizontal="left" vertical="center" wrapText="1" readingOrder="1"/>
      <protection locked="0"/>
    </xf>
    <xf numFmtId="179" fontId="1" fillId="0" borderId="1" xfId="0" applyNumberFormat="1" applyFont="1" applyFill="1" applyBorder="1" applyAlignment="1">
      <alignment horizontal="right" vertical="center" shrinkToFit="1"/>
    </xf>
    <xf numFmtId="179" fontId="1" fillId="0" borderId="1" xfId="0" applyNumberFormat="1" applyFont="1" applyFill="1" applyBorder="1" applyAlignment="1">
      <alignment horizontal="right" vertical="center" wrapText="1" shrinkToFit="1"/>
    </xf>
    <xf numFmtId="179" fontId="5" fillId="0" borderId="1" xfId="0" applyNumberFormat="1" applyFont="1" applyFill="1" applyBorder="1" applyAlignment="1">
      <alignment vertical="center"/>
    </xf>
    <xf numFmtId="0" fontId="29" fillId="0" borderId="0" xfId="0" applyFont="1" applyFill="1" applyAlignment="1">
      <alignment horizontal="left" vertical="top" wrapText="1"/>
    </xf>
    <xf numFmtId="179" fontId="12" fillId="0" borderId="0" xfId="53" applyNumberFormat="1" applyAlignment="1">
      <alignment vertical="center"/>
    </xf>
    <xf numFmtId="0" fontId="30" fillId="0" borderId="0" xfId="0" applyFont="1" applyAlignment="1">
      <alignment horizontal="center" vertical="center"/>
    </xf>
    <xf numFmtId="0" fontId="29" fillId="0" borderId="0" xfId="0" applyFont="1" applyAlignment="1"/>
    <xf numFmtId="0" fontId="12" fillId="0" borderId="0" xfId="0" applyFont="1" applyAlignment="1"/>
    <xf numFmtId="0" fontId="31" fillId="0" borderId="38" xfId="0" applyNumberFormat="1" applyFont="1" applyBorder="1" applyAlignment="1">
      <alignment horizontal="center" vertical="center"/>
    </xf>
    <xf numFmtId="0" fontId="31" fillId="0" borderId="38" xfId="0" applyNumberFormat="1" applyFont="1" applyBorder="1" applyAlignment="1">
      <alignment horizontal="left" vertical="center"/>
    </xf>
    <xf numFmtId="177" fontId="31" fillId="0" borderId="38" xfId="0" applyNumberFormat="1" applyFont="1" applyBorder="1" applyAlignment="1">
      <alignment horizontal="right" vertical="center"/>
    </xf>
    <xf numFmtId="181" fontId="31" fillId="0" borderId="38" xfId="0" applyNumberFormat="1" applyFont="1" applyBorder="1" applyAlignment="1">
      <alignment horizontal="right" vertical="center"/>
    </xf>
    <xf numFmtId="0" fontId="31" fillId="0" borderId="38" xfId="0" applyNumberFormat="1" applyFont="1" applyBorder="1" applyAlignment="1">
      <alignment horizontal="left" vertical="center" wrapText="1"/>
    </xf>
    <xf numFmtId="0" fontId="32" fillId="0" borderId="0" xfId="0" applyFont="1" applyAlignment="1">
      <alignment horizontal="center" vertical="center"/>
    </xf>
    <xf numFmtId="0" fontId="31" fillId="0" borderId="38" xfId="0" applyNumberFormat="1" applyFont="1" applyBorder="1" applyAlignment="1">
      <alignment horizontal="center" vertical="center" wrapText="1" shrinkToFit="1"/>
    </xf>
    <xf numFmtId="0" fontId="31" fillId="0" borderId="38" xfId="0" applyNumberFormat="1" applyFont="1" applyBorder="1" applyAlignment="1">
      <alignment horizontal="center" vertical="center" shrinkToFit="1"/>
    </xf>
    <xf numFmtId="177" fontId="31" fillId="0" borderId="38" xfId="0" applyNumberFormat="1" applyFont="1" applyBorder="1" applyAlignment="1">
      <alignment horizontal="right" vertical="center" shrinkToFit="1"/>
    </xf>
    <xf numFmtId="49" fontId="31" fillId="0" borderId="38" xfId="0" applyNumberFormat="1" applyFont="1" applyBorder="1" applyAlignment="1">
      <alignment horizontal="left" vertical="center" shrinkToFit="1"/>
    </xf>
    <xf numFmtId="0" fontId="31" fillId="0" borderId="38" xfId="0" applyNumberFormat="1" applyFont="1" applyBorder="1" applyAlignment="1">
      <alignment horizontal="left" vertical="center" shrinkToFit="1"/>
    </xf>
    <xf numFmtId="0" fontId="33" fillId="0" borderId="38" xfId="0" applyNumberFormat="1" applyFont="1" applyBorder="1" applyAlignment="1">
      <alignment horizontal="left" vertical="center"/>
    </xf>
    <xf numFmtId="0" fontId="31" fillId="0" borderId="38" xfId="0" applyNumberFormat="1" applyFont="1" applyBorder="1" applyAlignment="1">
      <alignment horizontal="right" vertical="center" shrinkToFit="1"/>
    </xf>
    <xf numFmtId="177" fontId="31" fillId="0" borderId="38" xfId="0" applyNumberFormat="1" applyFont="1" applyBorder="1" applyAlignment="1">
      <alignment horizontal="center" vertical="center" shrinkToFit="1"/>
    </xf>
    <xf numFmtId="177" fontId="31" fillId="0" borderId="38" xfId="0" applyNumberFormat="1" applyFont="1" applyBorder="1" applyAlignment="1">
      <alignment horizontal="left" vertical="center" shrinkToFit="1"/>
    </xf>
    <xf numFmtId="0" fontId="31" fillId="0" borderId="38" xfId="0" applyNumberFormat="1" applyFont="1" applyBorder="1" applyAlignment="1">
      <alignment horizontal="center" vertical="center" wrapText="1"/>
    </xf>
    <xf numFmtId="10" fontId="5" fillId="0" borderId="1" xfId="3" applyNumberFormat="1" applyFont="1" applyFill="1" applyBorder="1" applyAlignment="1" quotePrefix="1">
      <alignment horizontal="center" vertical="center" wrapText="1"/>
    </xf>
    <xf numFmtId="10" fontId="5" fillId="0" borderId="1" xfId="0" applyNumberFormat="1" applyFont="1" applyFill="1" applyBorder="1" applyAlignment="1" quotePrefix="1">
      <alignment horizontal="center" vertical="center"/>
    </xf>
    <xf numFmtId="4" fontId="5" fillId="0" borderId="1" xfId="0" applyNumberFormat="1" applyFont="1" applyFill="1" applyBorder="1" applyAlignment="1" quotePrefix="1">
      <alignment horizontal="center" vertical="center" wrapText="1"/>
    </xf>
    <xf numFmtId="0" fontId="5" fillId="0" borderId="1" xfId="0" applyFont="1" applyFill="1" applyBorder="1" applyAlignment="1" quotePrefix="1">
      <alignment horizontal="center" vertical="center" wrapText="1"/>
    </xf>
    <xf numFmtId="10" fontId="5" fillId="0" borderId="18" xfId="0" applyNumberFormat="1" applyFont="1" applyFill="1" applyBorder="1" applyAlignment="1" quotePrefix="1">
      <alignment horizontal="center" vertical="center"/>
    </xf>
    <xf numFmtId="9" fontId="5" fillId="0" borderId="18" xfId="3" applyFont="1" applyFill="1" applyBorder="1" applyAlignment="1" quotePrefix="1">
      <alignment horizontal="center" vertical="center" wrapText="1"/>
    </xf>
    <xf numFmtId="3" fontId="5" fillId="0" borderId="1" xfId="0" applyNumberFormat="1" applyFont="1" applyFill="1" applyBorder="1" applyAlignment="1" quotePrefix="1">
      <alignment horizontal="center" vertical="center"/>
    </xf>
    <xf numFmtId="9" fontId="5" fillId="0" borderId="18" xfId="0" applyNumberFormat="1" applyFont="1" applyFill="1" applyBorder="1" applyAlignment="1" quotePrefix="1">
      <alignment horizontal="center" vertical="center"/>
    </xf>
    <xf numFmtId="4" fontId="5" fillId="0" borderId="18" xfId="0" applyNumberFormat="1" applyFont="1" applyFill="1" applyBorder="1" applyAlignment="1" quotePrefix="1">
      <alignment horizontal="center" vertical="center"/>
    </xf>
    <xf numFmtId="3" fontId="5" fillId="0" borderId="18" xfId="0" applyNumberFormat="1" applyFont="1" applyFill="1" applyBorder="1" applyAlignment="1" quotePrefix="1">
      <alignment horizontal="center" vertical="center"/>
    </xf>
    <xf numFmtId="49" fontId="5" fillId="0" borderId="4" xfId="0" applyNumberFormat="1" applyFont="1" applyFill="1" applyBorder="1" applyAlignment="1" applyProtection="1" quotePrefix="1">
      <alignment horizontal="center" vertical="center" wrapText="1"/>
    </xf>
    <xf numFmtId="9" fontId="5" fillId="0" borderId="1" xfId="0" applyNumberFormat="1" applyFont="1" applyFill="1" applyBorder="1" applyAlignment="1" quotePrefix="1">
      <alignment horizontal="center" vertical="center" wrapText="1"/>
    </xf>
    <xf numFmtId="10" fontId="10" fillId="0" borderId="1" xfId="55" applyNumberFormat="1" applyFont="1" applyFill="1" applyBorder="1" applyAlignment="1" quotePrefix="1">
      <alignment horizontal="center" vertical="center" wrapText="1"/>
    </xf>
    <xf numFmtId="0" fontId="19" fillId="0" borderId="1" xfId="0" applyFont="1" applyFill="1" applyBorder="1" applyAlignment="1" quotePrefix="1">
      <alignment horizontal="center" vertical="center" wrapText="1"/>
    </xf>
    <xf numFmtId="4" fontId="5" fillId="0" borderId="18" xfId="0" applyNumberFormat="1" applyFont="1" applyFill="1" applyBorder="1" applyAlignment="1" quotePrefix="1">
      <alignment horizontal="center" vertical="center" wrapText="1"/>
    </xf>
    <xf numFmtId="9" fontId="10" fillId="0" borderId="1" xfId="55" applyNumberFormat="1" applyFont="1" applyFill="1" applyBorder="1" applyAlignment="1" quotePrefix="1">
      <alignment horizontal="center" vertical="center" wrapText="1"/>
    </xf>
    <xf numFmtId="49" fontId="5" fillId="0" borderId="28" xfId="49" applyNumberFormat="1" applyFont="1" applyBorder="1" applyAlignment="1" quotePrefix="1">
      <alignment horizontal="center" vertical="center" wrapText="1"/>
    </xf>
    <xf numFmtId="9" fontId="5" fillId="0" borderId="1" xfId="52" applyNumberFormat="1" applyFont="1" applyFill="1" applyBorder="1" applyAlignment="1" applyProtection="1" quotePrefix="1">
      <alignment horizontal="center" vertical="center" wrapText="1" readingOrder="1"/>
      <protection locked="0"/>
    </xf>
    <xf numFmtId="49" fontId="11" fillId="0" borderId="1" xfId="0" applyNumberFormat="1" applyFont="1" applyFill="1" applyBorder="1" applyAlignment="1" quotePrefix="1">
      <alignment horizontal="center" vertical="center"/>
    </xf>
    <xf numFmtId="0" fontId="10" fillId="0" borderId="1" xfId="55" applyFont="1" applyFill="1" applyBorder="1" applyAlignment="1" quotePrefix="1">
      <alignment horizontal="center" vertical="center" wrapText="1"/>
    </xf>
    <xf numFmtId="10" fontId="5" fillId="0" borderId="1" xfId="3" applyNumberFormat="1" applyFont="1" applyFill="1" applyBorder="1" applyAlignment="1" applyProtection="1" quotePrefix="1">
      <alignment horizontal="center" vertical="center" wrapText="1"/>
    </xf>
    <xf numFmtId="10" fontId="5" fillId="0" borderId="1" xfId="3" applyNumberFormat="1" applyFont="1" applyFill="1" applyBorder="1" applyAlignment="1" quotePrefix="1">
      <alignment horizontal="center" vertical="center"/>
    </xf>
    <xf numFmtId="179" fontId="5" fillId="0" borderId="1" xfId="0" applyNumberFormat="1" applyFont="1" applyFill="1" applyBorder="1" applyAlignment="1" applyProtection="1" quotePrefix="1">
      <alignment horizontal="center" vertical="center" wrapText="1"/>
    </xf>
    <xf numFmtId="9" fontId="5" fillId="0" borderId="1" xfId="0" applyNumberFormat="1" applyFont="1" applyFill="1" applyBorder="1" applyAlignment="1" quotePrefix="1">
      <alignment horizontal="left" vertical="center" wrapText="1"/>
    </xf>
    <xf numFmtId="0" fontId="5" fillId="0" borderId="1" xfId="0" applyFont="1" applyFill="1" applyBorder="1" applyAlignment="1" quotePrefix="1">
      <alignment horizontal="center" vertical="center"/>
    </xf>
    <xf numFmtId="10" fontId="5" fillId="0" borderId="23" xfId="0" applyNumberFormat="1" applyFont="1" applyFill="1" applyBorder="1" applyAlignment="1" applyProtection="1" quotePrefix="1">
      <alignment horizontal="left" vertical="center" wrapText="1"/>
    </xf>
    <xf numFmtId="49" fontId="5" fillId="0" borderId="1" xfId="0" applyNumberFormat="1" applyFont="1" applyFill="1" applyBorder="1" applyAlignment="1" quotePrefix="1">
      <alignment horizontal="center" vertical="center" wrapText="1"/>
    </xf>
    <xf numFmtId="49" fontId="5" fillId="0" borderId="23" xfId="0" applyNumberFormat="1" applyFont="1" applyFill="1" applyBorder="1" applyAlignment="1" applyProtection="1" quotePrefix="1">
      <alignment horizontal="left" vertical="center" wrapText="1"/>
    </xf>
    <xf numFmtId="9" fontId="5" fillId="0" borderId="23" xfId="0" applyNumberFormat="1" applyFont="1" applyFill="1" applyBorder="1" applyAlignment="1" applyProtection="1" quotePrefix="1">
      <alignment horizontal="left" vertical="center" wrapText="1"/>
    </xf>
    <xf numFmtId="49" fontId="5" fillId="0" borderId="23" xfId="0" applyNumberFormat="1" applyFont="1" applyFill="1" applyBorder="1" applyAlignment="1" applyProtection="1" quotePrefix="1">
      <alignment horizontal="center" vertical="center" wrapText="1"/>
    </xf>
    <xf numFmtId="3" fontId="5" fillId="0" borderId="18" xfId="0" applyNumberFormat="1" applyFont="1" applyFill="1" applyBorder="1" applyAlignment="1" quotePrefix="1">
      <alignment horizontal="center" vertical="center" wrapText="1"/>
    </xf>
    <xf numFmtId="10" fontId="5" fillId="0" borderId="18" xfId="0" applyNumberFormat="1" applyFont="1" applyFill="1" applyBorder="1" applyAlignment="1" quotePrefix="1">
      <alignment horizontal="center" vertical="center" wrapText="1"/>
    </xf>
    <xf numFmtId="0" fontId="11" fillId="0" borderId="1" xfId="0" applyFont="1" applyFill="1" applyBorder="1" applyAlignment="1" quotePrefix="1">
      <alignment vertical="center" wrapText="1"/>
    </xf>
    <xf numFmtId="179" fontId="11" fillId="0" borderId="1" xfId="0" applyNumberFormat="1" applyFont="1" applyFill="1" applyBorder="1" applyAlignment="1" quotePrefix="1">
      <alignment horizontal="center" vertical="center" wrapText="1"/>
    </xf>
    <xf numFmtId="0" fontId="11" fillId="0" borderId="1" xfId="0" applyFont="1" applyFill="1" applyBorder="1" applyAlignment="1" quotePrefix="1">
      <alignment vertical="center"/>
    </xf>
    <xf numFmtId="0" fontId="11" fillId="0" borderId="1" xfId="55" applyFont="1" applyFill="1" applyBorder="1" applyAlignment="1" quotePrefix="1">
      <alignment horizontal="center" vertical="center" wrapText="1"/>
    </xf>
    <xf numFmtId="9" fontId="11" fillId="0" borderId="1" xfId="55" applyNumberFormat="1" applyFont="1" applyFill="1" applyBorder="1" applyAlignment="1" quotePrefix="1">
      <alignment horizontal="center" vertical="center" wrapText="1"/>
    </xf>
    <xf numFmtId="0" fontId="10" fillId="0" borderId="4" xfId="0" applyFont="1" applyFill="1" applyBorder="1" applyAlignment="1" quotePrefix="1">
      <alignment horizontal="center" vertical="center" wrapText="1"/>
    </xf>
    <xf numFmtId="0" fontId="5" fillId="0" borderId="18" xfId="0" applyNumberFormat="1" applyFont="1" applyFill="1" applyBorder="1" applyAlignment="1" applyProtection="1" quotePrefix="1">
      <alignment horizontal="center" vertical="center"/>
    </xf>
    <xf numFmtId="0" fontId="5" fillId="0" borderId="13" xfId="0" applyNumberFormat="1" applyFont="1" applyFill="1" applyBorder="1" applyAlignment="1" applyProtection="1" quotePrefix="1">
      <alignment horizontal="center" vertical="center"/>
    </xf>
    <xf numFmtId="9" fontId="10" fillId="0" borderId="1" xfId="0" applyNumberFormat="1" applyFont="1" applyFill="1" applyBorder="1" applyAlignment="1" quotePrefix="1">
      <alignment horizontal="center" vertical="center" wrapText="1"/>
    </xf>
    <xf numFmtId="9" fontId="5" fillId="0" borderId="13" xfId="0" applyNumberFormat="1" applyFont="1" applyFill="1" applyBorder="1" applyAlignment="1" quotePrefix="1">
      <alignment horizontal="center" vertical="center"/>
    </xf>
    <xf numFmtId="179" fontId="5" fillId="3" borderId="11" xfId="55" applyNumberFormat="1" applyFont="1" applyFill="1" applyBorder="1" applyAlignment="1" quotePrefix="1">
      <alignment horizontal="center" vertical="center" wrapText="1"/>
    </xf>
    <xf numFmtId="0" fontId="10" fillId="0" borderId="1" xfId="0" applyFont="1" applyFill="1" applyBorder="1" applyAlignment="1" quotePrefix="1">
      <alignment horizontal="center" vertical="center" wrapText="1"/>
    </xf>
    <xf numFmtId="49" fontId="19" fillId="0" borderId="1" xfId="0" applyNumberFormat="1" applyFont="1" applyFill="1" applyBorder="1" applyAlignment="1" quotePrefix="1">
      <alignment horizontal="center" vertical="center" wrapText="1"/>
    </xf>
    <xf numFmtId="0" fontId="5" fillId="0" borderId="1" xfId="52" applyFont="1" applyFill="1" applyBorder="1" applyAlignment="1" applyProtection="1" quotePrefix="1">
      <alignment horizontal="center" vertical="center" wrapText="1" readingOrder="1"/>
      <protection locked="0"/>
    </xf>
    <xf numFmtId="49" fontId="5" fillId="0" borderId="29" xfId="52" applyNumberFormat="1" applyFont="1" applyFill="1" applyBorder="1" applyAlignment="1" applyProtection="1" quotePrefix="1">
      <alignment horizontal="center" wrapText="1"/>
    </xf>
    <xf numFmtId="49" fontId="5" fillId="0" borderId="29" xfId="52" applyNumberFormat="1" applyFont="1" applyFill="1" applyBorder="1" applyAlignment="1" applyProtection="1" quotePrefix="1">
      <alignment horizontal="center" vertical="center" wrapText="1"/>
    </xf>
    <xf numFmtId="49" fontId="5" fillId="0" borderId="30" xfId="52" applyNumberFormat="1" applyFont="1" applyFill="1" applyBorder="1" applyAlignment="1" applyProtection="1" quotePrefix="1">
      <alignment horizontal="center" vertical="center" wrapText="1"/>
    </xf>
    <xf numFmtId="49" fontId="5" fillId="0" borderId="20" xfId="0" applyNumberFormat="1" applyFont="1" applyFill="1" applyBorder="1" applyAlignment="1" applyProtection="1" quotePrefix="1">
      <alignment horizontal="center" vertical="center" wrapText="1"/>
    </xf>
    <xf numFmtId="0" fontId="16" fillId="0" borderId="1" xfId="0" applyFont="1" applyFill="1" applyBorder="1" applyAlignment="1" quotePrefix="1">
      <alignment horizontal="left" vertical="center" wrapText="1"/>
    </xf>
    <xf numFmtId="9" fontId="16" fillId="2" borderId="1" xfId="0" applyNumberFormat="1" applyFont="1" applyFill="1" applyBorder="1" applyAlignment="1" applyProtection="1" quotePrefix="1">
      <alignment horizontal="left" vertical="center" wrapText="1"/>
    </xf>
    <xf numFmtId="49" fontId="11" fillId="0" borderId="1" xfId="0" applyNumberFormat="1" applyFont="1" applyFill="1" applyBorder="1" applyAlignment="1" quotePrefix="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4" xfId="50"/>
    <cellStyle name="Normal" xfId="51"/>
    <cellStyle name="常规 5" xfId="52"/>
    <cellStyle name="常规_04-分类改革-预算表" xfId="53"/>
    <cellStyle name="常规 3" xfId="54"/>
    <cellStyle name="常规 2"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426" t="s">
        <v>0</v>
      </c>
    </row>
    <row r="2" ht="14.25" spans="1:6">
      <c r="F2" s="420" t="s">
        <v>1</v>
      </c>
    </row>
    <row r="3" ht="14.25" spans="1:6">
      <c r="A3" s="420" t="s">
        <v>2</v>
      </c>
      <c r="F3" s="420" t="s">
        <v>3</v>
      </c>
    </row>
    <row r="4" ht="19.5" customHeight="1" spans="1:6">
      <c r="A4" s="428" t="s">
        <v>4</v>
      </c>
      <c r="B4" s="428" t="s">
        <v>4</v>
      </c>
      <c r="C4" s="428" t="s">
        <v>4</v>
      </c>
      <c r="D4" s="428" t="s">
        <v>5</v>
      </c>
      <c r="E4" s="428" t="s">
        <v>5</v>
      </c>
      <c r="F4" s="428" t="s">
        <v>5</v>
      </c>
    </row>
    <row r="5" ht="19.5" customHeight="1" spans="1:6">
      <c r="A5" s="428" t="s">
        <v>6</v>
      </c>
      <c r="B5" s="428" t="s">
        <v>7</v>
      </c>
      <c r="C5" s="428" t="s">
        <v>8</v>
      </c>
      <c r="D5" s="428" t="s">
        <v>9</v>
      </c>
      <c r="E5" s="428" t="s">
        <v>7</v>
      </c>
      <c r="F5" s="428" t="s">
        <v>8</v>
      </c>
    </row>
    <row r="6" ht="19.5" customHeight="1" spans="1:6">
      <c r="A6" s="428" t="s">
        <v>10</v>
      </c>
      <c r="B6" s="428"/>
      <c r="C6" s="428" t="s">
        <v>11</v>
      </c>
      <c r="D6" s="428" t="s">
        <v>10</v>
      </c>
      <c r="E6" s="428"/>
      <c r="F6" s="428" t="s">
        <v>12</v>
      </c>
    </row>
    <row r="7" ht="19.5" customHeight="1" spans="1:6">
      <c r="A7" s="431" t="s">
        <v>13</v>
      </c>
      <c r="B7" s="428" t="s">
        <v>11</v>
      </c>
      <c r="C7" s="429">
        <v>174032192.05</v>
      </c>
      <c r="D7" s="431" t="s">
        <v>14</v>
      </c>
      <c r="E7" s="428" t="s">
        <v>15</v>
      </c>
      <c r="F7" s="429">
        <v>69573.8</v>
      </c>
    </row>
    <row r="8" ht="19.5" customHeight="1" spans="1:6">
      <c r="A8" s="431" t="s">
        <v>16</v>
      </c>
      <c r="B8" s="428" t="s">
        <v>12</v>
      </c>
      <c r="C8" s="429">
        <v>26816770.51</v>
      </c>
      <c r="D8" s="431" t="s">
        <v>17</v>
      </c>
      <c r="E8" s="428" t="s">
        <v>18</v>
      </c>
      <c r="F8" s="429">
        <v>0</v>
      </c>
    </row>
    <row r="9" ht="19.5" customHeight="1" spans="1:6">
      <c r="A9" s="431" t="s">
        <v>19</v>
      </c>
      <c r="B9" s="428" t="s">
        <v>20</v>
      </c>
      <c r="C9" s="429">
        <v>0</v>
      </c>
      <c r="D9" s="431" t="s">
        <v>21</v>
      </c>
      <c r="E9" s="428" t="s">
        <v>22</v>
      </c>
      <c r="F9" s="429">
        <v>0</v>
      </c>
    </row>
    <row r="10" ht="19.5" customHeight="1" spans="1:6">
      <c r="A10" s="431" t="s">
        <v>23</v>
      </c>
      <c r="B10" s="428" t="s">
        <v>24</v>
      </c>
      <c r="C10" s="429">
        <v>0</v>
      </c>
      <c r="D10" s="431" t="s">
        <v>25</v>
      </c>
      <c r="E10" s="428" t="s">
        <v>26</v>
      </c>
      <c r="F10" s="429">
        <v>0</v>
      </c>
    </row>
    <row r="11" ht="19.5" customHeight="1" spans="1:6">
      <c r="A11" s="431" t="s">
        <v>27</v>
      </c>
      <c r="B11" s="428" t="s">
        <v>28</v>
      </c>
      <c r="C11" s="429">
        <v>75928470.57</v>
      </c>
      <c r="D11" s="431" t="s">
        <v>29</v>
      </c>
      <c r="E11" s="428" t="s">
        <v>30</v>
      </c>
      <c r="F11" s="429">
        <v>32865.8</v>
      </c>
    </row>
    <row r="12" ht="19.5" customHeight="1" spans="1:6">
      <c r="A12" s="431" t="s">
        <v>31</v>
      </c>
      <c r="B12" s="428" t="s">
        <v>32</v>
      </c>
      <c r="C12" s="429">
        <v>0</v>
      </c>
      <c r="D12" s="431" t="s">
        <v>33</v>
      </c>
      <c r="E12" s="428" t="s">
        <v>34</v>
      </c>
      <c r="F12" s="429">
        <v>0</v>
      </c>
    </row>
    <row r="13" ht="19.5" customHeight="1" spans="1:6">
      <c r="A13" s="431" t="s">
        <v>35</v>
      </c>
      <c r="B13" s="428" t="s">
        <v>36</v>
      </c>
      <c r="C13" s="429">
        <v>0</v>
      </c>
      <c r="D13" s="431" t="s">
        <v>37</v>
      </c>
      <c r="E13" s="428" t="s">
        <v>38</v>
      </c>
      <c r="F13" s="429">
        <v>0</v>
      </c>
    </row>
    <row r="14" ht="19.5" customHeight="1" spans="1:6">
      <c r="A14" s="431" t="s">
        <v>39</v>
      </c>
      <c r="B14" s="428" t="s">
        <v>40</v>
      </c>
      <c r="C14" s="429">
        <v>115779.34</v>
      </c>
      <c r="D14" s="431" t="s">
        <v>41</v>
      </c>
      <c r="E14" s="428" t="s">
        <v>42</v>
      </c>
      <c r="F14" s="429">
        <v>8962031.01</v>
      </c>
    </row>
    <row r="15" ht="19.5" customHeight="1" spans="1:6">
      <c r="A15" s="431"/>
      <c r="B15" s="428" t="s">
        <v>43</v>
      </c>
      <c r="C15" s="433"/>
      <c r="D15" s="431" t="s">
        <v>44</v>
      </c>
      <c r="E15" s="428" t="s">
        <v>45</v>
      </c>
      <c r="F15" s="429">
        <v>229981796.73</v>
      </c>
    </row>
    <row r="16" ht="19.5" customHeight="1" spans="1:6">
      <c r="A16" s="431"/>
      <c r="B16" s="428" t="s">
        <v>46</v>
      </c>
      <c r="C16" s="433"/>
      <c r="D16" s="431" t="s">
        <v>47</v>
      </c>
      <c r="E16" s="428" t="s">
        <v>48</v>
      </c>
      <c r="F16" s="429">
        <v>0</v>
      </c>
    </row>
    <row r="17" ht="19.5" customHeight="1" spans="1:6">
      <c r="A17" s="431"/>
      <c r="B17" s="428" t="s">
        <v>49</v>
      </c>
      <c r="C17" s="433"/>
      <c r="D17" s="431" t="s">
        <v>50</v>
      </c>
      <c r="E17" s="428" t="s">
        <v>51</v>
      </c>
      <c r="F17" s="429">
        <v>0</v>
      </c>
    </row>
    <row r="18" ht="19.5" customHeight="1" spans="1:6">
      <c r="A18" s="431"/>
      <c r="B18" s="428" t="s">
        <v>52</v>
      </c>
      <c r="C18" s="433"/>
      <c r="D18" s="431" t="s">
        <v>53</v>
      </c>
      <c r="E18" s="428" t="s">
        <v>54</v>
      </c>
      <c r="F18" s="429">
        <v>0</v>
      </c>
    </row>
    <row r="19" ht="19.5" customHeight="1" spans="1:6">
      <c r="A19" s="431"/>
      <c r="B19" s="428" t="s">
        <v>55</v>
      </c>
      <c r="C19" s="433"/>
      <c r="D19" s="431" t="s">
        <v>56</v>
      </c>
      <c r="E19" s="428" t="s">
        <v>57</v>
      </c>
      <c r="F19" s="429">
        <v>0</v>
      </c>
    </row>
    <row r="20" ht="19.5" customHeight="1" spans="1:6">
      <c r="A20" s="431"/>
      <c r="B20" s="428" t="s">
        <v>58</v>
      </c>
      <c r="C20" s="433"/>
      <c r="D20" s="431" t="s">
        <v>59</v>
      </c>
      <c r="E20" s="428" t="s">
        <v>60</v>
      </c>
      <c r="F20" s="429">
        <v>0</v>
      </c>
    </row>
    <row r="21" ht="19.5" customHeight="1" spans="1:6">
      <c r="A21" s="431"/>
      <c r="B21" s="428" t="s">
        <v>61</v>
      </c>
      <c r="C21" s="433"/>
      <c r="D21" s="431" t="s">
        <v>62</v>
      </c>
      <c r="E21" s="428" t="s">
        <v>63</v>
      </c>
      <c r="F21" s="429">
        <v>0</v>
      </c>
    </row>
    <row r="22" ht="19.5" customHeight="1" spans="1:6">
      <c r="A22" s="431"/>
      <c r="B22" s="428" t="s">
        <v>64</v>
      </c>
      <c r="C22" s="433"/>
      <c r="D22" s="431" t="s">
        <v>65</v>
      </c>
      <c r="E22" s="428" t="s">
        <v>66</v>
      </c>
      <c r="F22" s="429">
        <v>0</v>
      </c>
    </row>
    <row r="23" ht="19.5" customHeight="1" spans="1:6">
      <c r="A23" s="431"/>
      <c r="B23" s="428" t="s">
        <v>67</v>
      </c>
      <c r="C23" s="433"/>
      <c r="D23" s="431" t="s">
        <v>68</v>
      </c>
      <c r="E23" s="428" t="s">
        <v>69</v>
      </c>
      <c r="F23" s="429">
        <v>0</v>
      </c>
    </row>
    <row r="24" ht="19.5" customHeight="1" spans="1:6">
      <c r="A24" s="431"/>
      <c r="B24" s="428" t="s">
        <v>70</v>
      </c>
      <c r="C24" s="433"/>
      <c r="D24" s="431" t="s">
        <v>71</v>
      </c>
      <c r="E24" s="428" t="s">
        <v>72</v>
      </c>
      <c r="F24" s="429">
        <v>0</v>
      </c>
    </row>
    <row r="25" ht="19.5" customHeight="1" spans="1:6">
      <c r="A25" s="431"/>
      <c r="B25" s="428" t="s">
        <v>73</v>
      </c>
      <c r="C25" s="433"/>
      <c r="D25" s="431" t="s">
        <v>74</v>
      </c>
      <c r="E25" s="428" t="s">
        <v>75</v>
      </c>
      <c r="F25" s="429">
        <v>5154417.5</v>
      </c>
    </row>
    <row r="26" ht="19.5" customHeight="1" spans="1:6">
      <c r="A26" s="431"/>
      <c r="B26" s="428" t="s">
        <v>76</v>
      </c>
      <c r="C26" s="433"/>
      <c r="D26" s="431" t="s">
        <v>77</v>
      </c>
      <c r="E26" s="428" t="s">
        <v>78</v>
      </c>
      <c r="F26" s="429">
        <v>0</v>
      </c>
    </row>
    <row r="27" ht="19.5" customHeight="1" spans="1:6">
      <c r="A27" s="431"/>
      <c r="B27" s="428" t="s">
        <v>79</v>
      </c>
      <c r="C27" s="433"/>
      <c r="D27" s="431" t="s">
        <v>80</v>
      </c>
      <c r="E27" s="428" t="s">
        <v>81</v>
      </c>
      <c r="F27" s="429">
        <v>0</v>
      </c>
    </row>
    <row r="28" ht="19.5" customHeight="1" spans="1:6">
      <c r="A28" s="431"/>
      <c r="B28" s="428" t="s">
        <v>82</v>
      </c>
      <c r="C28" s="433"/>
      <c r="D28" s="431" t="s">
        <v>83</v>
      </c>
      <c r="E28" s="428" t="s">
        <v>84</v>
      </c>
      <c r="F28" s="429">
        <v>0</v>
      </c>
    </row>
    <row r="29" ht="19.5" customHeight="1" spans="1:6">
      <c r="A29" s="431"/>
      <c r="B29" s="428" t="s">
        <v>85</v>
      </c>
      <c r="C29" s="433"/>
      <c r="D29" s="431" t="s">
        <v>86</v>
      </c>
      <c r="E29" s="428" t="s">
        <v>87</v>
      </c>
      <c r="F29" s="429">
        <v>26816770.51</v>
      </c>
    </row>
    <row r="30" ht="19.5" customHeight="1" spans="1:6">
      <c r="A30" s="428"/>
      <c r="B30" s="428" t="s">
        <v>88</v>
      </c>
      <c r="C30" s="433"/>
      <c r="D30" s="431" t="s">
        <v>89</v>
      </c>
      <c r="E30" s="428" t="s">
        <v>90</v>
      </c>
      <c r="F30" s="429">
        <v>0</v>
      </c>
    </row>
    <row r="31" ht="19.5" customHeight="1" spans="1:6">
      <c r="A31" s="428"/>
      <c r="B31" s="428" t="s">
        <v>91</v>
      </c>
      <c r="C31" s="433"/>
      <c r="D31" s="431" t="s">
        <v>92</v>
      </c>
      <c r="E31" s="428" t="s">
        <v>93</v>
      </c>
      <c r="F31" s="429">
        <v>0</v>
      </c>
    </row>
    <row r="32" ht="19.5" customHeight="1" spans="1:6">
      <c r="A32" s="428"/>
      <c r="B32" s="428" t="s">
        <v>94</v>
      </c>
      <c r="C32" s="433"/>
      <c r="D32" s="431" t="s">
        <v>95</v>
      </c>
      <c r="E32" s="428" t="s">
        <v>96</v>
      </c>
      <c r="F32" s="429">
        <v>0</v>
      </c>
    </row>
    <row r="33" ht="19.5" customHeight="1" spans="1:6">
      <c r="A33" s="428" t="s">
        <v>97</v>
      </c>
      <c r="B33" s="428" t="s">
        <v>98</v>
      </c>
      <c r="C33" s="429">
        <v>276893212.47</v>
      </c>
      <c r="D33" s="428" t="s">
        <v>99</v>
      </c>
      <c r="E33" s="428" t="s">
        <v>100</v>
      </c>
      <c r="F33" s="429">
        <v>271017455.35</v>
      </c>
    </row>
    <row r="34" ht="19.5" customHeight="1" spans="1:6">
      <c r="A34" s="428" t="s">
        <v>101</v>
      </c>
      <c r="B34" s="428" t="s">
        <v>102</v>
      </c>
      <c r="C34" s="429">
        <v>0</v>
      </c>
      <c r="D34" s="431" t="s">
        <v>103</v>
      </c>
      <c r="E34" s="428" t="s">
        <v>104</v>
      </c>
      <c r="F34" s="429">
        <v>0</v>
      </c>
    </row>
    <row r="35" ht="19.5" customHeight="1" spans="1:6">
      <c r="A35" s="428" t="s">
        <v>105</v>
      </c>
      <c r="B35" s="428" t="s">
        <v>106</v>
      </c>
      <c r="C35" s="429">
        <v>49490380.98</v>
      </c>
      <c r="D35" s="431" t="s">
        <v>107</v>
      </c>
      <c r="E35" s="428" t="s">
        <v>108</v>
      </c>
      <c r="F35" s="429">
        <v>55366138.1</v>
      </c>
    </row>
    <row r="36" ht="19.5" customHeight="1" spans="1:6">
      <c r="A36" s="428" t="s">
        <v>109</v>
      </c>
      <c r="B36" s="428" t="s">
        <v>110</v>
      </c>
      <c r="C36" s="429">
        <v>326383593.45</v>
      </c>
      <c r="D36" s="428" t="s">
        <v>109</v>
      </c>
      <c r="E36" s="428" t="s">
        <v>111</v>
      </c>
      <c r="F36" s="429">
        <v>326383593.45</v>
      </c>
    </row>
    <row r="37" ht="19.5" customHeight="1" spans="1:6">
      <c r="A37" s="422" t="s">
        <v>112</v>
      </c>
      <c r="B37" s="422" t="s">
        <v>112</v>
      </c>
      <c r="C37" s="422" t="s">
        <v>112</v>
      </c>
      <c r="D37" s="422" t="s">
        <v>112</v>
      </c>
      <c r="E37" s="422" t="s">
        <v>112</v>
      </c>
      <c r="F37" s="4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426" t="s">
        <v>113</v>
      </c>
    </row>
    <row r="2" ht="14.25" spans="1:12">
      <c r="L2" s="420" t="s">
        <v>114</v>
      </c>
    </row>
    <row r="3" ht="14.25" spans="1:12">
      <c r="A3" s="420" t="s">
        <v>2</v>
      </c>
      <c r="L3" s="420" t="s">
        <v>3</v>
      </c>
    </row>
    <row r="4" ht="19.5" customHeight="1" spans="1:12">
      <c r="A4" s="428" t="s">
        <v>6</v>
      </c>
      <c r="B4" s="428" t="s">
        <v>6</v>
      </c>
      <c r="C4" s="428" t="s">
        <v>6</v>
      </c>
      <c r="D4" s="428" t="s">
        <v>6</v>
      </c>
      <c r="E4" s="427" t="s">
        <v>97</v>
      </c>
      <c r="F4" s="427" t="s">
        <v>115</v>
      </c>
      <c r="G4" s="427" t="s">
        <v>116</v>
      </c>
      <c r="H4" s="427" t="s">
        <v>117</v>
      </c>
      <c r="I4" s="427" t="s">
        <v>117</v>
      </c>
      <c r="J4" s="427" t="s">
        <v>118</v>
      </c>
      <c r="K4" s="427" t="s">
        <v>119</v>
      </c>
      <c r="L4" s="427" t="s">
        <v>120</v>
      </c>
    </row>
    <row r="5" ht="19.5" customHeight="1" spans="1:12">
      <c r="A5" s="427" t="s">
        <v>121</v>
      </c>
      <c r="B5" s="427" t="s">
        <v>121</v>
      </c>
      <c r="C5" s="427" t="s">
        <v>121</v>
      </c>
      <c r="D5" s="428" t="s">
        <v>122</v>
      </c>
      <c r="E5" s="427" t="s">
        <v>97</v>
      </c>
      <c r="F5" s="427" t="s">
        <v>115</v>
      </c>
      <c r="G5" s="427" t="s">
        <v>116</v>
      </c>
      <c r="H5" s="427" t="s">
        <v>123</v>
      </c>
      <c r="I5" s="427" t="s">
        <v>124</v>
      </c>
      <c r="J5" s="427" t="s">
        <v>118</v>
      </c>
      <c r="K5" s="427" t="s">
        <v>119</v>
      </c>
      <c r="L5" s="427" t="s">
        <v>120</v>
      </c>
    </row>
    <row r="6" ht="19.5" customHeight="1" spans="1:12">
      <c r="A6" s="427" t="s">
        <v>121</v>
      </c>
      <c r="B6" s="427" t="s">
        <v>121</v>
      </c>
      <c r="C6" s="427" t="s">
        <v>121</v>
      </c>
      <c r="D6" s="428" t="s">
        <v>122</v>
      </c>
      <c r="E6" s="427" t="s">
        <v>97</v>
      </c>
      <c r="F6" s="427" t="s">
        <v>115</v>
      </c>
      <c r="G6" s="427" t="s">
        <v>116</v>
      </c>
      <c r="H6" s="427" t="s">
        <v>123</v>
      </c>
      <c r="I6" s="427" t="s">
        <v>124</v>
      </c>
      <c r="J6" s="427" t="s">
        <v>118</v>
      </c>
      <c r="K6" s="427" t="s">
        <v>119</v>
      </c>
      <c r="L6" s="427" t="s">
        <v>120</v>
      </c>
    </row>
    <row r="7" ht="19.5" customHeight="1" spans="1:12">
      <c r="A7" s="427" t="s">
        <v>121</v>
      </c>
      <c r="B7" s="427" t="s">
        <v>121</v>
      </c>
      <c r="C7" s="427" t="s">
        <v>121</v>
      </c>
      <c r="D7" s="428" t="s">
        <v>122</v>
      </c>
      <c r="E7" s="427" t="s">
        <v>97</v>
      </c>
      <c r="F7" s="427" t="s">
        <v>115</v>
      </c>
      <c r="G7" s="427" t="s">
        <v>116</v>
      </c>
      <c r="H7" s="427" t="s">
        <v>123</v>
      </c>
      <c r="I7" s="427" t="s">
        <v>124</v>
      </c>
      <c r="J7" s="427" t="s">
        <v>118</v>
      </c>
      <c r="K7" s="427" t="s">
        <v>119</v>
      </c>
      <c r="L7" s="427" t="s">
        <v>120</v>
      </c>
    </row>
    <row r="8" ht="19.5" customHeight="1" spans="1:12">
      <c r="A8" s="428" t="s">
        <v>125</v>
      </c>
      <c r="B8" s="428" t="s">
        <v>126</v>
      </c>
      <c r="C8" s="428" t="s">
        <v>127</v>
      </c>
      <c r="D8" s="428" t="s">
        <v>10</v>
      </c>
      <c r="E8" s="427" t="s">
        <v>11</v>
      </c>
      <c r="F8" s="427" t="s">
        <v>12</v>
      </c>
      <c r="G8" s="427" t="s">
        <v>20</v>
      </c>
      <c r="H8" s="427" t="s">
        <v>24</v>
      </c>
      <c r="I8" s="427" t="s">
        <v>28</v>
      </c>
      <c r="J8" s="427" t="s">
        <v>32</v>
      </c>
      <c r="K8" s="427" t="s">
        <v>36</v>
      </c>
      <c r="L8" s="427" t="s">
        <v>40</v>
      </c>
    </row>
    <row r="9" ht="19.5" customHeight="1" spans="1:12">
      <c r="A9" s="428" t="s">
        <v>125</v>
      </c>
      <c r="B9" s="428" t="s">
        <v>126</v>
      </c>
      <c r="C9" s="428" t="s">
        <v>127</v>
      </c>
      <c r="D9" s="428" t="s">
        <v>128</v>
      </c>
      <c r="E9" s="429">
        <v>276893212.47</v>
      </c>
      <c r="F9" s="429">
        <v>200848962.56</v>
      </c>
      <c r="G9" s="429">
        <v>0</v>
      </c>
      <c r="H9" s="429">
        <v>75928470.57</v>
      </c>
      <c r="I9" s="429">
        <v>0</v>
      </c>
      <c r="J9" s="429">
        <v>0</v>
      </c>
      <c r="K9" s="429">
        <v>0</v>
      </c>
      <c r="L9" s="429">
        <v>115779.34</v>
      </c>
    </row>
    <row r="10" ht="19.5" customHeight="1" spans="1:12">
      <c r="A10" s="430" t="s">
        <v>129</v>
      </c>
      <c r="B10" s="431"/>
      <c r="C10" s="431"/>
      <c r="D10" s="431" t="s">
        <v>130</v>
      </c>
      <c r="E10" s="429">
        <v>69573.8</v>
      </c>
      <c r="F10" s="429">
        <v>69573.8</v>
      </c>
      <c r="G10" s="429">
        <v>0</v>
      </c>
      <c r="H10" s="429">
        <v>0</v>
      </c>
      <c r="I10" s="429">
        <v>0</v>
      </c>
      <c r="J10" s="429">
        <v>0</v>
      </c>
      <c r="K10" s="429">
        <v>0</v>
      </c>
      <c r="L10" s="429">
        <v>0</v>
      </c>
    </row>
    <row r="11" ht="19.5" customHeight="1" spans="1:12">
      <c r="A11" s="430" t="s">
        <v>131</v>
      </c>
      <c r="B11" s="431"/>
      <c r="C11" s="431"/>
      <c r="D11" s="431" t="s">
        <v>132</v>
      </c>
      <c r="E11" s="429">
        <v>69573.8</v>
      </c>
      <c r="F11" s="429">
        <v>69573.8</v>
      </c>
      <c r="G11" s="429">
        <v>0</v>
      </c>
      <c r="H11" s="429">
        <v>0</v>
      </c>
      <c r="I11" s="429">
        <v>0</v>
      </c>
      <c r="J11" s="429">
        <v>0</v>
      </c>
      <c r="K11" s="429">
        <v>0</v>
      </c>
      <c r="L11" s="429">
        <v>0</v>
      </c>
    </row>
    <row r="12" ht="19.5" customHeight="1" spans="1:12">
      <c r="A12" s="430" t="s">
        <v>133</v>
      </c>
      <c r="B12" s="431"/>
      <c r="C12" s="431"/>
      <c r="D12" s="431" t="s">
        <v>134</v>
      </c>
      <c r="E12" s="429">
        <v>69573.8</v>
      </c>
      <c r="F12" s="429">
        <v>69573.8</v>
      </c>
      <c r="G12" s="429">
        <v>0</v>
      </c>
      <c r="H12" s="429">
        <v>0</v>
      </c>
      <c r="I12" s="429">
        <v>0</v>
      </c>
      <c r="J12" s="429">
        <v>0</v>
      </c>
      <c r="K12" s="429">
        <v>0</v>
      </c>
      <c r="L12" s="429">
        <v>0</v>
      </c>
    </row>
    <row r="13" ht="19.5" customHeight="1" spans="1:12">
      <c r="A13" s="430" t="s">
        <v>135</v>
      </c>
      <c r="B13" s="431"/>
      <c r="C13" s="431"/>
      <c r="D13" s="431" t="s">
        <v>136</v>
      </c>
      <c r="E13" s="429">
        <v>32865.8</v>
      </c>
      <c r="F13" s="429">
        <v>32865.8</v>
      </c>
      <c r="G13" s="429">
        <v>0</v>
      </c>
      <c r="H13" s="429">
        <v>0</v>
      </c>
      <c r="I13" s="429">
        <v>0</v>
      </c>
      <c r="J13" s="429">
        <v>0</v>
      </c>
      <c r="K13" s="429">
        <v>0</v>
      </c>
      <c r="L13" s="429">
        <v>0</v>
      </c>
    </row>
    <row r="14" ht="19.5" customHeight="1" spans="1:12">
      <c r="A14" s="430" t="s">
        <v>137</v>
      </c>
      <c r="B14" s="431"/>
      <c r="C14" s="431"/>
      <c r="D14" s="431" t="s">
        <v>138</v>
      </c>
      <c r="E14" s="429">
        <v>32865.8</v>
      </c>
      <c r="F14" s="429">
        <v>32865.8</v>
      </c>
      <c r="G14" s="429">
        <v>0</v>
      </c>
      <c r="H14" s="429">
        <v>0</v>
      </c>
      <c r="I14" s="429">
        <v>0</v>
      </c>
      <c r="J14" s="429">
        <v>0</v>
      </c>
      <c r="K14" s="429">
        <v>0</v>
      </c>
      <c r="L14" s="429">
        <v>0</v>
      </c>
    </row>
    <row r="15" ht="19.5" customHeight="1" spans="1:12">
      <c r="A15" s="430" t="s">
        <v>139</v>
      </c>
      <c r="B15" s="431"/>
      <c r="C15" s="431"/>
      <c r="D15" s="431" t="s">
        <v>140</v>
      </c>
      <c r="E15" s="429">
        <v>32865.8</v>
      </c>
      <c r="F15" s="429">
        <v>32865.8</v>
      </c>
      <c r="G15" s="429">
        <v>0</v>
      </c>
      <c r="H15" s="429">
        <v>0</v>
      </c>
      <c r="I15" s="429">
        <v>0</v>
      </c>
      <c r="J15" s="429">
        <v>0</v>
      </c>
      <c r="K15" s="429">
        <v>0</v>
      </c>
      <c r="L15" s="429">
        <v>0</v>
      </c>
    </row>
    <row r="16" ht="19.5" customHeight="1" spans="1:12">
      <c r="A16" s="430" t="s">
        <v>141</v>
      </c>
      <c r="B16" s="431"/>
      <c r="C16" s="431"/>
      <c r="D16" s="431" t="s">
        <v>142</v>
      </c>
      <c r="E16" s="429">
        <v>8962031.01</v>
      </c>
      <c r="F16" s="429">
        <v>8962031.01</v>
      </c>
      <c r="G16" s="429">
        <v>0</v>
      </c>
      <c r="H16" s="429">
        <v>0</v>
      </c>
      <c r="I16" s="429">
        <v>0</v>
      </c>
      <c r="J16" s="429">
        <v>0</v>
      </c>
      <c r="K16" s="429">
        <v>0</v>
      </c>
      <c r="L16" s="429">
        <v>0</v>
      </c>
    </row>
    <row r="17" ht="19.5" customHeight="1" spans="1:12">
      <c r="A17" s="430" t="s">
        <v>143</v>
      </c>
      <c r="B17" s="431"/>
      <c r="C17" s="431"/>
      <c r="D17" s="431" t="s">
        <v>144</v>
      </c>
      <c r="E17" s="429">
        <v>8583800.38</v>
      </c>
      <c r="F17" s="429">
        <v>8583800.38</v>
      </c>
      <c r="G17" s="429">
        <v>0</v>
      </c>
      <c r="H17" s="429">
        <v>0</v>
      </c>
      <c r="I17" s="429">
        <v>0</v>
      </c>
      <c r="J17" s="429">
        <v>0</v>
      </c>
      <c r="K17" s="429">
        <v>0</v>
      </c>
      <c r="L17" s="429">
        <v>0</v>
      </c>
    </row>
    <row r="18" ht="19.5" customHeight="1" spans="1:12">
      <c r="A18" s="430" t="s">
        <v>145</v>
      </c>
      <c r="B18" s="431"/>
      <c r="C18" s="431"/>
      <c r="D18" s="431" t="s">
        <v>146</v>
      </c>
      <c r="E18" s="429">
        <v>664000</v>
      </c>
      <c r="F18" s="429">
        <v>664000</v>
      </c>
      <c r="G18" s="429">
        <v>0</v>
      </c>
      <c r="H18" s="429">
        <v>0</v>
      </c>
      <c r="I18" s="429">
        <v>0</v>
      </c>
      <c r="J18" s="429">
        <v>0</v>
      </c>
      <c r="K18" s="429">
        <v>0</v>
      </c>
      <c r="L18" s="429">
        <v>0</v>
      </c>
    </row>
    <row r="19" ht="19.5" customHeight="1" spans="1:12">
      <c r="A19" s="430" t="s">
        <v>147</v>
      </c>
      <c r="B19" s="431"/>
      <c r="C19" s="431"/>
      <c r="D19" s="431" t="s">
        <v>148</v>
      </c>
      <c r="E19" s="429">
        <v>3444176</v>
      </c>
      <c r="F19" s="429">
        <v>3444176</v>
      </c>
      <c r="G19" s="429">
        <v>0</v>
      </c>
      <c r="H19" s="429">
        <v>0</v>
      </c>
      <c r="I19" s="429">
        <v>0</v>
      </c>
      <c r="J19" s="429">
        <v>0</v>
      </c>
      <c r="K19" s="429">
        <v>0</v>
      </c>
      <c r="L19" s="429">
        <v>0</v>
      </c>
    </row>
    <row r="20" ht="19.5" customHeight="1" spans="1:12">
      <c r="A20" s="430" t="s">
        <v>149</v>
      </c>
      <c r="B20" s="431"/>
      <c r="C20" s="431"/>
      <c r="D20" s="431" t="s">
        <v>150</v>
      </c>
      <c r="E20" s="429">
        <v>4013386.08</v>
      </c>
      <c r="F20" s="429">
        <v>4013386.08</v>
      </c>
      <c r="G20" s="429">
        <v>0</v>
      </c>
      <c r="H20" s="429">
        <v>0</v>
      </c>
      <c r="I20" s="429">
        <v>0</v>
      </c>
      <c r="J20" s="429">
        <v>0</v>
      </c>
      <c r="K20" s="429">
        <v>0</v>
      </c>
      <c r="L20" s="429">
        <v>0</v>
      </c>
    </row>
    <row r="21" ht="19.5" customHeight="1" spans="1:12">
      <c r="A21" s="430" t="s">
        <v>151</v>
      </c>
      <c r="B21" s="431"/>
      <c r="C21" s="431"/>
      <c r="D21" s="431" t="s">
        <v>152</v>
      </c>
      <c r="E21" s="429">
        <v>462238.3</v>
      </c>
      <c r="F21" s="429">
        <v>462238.3</v>
      </c>
      <c r="G21" s="429">
        <v>0</v>
      </c>
      <c r="H21" s="429">
        <v>0</v>
      </c>
      <c r="I21" s="429">
        <v>0</v>
      </c>
      <c r="J21" s="429">
        <v>0</v>
      </c>
      <c r="K21" s="429">
        <v>0</v>
      </c>
      <c r="L21" s="429">
        <v>0</v>
      </c>
    </row>
    <row r="22" ht="19.5" customHeight="1" spans="1:12">
      <c r="A22" s="430" t="s">
        <v>153</v>
      </c>
      <c r="B22" s="431"/>
      <c r="C22" s="431"/>
      <c r="D22" s="431" t="s">
        <v>154</v>
      </c>
      <c r="E22" s="429">
        <v>378230.63</v>
      </c>
      <c r="F22" s="429">
        <v>378230.63</v>
      </c>
      <c r="G22" s="429">
        <v>0</v>
      </c>
      <c r="H22" s="429">
        <v>0</v>
      </c>
      <c r="I22" s="429">
        <v>0</v>
      </c>
      <c r="J22" s="429">
        <v>0</v>
      </c>
      <c r="K22" s="429">
        <v>0</v>
      </c>
      <c r="L22" s="429">
        <v>0</v>
      </c>
    </row>
    <row r="23" ht="19.5" customHeight="1" spans="1:12">
      <c r="A23" s="430" t="s">
        <v>155</v>
      </c>
      <c r="B23" s="431"/>
      <c r="C23" s="431"/>
      <c r="D23" s="431" t="s">
        <v>156</v>
      </c>
      <c r="E23" s="429">
        <v>378230.63</v>
      </c>
      <c r="F23" s="429">
        <v>378230.63</v>
      </c>
      <c r="G23" s="429">
        <v>0</v>
      </c>
      <c r="H23" s="429">
        <v>0</v>
      </c>
      <c r="I23" s="429">
        <v>0</v>
      </c>
      <c r="J23" s="429">
        <v>0</v>
      </c>
      <c r="K23" s="429">
        <v>0</v>
      </c>
      <c r="L23" s="429">
        <v>0</v>
      </c>
    </row>
    <row r="24" ht="19.5" customHeight="1" spans="1:12">
      <c r="A24" s="430" t="s">
        <v>157</v>
      </c>
      <c r="B24" s="431"/>
      <c r="C24" s="431"/>
      <c r="D24" s="431" t="s">
        <v>158</v>
      </c>
      <c r="E24" s="429">
        <v>235857553.85</v>
      </c>
      <c r="F24" s="429">
        <v>159813303.94</v>
      </c>
      <c r="G24" s="429">
        <v>0</v>
      </c>
      <c r="H24" s="429">
        <v>75928470.57</v>
      </c>
      <c r="I24" s="429">
        <v>0</v>
      </c>
      <c r="J24" s="429">
        <v>0</v>
      </c>
      <c r="K24" s="429">
        <v>0</v>
      </c>
      <c r="L24" s="429">
        <v>115779.34</v>
      </c>
    </row>
    <row r="25" ht="19.5" customHeight="1" spans="1:12">
      <c r="A25" s="430" t="s">
        <v>159</v>
      </c>
      <c r="B25" s="431"/>
      <c r="C25" s="431"/>
      <c r="D25" s="431" t="s">
        <v>160</v>
      </c>
      <c r="E25" s="429">
        <v>7174525.1</v>
      </c>
      <c r="F25" s="429">
        <v>7174525.1</v>
      </c>
      <c r="G25" s="429">
        <v>0</v>
      </c>
      <c r="H25" s="429">
        <v>0</v>
      </c>
      <c r="I25" s="429">
        <v>0</v>
      </c>
      <c r="J25" s="429">
        <v>0</v>
      </c>
      <c r="K25" s="429">
        <v>0</v>
      </c>
      <c r="L25" s="429">
        <v>0</v>
      </c>
    </row>
    <row r="26" ht="19.5" customHeight="1" spans="1:12">
      <c r="A26" s="430" t="s">
        <v>161</v>
      </c>
      <c r="B26" s="431"/>
      <c r="C26" s="431"/>
      <c r="D26" s="431" t="s">
        <v>162</v>
      </c>
      <c r="E26" s="429">
        <v>5028358.14</v>
      </c>
      <c r="F26" s="429">
        <v>5028358.14</v>
      </c>
      <c r="G26" s="429">
        <v>0</v>
      </c>
      <c r="H26" s="429">
        <v>0</v>
      </c>
      <c r="I26" s="429">
        <v>0</v>
      </c>
      <c r="J26" s="429">
        <v>0</v>
      </c>
      <c r="K26" s="429">
        <v>0</v>
      </c>
      <c r="L26" s="429">
        <v>0</v>
      </c>
    </row>
    <row r="27" ht="19.5" customHeight="1" spans="1:12">
      <c r="A27" s="430" t="s">
        <v>163</v>
      </c>
      <c r="B27" s="431"/>
      <c r="C27" s="431"/>
      <c r="D27" s="431" t="s">
        <v>164</v>
      </c>
      <c r="E27" s="429">
        <v>2146166.96</v>
      </c>
      <c r="F27" s="429">
        <v>2146166.96</v>
      </c>
      <c r="G27" s="429">
        <v>0</v>
      </c>
      <c r="H27" s="429">
        <v>0</v>
      </c>
      <c r="I27" s="429">
        <v>0</v>
      </c>
      <c r="J27" s="429">
        <v>0</v>
      </c>
      <c r="K27" s="429">
        <v>0</v>
      </c>
      <c r="L27" s="429">
        <v>0</v>
      </c>
    </row>
    <row r="28" ht="19.5" customHeight="1" spans="1:12">
      <c r="A28" s="430" t="s">
        <v>165</v>
      </c>
      <c r="B28" s="431"/>
      <c r="C28" s="431"/>
      <c r="D28" s="431" t="s">
        <v>166</v>
      </c>
      <c r="E28" s="429">
        <v>2200000</v>
      </c>
      <c r="F28" s="429">
        <v>2200000</v>
      </c>
      <c r="G28" s="429">
        <v>0</v>
      </c>
      <c r="H28" s="429">
        <v>0</v>
      </c>
      <c r="I28" s="429">
        <v>0</v>
      </c>
      <c r="J28" s="429">
        <v>0</v>
      </c>
      <c r="K28" s="429">
        <v>0</v>
      </c>
      <c r="L28" s="429">
        <v>0</v>
      </c>
    </row>
    <row r="29" ht="19.5" customHeight="1" spans="1:12">
      <c r="A29" s="430" t="s">
        <v>167</v>
      </c>
      <c r="B29" s="431"/>
      <c r="C29" s="431"/>
      <c r="D29" s="431" t="s">
        <v>168</v>
      </c>
      <c r="E29" s="429">
        <v>2200000</v>
      </c>
      <c r="F29" s="429">
        <v>2200000</v>
      </c>
      <c r="G29" s="429">
        <v>0</v>
      </c>
      <c r="H29" s="429">
        <v>0</v>
      </c>
      <c r="I29" s="429">
        <v>0</v>
      </c>
      <c r="J29" s="429">
        <v>0</v>
      </c>
      <c r="K29" s="429">
        <v>0</v>
      </c>
      <c r="L29" s="429">
        <v>0</v>
      </c>
    </row>
    <row r="30" ht="19.5" customHeight="1" spans="1:12">
      <c r="A30" s="430" t="s">
        <v>169</v>
      </c>
      <c r="B30" s="431"/>
      <c r="C30" s="431"/>
      <c r="D30" s="431" t="s">
        <v>170</v>
      </c>
      <c r="E30" s="429">
        <v>68465074.69</v>
      </c>
      <c r="F30" s="429">
        <v>40447550.89</v>
      </c>
      <c r="G30" s="429">
        <v>0</v>
      </c>
      <c r="H30" s="429">
        <v>27943277.14</v>
      </c>
      <c r="I30" s="429">
        <v>0</v>
      </c>
      <c r="J30" s="429">
        <v>0</v>
      </c>
      <c r="K30" s="429">
        <v>0</v>
      </c>
      <c r="L30" s="429">
        <v>74246.66</v>
      </c>
    </row>
    <row r="31" ht="19.5" customHeight="1" spans="1:12">
      <c r="A31" s="430" t="s">
        <v>171</v>
      </c>
      <c r="B31" s="431"/>
      <c r="C31" s="431"/>
      <c r="D31" s="431" t="s">
        <v>172</v>
      </c>
      <c r="E31" s="429">
        <v>46295253.94</v>
      </c>
      <c r="F31" s="429">
        <v>26619920.04</v>
      </c>
      <c r="G31" s="429">
        <v>0</v>
      </c>
      <c r="H31" s="429">
        <v>19623589.9</v>
      </c>
      <c r="I31" s="429">
        <v>0</v>
      </c>
      <c r="J31" s="429">
        <v>0</v>
      </c>
      <c r="K31" s="429">
        <v>0</v>
      </c>
      <c r="L31" s="429">
        <v>51744</v>
      </c>
    </row>
    <row r="32" ht="19.5" customHeight="1" spans="1:12">
      <c r="A32" s="430" t="s">
        <v>173</v>
      </c>
      <c r="B32" s="431"/>
      <c r="C32" s="431"/>
      <c r="D32" s="431" t="s">
        <v>174</v>
      </c>
      <c r="E32" s="429">
        <v>12827476.38</v>
      </c>
      <c r="F32" s="429">
        <v>4485286.48</v>
      </c>
      <c r="G32" s="429">
        <v>0</v>
      </c>
      <c r="H32" s="429">
        <v>8319687.24</v>
      </c>
      <c r="I32" s="429">
        <v>0</v>
      </c>
      <c r="J32" s="429">
        <v>0</v>
      </c>
      <c r="K32" s="429">
        <v>0</v>
      </c>
      <c r="L32" s="429">
        <v>22502.66</v>
      </c>
    </row>
    <row r="33" ht="19.5" customHeight="1" spans="1:12">
      <c r="A33" s="430" t="s">
        <v>175</v>
      </c>
      <c r="B33" s="431"/>
      <c r="C33" s="431"/>
      <c r="D33" s="431" t="s">
        <v>176</v>
      </c>
      <c r="E33" s="429">
        <v>9342344.37</v>
      </c>
      <c r="F33" s="429">
        <v>9342344.37</v>
      </c>
      <c r="G33" s="429">
        <v>0</v>
      </c>
      <c r="H33" s="429">
        <v>0</v>
      </c>
      <c r="I33" s="429">
        <v>0</v>
      </c>
      <c r="J33" s="429">
        <v>0</v>
      </c>
      <c r="K33" s="429">
        <v>0</v>
      </c>
      <c r="L33" s="429">
        <v>0</v>
      </c>
    </row>
    <row r="34" ht="19.5" customHeight="1" spans="1:12">
      <c r="A34" s="430" t="s">
        <v>177</v>
      </c>
      <c r="B34" s="431"/>
      <c r="C34" s="431"/>
      <c r="D34" s="431" t="s">
        <v>178</v>
      </c>
      <c r="E34" s="429">
        <v>103767106.52</v>
      </c>
      <c r="F34" s="429">
        <v>55740380.41</v>
      </c>
      <c r="G34" s="429">
        <v>0</v>
      </c>
      <c r="H34" s="429">
        <v>47985193.43</v>
      </c>
      <c r="I34" s="429">
        <v>0</v>
      </c>
      <c r="J34" s="429">
        <v>0</v>
      </c>
      <c r="K34" s="429">
        <v>0</v>
      </c>
      <c r="L34" s="429">
        <v>41532.68</v>
      </c>
    </row>
    <row r="35" ht="19.5" customHeight="1" spans="1:12">
      <c r="A35" s="430" t="s">
        <v>179</v>
      </c>
      <c r="B35" s="431"/>
      <c r="C35" s="431"/>
      <c r="D35" s="431" t="s">
        <v>180</v>
      </c>
      <c r="E35" s="429">
        <v>53283466.93</v>
      </c>
      <c r="F35" s="429">
        <v>10054026.93</v>
      </c>
      <c r="G35" s="429">
        <v>0</v>
      </c>
      <c r="H35" s="429">
        <v>43194440</v>
      </c>
      <c r="I35" s="429">
        <v>0</v>
      </c>
      <c r="J35" s="429">
        <v>0</v>
      </c>
      <c r="K35" s="429">
        <v>0</v>
      </c>
      <c r="L35" s="429">
        <v>35000</v>
      </c>
    </row>
    <row r="36" ht="19.5" customHeight="1" spans="1:12">
      <c r="A36" s="430" t="s">
        <v>181</v>
      </c>
      <c r="B36" s="431"/>
      <c r="C36" s="431"/>
      <c r="D36" s="431" t="s">
        <v>182</v>
      </c>
      <c r="E36" s="429">
        <v>2542692.42</v>
      </c>
      <c r="F36" s="429">
        <v>2542692.42</v>
      </c>
      <c r="G36" s="429">
        <v>0</v>
      </c>
      <c r="H36" s="429">
        <v>0</v>
      </c>
      <c r="I36" s="429">
        <v>0</v>
      </c>
      <c r="J36" s="429">
        <v>0</v>
      </c>
      <c r="K36" s="429">
        <v>0</v>
      </c>
      <c r="L36" s="429">
        <v>0</v>
      </c>
    </row>
    <row r="37" ht="19.5" customHeight="1" spans="1:12">
      <c r="A37" s="430" t="s">
        <v>183</v>
      </c>
      <c r="B37" s="431"/>
      <c r="C37" s="431"/>
      <c r="D37" s="431" t="s">
        <v>184</v>
      </c>
      <c r="E37" s="429">
        <v>11681941.94</v>
      </c>
      <c r="F37" s="429">
        <v>6884655.83</v>
      </c>
      <c r="G37" s="429">
        <v>0</v>
      </c>
      <c r="H37" s="429">
        <v>4790753.43</v>
      </c>
      <c r="I37" s="429">
        <v>0</v>
      </c>
      <c r="J37" s="429">
        <v>0</v>
      </c>
      <c r="K37" s="429">
        <v>0</v>
      </c>
      <c r="L37" s="429">
        <v>6532.68</v>
      </c>
    </row>
    <row r="38" ht="19.5" customHeight="1" spans="1:12">
      <c r="A38" s="430" t="s">
        <v>185</v>
      </c>
      <c r="B38" s="431"/>
      <c r="C38" s="431"/>
      <c r="D38" s="431" t="s">
        <v>186</v>
      </c>
      <c r="E38" s="429">
        <v>31849510.31</v>
      </c>
      <c r="F38" s="429">
        <v>31849510.31</v>
      </c>
      <c r="G38" s="429">
        <v>0</v>
      </c>
      <c r="H38" s="429">
        <v>0</v>
      </c>
      <c r="I38" s="429">
        <v>0</v>
      </c>
      <c r="J38" s="429">
        <v>0</v>
      </c>
      <c r="K38" s="429">
        <v>0</v>
      </c>
      <c r="L38" s="429">
        <v>0</v>
      </c>
    </row>
    <row r="39" ht="19.5" customHeight="1" spans="1:12">
      <c r="A39" s="430" t="s">
        <v>187</v>
      </c>
      <c r="B39" s="431"/>
      <c r="C39" s="431"/>
      <c r="D39" s="431" t="s">
        <v>188</v>
      </c>
      <c r="E39" s="429">
        <v>3629101.35</v>
      </c>
      <c r="F39" s="429">
        <v>3629101.35</v>
      </c>
      <c r="G39" s="429">
        <v>0</v>
      </c>
      <c r="H39" s="429">
        <v>0</v>
      </c>
      <c r="I39" s="429">
        <v>0</v>
      </c>
      <c r="J39" s="429">
        <v>0</v>
      </c>
      <c r="K39" s="429">
        <v>0</v>
      </c>
      <c r="L39" s="429">
        <v>0</v>
      </c>
    </row>
    <row r="40" ht="19.5" customHeight="1" spans="1:12">
      <c r="A40" s="430" t="s">
        <v>189</v>
      </c>
      <c r="B40" s="431"/>
      <c r="C40" s="431"/>
      <c r="D40" s="431" t="s">
        <v>190</v>
      </c>
      <c r="E40" s="429">
        <v>3150</v>
      </c>
      <c r="F40" s="429">
        <v>3150</v>
      </c>
      <c r="G40" s="429">
        <v>0</v>
      </c>
      <c r="H40" s="429">
        <v>0</v>
      </c>
      <c r="I40" s="429">
        <v>0</v>
      </c>
      <c r="J40" s="429">
        <v>0</v>
      </c>
      <c r="K40" s="429">
        <v>0</v>
      </c>
      <c r="L40" s="429">
        <v>0</v>
      </c>
    </row>
    <row r="41" ht="19.5" customHeight="1" spans="1:12">
      <c r="A41" s="430" t="s">
        <v>191</v>
      </c>
      <c r="B41" s="431"/>
      <c r="C41" s="431"/>
      <c r="D41" s="431" t="s">
        <v>192</v>
      </c>
      <c r="E41" s="429">
        <v>777243.57</v>
      </c>
      <c r="F41" s="429">
        <v>777243.57</v>
      </c>
      <c r="G41" s="429">
        <v>0</v>
      </c>
      <c r="H41" s="429">
        <v>0</v>
      </c>
      <c r="I41" s="429">
        <v>0</v>
      </c>
      <c r="J41" s="429">
        <v>0</v>
      </c>
      <c r="K41" s="429">
        <v>0</v>
      </c>
      <c r="L41" s="429">
        <v>0</v>
      </c>
    </row>
    <row r="42" ht="19.5" customHeight="1" spans="1:12">
      <c r="A42" s="430" t="s">
        <v>193</v>
      </c>
      <c r="B42" s="431"/>
      <c r="C42" s="431"/>
      <c r="D42" s="431" t="s">
        <v>194</v>
      </c>
      <c r="E42" s="429">
        <v>23885708</v>
      </c>
      <c r="F42" s="429">
        <v>23885708</v>
      </c>
      <c r="G42" s="429">
        <v>0</v>
      </c>
      <c r="H42" s="429">
        <v>0</v>
      </c>
      <c r="I42" s="429">
        <v>0</v>
      </c>
      <c r="J42" s="429">
        <v>0</v>
      </c>
      <c r="K42" s="429">
        <v>0</v>
      </c>
      <c r="L42" s="429">
        <v>0</v>
      </c>
    </row>
    <row r="43" ht="19.5" customHeight="1" spans="1:12">
      <c r="A43" s="430" t="s">
        <v>195</v>
      </c>
      <c r="B43" s="431"/>
      <c r="C43" s="431"/>
      <c r="D43" s="431" t="s">
        <v>196</v>
      </c>
      <c r="E43" s="429">
        <v>1347622</v>
      </c>
      <c r="F43" s="429">
        <v>1347622</v>
      </c>
      <c r="G43" s="429">
        <v>0</v>
      </c>
      <c r="H43" s="429">
        <v>0</v>
      </c>
      <c r="I43" s="429">
        <v>0</v>
      </c>
      <c r="J43" s="429">
        <v>0</v>
      </c>
      <c r="K43" s="429">
        <v>0</v>
      </c>
      <c r="L43" s="429">
        <v>0</v>
      </c>
    </row>
    <row r="44" ht="19.5" customHeight="1" spans="1:12">
      <c r="A44" s="430" t="s">
        <v>197</v>
      </c>
      <c r="B44" s="431"/>
      <c r="C44" s="431"/>
      <c r="D44" s="431" t="s">
        <v>198</v>
      </c>
      <c r="E44" s="429">
        <v>22538086</v>
      </c>
      <c r="F44" s="429">
        <v>22538086</v>
      </c>
      <c r="G44" s="429">
        <v>0</v>
      </c>
      <c r="H44" s="429">
        <v>0</v>
      </c>
      <c r="I44" s="429">
        <v>0</v>
      </c>
      <c r="J44" s="429">
        <v>0</v>
      </c>
      <c r="K44" s="429">
        <v>0</v>
      </c>
      <c r="L44" s="429">
        <v>0</v>
      </c>
    </row>
    <row r="45" ht="19.5" customHeight="1" spans="1:12">
      <c r="A45" s="430" t="s">
        <v>199</v>
      </c>
      <c r="B45" s="431"/>
      <c r="C45" s="431"/>
      <c r="D45" s="431" t="s">
        <v>200</v>
      </c>
      <c r="E45" s="429">
        <v>3417490.24</v>
      </c>
      <c r="F45" s="429">
        <v>3417490.24</v>
      </c>
      <c r="G45" s="429">
        <v>0</v>
      </c>
      <c r="H45" s="429">
        <v>0</v>
      </c>
      <c r="I45" s="429">
        <v>0</v>
      </c>
      <c r="J45" s="429">
        <v>0</v>
      </c>
      <c r="K45" s="429">
        <v>0</v>
      </c>
      <c r="L45" s="429">
        <v>0</v>
      </c>
    </row>
    <row r="46" ht="19.5" customHeight="1" spans="1:12">
      <c r="A46" s="430" t="s">
        <v>201</v>
      </c>
      <c r="B46" s="431"/>
      <c r="C46" s="431"/>
      <c r="D46" s="431" t="s">
        <v>202</v>
      </c>
      <c r="E46" s="429">
        <v>274408.18</v>
      </c>
      <c r="F46" s="429">
        <v>274408.18</v>
      </c>
      <c r="G46" s="429">
        <v>0</v>
      </c>
      <c r="H46" s="429">
        <v>0</v>
      </c>
      <c r="I46" s="429">
        <v>0</v>
      </c>
      <c r="J46" s="429">
        <v>0</v>
      </c>
      <c r="K46" s="429">
        <v>0</v>
      </c>
      <c r="L46" s="429">
        <v>0</v>
      </c>
    </row>
    <row r="47" ht="19.5" customHeight="1" spans="1:12">
      <c r="A47" s="430" t="s">
        <v>203</v>
      </c>
      <c r="B47" s="431"/>
      <c r="C47" s="431"/>
      <c r="D47" s="431" t="s">
        <v>204</v>
      </c>
      <c r="E47" s="429">
        <v>1569183.39</v>
      </c>
      <c r="F47" s="429">
        <v>1569183.39</v>
      </c>
      <c r="G47" s="429">
        <v>0</v>
      </c>
      <c r="H47" s="429">
        <v>0</v>
      </c>
      <c r="I47" s="429">
        <v>0</v>
      </c>
      <c r="J47" s="429">
        <v>0</v>
      </c>
      <c r="K47" s="429">
        <v>0</v>
      </c>
      <c r="L47" s="429">
        <v>0</v>
      </c>
    </row>
    <row r="48" ht="19.5" customHeight="1" spans="1:12">
      <c r="A48" s="430" t="s">
        <v>205</v>
      </c>
      <c r="B48" s="431"/>
      <c r="C48" s="431"/>
      <c r="D48" s="431" t="s">
        <v>206</v>
      </c>
      <c r="E48" s="429">
        <v>1330336</v>
      </c>
      <c r="F48" s="429">
        <v>1330336</v>
      </c>
      <c r="G48" s="429">
        <v>0</v>
      </c>
      <c r="H48" s="429">
        <v>0</v>
      </c>
      <c r="I48" s="429">
        <v>0</v>
      </c>
      <c r="J48" s="429">
        <v>0</v>
      </c>
      <c r="K48" s="429">
        <v>0</v>
      </c>
      <c r="L48" s="429">
        <v>0</v>
      </c>
    </row>
    <row r="49" ht="19.5" customHeight="1" spans="1:12">
      <c r="A49" s="430" t="s">
        <v>207</v>
      </c>
      <c r="B49" s="431"/>
      <c r="C49" s="431"/>
      <c r="D49" s="431" t="s">
        <v>208</v>
      </c>
      <c r="E49" s="429">
        <v>243562.67</v>
      </c>
      <c r="F49" s="429">
        <v>243562.67</v>
      </c>
      <c r="G49" s="429">
        <v>0</v>
      </c>
      <c r="H49" s="429">
        <v>0</v>
      </c>
      <c r="I49" s="429">
        <v>0</v>
      </c>
      <c r="J49" s="429">
        <v>0</v>
      </c>
      <c r="K49" s="429">
        <v>0</v>
      </c>
      <c r="L49" s="429">
        <v>0</v>
      </c>
    </row>
    <row r="50" ht="19.5" customHeight="1" spans="1:12">
      <c r="A50" s="430" t="s">
        <v>209</v>
      </c>
      <c r="B50" s="431"/>
      <c r="C50" s="431"/>
      <c r="D50" s="431" t="s">
        <v>210</v>
      </c>
      <c r="E50" s="429">
        <v>1032567.55</v>
      </c>
      <c r="F50" s="429">
        <v>1032567.55</v>
      </c>
      <c r="G50" s="429">
        <v>0</v>
      </c>
      <c r="H50" s="429">
        <v>0</v>
      </c>
      <c r="I50" s="429">
        <v>0</v>
      </c>
      <c r="J50" s="429">
        <v>0</v>
      </c>
      <c r="K50" s="429">
        <v>0</v>
      </c>
      <c r="L50" s="429">
        <v>0</v>
      </c>
    </row>
    <row r="51" ht="19.5" customHeight="1" spans="1:12">
      <c r="A51" s="430" t="s">
        <v>211</v>
      </c>
      <c r="B51" s="431"/>
      <c r="C51" s="431"/>
      <c r="D51" s="431" t="s">
        <v>212</v>
      </c>
      <c r="E51" s="429">
        <v>1032567.55</v>
      </c>
      <c r="F51" s="429">
        <v>1032567.55</v>
      </c>
      <c r="G51" s="429">
        <v>0</v>
      </c>
      <c r="H51" s="429">
        <v>0</v>
      </c>
      <c r="I51" s="429">
        <v>0</v>
      </c>
      <c r="J51" s="429">
        <v>0</v>
      </c>
      <c r="K51" s="429">
        <v>0</v>
      </c>
      <c r="L51" s="429">
        <v>0</v>
      </c>
    </row>
    <row r="52" ht="19.5" customHeight="1" spans="1:12">
      <c r="A52" s="430" t="s">
        <v>213</v>
      </c>
      <c r="B52" s="431"/>
      <c r="C52" s="431"/>
      <c r="D52" s="431" t="s">
        <v>214</v>
      </c>
      <c r="E52" s="429">
        <v>22779516</v>
      </c>
      <c r="F52" s="429">
        <v>22779516</v>
      </c>
      <c r="G52" s="429">
        <v>0</v>
      </c>
      <c r="H52" s="429">
        <v>0</v>
      </c>
      <c r="I52" s="429">
        <v>0</v>
      </c>
      <c r="J52" s="429">
        <v>0</v>
      </c>
      <c r="K52" s="429">
        <v>0</v>
      </c>
      <c r="L52" s="429">
        <v>0</v>
      </c>
    </row>
    <row r="53" ht="19.5" customHeight="1" spans="1:12">
      <c r="A53" s="430" t="s">
        <v>215</v>
      </c>
      <c r="B53" s="431"/>
      <c r="C53" s="431"/>
      <c r="D53" s="431" t="s">
        <v>216</v>
      </c>
      <c r="E53" s="429">
        <v>22779516</v>
      </c>
      <c r="F53" s="429">
        <v>22779516</v>
      </c>
      <c r="G53" s="429">
        <v>0</v>
      </c>
      <c r="H53" s="429">
        <v>0</v>
      </c>
      <c r="I53" s="429">
        <v>0</v>
      </c>
      <c r="J53" s="429">
        <v>0</v>
      </c>
      <c r="K53" s="429">
        <v>0</v>
      </c>
      <c r="L53" s="429">
        <v>0</v>
      </c>
    </row>
    <row r="54" ht="19.5" customHeight="1" spans="1:12">
      <c r="A54" s="430" t="s">
        <v>217</v>
      </c>
      <c r="B54" s="431"/>
      <c r="C54" s="431"/>
      <c r="D54" s="431" t="s">
        <v>218</v>
      </c>
      <c r="E54" s="429">
        <v>3135565.75</v>
      </c>
      <c r="F54" s="429">
        <v>3135565.75</v>
      </c>
      <c r="G54" s="429">
        <v>0</v>
      </c>
      <c r="H54" s="429">
        <v>0</v>
      </c>
      <c r="I54" s="429">
        <v>0</v>
      </c>
      <c r="J54" s="429">
        <v>0</v>
      </c>
      <c r="K54" s="429">
        <v>0</v>
      </c>
      <c r="L54" s="429">
        <v>0</v>
      </c>
    </row>
    <row r="55" ht="19.5" customHeight="1" spans="1:12">
      <c r="A55" s="430" t="s">
        <v>219</v>
      </c>
      <c r="B55" s="431"/>
      <c r="C55" s="431"/>
      <c r="D55" s="431" t="s">
        <v>218</v>
      </c>
      <c r="E55" s="429">
        <v>3135565.75</v>
      </c>
      <c r="F55" s="429">
        <v>3135565.75</v>
      </c>
      <c r="G55" s="429">
        <v>0</v>
      </c>
      <c r="H55" s="429">
        <v>0</v>
      </c>
      <c r="I55" s="429">
        <v>0</v>
      </c>
      <c r="J55" s="429">
        <v>0</v>
      </c>
      <c r="K55" s="429">
        <v>0</v>
      </c>
      <c r="L55" s="429">
        <v>0</v>
      </c>
    </row>
    <row r="56" ht="19.5" customHeight="1" spans="1:12">
      <c r="A56" s="430" t="s">
        <v>220</v>
      </c>
      <c r="B56" s="431"/>
      <c r="C56" s="431"/>
      <c r="D56" s="431" t="s">
        <v>221</v>
      </c>
      <c r="E56" s="429">
        <v>5154417.5</v>
      </c>
      <c r="F56" s="429">
        <v>5154417.5</v>
      </c>
      <c r="G56" s="429">
        <v>0</v>
      </c>
      <c r="H56" s="429">
        <v>0</v>
      </c>
      <c r="I56" s="429">
        <v>0</v>
      </c>
      <c r="J56" s="429">
        <v>0</v>
      </c>
      <c r="K56" s="429">
        <v>0</v>
      </c>
      <c r="L56" s="429">
        <v>0</v>
      </c>
    </row>
    <row r="57" ht="19.5" customHeight="1" spans="1:12">
      <c r="A57" s="430" t="s">
        <v>222</v>
      </c>
      <c r="B57" s="431"/>
      <c r="C57" s="431"/>
      <c r="D57" s="431" t="s">
        <v>223</v>
      </c>
      <c r="E57" s="429">
        <v>5154417.5</v>
      </c>
      <c r="F57" s="429">
        <v>5154417.5</v>
      </c>
      <c r="G57" s="429">
        <v>0</v>
      </c>
      <c r="H57" s="429">
        <v>0</v>
      </c>
      <c r="I57" s="429">
        <v>0</v>
      </c>
      <c r="J57" s="429">
        <v>0</v>
      </c>
      <c r="K57" s="429">
        <v>0</v>
      </c>
      <c r="L57" s="429">
        <v>0</v>
      </c>
    </row>
    <row r="58" ht="19.5" customHeight="1" spans="1:12">
      <c r="A58" s="430" t="s">
        <v>224</v>
      </c>
      <c r="B58" s="431"/>
      <c r="C58" s="431"/>
      <c r="D58" s="431" t="s">
        <v>225</v>
      </c>
      <c r="E58" s="429">
        <v>3864374</v>
      </c>
      <c r="F58" s="429">
        <v>3864374</v>
      </c>
      <c r="G58" s="429">
        <v>0</v>
      </c>
      <c r="H58" s="429">
        <v>0</v>
      </c>
      <c r="I58" s="429">
        <v>0</v>
      </c>
      <c r="J58" s="429">
        <v>0</v>
      </c>
      <c r="K58" s="429">
        <v>0</v>
      </c>
      <c r="L58" s="429">
        <v>0</v>
      </c>
    </row>
    <row r="59" ht="19.5" customHeight="1" spans="1:12">
      <c r="A59" s="430" t="s">
        <v>226</v>
      </c>
      <c r="B59" s="431"/>
      <c r="C59" s="431"/>
      <c r="D59" s="431" t="s">
        <v>227</v>
      </c>
      <c r="E59" s="429">
        <v>1290043.5</v>
      </c>
      <c r="F59" s="429">
        <v>1290043.5</v>
      </c>
      <c r="G59" s="429">
        <v>0</v>
      </c>
      <c r="H59" s="429">
        <v>0</v>
      </c>
      <c r="I59" s="429">
        <v>0</v>
      </c>
      <c r="J59" s="429">
        <v>0</v>
      </c>
      <c r="K59" s="429">
        <v>0</v>
      </c>
      <c r="L59" s="429">
        <v>0</v>
      </c>
    </row>
    <row r="60" ht="19.5" customHeight="1" spans="1:12">
      <c r="A60" s="430" t="s">
        <v>228</v>
      </c>
      <c r="B60" s="431"/>
      <c r="C60" s="431"/>
      <c r="D60" s="431" t="s">
        <v>229</v>
      </c>
      <c r="E60" s="429">
        <v>26816770.51</v>
      </c>
      <c r="F60" s="429">
        <v>26816770.51</v>
      </c>
      <c r="G60" s="429">
        <v>0</v>
      </c>
      <c r="H60" s="429">
        <v>0</v>
      </c>
      <c r="I60" s="429">
        <v>0</v>
      </c>
      <c r="J60" s="429">
        <v>0</v>
      </c>
      <c r="K60" s="429">
        <v>0</v>
      </c>
      <c r="L60" s="429">
        <v>0</v>
      </c>
    </row>
    <row r="61" ht="19.5" customHeight="1" spans="1:12">
      <c r="A61" s="430" t="s">
        <v>230</v>
      </c>
      <c r="B61" s="431"/>
      <c r="C61" s="431"/>
      <c r="D61" s="431" t="s">
        <v>231</v>
      </c>
      <c r="E61" s="429">
        <v>26816770.51</v>
      </c>
      <c r="F61" s="429">
        <v>26816770.51</v>
      </c>
      <c r="G61" s="429">
        <v>0</v>
      </c>
      <c r="H61" s="429">
        <v>0</v>
      </c>
      <c r="I61" s="429">
        <v>0</v>
      </c>
      <c r="J61" s="429">
        <v>0</v>
      </c>
      <c r="K61" s="429">
        <v>0</v>
      </c>
      <c r="L61" s="429">
        <v>0</v>
      </c>
    </row>
    <row r="62" ht="19.5" customHeight="1" spans="1:12">
      <c r="A62" s="430" t="s">
        <v>232</v>
      </c>
      <c r="B62" s="431"/>
      <c r="C62" s="431"/>
      <c r="D62" s="431" t="s">
        <v>233</v>
      </c>
      <c r="E62" s="429">
        <v>20000000</v>
      </c>
      <c r="F62" s="429">
        <v>20000000</v>
      </c>
      <c r="G62" s="429">
        <v>0</v>
      </c>
      <c r="H62" s="429">
        <v>0</v>
      </c>
      <c r="I62" s="429">
        <v>0</v>
      </c>
      <c r="J62" s="429">
        <v>0</v>
      </c>
      <c r="K62" s="429">
        <v>0</v>
      </c>
      <c r="L62" s="429">
        <v>0</v>
      </c>
    </row>
    <row r="63" ht="19.5" customHeight="1" spans="1:12">
      <c r="A63" s="430" t="s">
        <v>234</v>
      </c>
      <c r="B63" s="431"/>
      <c r="C63" s="431"/>
      <c r="D63" s="431" t="s">
        <v>235</v>
      </c>
      <c r="E63" s="429">
        <v>6816770.51</v>
      </c>
      <c r="F63" s="429">
        <v>6816770.51</v>
      </c>
      <c r="G63" s="429">
        <v>0</v>
      </c>
      <c r="H63" s="429">
        <v>0</v>
      </c>
      <c r="I63" s="429">
        <v>0</v>
      </c>
      <c r="J63" s="429">
        <v>0</v>
      </c>
      <c r="K63" s="429">
        <v>0</v>
      </c>
      <c r="L63" s="429">
        <v>0</v>
      </c>
    </row>
    <row r="64" ht="19.5" customHeight="1" spans="1:12">
      <c r="A64" s="431" t="s">
        <v>236</v>
      </c>
      <c r="B64" s="431" t="s">
        <v>236</v>
      </c>
      <c r="C64" s="431" t="s">
        <v>236</v>
      </c>
      <c r="D64" s="431" t="s">
        <v>236</v>
      </c>
      <c r="E64" s="431" t="s">
        <v>236</v>
      </c>
      <c r="F64" s="431" t="s">
        <v>236</v>
      </c>
      <c r="G64" s="431" t="s">
        <v>236</v>
      </c>
      <c r="H64" s="431" t="s">
        <v>236</v>
      </c>
      <c r="I64" s="431" t="s">
        <v>236</v>
      </c>
      <c r="J64" s="431" t="s">
        <v>236</v>
      </c>
      <c r="K64" s="431" t="s">
        <v>236</v>
      </c>
      <c r="L64" s="431" t="s">
        <v>236</v>
      </c>
    </row>
  </sheetData>
  <mergeCells count="7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L6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426" t="s">
        <v>237</v>
      </c>
    </row>
    <row r="2" ht="14.25" spans="1:10">
      <c r="J2" s="420" t="s">
        <v>238</v>
      </c>
    </row>
    <row r="3" ht="14.25" spans="1:10">
      <c r="A3" s="420" t="s">
        <v>2</v>
      </c>
      <c r="J3" s="420" t="s">
        <v>3</v>
      </c>
    </row>
    <row r="4" ht="19.5" customHeight="1" spans="1:10">
      <c r="A4" s="428" t="s">
        <v>6</v>
      </c>
      <c r="B4" s="428" t="s">
        <v>6</v>
      </c>
      <c r="C4" s="428" t="s">
        <v>6</v>
      </c>
      <c r="D4" s="428" t="s">
        <v>6</v>
      </c>
      <c r="E4" s="427" t="s">
        <v>99</v>
      </c>
      <c r="F4" s="427" t="s">
        <v>239</v>
      </c>
      <c r="G4" s="427" t="s">
        <v>240</v>
      </c>
      <c r="H4" s="427" t="s">
        <v>241</v>
      </c>
      <c r="I4" s="427" t="s">
        <v>242</v>
      </c>
      <c r="J4" s="427" t="s">
        <v>243</v>
      </c>
    </row>
    <row r="5" ht="19.5" customHeight="1" spans="1:10">
      <c r="A5" s="427" t="s">
        <v>121</v>
      </c>
      <c r="B5" s="427" t="s">
        <v>121</v>
      </c>
      <c r="C5" s="427" t="s">
        <v>121</v>
      </c>
      <c r="D5" s="428" t="s">
        <v>122</v>
      </c>
      <c r="E5" s="427" t="s">
        <v>99</v>
      </c>
      <c r="F5" s="427" t="s">
        <v>239</v>
      </c>
      <c r="G5" s="427" t="s">
        <v>240</v>
      </c>
      <c r="H5" s="427" t="s">
        <v>241</v>
      </c>
      <c r="I5" s="427" t="s">
        <v>242</v>
      </c>
      <c r="J5" s="427" t="s">
        <v>243</v>
      </c>
    </row>
    <row r="6" ht="19.5" customHeight="1" spans="1:10">
      <c r="A6" s="427" t="s">
        <v>121</v>
      </c>
      <c r="B6" s="427" t="s">
        <v>121</v>
      </c>
      <c r="C6" s="427" t="s">
        <v>121</v>
      </c>
      <c r="D6" s="428" t="s">
        <v>122</v>
      </c>
      <c r="E6" s="427" t="s">
        <v>99</v>
      </c>
      <c r="F6" s="427" t="s">
        <v>239</v>
      </c>
      <c r="G6" s="427" t="s">
        <v>240</v>
      </c>
      <c r="H6" s="427" t="s">
        <v>241</v>
      </c>
      <c r="I6" s="427" t="s">
        <v>242</v>
      </c>
      <c r="J6" s="427" t="s">
        <v>243</v>
      </c>
    </row>
    <row r="7" ht="19.5" customHeight="1" spans="1:10">
      <c r="A7" s="427" t="s">
        <v>121</v>
      </c>
      <c r="B7" s="427" t="s">
        <v>121</v>
      </c>
      <c r="C7" s="427" t="s">
        <v>121</v>
      </c>
      <c r="D7" s="428" t="s">
        <v>122</v>
      </c>
      <c r="E7" s="427" t="s">
        <v>99</v>
      </c>
      <c r="F7" s="427" t="s">
        <v>239</v>
      </c>
      <c r="G7" s="427" t="s">
        <v>240</v>
      </c>
      <c r="H7" s="427" t="s">
        <v>241</v>
      </c>
      <c r="I7" s="427" t="s">
        <v>242</v>
      </c>
      <c r="J7" s="427" t="s">
        <v>243</v>
      </c>
    </row>
    <row r="8" ht="19.5" customHeight="1" spans="1:10">
      <c r="A8" s="428" t="s">
        <v>125</v>
      </c>
      <c r="B8" s="428" t="s">
        <v>126</v>
      </c>
      <c r="C8" s="428" t="s">
        <v>127</v>
      </c>
      <c r="D8" s="428" t="s">
        <v>10</v>
      </c>
      <c r="E8" s="427" t="s">
        <v>11</v>
      </c>
      <c r="F8" s="427" t="s">
        <v>12</v>
      </c>
      <c r="G8" s="427" t="s">
        <v>20</v>
      </c>
      <c r="H8" s="427" t="s">
        <v>24</v>
      </c>
      <c r="I8" s="427" t="s">
        <v>28</v>
      </c>
      <c r="J8" s="427" t="s">
        <v>32</v>
      </c>
    </row>
    <row r="9" ht="19.5" customHeight="1" spans="1:10">
      <c r="A9" s="428" t="s">
        <v>125</v>
      </c>
      <c r="B9" s="428" t="s">
        <v>126</v>
      </c>
      <c r="C9" s="428" t="s">
        <v>127</v>
      </c>
      <c r="D9" s="428" t="s">
        <v>128</v>
      </c>
      <c r="E9" s="429">
        <v>271017455.35</v>
      </c>
      <c r="F9" s="429">
        <v>77390488.7</v>
      </c>
      <c r="G9" s="429">
        <v>193626966.65</v>
      </c>
      <c r="H9" s="429">
        <v>0</v>
      </c>
      <c r="I9" s="429">
        <v>0</v>
      </c>
      <c r="J9" s="429">
        <v>0</v>
      </c>
    </row>
    <row r="10" ht="19.5" customHeight="1" spans="1:10">
      <c r="A10" s="430" t="s">
        <v>129</v>
      </c>
      <c r="B10" s="431"/>
      <c r="C10" s="431"/>
      <c r="D10" s="431" t="s">
        <v>130</v>
      </c>
      <c r="E10" s="429">
        <v>69573.8</v>
      </c>
      <c r="F10" s="429">
        <v>0</v>
      </c>
      <c r="G10" s="429">
        <v>69573.8</v>
      </c>
      <c r="H10" s="429">
        <v>0</v>
      </c>
      <c r="I10" s="429">
        <v>0</v>
      </c>
      <c r="J10" s="429">
        <v>0</v>
      </c>
    </row>
    <row r="11" ht="19.5" customHeight="1" spans="1:10">
      <c r="A11" s="430" t="s">
        <v>131</v>
      </c>
      <c r="B11" s="431"/>
      <c r="C11" s="431"/>
      <c r="D11" s="431" t="s">
        <v>132</v>
      </c>
      <c r="E11" s="429">
        <v>69573.8</v>
      </c>
      <c r="F11" s="429">
        <v>0</v>
      </c>
      <c r="G11" s="429">
        <v>69573.8</v>
      </c>
      <c r="H11" s="429">
        <v>0</v>
      </c>
      <c r="I11" s="429">
        <v>0</v>
      </c>
      <c r="J11" s="429">
        <v>0</v>
      </c>
    </row>
    <row r="12" ht="19.5" customHeight="1" spans="1:10">
      <c r="A12" s="430" t="s">
        <v>133</v>
      </c>
      <c r="B12" s="431"/>
      <c r="C12" s="431"/>
      <c r="D12" s="431" t="s">
        <v>134</v>
      </c>
      <c r="E12" s="429">
        <v>69573.8</v>
      </c>
      <c r="F12" s="429">
        <v>0</v>
      </c>
      <c r="G12" s="429">
        <v>69573.8</v>
      </c>
      <c r="H12" s="429">
        <v>0</v>
      </c>
      <c r="I12" s="429">
        <v>0</v>
      </c>
      <c r="J12" s="429">
        <v>0</v>
      </c>
    </row>
    <row r="13" ht="19.5" customHeight="1" spans="1:10">
      <c r="A13" s="430" t="s">
        <v>135</v>
      </c>
      <c r="B13" s="431"/>
      <c r="C13" s="431"/>
      <c r="D13" s="431" t="s">
        <v>136</v>
      </c>
      <c r="E13" s="429">
        <v>32865.8</v>
      </c>
      <c r="F13" s="429">
        <v>32865.8</v>
      </c>
      <c r="G13" s="429">
        <v>0</v>
      </c>
      <c r="H13" s="429">
        <v>0</v>
      </c>
      <c r="I13" s="429">
        <v>0</v>
      </c>
      <c r="J13" s="429">
        <v>0</v>
      </c>
    </row>
    <row r="14" ht="19.5" customHeight="1" spans="1:10">
      <c r="A14" s="430" t="s">
        <v>137</v>
      </c>
      <c r="B14" s="431"/>
      <c r="C14" s="431"/>
      <c r="D14" s="431" t="s">
        <v>138</v>
      </c>
      <c r="E14" s="429">
        <v>32865.8</v>
      </c>
      <c r="F14" s="429">
        <v>32865.8</v>
      </c>
      <c r="G14" s="429">
        <v>0</v>
      </c>
      <c r="H14" s="429">
        <v>0</v>
      </c>
      <c r="I14" s="429">
        <v>0</v>
      </c>
      <c r="J14" s="429">
        <v>0</v>
      </c>
    </row>
    <row r="15" ht="19.5" customHeight="1" spans="1:10">
      <c r="A15" s="430" t="s">
        <v>139</v>
      </c>
      <c r="B15" s="431"/>
      <c r="C15" s="431"/>
      <c r="D15" s="431" t="s">
        <v>140</v>
      </c>
      <c r="E15" s="429">
        <v>32865.8</v>
      </c>
      <c r="F15" s="429">
        <v>32865.8</v>
      </c>
      <c r="G15" s="429">
        <v>0</v>
      </c>
      <c r="H15" s="429">
        <v>0</v>
      </c>
      <c r="I15" s="429">
        <v>0</v>
      </c>
      <c r="J15" s="429">
        <v>0</v>
      </c>
    </row>
    <row r="16" ht="19.5" customHeight="1" spans="1:10">
      <c r="A16" s="430" t="s">
        <v>141</v>
      </c>
      <c r="B16" s="431"/>
      <c r="C16" s="431"/>
      <c r="D16" s="431" t="s">
        <v>142</v>
      </c>
      <c r="E16" s="429">
        <v>8962031.01</v>
      </c>
      <c r="F16" s="429">
        <v>8962031.01</v>
      </c>
      <c r="G16" s="429">
        <v>0</v>
      </c>
      <c r="H16" s="429">
        <v>0</v>
      </c>
      <c r="I16" s="429">
        <v>0</v>
      </c>
      <c r="J16" s="429">
        <v>0</v>
      </c>
    </row>
    <row r="17" ht="19.5" customHeight="1" spans="1:10">
      <c r="A17" s="430" t="s">
        <v>143</v>
      </c>
      <c r="B17" s="431"/>
      <c r="C17" s="431"/>
      <c r="D17" s="431" t="s">
        <v>144</v>
      </c>
      <c r="E17" s="429">
        <v>8583800.38</v>
      </c>
      <c r="F17" s="429">
        <v>8583800.38</v>
      </c>
      <c r="G17" s="429">
        <v>0</v>
      </c>
      <c r="H17" s="429">
        <v>0</v>
      </c>
      <c r="I17" s="429">
        <v>0</v>
      </c>
      <c r="J17" s="429">
        <v>0</v>
      </c>
    </row>
    <row r="18" ht="19.5" customHeight="1" spans="1:10">
      <c r="A18" s="430" t="s">
        <v>145</v>
      </c>
      <c r="B18" s="431"/>
      <c r="C18" s="431"/>
      <c r="D18" s="431" t="s">
        <v>146</v>
      </c>
      <c r="E18" s="429">
        <v>664000</v>
      </c>
      <c r="F18" s="429">
        <v>664000</v>
      </c>
      <c r="G18" s="429">
        <v>0</v>
      </c>
      <c r="H18" s="429">
        <v>0</v>
      </c>
      <c r="I18" s="429">
        <v>0</v>
      </c>
      <c r="J18" s="429">
        <v>0</v>
      </c>
    </row>
    <row r="19" ht="19.5" customHeight="1" spans="1:10">
      <c r="A19" s="430" t="s">
        <v>147</v>
      </c>
      <c r="B19" s="431"/>
      <c r="C19" s="431"/>
      <c r="D19" s="431" t="s">
        <v>148</v>
      </c>
      <c r="E19" s="429">
        <v>3444176</v>
      </c>
      <c r="F19" s="429">
        <v>3444176</v>
      </c>
      <c r="G19" s="429">
        <v>0</v>
      </c>
      <c r="H19" s="429">
        <v>0</v>
      </c>
      <c r="I19" s="429">
        <v>0</v>
      </c>
      <c r="J19" s="429">
        <v>0</v>
      </c>
    </row>
    <row r="20" ht="19.5" customHeight="1" spans="1:10">
      <c r="A20" s="430" t="s">
        <v>149</v>
      </c>
      <c r="B20" s="431"/>
      <c r="C20" s="431"/>
      <c r="D20" s="431" t="s">
        <v>150</v>
      </c>
      <c r="E20" s="429">
        <v>4013386.08</v>
      </c>
      <c r="F20" s="429">
        <v>4013386.08</v>
      </c>
      <c r="G20" s="429">
        <v>0</v>
      </c>
      <c r="H20" s="429">
        <v>0</v>
      </c>
      <c r="I20" s="429">
        <v>0</v>
      </c>
      <c r="J20" s="429">
        <v>0</v>
      </c>
    </row>
    <row r="21" ht="19.5" customHeight="1" spans="1:10">
      <c r="A21" s="430" t="s">
        <v>151</v>
      </c>
      <c r="B21" s="431"/>
      <c r="C21" s="431"/>
      <c r="D21" s="431" t="s">
        <v>152</v>
      </c>
      <c r="E21" s="429">
        <v>462238.3</v>
      </c>
      <c r="F21" s="429">
        <v>462238.3</v>
      </c>
      <c r="G21" s="429">
        <v>0</v>
      </c>
      <c r="H21" s="429">
        <v>0</v>
      </c>
      <c r="I21" s="429">
        <v>0</v>
      </c>
      <c r="J21" s="429">
        <v>0</v>
      </c>
    </row>
    <row r="22" ht="19.5" customHeight="1" spans="1:10">
      <c r="A22" s="430" t="s">
        <v>153</v>
      </c>
      <c r="B22" s="431"/>
      <c r="C22" s="431"/>
      <c r="D22" s="431" t="s">
        <v>154</v>
      </c>
      <c r="E22" s="429">
        <v>378230.63</v>
      </c>
      <c r="F22" s="429">
        <v>378230.63</v>
      </c>
      <c r="G22" s="429">
        <v>0</v>
      </c>
      <c r="H22" s="429">
        <v>0</v>
      </c>
      <c r="I22" s="429">
        <v>0</v>
      </c>
      <c r="J22" s="429">
        <v>0</v>
      </c>
    </row>
    <row r="23" ht="19.5" customHeight="1" spans="1:10">
      <c r="A23" s="430" t="s">
        <v>155</v>
      </c>
      <c r="B23" s="431"/>
      <c r="C23" s="431"/>
      <c r="D23" s="431" t="s">
        <v>156</v>
      </c>
      <c r="E23" s="429">
        <v>378230.63</v>
      </c>
      <c r="F23" s="429">
        <v>378230.63</v>
      </c>
      <c r="G23" s="429">
        <v>0</v>
      </c>
      <c r="H23" s="429">
        <v>0</v>
      </c>
      <c r="I23" s="429">
        <v>0</v>
      </c>
      <c r="J23" s="429">
        <v>0</v>
      </c>
    </row>
    <row r="24" ht="19.5" customHeight="1" spans="1:10">
      <c r="A24" s="430" t="s">
        <v>157</v>
      </c>
      <c r="B24" s="431"/>
      <c r="C24" s="431"/>
      <c r="D24" s="431" t="s">
        <v>158</v>
      </c>
      <c r="E24" s="429">
        <v>229981796.73</v>
      </c>
      <c r="F24" s="429">
        <v>63241174.39</v>
      </c>
      <c r="G24" s="429">
        <v>166740622.34</v>
      </c>
      <c r="H24" s="429">
        <v>0</v>
      </c>
      <c r="I24" s="429">
        <v>0</v>
      </c>
      <c r="J24" s="429">
        <v>0</v>
      </c>
    </row>
    <row r="25" ht="19.5" customHeight="1" spans="1:10">
      <c r="A25" s="430" t="s">
        <v>159</v>
      </c>
      <c r="B25" s="431"/>
      <c r="C25" s="431"/>
      <c r="D25" s="431" t="s">
        <v>160</v>
      </c>
      <c r="E25" s="429">
        <v>7174570.1</v>
      </c>
      <c r="F25" s="429">
        <v>6194703.12</v>
      </c>
      <c r="G25" s="429">
        <v>979866.98</v>
      </c>
      <c r="H25" s="429">
        <v>0</v>
      </c>
      <c r="I25" s="429">
        <v>0</v>
      </c>
      <c r="J25" s="429">
        <v>0</v>
      </c>
    </row>
    <row r="26" ht="19.5" customHeight="1" spans="1:10">
      <c r="A26" s="430" t="s">
        <v>161</v>
      </c>
      <c r="B26" s="431"/>
      <c r="C26" s="431"/>
      <c r="D26" s="431" t="s">
        <v>162</v>
      </c>
      <c r="E26" s="429">
        <v>5028358.14</v>
      </c>
      <c r="F26" s="429">
        <v>5028358.14</v>
      </c>
      <c r="G26" s="429">
        <v>0</v>
      </c>
      <c r="H26" s="429">
        <v>0</v>
      </c>
      <c r="I26" s="429">
        <v>0</v>
      </c>
      <c r="J26" s="429">
        <v>0</v>
      </c>
    </row>
    <row r="27" ht="19.5" customHeight="1" spans="1:10">
      <c r="A27" s="430" t="s">
        <v>163</v>
      </c>
      <c r="B27" s="431"/>
      <c r="C27" s="431"/>
      <c r="D27" s="431" t="s">
        <v>164</v>
      </c>
      <c r="E27" s="429">
        <v>2146211.96</v>
      </c>
      <c r="F27" s="429">
        <v>1166344.98</v>
      </c>
      <c r="G27" s="429">
        <v>979866.98</v>
      </c>
      <c r="H27" s="429">
        <v>0</v>
      </c>
      <c r="I27" s="429">
        <v>0</v>
      </c>
      <c r="J27" s="429">
        <v>0</v>
      </c>
    </row>
    <row r="28" ht="19.5" customHeight="1" spans="1:10">
      <c r="A28" s="430" t="s">
        <v>165</v>
      </c>
      <c r="B28" s="431"/>
      <c r="C28" s="431"/>
      <c r="D28" s="431" t="s">
        <v>166</v>
      </c>
      <c r="E28" s="429">
        <v>2200000</v>
      </c>
      <c r="F28" s="429">
        <v>0</v>
      </c>
      <c r="G28" s="429">
        <v>2200000</v>
      </c>
      <c r="H28" s="429">
        <v>0</v>
      </c>
      <c r="I28" s="429">
        <v>0</v>
      </c>
      <c r="J28" s="429">
        <v>0</v>
      </c>
    </row>
    <row r="29" ht="19.5" customHeight="1" spans="1:10">
      <c r="A29" s="430" t="s">
        <v>167</v>
      </c>
      <c r="B29" s="431"/>
      <c r="C29" s="431"/>
      <c r="D29" s="431" t="s">
        <v>168</v>
      </c>
      <c r="E29" s="429">
        <v>2200000</v>
      </c>
      <c r="F29" s="429">
        <v>0</v>
      </c>
      <c r="G29" s="429">
        <v>2200000</v>
      </c>
      <c r="H29" s="429">
        <v>0</v>
      </c>
      <c r="I29" s="429">
        <v>0</v>
      </c>
      <c r="J29" s="429">
        <v>0</v>
      </c>
    </row>
    <row r="30" ht="19.5" customHeight="1" spans="1:10">
      <c r="A30" s="430" t="s">
        <v>169</v>
      </c>
      <c r="B30" s="431"/>
      <c r="C30" s="431"/>
      <c r="D30" s="431" t="s">
        <v>170</v>
      </c>
      <c r="E30" s="429">
        <v>65932433.63</v>
      </c>
      <c r="F30" s="429">
        <v>35063780.89</v>
      </c>
      <c r="G30" s="429">
        <v>30868652.74</v>
      </c>
      <c r="H30" s="429">
        <v>0</v>
      </c>
      <c r="I30" s="429">
        <v>0</v>
      </c>
      <c r="J30" s="429">
        <v>0</v>
      </c>
    </row>
    <row r="31" ht="19.5" customHeight="1" spans="1:10">
      <c r="A31" s="430" t="s">
        <v>171</v>
      </c>
      <c r="B31" s="431"/>
      <c r="C31" s="431"/>
      <c r="D31" s="431" t="s">
        <v>172</v>
      </c>
      <c r="E31" s="429">
        <v>44332721.54</v>
      </c>
      <c r="F31" s="429">
        <v>30080390.41</v>
      </c>
      <c r="G31" s="429">
        <v>14252331.13</v>
      </c>
      <c r="H31" s="429">
        <v>0</v>
      </c>
      <c r="I31" s="429">
        <v>0</v>
      </c>
      <c r="J31" s="429">
        <v>0</v>
      </c>
    </row>
    <row r="32" ht="19.5" customHeight="1" spans="1:10">
      <c r="A32" s="430" t="s">
        <v>173</v>
      </c>
      <c r="B32" s="431"/>
      <c r="C32" s="431"/>
      <c r="D32" s="431" t="s">
        <v>174</v>
      </c>
      <c r="E32" s="429">
        <v>12257367.72</v>
      </c>
      <c r="F32" s="429">
        <v>4485286.48</v>
      </c>
      <c r="G32" s="429">
        <v>7772081.24</v>
      </c>
      <c r="H32" s="429">
        <v>0</v>
      </c>
      <c r="I32" s="429">
        <v>0</v>
      </c>
      <c r="J32" s="429">
        <v>0</v>
      </c>
    </row>
    <row r="33" ht="19.5" customHeight="1" spans="1:10">
      <c r="A33" s="430" t="s">
        <v>175</v>
      </c>
      <c r="B33" s="431"/>
      <c r="C33" s="431"/>
      <c r="D33" s="431" t="s">
        <v>176</v>
      </c>
      <c r="E33" s="429">
        <v>9342344.37</v>
      </c>
      <c r="F33" s="429">
        <v>498104</v>
      </c>
      <c r="G33" s="429">
        <v>8844240.37</v>
      </c>
      <c r="H33" s="429">
        <v>0</v>
      </c>
      <c r="I33" s="429">
        <v>0</v>
      </c>
      <c r="J33" s="429">
        <v>0</v>
      </c>
    </row>
    <row r="34" ht="19.5" customHeight="1" spans="1:10">
      <c r="A34" s="430" t="s">
        <v>177</v>
      </c>
      <c r="B34" s="431"/>
      <c r="C34" s="431"/>
      <c r="D34" s="431" t="s">
        <v>178</v>
      </c>
      <c r="E34" s="429">
        <v>100423945.46</v>
      </c>
      <c r="F34" s="429">
        <v>18242500.34</v>
      </c>
      <c r="G34" s="429">
        <v>82181445.12</v>
      </c>
      <c r="H34" s="429">
        <v>0</v>
      </c>
      <c r="I34" s="429">
        <v>0</v>
      </c>
      <c r="J34" s="429">
        <v>0</v>
      </c>
    </row>
    <row r="35" ht="19.5" customHeight="1" spans="1:10">
      <c r="A35" s="430" t="s">
        <v>179</v>
      </c>
      <c r="B35" s="431"/>
      <c r="C35" s="431"/>
      <c r="D35" s="431" t="s">
        <v>180</v>
      </c>
      <c r="E35" s="429">
        <v>50444880.44</v>
      </c>
      <c r="F35" s="429">
        <v>9250219.93</v>
      </c>
      <c r="G35" s="429">
        <v>41194660.51</v>
      </c>
      <c r="H35" s="429">
        <v>0</v>
      </c>
      <c r="I35" s="429">
        <v>0</v>
      </c>
      <c r="J35" s="429">
        <v>0</v>
      </c>
    </row>
    <row r="36" ht="19.5" customHeight="1" spans="1:10">
      <c r="A36" s="430" t="s">
        <v>181</v>
      </c>
      <c r="B36" s="431"/>
      <c r="C36" s="431"/>
      <c r="D36" s="431" t="s">
        <v>182</v>
      </c>
      <c r="E36" s="429">
        <v>2542692.42</v>
      </c>
      <c r="F36" s="429">
        <v>2234224.58</v>
      </c>
      <c r="G36" s="429">
        <v>308467.84</v>
      </c>
      <c r="H36" s="429">
        <v>0</v>
      </c>
      <c r="I36" s="429">
        <v>0</v>
      </c>
      <c r="J36" s="429">
        <v>0</v>
      </c>
    </row>
    <row r="37" ht="19.5" customHeight="1" spans="1:10">
      <c r="A37" s="430" t="s">
        <v>183</v>
      </c>
      <c r="B37" s="431"/>
      <c r="C37" s="431"/>
      <c r="D37" s="431" t="s">
        <v>184</v>
      </c>
      <c r="E37" s="429">
        <v>11174301.37</v>
      </c>
      <c r="F37" s="429">
        <v>6758055.83</v>
      </c>
      <c r="G37" s="429">
        <v>4416245.54</v>
      </c>
      <c r="H37" s="429">
        <v>0</v>
      </c>
      <c r="I37" s="429">
        <v>0</v>
      </c>
      <c r="J37" s="429">
        <v>0</v>
      </c>
    </row>
    <row r="38" ht="19.5" customHeight="1" spans="1:10">
      <c r="A38" s="430" t="s">
        <v>185</v>
      </c>
      <c r="B38" s="431"/>
      <c r="C38" s="431"/>
      <c r="D38" s="431" t="s">
        <v>186</v>
      </c>
      <c r="E38" s="429">
        <v>31852576.31</v>
      </c>
      <c r="F38" s="429">
        <v>0</v>
      </c>
      <c r="G38" s="429">
        <v>31852576.31</v>
      </c>
      <c r="H38" s="429">
        <v>0</v>
      </c>
      <c r="I38" s="429">
        <v>0</v>
      </c>
      <c r="J38" s="429">
        <v>0</v>
      </c>
    </row>
    <row r="39" ht="19.5" customHeight="1" spans="1:10">
      <c r="A39" s="430" t="s">
        <v>187</v>
      </c>
      <c r="B39" s="431"/>
      <c r="C39" s="431"/>
      <c r="D39" s="431" t="s">
        <v>188</v>
      </c>
      <c r="E39" s="429">
        <v>3629101.35</v>
      </c>
      <c r="F39" s="429">
        <v>0</v>
      </c>
      <c r="G39" s="429">
        <v>3629101.35</v>
      </c>
      <c r="H39" s="429">
        <v>0</v>
      </c>
      <c r="I39" s="429">
        <v>0</v>
      </c>
      <c r="J39" s="429">
        <v>0</v>
      </c>
    </row>
    <row r="40" ht="19.5" customHeight="1" spans="1:10">
      <c r="A40" s="430" t="s">
        <v>189</v>
      </c>
      <c r="B40" s="431"/>
      <c r="C40" s="431"/>
      <c r="D40" s="431" t="s">
        <v>190</v>
      </c>
      <c r="E40" s="429">
        <v>3150</v>
      </c>
      <c r="F40" s="429">
        <v>0</v>
      </c>
      <c r="G40" s="429">
        <v>3150</v>
      </c>
      <c r="H40" s="429">
        <v>0</v>
      </c>
      <c r="I40" s="429">
        <v>0</v>
      </c>
      <c r="J40" s="429">
        <v>0</v>
      </c>
    </row>
    <row r="41" ht="19.5" customHeight="1" spans="1:10">
      <c r="A41" s="430" t="s">
        <v>191</v>
      </c>
      <c r="B41" s="431"/>
      <c r="C41" s="431"/>
      <c r="D41" s="431" t="s">
        <v>192</v>
      </c>
      <c r="E41" s="429">
        <v>777243.57</v>
      </c>
      <c r="F41" s="429">
        <v>0</v>
      </c>
      <c r="G41" s="429">
        <v>777243.57</v>
      </c>
      <c r="H41" s="429">
        <v>0</v>
      </c>
      <c r="I41" s="429">
        <v>0</v>
      </c>
      <c r="J41" s="429">
        <v>0</v>
      </c>
    </row>
    <row r="42" ht="19.5" customHeight="1" spans="1:10">
      <c r="A42" s="430" t="s">
        <v>193</v>
      </c>
      <c r="B42" s="431"/>
      <c r="C42" s="431"/>
      <c r="D42" s="431" t="s">
        <v>194</v>
      </c>
      <c r="E42" s="429">
        <v>23885708</v>
      </c>
      <c r="F42" s="429">
        <v>0</v>
      </c>
      <c r="G42" s="429">
        <v>23885708</v>
      </c>
      <c r="H42" s="429">
        <v>0</v>
      </c>
      <c r="I42" s="429">
        <v>0</v>
      </c>
      <c r="J42" s="429">
        <v>0</v>
      </c>
    </row>
    <row r="43" ht="19.5" customHeight="1" spans="1:10">
      <c r="A43" s="430" t="s">
        <v>195</v>
      </c>
      <c r="B43" s="431"/>
      <c r="C43" s="431"/>
      <c r="D43" s="431" t="s">
        <v>196</v>
      </c>
      <c r="E43" s="429">
        <v>1347622</v>
      </c>
      <c r="F43" s="429">
        <v>0</v>
      </c>
      <c r="G43" s="429">
        <v>1347622</v>
      </c>
      <c r="H43" s="429">
        <v>0</v>
      </c>
      <c r="I43" s="429">
        <v>0</v>
      </c>
      <c r="J43" s="429">
        <v>0</v>
      </c>
    </row>
    <row r="44" ht="19.5" customHeight="1" spans="1:10">
      <c r="A44" s="430" t="s">
        <v>197</v>
      </c>
      <c r="B44" s="431"/>
      <c r="C44" s="431"/>
      <c r="D44" s="431" t="s">
        <v>198</v>
      </c>
      <c r="E44" s="429">
        <v>22538086</v>
      </c>
      <c r="F44" s="429">
        <v>0</v>
      </c>
      <c r="G44" s="429">
        <v>22538086</v>
      </c>
      <c r="H44" s="429">
        <v>0</v>
      </c>
      <c r="I44" s="429">
        <v>0</v>
      </c>
      <c r="J44" s="429">
        <v>0</v>
      </c>
    </row>
    <row r="45" ht="19.5" customHeight="1" spans="1:10">
      <c r="A45" s="430" t="s">
        <v>199</v>
      </c>
      <c r="B45" s="431"/>
      <c r="C45" s="431"/>
      <c r="D45" s="431" t="s">
        <v>200</v>
      </c>
      <c r="E45" s="429">
        <v>3417490.24</v>
      </c>
      <c r="F45" s="429">
        <v>3417490.24</v>
      </c>
      <c r="G45" s="429">
        <v>0</v>
      </c>
      <c r="H45" s="429">
        <v>0</v>
      </c>
      <c r="I45" s="429">
        <v>0</v>
      </c>
      <c r="J45" s="429">
        <v>0</v>
      </c>
    </row>
    <row r="46" ht="19.5" customHeight="1" spans="1:10">
      <c r="A46" s="430" t="s">
        <v>201</v>
      </c>
      <c r="B46" s="431"/>
      <c r="C46" s="431"/>
      <c r="D46" s="431" t="s">
        <v>202</v>
      </c>
      <c r="E46" s="429">
        <v>274408.18</v>
      </c>
      <c r="F46" s="429">
        <v>274408.18</v>
      </c>
      <c r="G46" s="429">
        <v>0</v>
      </c>
      <c r="H46" s="429">
        <v>0</v>
      </c>
      <c r="I46" s="429">
        <v>0</v>
      </c>
      <c r="J46" s="429">
        <v>0</v>
      </c>
    </row>
    <row r="47" ht="19.5" customHeight="1" spans="1:10">
      <c r="A47" s="430" t="s">
        <v>203</v>
      </c>
      <c r="B47" s="431"/>
      <c r="C47" s="431"/>
      <c r="D47" s="431" t="s">
        <v>204</v>
      </c>
      <c r="E47" s="429">
        <v>1569183.39</v>
      </c>
      <c r="F47" s="429">
        <v>1569183.39</v>
      </c>
      <c r="G47" s="429">
        <v>0</v>
      </c>
      <c r="H47" s="429">
        <v>0</v>
      </c>
      <c r="I47" s="429">
        <v>0</v>
      </c>
      <c r="J47" s="429">
        <v>0</v>
      </c>
    </row>
    <row r="48" ht="19.5" customHeight="1" spans="1:10">
      <c r="A48" s="430" t="s">
        <v>205</v>
      </c>
      <c r="B48" s="431"/>
      <c r="C48" s="431"/>
      <c r="D48" s="431" t="s">
        <v>206</v>
      </c>
      <c r="E48" s="429">
        <v>1330336</v>
      </c>
      <c r="F48" s="429">
        <v>1330336</v>
      </c>
      <c r="G48" s="429">
        <v>0</v>
      </c>
      <c r="H48" s="429">
        <v>0</v>
      </c>
      <c r="I48" s="429">
        <v>0</v>
      </c>
      <c r="J48" s="429">
        <v>0</v>
      </c>
    </row>
    <row r="49" ht="19.5" customHeight="1" spans="1:10">
      <c r="A49" s="430" t="s">
        <v>207</v>
      </c>
      <c r="B49" s="431"/>
      <c r="C49" s="431"/>
      <c r="D49" s="431" t="s">
        <v>208</v>
      </c>
      <c r="E49" s="429">
        <v>243562.67</v>
      </c>
      <c r="F49" s="429">
        <v>243562.67</v>
      </c>
      <c r="G49" s="429">
        <v>0</v>
      </c>
      <c r="H49" s="429">
        <v>0</v>
      </c>
      <c r="I49" s="429">
        <v>0</v>
      </c>
      <c r="J49" s="429">
        <v>0</v>
      </c>
    </row>
    <row r="50" ht="19.5" customHeight="1" spans="1:10">
      <c r="A50" s="430" t="s">
        <v>209</v>
      </c>
      <c r="B50" s="431"/>
      <c r="C50" s="431"/>
      <c r="D50" s="431" t="s">
        <v>210</v>
      </c>
      <c r="E50" s="429">
        <v>1032567.55</v>
      </c>
      <c r="F50" s="429">
        <v>0</v>
      </c>
      <c r="G50" s="429">
        <v>1032567.55</v>
      </c>
      <c r="H50" s="429">
        <v>0</v>
      </c>
      <c r="I50" s="429">
        <v>0</v>
      </c>
      <c r="J50" s="429">
        <v>0</v>
      </c>
    </row>
    <row r="51" ht="19.5" customHeight="1" spans="1:10">
      <c r="A51" s="430" t="s">
        <v>211</v>
      </c>
      <c r="B51" s="431"/>
      <c r="C51" s="431"/>
      <c r="D51" s="431" t="s">
        <v>212</v>
      </c>
      <c r="E51" s="429">
        <v>1032567.55</v>
      </c>
      <c r="F51" s="429">
        <v>0</v>
      </c>
      <c r="G51" s="429">
        <v>1032567.55</v>
      </c>
      <c r="H51" s="429">
        <v>0</v>
      </c>
      <c r="I51" s="429">
        <v>0</v>
      </c>
      <c r="J51" s="429">
        <v>0</v>
      </c>
    </row>
    <row r="52" ht="19.5" customHeight="1" spans="1:10">
      <c r="A52" s="430" t="s">
        <v>213</v>
      </c>
      <c r="B52" s="431"/>
      <c r="C52" s="431"/>
      <c r="D52" s="431" t="s">
        <v>214</v>
      </c>
      <c r="E52" s="429">
        <v>22779516</v>
      </c>
      <c r="F52" s="429">
        <v>0</v>
      </c>
      <c r="G52" s="429">
        <v>22779516</v>
      </c>
      <c r="H52" s="429">
        <v>0</v>
      </c>
      <c r="I52" s="429">
        <v>0</v>
      </c>
      <c r="J52" s="429">
        <v>0</v>
      </c>
    </row>
    <row r="53" ht="19.5" customHeight="1" spans="1:10">
      <c r="A53" s="430" t="s">
        <v>215</v>
      </c>
      <c r="B53" s="431"/>
      <c r="C53" s="431"/>
      <c r="D53" s="431" t="s">
        <v>216</v>
      </c>
      <c r="E53" s="429">
        <v>22779516</v>
      </c>
      <c r="F53" s="429">
        <v>0</v>
      </c>
      <c r="G53" s="429">
        <v>22779516</v>
      </c>
      <c r="H53" s="429">
        <v>0</v>
      </c>
      <c r="I53" s="429">
        <v>0</v>
      </c>
      <c r="J53" s="429">
        <v>0</v>
      </c>
    </row>
    <row r="54" ht="19.5" customHeight="1" spans="1:10">
      <c r="A54" s="430" t="s">
        <v>217</v>
      </c>
      <c r="B54" s="431"/>
      <c r="C54" s="431"/>
      <c r="D54" s="431" t="s">
        <v>218</v>
      </c>
      <c r="E54" s="429">
        <v>3135565.75</v>
      </c>
      <c r="F54" s="429">
        <v>322699.8</v>
      </c>
      <c r="G54" s="429">
        <v>2812865.95</v>
      </c>
      <c r="H54" s="429">
        <v>0</v>
      </c>
      <c r="I54" s="429">
        <v>0</v>
      </c>
      <c r="J54" s="429">
        <v>0</v>
      </c>
    </row>
    <row r="55" ht="19.5" customHeight="1" spans="1:10">
      <c r="A55" s="430" t="s">
        <v>219</v>
      </c>
      <c r="B55" s="431"/>
      <c r="C55" s="431"/>
      <c r="D55" s="431" t="s">
        <v>218</v>
      </c>
      <c r="E55" s="429">
        <v>3135565.75</v>
      </c>
      <c r="F55" s="429">
        <v>322699.8</v>
      </c>
      <c r="G55" s="429">
        <v>2812865.95</v>
      </c>
      <c r="H55" s="429">
        <v>0</v>
      </c>
      <c r="I55" s="429">
        <v>0</v>
      </c>
      <c r="J55" s="429">
        <v>0</v>
      </c>
    </row>
    <row r="56" ht="19.5" customHeight="1" spans="1:10">
      <c r="A56" s="430" t="s">
        <v>220</v>
      </c>
      <c r="B56" s="431"/>
      <c r="C56" s="431"/>
      <c r="D56" s="431" t="s">
        <v>221</v>
      </c>
      <c r="E56" s="429">
        <v>5154417.5</v>
      </c>
      <c r="F56" s="429">
        <v>5154417.5</v>
      </c>
      <c r="G56" s="429">
        <v>0</v>
      </c>
      <c r="H56" s="429">
        <v>0</v>
      </c>
      <c r="I56" s="429">
        <v>0</v>
      </c>
      <c r="J56" s="429">
        <v>0</v>
      </c>
    </row>
    <row r="57" ht="19.5" customHeight="1" spans="1:10">
      <c r="A57" s="430" t="s">
        <v>222</v>
      </c>
      <c r="B57" s="431"/>
      <c r="C57" s="431"/>
      <c r="D57" s="431" t="s">
        <v>223</v>
      </c>
      <c r="E57" s="429">
        <v>5154417.5</v>
      </c>
      <c r="F57" s="429">
        <v>5154417.5</v>
      </c>
      <c r="G57" s="429">
        <v>0</v>
      </c>
      <c r="H57" s="429">
        <v>0</v>
      </c>
      <c r="I57" s="429">
        <v>0</v>
      </c>
      <c r="J57" s="429">
        <v>0</v>
      </c>
    </row>
    <row r="58" ht="19.5" customHeight="1" spans="1:10">
      <c r="A58" s="430" t="s">
        <v>224</v>
      </c>
      <c r="B58" s="431"/>
      <c r="C58" s="431"/>
      <c r="D58" s="431" t="s">
        <v>225</v>
      </c>
      <c r="E58" s="429">
        <v>3864374</v>
      </c>
      <c r="F58" s="429">
        <v>3864374</v>
      </c>
      <c r="G58" s="429">
        <v>0</v>
      </c>
      <c r="H58" s="429">
        <v>0</v>
      </c>
      <c r="I58" s="429">
        <v>0</v>
      </c>
      <c r="J58" s="429">
        <v>0</v>
      </c>
    </row>
    <row r="59" ht="19.5" customHeight="1" spans="1:10">
      <c r="A59" s="430" t="s">
        <v>226</v>
      </c>
      <c r="B59" s="431"/>
      <c r="C59" s="431"/>
      <c r="D59" s="431" t="s">
        <v>227</v>
      </c>
      <c r="E59" s="429">
        <v>1290043.5</v>
      </c>
      <c r="F59" s="429">
        <v>1290043.5</v>
      </c>
      <c r="G59" s="429">
        <v>0</v>
      </c>
      <c r="H59" s="429">
        <v>0</v>
      </c>
      <c r="I59" s="429">
        <v>0</v>
      </c>
      <c r="J59" s="429">
        <v>0</v>
      </c>
    </row>
    <row r="60" ht="19.5" customHeight="1" spans="1:10">
      <c r="A60" s="430" t="s">
        <v>228</v>
      </c>
      <c r="B60" s="431"/>
      <c r="C60" s="431"/>
      <c r="D60" s="431" t="s">
        <v>229</v>
      </c>
      <c r="E60" s="429">
        <v>26816770.51</v>
      </c>
      <c r="F60" s="429">
        <v>0</v>
      </c>
      <c r="G60" s="429">
        <v>26816770.51</v>
      </c>
      <c r="H60" s="429">
        <v>0</v>
      </c>
      <c r="I60" s="429">
        <v>0</v>
      </c>
      <c r="J60" s="429">
        <v>0</v>
      </c>
    </row>
    <row r="61" ht="19.5" customHeight="1" spans="1:10">
      <c r="A61" s="430" t="s">
        <v>230</v>
      </c>
      <c r="B61" s="431"/>
      <c r="C61" s="431"/>
      <c r="D61" s="431" t="s">
        <v>231</v>
      </c>
      <c r="E61" s="429">
        <v>26816770.51</v>
      </c>
      <c r="F61" s="429">
        <v>0</v>
      </c>
      <c r="G61" s="429">
        <v>26816770.51</v>
      </c>
      <c r="H61" s="429">
        <v>0</v>
      </c>
      <c r="I61" s="429">
        <v>0</v>
      </c>
      <c r="J61" s="429">
        <v>0</v>
      </c>
    </row>
    <row r="62" ht="19.5" customHeight="1" spans="1:10">
      <c r="A62" s="430" t="s">
        <v>232</v>
      </c>
      <c r="B62" s="431"/>
      <c r="C62" s="431"/>
      <c r="D62" s="431" t="s">
        <v>233</v>
      </c>
      <c r="E62" s="429">
        <v>20000000</v>
      </c>
      <c r="F62" s="429">
        <v>0</v>
      </c>
      <c r="G62" s="429">
        <v>20000000</v>
      </c>
      <c r="H62" s="429">
        <v>0</v>
      </c>
      <c r="I62" s="429">
        <v>0</v>
      </c>
      <c r="J62" s="429">
        <v>0</v>
      </c>
    </row>
    <row r="63" ht="19.5" customHeight="1" spans="1:10">
      <c r="A63" s="430" t="s">
        <v>234</v>
      </c>
      <c r="B63" s="431"/>
      <c r="C63" s="431"/>
      <c r="D63" s="431" t="s">
        <v>235</v>
      </c>
      <c r="E63" s="429">
        <v>6816770.51</v>
      </c>
      <c r="F63" s="429">
        <v>0</v>
      </c>
      <c r="G63" s="429">
        <v>6816770.51</v>
      </c>
      <c r="H63" s="429">
        <v>0</v>
      </c>
      <c r="I63" s="429">
        <v>0</v>
      </c>
      <c r="J63" s="429">
        <v>0</v>
      </c>
    </row>
    <row r="64" ht="19.5" customHeight="1" spans="1:10">
      <c r="A64" s="431" t="s">
        <v>244</v>
      </c>
      <c r="B64" s="431" t="s">
        <v>244</v>
      </c>
      <c r="C64" s="431" t="s">
        <v>244</v>
      </c>
      <c r="D64" s="431" t="s">
        <v>244</v>
      </c>
      <c r="E64" s="431" t="s">
        <v>244</v>
      </c>
      <c r="F64" s="431" t="s">
        <v>244</v>
      </c>
      <c r="G64" s="431" t="s">
        <v>244</v>
      </c>
      <c r="H64" s="431" t="s">
        <v>244</v>
      </c>
      <c r="I64" s="431" t="s">
        <v>244</v>
      </c>
      <c r="J64" s="431" t="s">
        <v>244</v>
      </c>
    </row>
  </sheetData>
  <mergeCells count="6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J6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426" t="s">
        <v>245</v>
      </c>
    </row>
    <row r="2" ht="14.25" spans="1:9">
      <c r="I2" s="420" t="s">
        <v>246</v>
      </c>
    </row>
    <row r="3" ht="14.25" spans="1:9">
      <c r="A3" s="420" t="s">
        <v>2</v>
      </c>
      <c r="I3" s="420" t="s">
        <v>3</v>
      </c>
    </row>
    <row r="4" ht="19.5" customHeight="1" spans="1:9">
      <c r="A4" s="421" t="s">
        <v>247</v>
      </c>
      <c r="B4" s="421" t="s">
        <v>247</v>
      </c>
      <c r="C4" s="421" t="s">
        <v>247</v>
      </c>
      <c r="D4" s="421" t="s">
        <v>248</v>
      </c>
      <c r="E4" s="421" t="s">
        <v>248</v>
      </c>
      <c r="F4" s="421" t="s">
        <v>248</v>
      </c>
      <c r="G4" s="421" t="s">
        <v>248</v>
      </c>
      <c r="H4" s="421" t="s">
        <v>248</v>
      </c>
      <c r="I4" s="421" t="s">
        <v>248</v>
      </c>
    </row>
    <row r="5" ht="19.5" customHeight="1" spans="1:9">
      <c r="A5" s="436" t="s">
        <v>249</v>
      </c>
      <c r="B5" s="436" t="s">
        <v>7</v>
      </c>
      <c r="C5" s="436" t="s">
        <v>250</v>
      </c>
      <c r="D5" s="436" t="s">
        <v>251</v>
      </c>
      <c r="E5" s="436" t="s">
        <v>7</v>
      </c>
      <c r="F5" s="421" t="s">
        <v>128</v>
      </c>
      <c r="G5" s="436" t="s">
        <v>252</v>
      </c>
      <c r="H5" s="436" t="s">
        <v>253</v>
      </c>
      <c r="I5" s="436" t="s">
        <v>254</v>
      </c>
    </row>
    <row r="6" ht="19.5" customHeight="1" spans="1:9">
      <c r="A6" s="436" t="s">
        <v>249</v>
      </c>
      <c r="B6" s="436" t="s">
        <v>7</v>
      </c>
      <c r="C6" s="436" t="s">
        <v>250</v>
      </c>
      <c r="D6" s="436" t="s">
        <v>251</v>
      </c>
      <c r="E6" s="436" t="s">
        <v>7</v>
      </c>
      <c r="F6" s="421" t="s">
        <v>128</v>
      </c>
      <c r="G6" s="436" t="s">
        <v>252</v>
      </c>
      <c r="H6" s="436" t="s">
        <v>253</v>
      </c>
      <c r="I6" s="436" t="s">
        <v>254</v>
      </c>
    </row>
    <row r="7" ht="19.5" customHeight="1" spans="1:9">
      <c r="A7" s="421" t="s">
        <v>255</v>
      </c>
      <c r="B7" s="421"/>
      <c r="C7" s="421" t="s">
        <v>11</v>
      </c>
      <c r="D7" s="421" t="s">
        <v>255</v>
      </c>
      <c r="E7" s="421"/>
      <c r="F7" s="421" t="s">
        <v>12</v>
      </c>
      <c r="G7" s="421" t="s">
        <v>20</v>
      </c>
      <c r="H7" s="421" t="s">
        <v>24</v>
      </c>
      <c r="I7" s="421" t="s">
        <v>28</v>
      </c>
    </row>
    <row r="8" ht="19.5" customHeight="1" spans="1:9">
      <c r="A8" s="422" t="s">
        <v>256</v>
      </c>
      <c r="B8" s="421" t="s">
        <v>11</v>
      </c>
      <c r="C8" s="429">
        <v>174032192.05</v>
      </c>
      <c r="D8" s="431" t="s">
        <v>14</v>
      </c>
      <c r="E8" s="421" t="s">
        <v>22</v>
      </c>
      <c r="F8" s="429">
        <v>69573.8</v>
      </c>
      <c r="G8" s="429">
        <v>69573.8</v>
      </c>
      <c r="H8" s="429">
        <v>0</v>
      </c>
      <c r="I8" s="429">
        <v>0</v>
      </c>
    </row>
    <row r="9" ht="19.5" customHeight="1" spans="1:9">
      <c r="A9" s="422" t="s">
        <v>257</v>
      </c>
      <c r="B9" s="421" t="s">
        <v>12</v>
      </c>
      <c r="C9" s="429">
        <v>26816770.51</v>
      </c>
      <c r="D9" s="431" t="s">
        <v>17</v>
      </c>
      <c r="E9" s="421" t="s">
        <v>26</v>
      </c>
      <c r="F9" s="429">
        <v>0</v>
      </c>
      <c r="G9" s="429">
        <v>0</v>
      </c>
      <c r="H9" s="429">
        <v>0</v>
      </c>
      <c r="I9" s="429">
        <v>0</v>
      </c>
    </row>
    <row r="10" ht="19.5" customHeight="1" spans="1:9">
      <c r="A10" s="422" t="s">
        <v>258</v>
      </c>
      <c r="B10" s="421" t="s">
        <v>20</v>
      </c>
      <c r="C10" s="429">
        <v>0</v>
      </c>
      <c r="D10" s="431" t="s">
        <v>21</v>
      </c>
      <c r="E10" s="421" t="s">
        <v>30</v>
      </c>
      <c r="F10" s="429">
        <v>0</v>
      </c>
      <c r="G10" s="429">
        <v>0</v>
      </c>
      <c r="H10" s="429">
        <v>0</v>
      </c>
      <c r="I10" s="429">
        <v>0</v>
      </c>
    </row>
    <row r="11" ht="19.5" customHeight="1" spans="1:9">
      <c r="A11" s="422"/>
      <c r="B11" s="421" t="s">
        <v>24</v>
      </c>
      <c r="C11" s="433"/>
      <c r="D11" s="431" t="s">
        <v>25</v>
      </c>
      <c r="E11" s="421" t="s">
        <v>34</v>
      </c>
      <c r="F11" s="429">
        <v>0</v>
      </c>
      <c r="G11" s="429">
        <v>0</v>
      </c>
      <c r="H11" s="429">
        <v>0</v>
      </c>
      <c r="I11" s="429">
        <v>0</v>
      </c>
    </row>
    <row r="12" ht="19.5" customHeight="1" spans="1:9">
      <c r="A12" s="422"/>
      <c r="B12" s="421" t="s">
        <v>28</v>
      </c>
      <c r="C12" s="433"/>
      <c r="D12" s="431" t="s">
        <v>29</v>
      </c>
      <c r="E12" s="421" t="s">
        <v>38</v>
      </c>
      <c r="F12" s="429">
        <v>32865.8</v>
      </c>
      <c r="G12" s="429">
        <v>32865.8</v>
      </c>
      <c r="H12" s="429">
        <v>0</v>
      </c>
      <c r="I12" s="429">
        <v>0</v>
      </c>
    </row>
    <row r="13" ht="19.5" customHeight="1" spans="1:9">
      <c r="A13" s="422"/>
      <c r="B13" s="421" t="s">
        <v>32</v>
      </c>
      <c r="C13" s="433"/>
      <c r="D13" s="431" t="s">
        <v>33</v>
      </c>
      <c r="E13" s="421" t="s">
        <v>42</v>
      </c>
      <c r="F13" s="429">
        <v>0</v>
      </c>
      <c r="G13" s="429">
        <v>0</v>
      </c>
      <c r="H13" s="429">
        <v>0</v>
      </c>
      <c r="I13" s="429">
        <v>0</v>
      </c>
    </row>
    <row r="14" ht="19.5" customHeight="1" spans="1:9">
      <c r="A14" s="422"/>
      <c r="B14" s="421" t="s">
        <v>36</v>
      </c>
      <c r="C14" s="433"/>
      <c r="D14" s="431" t="s">
        <v>37</v>
      </c>
      <c r="E14" s="421" t="s">
        <v>45</v>
      </c>
      <c r="F14" s="429">
        <v>0</v>
      </c>
      <c r="G14" s="429">
        <v>0</v>
      </c>
      <c r="H14" s="429">
        <v>0</v>
      </c>
      <c r="I14" s="429">
        <v>0</v>
      </c>
    </row>
    <row r="15" ht="19.5" customHeight="1" spans="1:9">
      <c r="A15" s="422"/>
      <c r="B15" s="421" t="s">
        <v>40</v>
      </c>
      <c r="C15" s="433"/>
      <c r="D15" s="431" t="s">
        <v>41</v>
      </c>
      <c r="E15" s="421" t="s">
        <v>48</v>
      </c>
      <c r="F15" s="429">
        <v>8962031.01</v>
      </c>
      <c r="G15" s="429">
        <v>8962031.01</v>
      </c>
      <c r="H15" s="429">
        <v>0</v>
      </c>
      <c r="I15" s="429">
        <v>0</v>
      </c>
    </row>
    <row r="16" ht="19.5" customHeight="1" spans="1:9">
      <c r="A16" s="422"/>
      <c r="B16" s="421" t="s">
        <v>43</v>
      </c>
      <c r="C16" s="433"/>
      <c r="D16" s="431" t="s">
        <v>44</v>
      </c>
      <c r="E16" s="421" t="s">
        <v>51</v>
      </c>
      <c r="F16" s="429">
        <v>159813303.94</v>
      </c>
      <c r="G16" s="429">
        <v>159813303.94</v>
      </c>
      <c r="H16" s="429">
        <v>0</v>
      </c>
      <c r="I16" s="429">
        <v>0</v>
      </c>
    </row>
    <row r="17" ht="19.5" customHeight="1" spans="1:9">
      <c r="A17" s="422"/>
      <c r="B17" s="421" t="s">
        <v>46</v>
      </c>
      <c r="C17" s="433"/>
      <c r="D17" s="431" t="s">
        <v>47</v>
      </c>
      <c r="E17" s="421" t="s">
        <v>54</v>
      </c>
      <c r="F17" s="429">
        <v>0</v>
      </c>
      <c r="G17" s="429">
        <v>0</v>
      </c>
      <c r="H17" s="429">
        <v>0</v>
      </c>
      <c r="I17" s="429">
        <v>0</v>
      </c>
    </row>
    <row r="18" ht="19.5" customHeight="1" spans="1:9">
      <c r="A18" s="422"/>
      <c r="B18" s="421" t="s">
        <v>49</v>
      </c>
      <c r="C18" s="433"/>
      <c r="D18" s="431" t="s">
        <v>50</v>
      </c>
      <c r="E18" s="421" t="s">
        <v>57</v>
      </c>
      <c r="F18" s="429">
        <v>0</v>
      </c>
      <c r="G18" s="429">
        <v>0</v>
      </c>
      <c r="H18" s="429">
        <v>0</v>
      </c>
      <c r="I18" s="429">
        <v>0</v>
      </c>
    </row>
    <row r="19" ht="19.5" customHeight="1" spans="1:9">
      <c r="A19" s="422"/>
      <c r="B19" s="421" t="s">
        <v>52</v>
      </c>
      <c r="C19" s="433"/>
      <c r="D19" s="431" t="s">
        <v>53</v>
      </c>
      <c r="E19" s="421" t="s">
        <v>60</v>
      </c>
      <c r="F19" s="429">
        <v>0</v>
      </c>
      <c r="G19" s="429">
        <v>0</v>
      </c>
      <c r="H19" s="429">
        <v>0</v>
      </c>
      <c r="I19" s="429">
        <v>0</v>
      </c>
    </row>
    <row r="20" ht="19.5" customHeight="1" spans="1:9">
      <c r="A20" s="422"/>
      <c r="B20" s="421" t="s">
        <v>55</v>
      </c>
      <c r="C20" s="433"/>
      <c r="D20" s="431" t="s">
        <v>56</v>
      </c>
      <c r="E20" s="421" t="s">
        <v>63</v>
      </c>
      <c r="F20" s="429">
        <v>0</v>
      </c>
      <c r="G20" s="429">
        <v>0</v>
      </c>
      <c r="H20" s="429">
        <v>0</v>
      </c>
      <c r="I20" s="429">
        <v>0</v>
      </c>
    </row>
    <row r="21" ht="19.5" customHeight="1" spans="1:9">
      <c r="A21" s="422"/>
      <c r="B21" s="421" t="s">
        <v>58</v>
      </c>
      <c r="C21" s="433"/>
      <c r="D21" s="431" t="s">
        <v>59</v>
      </c>
      <c r="E21" s="421" t="s">
        <v>66</v>
      </c>
      <c r="F21" s="429">
        <v>0</v>
      </c>
      <c r="G21" s="429">
        <v>0</v>
      </c>
      <c r="H21" s="429">
        <v>0</v>
      </c>
      <c r="I21" s="429">
        <v>0</v>
      </c>
    </row>
    <row r="22" ht="19.5" customHeight="1" spans="1:9">
      <c r="A22" s="422"/>
      <c r="B22" s="421" t="s">
        <v>61</v>
      </c>
      <c r="C22" s="433"/>
      <c r="D22" s="431" t="s">
        <v>62</v>
      </c>
      <c r="E22" s="421" t="s">
        <v>69</v>
      </c>
      <c r="F22" s="429">
        <v>0</v>
      </c>
      <c r="G22" s="429">
        <v>0</v>
      </c>
      <c r="H22" s="429">
        <v>0</v>
      </c>
      <c r="I22" s="429">
        <v>0</v>
      </c>
    </row>
    <row r="23" ht="19.5" customHeight="1" spans="1:9">
      <c r="A23" s="422"/>
      <c r="B23" s="421" t="s">
        <v>64</v>
      </c>
      <c r="C23" s="433"/>
      <c r="D23" s="431" t="s">
        <v>65</v>
      </c>
      <c r="E23" s="421" t="s">
        <v>72</v>
      </c>
      <c r="F23" s="429">
        <v>0</v>
      </c>
      <c r="G23" s="429">
        <v>0</v>
      </c>
      <c r="H23" s="429">
        <v>0</v>
      </c>
      <c r="I23" s="429">
        <v>0</v>
      </c>
    </row>
    <row r="24" ht="19.5" customHeight="1" spans="1:9">
      <c r="A24" s="422"/>
      <c r="B24" s="421" t="s">
        <v>67</v>
      </c>
      <c r="C24" s="433"/>
      <c r="D24" s="431" t="s">
        <v>68</v>
      </c>
      <c r="E24" s="421" t="s">
        <v>75</v>
      </c>
      <c r="F24" s="429">
        <v>0</v>
      </c>
      <c r="G24" s="429">
        <v>0</v>
      </c>
      <c r="H24" s="429">
        <v>0</v>
      </c>
      <c r="I24" s="429">
        <v>0</v>
      </c>
    </row>
    <row r="25" ht="19.5" customHeight="1" spans="1:9">
      <c r="A25" s="422"/>
      <c r="B25" s="421" t="s">
        <v>70</v>
      </c>
      <c r="C25" s="433"/>
      <c r="D25" s="431" t="s">
        <v>71</v>
      </c>
      <c r="E25" s="421" t="s">
        <v>78</v>
      </c>
      <c r="F25" s="429">
        <v>0</v>
      </c>
      <c r="G25" s="429">
        <v>0</v>
      </c>
      <c r="H25" s="429">
        <v>0</v>
      </c>
      <c r="I25" s="429">
        <v>0</v>
      </c>
    </row>
    <row r="26" ht="19.5" customHeight="1" spans="1:9">
      <c r="A26" s="422"/>
      <c r="B26" s="421" t="s">
        <v>73</v>
      </c>
      <c r="C26" s="433"/>
      <c r="D26" s="431" t="s">
        <v>74</v>
      </c>
      <c r="E26" s="421" t="s">
        <v>81</v>
      </c>
      <c r="F26" s="429">
        <v>5154417.5</v>
      </c>
      <c r="G26" s="429">
        <v>5154417.5</v>
      </c>
      <c r="H26" s="429">
        <v>0</v>
      </c>
      <c r="I26" s="429">
        <v>0</v>
      </c>
    </row>
    <row r="27" ht="19.5" customHeight="1" spans="1:9">
      <c r="A27" s="422"/>
      <c r="B27" s="421" t="s">
        <v>76</v>
      </c>
      <c r="C27" s="433"/>
      <c r="D27" s="431" t="s">
        <v>77</v>
      </c>
      <c r="E27" s="421" t="s">
        <v>84</v>
      </c>
      <c r="F27" s="429">
        <v>0</v>
      </c>
      <c r="G27" s="429">
        <v>0</v>
      </c>
      <c r="H27" s="429">
        <v>0</v>
      </c>
      <c r="I27" s="429">
        <v>0</v>
      </c>
    </row>
    <row r="28" ht="19.5" customHeight="1" spans="1:9">
      <c r="A28" s="422"/>
      <c r="B28" s="421" t="s">
        <v>79</v>
      </c>
      <c r="C28" s="433"/>
      <c r="D28" s="422" t="s">
        <v>80</v>
      </c>
      <c r="E28" s="421" t="s">
        <v>87</v>
      </c>
      <c r="F28" s="429">
        <v>0</v>
      </c>
      <c r="G28" s="429">
        <v>0</v>
      </c>
      <c r="H28" s="429">
        <v>0</v>
      </c>
      <c r="I28" s="429">
        <v>0</v>
      </c>
    </row>
    <row r="29" ht="19.5" customHeight="1" spans="1:9">
      <c r="A29" s="422"/>
      <c r="B29" s="421" t="s">
        <v>82</v>
      </c>
      <c r="C29" s="433"/>
      <c r="D29" s="431" t="s">
        <v>83</v>
      </c>
      <c r="E29" s="421" t="s">
        <v>90</v>
      </c>
      <c r="F29" s="429">
        <v>0</v>
      </c>
      <c r="G29" s="429">
        <v>0</v>
      </c>
      <c r="H29" s="429">
        <v>0</v>
      </c>
      <c r="I29" s="429">
        <v>0</v>
      </c>
    </row>
    <row r="30" ht="19.5" customHeight="1" spans="1:9">
      <c r="A30" s="422"/>
      <c r="B30" s="421" t="s">
        <v>85</v>
      </c>
      <c r="C30" s="433"/>
      <c r="D30" s="431" t="s">
        <v>86</v>
      </c>
      <c r="E30" s="421" t="s">
        <v>93</v>
      </c>
      <c r="F30" s="429">
        <v>26816770.51</v>
      </c>
      <c r="G30" s="429">
        <v>0</v>
      </c>
      <c r="H30" s="429">
        <v>26816770.51</v>
      </c>
      <c r="I30" s="429">
        <v>0</v>
      </c>
    </row>
    <row r="31" ht="19.5" customHeight="1" spans="1:9">
      <c r="A31" s="422"/>
      <c r="B31" s="421" t="s">
        <v>88</v>
      </c>
      <c r="C31" s="433"/>
      <c r="D31" s="431" t="s">
        <v>89</v>
      </c>
      <c r="E31" s="421" t="s">
        <v>96</v>
      </c>
      <c r="F31" s="429">
        <v>0</v>
      </c>
      <c r="G31" s="429">
        <v>0</v>
      </c>
      <c r="H31" s="429">
        <v>0</v>
      </c>
      <c r="I31" s="429">
        <v>0</v>
      </c>
    </row>
    <row r="32" ht="19.5" customHeight="1" spans="1:9">
      <c r="A32" s="422"/>
      <c r="B32" s="421" t="s">
        <v>91</v>
      </c>
      <c r="C32" s="433"/>
      <c r="D32" s="422" t="s">
        <v>92</v>
      </c>
      <c r="E32" s="421" t="s">
        <v>100</v>
      </c>
      <c r="F32" s="429">
        <v>0</v>
      </c>
      <c r="G32" s="429">
        <v>0</v>
      </c>
      <c r="H32" s="429">
        <v>0</v>
      </c>
      <c r="I32" s="429">
        <v>0</v>
      </c>
    </row>
    <row r="33" ht="19.5" customHeight="1" spans="1:9">
      <c r="A33" s="422"/>
      <c r="B33" s="421" t="s">
        <v>94</v>
      </c>
      <c r="C33" s="433"/>
      <c r="D33" s="422" t="s">
        <v>95</v>
      </c>
      <c r="E33" s="421" t="s">
        <v>104</v>
      </c>
      <c r="F33" s="429">
        <v>0</v>
      </c>
      <c r="G33" s="429">
        <v>0</v>
      </c>
      <c r="H33" s="429">
        <v>0</v>
      </c>
      <c r="I33" s="429">
        <v>0</v>
      </c>
    </row>
    <row r="34" ht="19.5" customHeight="1" spans="1:9">
      <c r="A34" s="421" t="s">
        <v>97</v>
      </c>
      <c r="B34" s="421" t="s">
        <v>98</v>
      </c>
      <c r="C34" s="429">
        <v>200848962.56</v>
      </c>
      <c r="D34" s="421" t="s">
        <v>99</v>
      </c>
      <c r="E34" s="421" t="s">
        <v>108</v>
      </c>
      <c r="F34" s="429">
        <v>200848962.56</v>
      </c>
      <c r="G34" s="429">
        <v>174032192.05</v>
      </c>
      <c r="H34" s="429">
        <v>26816770.51</v>
      </c>
      <c r="I34" s="429">
        <v>0</v>
      </c>
    </row>
    <row r="35" ht="19.5" customHeight="1" spans="1:9">
      <c r="A35" s="422" t="s">
        <v>259</v>
      </c>
      <c r="B35" s="421" t="s">
        <v>102</v>
      </c>
      <c r="C35" s="429">
        <v>3025081.15</v>
      </c>
      <c r="D35" s="422" t="s">
        <v>260</v>
      </c>
      <c r="E35" s="421" t="s">
        <v>111</v>
      </c>
      <c r="F35" s="429">
        <v>3025081.15</v>
      </c>
      <c r="G35" s="429">
        <v>3025081.15</v>
      </c>
      <c r="H35" s="429">
        <v>0</v>
      </c>
      <c r="I35" s="429">
        <v>0</v>
      </c>
    </row>
    <row r="36" ht="19.5" customHeight="1" spans="1:9">
      <c r="A36" s="422" t="s">
        <v>256</v>
      </c>
      <c r="B36" s="421" t="s">
        <v>106</v>
      </c>
      <c r="C36" s="429">
        <v>3025081.15</v>
      </c>
      <c r="D36" s="422"/>
      <c r="E36" s="421" t="s">
        <v>261</v>
      </c>
      <c r="F36" s="433"/>
      <c r="G36" s="433"/>
      <c r="H36" s="433"/>
      <c r="I36" s="433"/>
    </row>
    <row r="37" ht="19.5" customHeight="1" spans="1:9">
      <c r="A37" s="422" t="s">
        <v>257</v>
      </c>
      <c r="B37" s="421" t="s">
        <v>110</v>
      </c>
      <c r="C37" s="429">
        <v>0</v>
      </c>
      <c r="D37" s="421"/>
      <c r="E37" s="421" t="s">
        <v>262</v>
      </c>
      <c r="F37" s="433"/>
      <c r="G37" s="433"/>
      <c r="H37" s="433"/>
      <c r="I37" s="433"/>
    </row>
    <row r="38" ht="19.5" customHeight="1" spans="1:9">
      <c r="A38" s="422" t="s">
        <v>258</v>
      </c>
      <c r="B38" s="421" t="s">
        <v>15</v>
      </c>
      <c r="C38" s="429">
        <v>0</v>
      </c>
      <c r="D38" s="422"/>
      <c r="E38" s="421" t="s">
        <v>263</v>
      </c>
      <c r="F38" s="433"/>
      <c r="G38" s="433"/>
      <c r="H38" s="433"/>
      <c r="I38" s="433"/>
    </row>
    <row r="39" ht="19.5" customHeight="1" spans="1:9">
      <c r="A39" s="421" t="s">
        <v>109</v>
      </c>
      <c r="B39" s="421" t="s">
        <v>18</v>
      </c>
      <c r="C39" s="429">
        <v>203874043.71</v>
      </c>
      <c r="D39" s="421" t="s">
        <v>109</v>
      </c>
      <c r="E39" s="421" t="s">
        <v>264</v>
      </c>
      <c r="F39" s="429">
        <v>203874043.71</v>
      </c>
      <c r="G39" s="429">
        <v>177057273.2</v>
      </c>
      <c r="H39" s="429">
        <v>26816770.51</v>
      </c>
      <c r="I39" s="429">
        <v>0</v>
      </c>
    </row>
    <row r="40" ht="19.5" customHeight="1" spans="1:9">
      <c r="A40" s="422" t="s">
        <v>265</v>
      </c>
      <c r="B40" s="422" t="s">
        <v>265</v>
      </c>
      <c r="C40" s="422" t="s">
        <v>265</v>
      </c>
      <c r="D40" s="422" t="s">
        <v>265</v>
      </c>
      <c r="E40" s="422" t="s">
        <v>265</v>
      </c>
      <c r="F40" s="422" t="s">
        <v>265</v>
      </c>
      <c r="G40" s="422" t="s">
        <v>265</v>
      </c>
      <c r="H40" s="422" t="s">
        <v>265</v>
      </c>
      <c r="I40" s="422" t="s">
        <v>265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6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426" t="s">
        <v>266</v>
      </c>
    </row>
    <row r="2" ht="14.25" spans="1:20">
      <c r="T2" s="420" t="s">
        <v>267</v>
      </c>
    </row>
    <row r="3" ht="14.25" spans="1:20">
      <c r="A3" s="420" t="s">
        <v>2</v>
      </c>
      <c r="T3" s="420" t="s">
        <v>3</v>
      </c>
    </row>
    <row r="4" ht="19.5" customHeight="1" spans="1:20">
      <c r="A4" s="427" t="s">
        <v>6</v>
      </c>
      <c r="B4" s="427" t="s">
        <v>6</v>
      </c>
      <c r="C4" s="427" t="s">
        <v>6</v>
      </c>
      <c r="D4" s="427" t="s">
        <v>6</v>
      </c>
      <c r="E4" s="427" t="s">
        <v>105</v>
      </c>
      <c r="F4" s="427" t="s">
        <v>105</v>
      </c>
      <c r="G4" s="427" t="s">
        <v>105</v>
      </c>
      <c r="H4" s="427" t="s">
        <v>268</v>
      </c>
      <c r="I4" s="427" t="s">
        <v>268</v>
      </c>
      <c r="J4" s="427" t="s">
        <v>268</v>
      </c>
      <c r="K4" s="427" t="s">
        <v>269</v>
      </c>
      <c r="L4" s="427" t="s">
        <v>269</v>
      </c>
      <c r="M4" s="427" t="s">
        <v>269</v>
      </c>
      <c r="N4" s="427" t="s">
        <v>269</v>
      </c>
      <c r="O4" s="427" t="s">
        <v>269</v>
      </c>
      <c r="P4" s="427" t="s">
        <v>107</v>
      </c>
      <c r="Q4" s="427" t="s">
        <v>107</v>
      </c>
      <c r="R4" s="427" t="s">
        <v>107</v>
      </c>
      <c r="S4" s="427" t="s">
        <v>107</v>
      </c>
      <c r="T4" s="427" t="s">
        <v>107</v>
      </c>
    </row>
    <row r="5" ht="19.5" customHeight="1" spans="1:20">
      <c r="A5" s="427" t="s">
        <v>121</v>
      </c>
      <c r="B5" s="427" t="s">
        <v>121</v>
      </c>
      <c r="C5" s="427" t="s">
        <v>121</v>
      </c>
      <c r="D5" s="427" t="s">
        <v>122</v>
      </c>
      <c r="E5" s="427" t="s">
        <v>128</v>
      </c>
      <c r="F5" s="427" t="s">
        <v>270</v>
      </c>
      <c r="G5" s="427" t="s">
        <v>271</v>
      </c>
      <c r="H5" s="427" t="s">
        <v>128</v>
      </c>
      <c r="I5" s="427" t="s">
        <v>239</v>
      </c>
      <c r="J5" s="427" t="s">
        <v>240</v>
      </c>
      <c r="K5" s="427" t="s">
        <v>128</v>
      </c>
      <c r="L5" s="427" t="s">
        <v>239</v>
      </c>
      <c r="M5" s="427" t="s">
        <v>239</v>
      </c>
      <c r="N5" s="427" t="s">
        <v>239</v>
      </c>
      <c r="O5" s="427" t="s">
        <v>240</v>
      </c>
      <c r="P5" s="427" t="s">
        <v>128</v>
      </c>
      <c r="Q5" s="427" t="s">
        <v>270</v>
      </c>
      <c r="R5" s="427" t="s">
        <v>271</v>
      </c>
      <c r="S5" s="427" t="s">
        <v>271</v>
      </c>
      <c r="T5" s="427" t="s">
        <v>271</v>
      </c>
    </row>
    <row r="6" ht="19.5" customHeight="1" spans="1:20">
      <c r="A6" s="427" t="s">
        <v>121</v>
      </c>
      <c r="B6" s="427" t="s">
        <v>121</v>
      </c>
      <c r="C6" s="427" t="s">
        <v>121</v>
      </c>
      <c r="D6" s="427" t="s">
        <v>122</v>
      </c>
      <c r="E6" s="427" t="s">
        <v>128</v>
      </c>
      <c r="F6" s="427" t="s">
        <v>270</v>
      </c>
      <c r="G6" s="427" t="s">
        <v>271</v>
      </c>
      <c r="H6" s="427" t="s">
        <v>128</v>
      </c>
      <c r="I6" s="427" t="s">
        <v>239</v>
      </c>
      <c r="J6" s="427" t="s">
        <v>240</v>
      </c>
      <c r="K6" s="427" t="s">
        <v>128</v>
      </c>
      <c r="L6" s="427" t="s">
        <v>123</v>
      </c>
      <c r="M6" s="427" t="s">
        <v>272</v>
      </c>
      <c r="N6" s="427" t="s">
        <v>273</v>
      </c>
      <c r="O6" s="427" t="s">
        <v>240</v>
      </c>
      <c r="P6" s="427" t="s">
        <v>128</v>
      </c>
      <c r="Q6" s="427" t="s">
        <v>270</v>
      </c>
      <c r="R6" s="427" t="s">
        <v>123</v>
      </c>
      <c r="S6" s="427" t="s">
        <v>274</v>
      </c>
      <c r="T6" s="427" t="s">
        <v>275</v>
      </c>
    </row>
    <row r="7" ht="19.5" customHeight="1" spans="1:20">
      <c r="A7" s="427" t="s">
        <v>121</v>
      </c>
      <c r="B7" s="427" t="s">
        <v>121</v>
      </c>
      <c r="C7" s="427" t="s">
        <v>121</v>
      </c>
      <c r="D7" s="427" t="s">
        <v>122</v>
      </c>
      <c r="E7" s="427" t="s">
        <v>128</v>
      </c>
      <c r="F7" s="427" t="s">
        <v>270</v>
      </c>
      <c r="G7" s="427" t="s">
        <v>271</v>
      </c>
      <c r="H7" s="427" t="s">
        <v>128</v>
      </c>
      <c r="I7" s="427" t="s">
        <v>239</v>
      </c>
      <c r="J7" s="427" t="s">
        <v>240</v>
      </c>
      <c r="K7" s="427" t="s">
        <v>128</v>
      </c>
      <c r="L7" s="427" t="s">
        <v>123</v>
      </c>
      <c r="M7" s="427" t="s">
        <v>272</v>
      </c>
      <c r="N7" s="427" t="s">
        <v>273</v>
      </c>
      <c r="O7" s="427" t="s">
        <v>240</v>
      </c>
      <c r="P7" s="427" t="s">
        <v>128</v>
      </c>
      <c r="Q7" s="427" t="s">
        <v>270</v>
      </c>
      <c r="R7" s="427" t="s">
        <v>123</v>
      </c>
      <c r="S7" s="427" t="s">
        <v>274</v>
      </c>
      <c r="T7" s="427" t="s">
        <v>275</v>
      </c>
    </row>
    <row r="8" ht="19.5" customHeight="1" spans="1:20">
      <c r="A8" s="427" t="s">
        <v>125</v>
      </c>
      <c r="B8" s="427" t="s">
        <v>126</v>
      </c>
      <c r="C8" s="427" t="s">
        <v>127</v>
      </c>
      <c r="D8" s="427" t="s">
        <v>10</v>
      </c>
      <c r="E8" s="428" t="s">
        <v>11</v>
      </c>
      <c r="F8" s="428" t="s">
        <v>12</v>
      </c>
      <c r="G8" s="428" t="s">
        <v>20</v>
      </c>
      <c r="H8" s="428" t="s">
        <v>24</v>
      </c>
      <c r="I8" s="428" t="s">
        <v>28</v>
      </c>
      <c r="J8" s="428" t="s">
        <v>32</v>
      </c>
      <c r="K8" s="428" t="s">
        <v>36</v>
      </c>
      <c r="L8" s="428" t="s">
        <v>40</v>
      </c>
      <c r="M8" s="428" t="s">
        <v>43</v>
      </c>
      <c r="N8" s="428" t="s">
        <v>46</v>
      </c>
      <c r="O8" s="428" t="s">
        <v>49</v>
      </c>
      <c r="P8" s="428" t="s">
        <v>52</v>
      </c>
      <c r="Q8" s="428" t="s">
        <v>55</v>
      </c>
      <c r="R8" s="428" t="s">
        <v>58</v>
      </c>
      <c r="S8" s="428" t="s">
        <v>61</v>
      </c>
      <c r="T8" s="428" t="s">
        <v>64</v>
      </c>
    </row>
    <row r="9" ht="19.5" customHeight="1" spans="1:20">
      <c r="A9" s="427" t="s">
        <v>125</v>
      </c>
      <c r="B9" s="427" t="s">
        <v>126</v>
      </c>
      <c r="C9" s="427" t="s">
        <v>127</v>
      </c>
      <c r="D9" s="427" t="s">
        <v>128</v>
      </c>
      <c r="E9" s="429">
        <v>3025081.15</v>
      </c>
      <c r="F9" s="429">
        <v>0</v>
      </c>
      <c r="G9" s="429">
        <v>3025081.15</v>
      </c>
      <c r="H9" s="429">
        <v>174032192.05</v>
      </c>
      <c r="I9" s="429">
        <v>65132278.13</v>
      </c>
      <c r="J9" s="429">
        <v>108899913.92</v>
      </c>
      <c r="K9" s="429">
        <v>174032192.05</v>
      </c>
      <c r="L9" s="429">
        <v>65132278.13</v>
      </c>
      <c r="M9" s="429">
        <v>52089367.5</v>
      </c>
      <c r="N9" s="429">
        <v>13042910.63</v>
      </c>
      <c r="O9" s="429">
        <v>108899913.92</v>
      </c>
      <c r="P9" s="429">
        <v>3025081.15</v>
      </c>
      <c r="Q9" s="429">
        <v>0</v>
      </c>
      <c r="R9" s="429">
        <v>3025081.15</v>
      </c>
      <c r="S9" s="429">
        <v>3025081.15</v>
      </c>
      <c r="T9" s="429">
        <v>0</v>
      </c>
    </row>
    <row r="10" ht="19.5" customHeight="1" spans="1:20">
      <c r="A10" s="430" t="s">
        <v>129</v>
      </c>
      <c r="B10" s="431"/>
      <c r="C10" s="431"/>
      <c r="D10" s="431" t="s">
        <v>130</v>
      </c>
      <c r="E10" s="429">
        <v>0</v>
      </c>
      <c r="F10" s="429">
        <v>0</v>
      </c>
      <c r="G10" s="429">
        <v>0</v>
      </c>
      <c r="H10" s="429">
        <v>69573.8</v>
      </c>
      <c r="I10" s="429">
        <v>0</v>
      </c>
      <c r="J10" s="429">
        <v>69573.8</v>
      </c>
      <c r="K10" s="429">
        <v>69573.8</v>
      </c>
      <c r="L10" s="429">
        <v>0</v>
      </c>
      <c r="M10" s="429">
        <v>0</v>
      </c>
      <c r="N10" s="429">
        <v>0</v>
      </c>
      <c r="O10" s="429">
        <v>69573.8</v>
      </c>
      <c r="P10" s="429">
        <v>0</v>
      </c>
      <c r="Q10" s="429">
        <v>0</v>
      </c>
      <c r="R10" s="429">
        <v>0</v>
      </c>
      <c r="S10" s="429">
        <v>0</v>
      </c>
      <c r="T10" s="429">
        <v>0</v>
      </c>
    </row>
    <row r="11" ht="19.5" customHeight="1" spans="1:20">
      <c r="A11" s="430" t="s">
        <v>131</v>
      </c>
      <c r="B11" s="431"/>
      <c r="C11" s="431"/>
      <c r="D11" s="431" t="s">
        <v>132</v>
      </c>
      <c r="E11" s="429">
        <v>0</v>
      </c>
      <c r="F11" s="429">
        <v>0</v>
      </c>
      <c r="G11" s="429">
        <v>0</v>
      </c>
      <c r="H11" s="429">
        <v>69573.8</v>
      </c>
      <c r="I11" s="429">
        <v>0</v>
      </c>
      <c r="J11" s="429">
        <v>69573.8</v>
      </c>
      <c r="K11" s="429">
        <v>69573.8</v>
      </c>
      <c r="L11" s="429">
        <v>0</v>
      </c>
      <c r="M11" s="429">
        <v>0</v>
      </c>
      <c r="N11" s="429">
        <v>0</v>
      </c>
      <c r="O11" s="429">
        <v>69573.8</v>
      </c>
      <c r="P11" s="429">
        <v>0</v>
      </c>
      <c r="Q11" s="429">
        <v>0</v>
      </c>
      <c r="R11" s="429">
        <v>0</v>
      </c>
      <c r="S11" s="429">
        <v>0</v>
      </c>
      <c r="T11" s="429">
        <v>0</v>
      </c>
    </row>
    <row r="12" ht="19.5" customHeight="1" spans="1:20">
      <c r="A12" s="430" t="s">
        <v>133</v>
      </c>
      <c r="B12" s="431"/>
      <c r="C12" s="431"/>
      <c r="D12" s="431" t="s">
        <v>134</v>
      </c>
      <c r="E12" s="429">
        <v>0</v>
      </c>
      <c r="F12" s="429">
        <v>0</v>
      </c>
      <c r="G12" s="429">
        <v>0</v>
      </c>
      <c r="H12" s="429">
        <v>69573.8</v>
      </c>
      <c r="I12" s="429">
        <v>0</v>
      </c>
      <c r="J12" s="429">
        <v>69573.8</v>
      </c>
      <c r="K12" s="429">
        <v>69573.8</v>
      </c>
      <c r="L12" s="429">
        <v>0</v>
      </c>
      <c r="M12" s="429">
        <v>0</v>
      </c>
      <c r="N12" s="429">
        <v>0</v>
      </c>
      <c r="O12" s="429">
        <v>69573.8</v>
      </c>
      <c r="P12" s="429">
        <v>0</v>
      </c>
      <c r="Q12" s="429">
        <v>0</v>
      </c>
      <c r="R12" s="429">
        <v>0</v>
      </c>
      <c r="S12" s="429">
        <v>0</v>
      </c>
      <c r="T12" s="429">
        <v>0</v>
      </c>
    </row>
    <row r="13" ht="19.5" customHeight="1" spans="1:20">
      <c r="A13" s="430" t="s">
        <v>135</v>
      </c>
      <c r="B13" s="431"/>
      <c r="C13" s="431"/>
      <c r="D13" s="431" t="s">
        <v>136</v>
      </c>
      <c r="E13" s="429">
        <v>0</v>
      </c>
      <c r="F13" s="429">
        <v>0</v>
      </c>
      <c r="G13" s="429">
        <v>0</v>
      </c>
      <c r="H13" s="429">
        <v>32865.8</v>
      </c>
      <c r="I13" s="429">
        <v>32865.8</v>
      </c>
      <c r="J13" s="429">
        <v>0</v>
      </c>
      <c r="K13" s="429">
        <v>32865.8</v>
      </c>
      <c r="L13" s="429">
        <v>32865.8</v>
      </c>
      <c r="M13" s="429">
        <v>0</v>
      </c>
      <c r="N13" s="429">
        <v>32865.8</v>
      </c>
      <c r="O13" s="429">
        <v>0</v>
      </c>
      <c r="P13" s="429">
        <v>0</v>
      </c>
      <c r="Q13" s="429">
        <v>0</v>
      </c>
      <c r="R13" s="429">
        <v>0</v>
      </c>
      <c r="S13" s="429">
        <v>0</v>
      </c>
      <c r="T13" s="429">
        <v>0</v>
      </c>
    </row>
    <row r="14" ht="19.5" customHeight="1" spans="1:20">
      <c r="A14" s="430" t="s">
        <v>137</v>
      </c>
      <c r="B14" s="431"/>
      <c r="C14" s="431"/>
      <c r="D14" s="431" t="s">
        <v>138</v>
      </c>
      <c r="E14" s="429">
        <v>0</v>
      </c>
      <c r="F14" s="429">
        <v>0</v>
      </c>
      <c r="G14" s="429">
        <v>0</v>
      </c>
      <c r="H14" s="429">
        <v>32865.8</v>
      </c>
      <c r="I14" s="429">
        <v>32865.8</v>
      </c>
      <c r="J14" s="429">
        <v>0</v>
      </c>
      <c r="K14" s="429">
        <v>32865.8</v>
      </c>
      <c r="L14" s="429">
        <v>32865.8</v>
      </c>
      <c r="M14" s="429">
        <v>0</v>
      </c>
      <c r="N14" s="429">
        <v>32865.8</v>
      </c>
      <c r="O14" s="429">
        <v>0</v>
      </c>
      <c r="P14" s="429">
        <v>0</v>
      </c>
      <c r="Q14" s="429">
        <v>0</v>
      </c>
      <c r="R14" s="429">
        <v>0</v>
      </c>
      <c r="S14" s="429">
        <v>0</v>
      </c>
      <c r="T14" s="429">
        <v>0</v>
      </c>
    </row>
    <row r="15" ht="19.5" customHeight="1" spans="1:20">
      <c r="A15" s="430" t="s">
        <v>139</v>
      </c>
      <c r="B15" s="431"/>
      <c r="C15" s="431"/>
      <c r="D15" s="431" t="s">
        <v>140</v>
      </c>
      <c r="E15" s="429">
        <v>0</v>
      </c>
      <c r="F15" s="429">
        <v>0</v>
      </c>
      <c r="G15" s="429">
        <v>0</v>
      </c>
      <c r="H15" s="429">
        <v>32865.8</v>
      </c>
      <c r="I15" s="429">
        <v>32865.8</v>
      </c>
      <c r="J15" s="429">
        <v>0</v>
      </c>
      <c r="K15" s="429">
        <v>32865.8</v>
      </c>
      <c r="L15" s="429">
        <v>32865.8</v>
      </c>
      <c r="M15" s="429">
        <v>0</v>
      </c>
      <c r="N15" s="429">
        <v>32865.8</v>
      </c>
      <c r="O15" s="429">
        <v>0</v>
      </c>
      <c r="P15" s="429">
        <v>0</v>
      </c>
      <c r="Q15" s="429">
        <v>0</v>
      </c>
      <c r="R15" s="429">
        <v>0</v>
      </c>
      <c r="S15" s="429">
        <v>0</v>
      </c>
      <c r="T15" s="429">
        <v>0</v>
      </c>
    </row>
    <row r="16" ht="19.5" customHeight="1" spans="1:20">
      <c r="A16" s="430" t="s">
        <v>141</v>
      </c>
      <c r="B16" s="431"/>
      <c r="C16" s="431"/>
      <c r="D16" s="431" t="s">
        <v>142</v>
      </c>
      <c r="E16" s="429">
        <v>0</v>
      </c>
      <c r="F16" s="429">
        <v>0</v>
      </c>
      <c r="G16" s="429">
        <v>0</v>
      </c>
      <c r="H16" s="429">
        <v>8962031.01</v>
      </c>
      <c r="I16" s="429">
        <v>8962031.01</v>
      </c>
      <c r="J16" s="429">
        <v>0</v>
      </c>
      <c r="K16" s="429">
        <v>8962031.01</v>
      </c>
      <c r="L16" s="429">
        <v>8962031.01</v>
      </c>
      <c r="M16" s="429">
        <v>8863747.01</v>
      </c>
      <c r="N16" s="429">
        <v>98284</v>
      </c>
      <c r="O16" s="429">
        <v>0</v>
      </c>
      <c r="P16" s="429">
        <v>0</v>
      </c>
      <c r="Q16" s="429">
        <v>0</v>
      </c>
      <c r="R16" s="429">
        <v>0</v>
      </c>
      <c r="S16" s="429">
        <v>0</v>
      </c>
      <c r="T16" s="429">
        <v>0</v>
      </c>
    </row>
    <row r="17" ht="19.5" customHeight="1" spans="1:20">
      <c r="A17" s="430" t="s">
        <v>143</v>
      </c>
      <c r="B17" s="431"/>
      <c r="C17" s="431"/>
      <c r="D17" s="431" t="s">
        <v>144</v>
      </c>
      <c r="E17" s="429">
        <v>0</v>
      </c>
      <c r="F17" s="429">
        <v>0</v>
      </c>
      <c r="G17" s="429">
        <v>0</v>
      </c>
      <c r="H17" s="429">
        <v>8583800.38</v>
      </c>
      <c r="I17" s="429">
        <v>8583800.38</v>
      </c>
      <c r="J17" s="429">
        <v>0</v>
      </c>
      <c r="K17" s="429">
        <v>8583800.38</v>
      </c>
      <c r="L17" s="429">
        <v>8583800.38</v>
      </c>
      <c r="M17" s="429">
        <v>8485516.38</v>
      </c>
      <c r="N17" s="429">
        <v>98284</v>
      </c>
      <c r="O17" s="429">
        <v>0</v>
      </c>
      <c r="P17" s="429">
        <v>0</v>
      </c>
      <c r="Q17" s="429">
        <v>0</v>
      </c>
      <c r="R17" s="429">
        <v>0</v>
      </c>
      <c r="S17" s="429">
        <v>0</v>
      </c>
      <c r="T17" s="429">
        <v>0</v>
      </c>
    </row>
    <row r="18" ht="19.5" customHeight="1" spans="1:20">
      <c r="A18" s="430" t="s">
        <v>145</v>
      </c>
      <c r="B18" s="431"/>
      <c r="C18" s="431"/>
      <c r="D18" s="431" t="s">
        <v>146</v>
      </c>
      <c r="E18" s="429">
        <v>0</v>
      </c>
      <c r="F18" s="429">
        <v>0</v>
      </c>
      <c r="G18" s="429">
        <v>0</v>
      </c>
      <c r="H18" s="429">
        <v>664000</v>
      </c>
      <c r="I18" s="429">
        <v>664000</v>
      </c>
      <c r="J18" s="429">
        <v>0</v>
      </c>
      <c r="K18" s="429">
        <v>664000</v>
      </c>
      <c r="L18" s="429">
        <v>664000</v>
      </c>
      <c r="M18" s="429">
        <v>649300</v>
      </c>
      <c r="N18" s="429">
        <v>14700</v>
      </c>
      <c r="O18" s="429">
        <v>0</v>
      </c>
      <c r="P18" s="429">
        <v>0</v>
      </c>
      <c r="Q18" s="429">
        <v>0</v>
      </c>
      <c r="R18" s="429">
        <v>0</v>
      </c>
      <c r="S18" s="429">
        <v>0</v>
      </c>
      <c r="T18" s="429">
        <v>0</v>
      </c>
    </row>
    <row r="19" ht="19.5" customHeight="1" spans="1:20">
      <c r="A19" s="430" t="s">
        <v>147</v>
      </c>
      <c r="B19" s="431"/>
      <c r="C19" s="431"/>
      <c r="D19" s="431" t="s">
        <v>148</v>
      </c>
      <c r="E19" s="429">
        <v>0</v>
      </c>
      <c r="F19" s="429">
        <v>0</v>
      </c>
      <c r="G19" s="429">
        <v>0</v>
      </c>
      <c r="H19" s="429">
        <v>3444176</v>
      </c>
      <c r="I19" s="429">
        <v>3444176</v>
      </c>
      <c r="J19" s="429">
        <v>0</v>
      </c>
      <c r="K19" s="429">
        <v>3444176</v>
      </c>
      <c r="L19" s="429">
        <v>3444176</v>
      </c>
      <c r="M19" s="429">
        <v>3360592</v>
      </c>
      <c r="N19" s="429">
        <v>83584</v>
      </c>
      <c r="O19" s="429">
        <v>0</v>
      </c>
      <c r="P19" s="429">
        <v>0</v>
      </c>
      <c r="Q19" s="429">
        <v>0</v>
      </c>
      <c r="R19" s="429">
        <v>0</v>
      </c>
      <c r="S19" s="429">
        <v>0</v>
      </c>
      <c r="T19" s="429">
        <v>0</v>
      </c>
    </row>
    <row r="20" ht="19.5" customHeight="1" spans="1:20">
      <c r="A20" s="430" t="s">
        <v>149</v>
      </c>
      <c r="B20" s="431"/>
      <c r="C20" s="431"/>
      <c r="D20" s="431" t="s">
        <v>150</v>
      </c>
      <c r="E20" s="429">
        <v>0</v>
      </c>
      <c r="F20" s="429">
        <v>0</v>
      </c>
      <c r="G20" s="429">
        <v>0</v>
      </c>
      <c r="H20" s="429">
        <v>4013386.08</v>
      </c>
      <c r="I20" s="429">
        <v>4013386.08</v>
      </c>
      <c r="J20" s="429">
        <v>0</v>
      </c>
      <c r="K20" s="429">
        <v>4013386.08</v>
      </c>
      <c r="L20" s="429">
        <v>4013386.08</v>
      </c>
      <c r="M20" s="429">
        <v>4013386.08</v>
      </c>
      <c r="N20" s="429">
        <v>0</v>
      </c>
      <c r="O20" s="429">
        <v>0</v>
      </c>
      <c r="P20" s="429">
        <v>0</v>
      </c>
      <c r="Q20" s="429">
        <v>0</v>
      </c>
      <c r="R20" s="429">
        <v>0</v>
      </c>
      <c r="S20" s="429">
        <v>0</v>
      </c>
      <c r="T20" s="429">
        <v>0</v>
      </c>
    </row>
    <row r="21" ht="19.5" customHeight="1" spans="1:20">
      <c r="A21" s="430" t="s">
        <v>151</v>
      </c>
      <c r="B21" s="431"/>
      <c r="C21" s="431"/>
      <c r="D21" s="431" t="s">
        <v>152</v>
      </c>
      <c r="E21" s="429">
        <v>0</v>
      </c>
      <c r="F21" s="429">
        <v>0</v>
      </c>
      <c r="G21" s="429">
        <v>0</v>
      </c>
      <c r="H21" s="429">
        <v>462238.3</v>
      </c>
      <c r="I21" s="429">
        <v>462238.3</v>
      </c>
      <c r="J21" s="429">
        <v>0</v>
      </c>
      <c r="K21" s="429">
        <v>462238.3</v>
      </c>
      <c r="L21" s="429">
        <v>462238.3</v>
      </c>
      <c r="M21" s="429">
        <v>462238.3</v>
      </c>
      <c r="N21" s="429">
        <v>0</v>
      </c>
      <c r="O21" s="429">
        <v>0</v>
      </c>
      <c r="P21" s="429">
        <v>0</v>
      </c>
      <c r="Q21" s="429">
        <v>0</v>
      </c>
      <c r="R21" s="429">
        <v>0</v>
      </c>
      <c r="S21" s="429">
        <v>0</v>
      </c>
      <c r="T21" s="429">
        <v>0</v>
      </c>
    </row>
    <row r="22" ht="19.5" customHeight="1" spans="1:20">
      <c r="A22" s="430" t="s">
        <v>153</v>
      </c>
      <c r="B22" s="431"/>
      <c r="C22" s="431"/>
      <c r="D22" s="431" t="s">
        <v>154</v>
      </c>
      <c r="E22" s="429">
        <v>0</v>
      </c>
      <c r="F22" s="429">
        <v>0</v>
      </c>
      <c r="G22" s="429">
        <v>0</v>
      </c>
      <c r="H22" s="429">
        <v>378230.63</v>
      </c>
      <c r="I22" s="429">
        <v>378230.63</v>
      </c>
      <c r="J22" s="429">
        <v>0</v>
      </c>
      <c r="K22" s="429">
        <v>378230.63</v>
      </c>
      <c r="L22" s="429">
        <v>378230.63</v>
      </c>
      <c r="M22" s="429">
        <v>378230.63</v>
      </c>
      <c r="N22" s="429">
        <v>0</v>
      </c>
      <c r="O22" s="429">
        <v>0</v>
      </c>
      <c r="P22" s="429">
        <v>0</v>
      </c>
      <c r="Q22" s="429">
        <v>0</v>
      </c>
      <c r="R22" s="429">
        <v>0</v>
      </c>
      <c r="S22" s="429">
        <v>0</v>
      </c>
      <c r="T22" s="429">
        <v>0</v>
      </c>
    </row>
    <row r="23" ht="19.5" customHeight="1" spans="1:20">
      <c r="A23" s="430" t="s">
        <v>155</v>
      </c>
      <c r="B23" s="431"/>
      <c r="C23" s="431"/>
      <c r="D23" s="431" t="s">
        <v>156</v>
      </c>
      <c r="E23" s="429">
        <v>0</v>
      </c>
      <c r="F23" s="429">
        <v>0</v>
      </c>
      <c r="G23" s="429">
        <v>0</v>
      </c>
      <c r="H23" s="429">
        <v>378230.63</v>
      </c>
      <c r="I23" s="429">
        <v>378230.63</v>
      </c>
      <c r="J23" s="429">
        <v>0</v>
      </c>
      <c r="K23" s="429">
        <v>378230.63</v>
      </c>
      <c r="L23" s="429">
        <v>378230.63</v>
      </c>
      <c r="M23" s="429">
        <v>378230.63</v>
      </c>
      <c r="N23" s="429">
        <v>0</v>
      </c>
      <c r="O23" s="429">
        <v>0</v>
      </c>
      <c r="P23" s="429">
        <v>0</v>
      </c>
      <c r="Q23" s="429">
        <v>0</v>
      </c>
      <c r="R23" s="429">
        <v>0</v>
      </c>
      <c r="S23" s="429">
        <v>0</v>
      </c>
      <c r="T23" s="429">
        <v>0</v>
      </c>
    </row>
    <row r="24" ht="19.5" customHeight="1" spans="1:20">
      <c r="A24" s="430" t="s">
        <v>157</v>
      </c>
      <c r="B24" s="431"/>
      <c r="C24" s="431"/>
      <c r="D24" s="431" t="s">
        <v>158</v>
      </c>
      <c r="E24" s="429">
        <v>3025081.15</v>
      </c>
      <c r="F24" s="429">
        <v>0</v>
      </c>
      <c r="G24" s="429">
        <v>3025081.15</v>
      </c>
      <c r="H24" s="429">
        <v>159813303.94</v>
      </c>
      <c r="I24" s="429">
        <v>50982963.82</v>
      </c>
      <c r="J24" s="429">
        <v>108830340.12</v>
      </c>
      <c r="K24" s="429">
        <v>159813303.94</v>
      </c>
      <c r="L24" s="429">
        <v>50982963.82</v>
      </c>
      <c r="M24" s="429">
        <v>38071202.99</v>
      </c>
      <c r="N24" s="429">
        <v>12911760.83</v>
      </c>
      <c r="O24" s="429">
        <v>108830340.12</v>
      </c>
      <c r="P24" s="429">
        <v>3025081.15</v>
      </c>
      <c r="Q24" s="429">
        <v>0</v>
      </c>
      <c r="R24" s="429">
        <v>3025081.15</v>
      </c>
      <c r="S24" s="429">
        <v>3025081.15</v>
      </c>
      <c r="T24" s="429">
        <v>0</v>
      </c>
    </row>
    <row r="25" ht="19.5" customHeight="1" spans="1:20">
      <c r="A25" s="430" t="s">
        <v>159</v>
      </c>
      <c r="B25" s="431"/>
      <c r="C25" s="431"/>
      <c r="D25" s="431" t="s">
        <v>160</v>
      </c>
      <c r="E25" s="429">
        <v>0</v>
      </c>
      <c r="F25" s="429">
        <v>0</v>
      </c>
      <c r="G25" s="429">
        <v>0</v>
      </c>
      <c r="H25" s="429">
        <v>7174525.1</v>
      </c>
      <c r="I25" s="429">
        <v>6194703.12</v>
      </c>
      <c r="J25" s="429">
        <v>979821.98</v>
      </c>
      <c r="K25" s="429">
        <v>7174525.1</v>
      </c>
      <c r="L25" s="429">
        <v>6194703.12</v>
      </c>
      <c r="M25" s="429">
        <v>4242375.6</v>
      </c>
      <c r="N25" s="429">
        <v>1952327.52</v>
      </c>
      <c r="O25" s="429">
        <v>979821.98</v>
      </c>
      <c r="P25" s="429">
        <v>0</v>
      </c>
      <c r="Q25" s="429">
        <v>0</v>
      </c>
      <c r="R25" s="429">
        <v>0</v>
      </c>
      <c r="S25" s="429">
        <v>0</v>
      </c>
      <c r="T25" s="429">
        <v>0</v>
      </c>
    </row>
    <row r="26" ht="19.5" customHeight="1" spans="1:20">
      <c r="A26" s="430" t="s">
        <v>161</v>
      </c>
      <c r="B26" s="431"/>
      <c r="C26" s="431"/>
      <c r="D26" s="431" t="s">
        <v>162</v>
      </c>
      <c r="E26" s="429">
        <v>0</v>
      </c>
      <c r="F26" s="429">
        <v>0</v>
      </c>
      <c r="G26" s="429">
        <v>0</v>
      </c>
      <c r="H26" s="429">
        <v>5028358.14</v>
      </c>
      <c r="I26" s="429">
        <v>5028358.14</v>
      </c>
      <c r="J26" s="429">
        <v>0</v>
      </c>
      <c r="K26" s="429">
        <v>5028358.14</v>
      </c>
      <c r="L26" s="429">
        <v>5028358.14</v>
      </c>
      <c r="M26" s="429">
        <v>3455185.84</v>
      </c>
      <c r="N26" s="429">
        <v>1573172.3</v>
      </c>
      <c r="O26" s="429">
        <v>0</v>
      </c>
      <c r="P26" s="429">
        <v>0</v>
      </c>
      <c r="Q26" s="429">
        <v>0</v>
      </c>
      <c r="R26" s="429">
        <v>0</v>
      </c>
      <c r="S26" s="429">
        <v>0</v>
      </c>
      <c r="T26" s="429">
        <v>0</v>
      </c>
    </row>
    <row r="27" ht="19.5" customHeight="1" spans="1:20">
      <c r="A27" s="430" t="s">
        <v>163</v>
      </c>
      <c r="B27" s="431"/>
      <c r="C27" s="431"/>
      <c r="D27" s="431" t="s">
        <v>164</v>
      </c>
      <c r="E27" s="429">
        <v>0</v>
      </c>
      <c r="F27" s="429">
        <v>0</v>
      </c>
      <c r="G27" s="429">
        <v>0</v>
      </c>
      <c r="H27" s="429">
        <v>2146166.96</v>
      </c>
      <c r="I27" s="429">
        <v>1166344.98</v>
      </c>
      <c r="J27" s="429">
        <v>979821.98</v>
      </c>
      <c r="K27" s="429">
        <v>2146166.96</v>
      </c>
      <c r="L27" s="429">
        <v>1166344.98</v>
      </c>
      <c r="M27" s="429">
        <v>787189.76</v>
      </c>
      <c r="N27" s="429">
        <v>379155.22</v>
      </c>
      <c r="O27" s="429">
        <v>979821.98</v>
      </c>
      <c r="P27" s="429">
        <v>0</v>
      </c>
      <c r="Q27" s="429">
        <v>0</v>
      </c>
      <c r="R27" s="429">
        <v>0</v>
      </c>
      <c r="S27" s="429">
        <v>0</v>
      </c>
      <c r="T27" s="429">
        <v>0</v>
      </c>
    </row>
    <row r="28" ht="19.5" customHeight="1" spans="1:20">
      <c r="A28" s="430" t="s">
        <v>165</v>
      </c>
      <c r="B28" s="431"/>
      <c r="C28" s="431"/>
      <c r="D28" s="431" t="s">
        <v>166</v>
      </c>
      <c r="E28" s="429">
        <v>0</v>
      </c>
      <c r="F28" s="429">
        <v>0</v>
      </c>
      <c r="G28" s="429">
        <v>0</v>
      </c>
      <c r="H28" s="429">
        <v>2200000</v>
      </c>
      <c r="I28" s="429">
        <v>0</v>
      </c>
      <c r="J28" s="429">
        <v>2200000</v>
      </c>
      <c r="K28" s="429">
        <v>2200000</v>
      </c>
      <c r="L28" s="429">
        <v>0</v>
      </c>
      <c r="M28" s="429">
        <v>0</v>
      </c>
      <c r="N28" s="429">
        <v>0</v>
      </c>
      <c r="O28" s="429">
        <v>2200000</v>
      </c>
      <c r="P28" s="429">
        <v>0</v>
      </c>
      <c r="Q28" s="429">
        <v>0</v>
      </c>
      <c r="R28" s="429">
        <v>0</v>
      </c>
      <c r="S28" s="429">
        <v>0</v>
      </c>
      <c r="T28" s="429">
        <v>0</v>
      </c>
    </row>
    <row r="29" ht="19.5" customHeight="1" spans="1:20">
      <c r="A29" s="430" t="s">
        <v>167</v>
      </c>
      <c r="B29" s="431"/>
      <c r="C29" s="431"/>
      <c r="D29" s="431" t="s">
        <v>168</v>
      </c>
      <c r="E29" s="429">
        <v>0</v>
      </c>
      <c r="F29" s="429">
        <v>0</v>
      </c>
      <c r="G29" s="429">
        <v>0</v>
      </c>
      <c r="H29" s="429">
        <v>2200000</v>
      </c>
      <c r="I29" s="429">
        <v>0</v>
      </c>
      <c r="J29" s="429">
        <v>2200000</v>
      </c>
      <c r="K29" s="429">
        <v>2200000</v>
      </c>
      <c r="L29" s="429">
        <v>0</v>
      </c>
      <c r="M29" s="429">
        <v>0</v>
      </c>
      <c r="N29" s="429">
        <v>0</v>
      </c>
      <c r="O29" s="429">
        <v>2200000</v>
      </c>
      <c r="P29" s="429">
        <v>0</v>
      </c>
      <c r="Q29" s="429">
        <v>0</v>
      </c>
      <c r="R29" s="429">
        <v>0</v>
      </c>
      <c r="S29" s="429">
        <v>0</v>
      </c>
      <c r="T29" s="429">
        <v>0</v>
      </c>
    </row>
    <row r="30" ht="19.5" customHeight="1" spans="1:20">
      <c r="A30" s="430" t="s">
        <v>169</v>
      </c>
      <c r="B30" s="431"/>
      <c r="C30" s="431"/>
      <c r="D30" s="431" t="s">
        <v>170</v>
      </c>
      <c r="E30" s="429">
        <v>3025081.15</v>
      </c>
      <c r="F30" s="429">
        <v>0</v>
      </c>
      <c r="G30" s="429">
        <v>3025081.15</v>
      </c>
      <c r="H30" s="429">
        <v>40447550.89</v>
      </c>
      <c r="I30" s="429">
        <v>22805570.32</v>
      </c>
      <c r="J30" s="429">
        <v>17641980.57</v>
      </c>
      <c r="K30" s="429">
        <v>40447550.89</v>
      </c>
      <c r="L30" s="429">
        <v>22805570.32</v>
      </c>
      <c r="M30" s="429">
        <v>16535401.45</v>
      </c>
      <c r="N30" s="429">
        <v>6270168.87</v>
      </c>
      <c r="O30" s="429">
        <v>17641980.57</v>
      </c>
      <c r="P30" s="429">
        <v>3025081.15</v>
      </c>
      <c r="Q30" s="429">
        <v>0</v>
      </c>
      <c r="R30" s="429">
        <v>3025081.15</v>
      </c>
      <c r="S30" s="429">
        <v>3025081.15</v>
      </c>
      <c r="T30" s="429">
        <v>0</v>
      </c>
    </row>
    <row r="31" ht="19.5" customHeight="1" spans="1:20">
      <c r="A31" s="430" t="s">
        <v>171</v>
      </c>
      <c r="B31" s="431"/>
      <c r="C31" s="431"/>
      <c r="D31" s="431" t="s">
        <v>172</v>
      </c>
      <c r="E31" s="429">
        <v>3025081.15</v>
      </c>
      <c r="F31" s="429">
        <v>0</v>
      </c>
      <c r="G31" s="429">
        <v>3025081.15</v>
      </c>
      <c r="H31" s="429">
        <v>26619920.04</v>
      </c>
      <c r="I31" s="429">
        <v>17822179.84</v>
      </c>
      <c r="J31" s="429">
        <v>8797740.2</v>
      </c>
      <c r="K31" s="429">
        <v>26619920.04</v>
      </c>
      <c r="L31" s="429">
        <v>17822179.84</v>
      </c>
      <c r="M31" s="429">
        <v>12652465.11</v>
      </c>
      <c r="N31" s="429">
        <v>5169714.73</v>
      </c>
      <c r="O31" s="429">
        <v>8797740.2</v>
      </c>
      <c r="P31" s="429">
        <v>3025081.15</v>
      </c>
      <c r="Q31" s="429">
        <v>0</v>
      </c>
      <c r="R31" s="429">
        <v>3025081.15</v>
      </c>
      <c r="S31" s="429">
        <v>3025081.15</v>
      </c>
      <c r="T31" s="429">
        <v>0</v>
      </c>
    </row>
    <row r="32" ht="19.5" customHeight="1" spans="1:20">
      <c r="A32" s="430" t="s">
        <v>173</v>
      </c>
      <c r="B32" s="431"/>
      <c r="C32" s="431"/>
      <c r="D32" s="431" t="s">
        <v>174</v>
      </c>
      <c r="E32" s="429">
        <v>0</v>
      </c>
      <c r="F32" s="429">
        <v>0</v>
      </c>
      <c r="G32" s="429">
        <v>0</v>
      </c>
      <c r="H32" s="429">
        <v>4485286.48</v>
      </c>
      <c r="I32" s="429">
        <v>4485286.48</v>
      </c>
      <c r="J32" s="429">
        <v>0</v>
      </c>
      <c r="K32" s="429">
        <v>4485286.48</v>
      </c>
      <c r="L32" s="429">
        <v>4485286.48</v>
      </c>
      <c r="M32" s="429">
        <v>3384832.34</v>
      </c>
      <c r="N32" s="429">
        <v>1100454.14</v>
      </c>
      <c r="O32" s="429">
        <v>0</v>
      </c>
      <c r="P32" s="429">
        <v>0</v>
      </c>
      <c r="Q32" s="429">
        <v>0</v>
      </c>
      <c r="R32" s="429">
        <v>0</v>
      </c>
      <c r="S32" s="429">
        <v>0</v>
      </c>
      <c r="T32" s="429">
        <v>0</v>
      </c>
    </row>
    <row r="33" ht="19.5" customHeight="1" spans="1:20">
      <c r="A33" s="430" t="s">
        <v>175</v>
      </c>
      <c r="B33" s="431"/>
      <c r="C33" s="431"/>
      <c r="D33" s="431" t="s">
        <v>176</v>
      </c>
      <c r="E33" s="429">
        <v>0</v>
      </c>
      <c r="F33" s="429">
        <v>0</v>
      </c>
      <c r="G33" s="429">
        <v>0</v>
      </c>
      <c r="H33" s="429">
        <v>9342344.37</v>
      </c>
      <c r="I33" s="429">
        <v>498104</v>
      </c>
      <c r="J33" s="429">
        <v>8844240.37</v>
      </c>
      <c r="K33" s="429">
        <v>9342344.37</v>
      </c>
      <c r="L33" s="429">
        <v>498104</v>
      </c>
      <c r="M33" s="429">
        <v>498104</v>
      </c>
      <c r="N33" s="429">
        <v>0</v>
      </c>
      <c r="O33" s="429">
        <v>8844240.37</v>
      </c>
      <c r="P33" s="429">
        <v>0</v>
      </c>
      <c r="Q33" s="429">
        <v>0</v>
      </c>
      <c r="R33" s="429">
        <v>0</v>
      </c>
      <c r="S33" s="429">
        <v>0</v>
      </c>
      <c r="T33" s="429">
        <v>0</v>
      </c>
    </row>
    <row r="34" ht="19.5" customHeight="1" spans="1:20">
      <c r="A34" s="430" t="s">
        <v>177</v>
      </c>
      <c r="B34" s="431"/>
      <c r="C34" s="431"/>
      <c r="D34" s="431" t="s">
        <v>178</v>
      </c>
      <c r="E34" s="429">
        <v>0</v>
      </c>
      <c r="F34" s="429">
        <v>0</v>
      </c>
      <c r="G34" s="429">
        <v>0</v>
      </c>
      <c r="H34" s="429">
        <v>55740380.41</v>
      </c>
      <c r="I34" s="429">
        <v>18242500.34</v>
      </c>
      <c r="J34" s="429">
        <v>37497880.07</v>
      </c>
      <c r="K34" s="429">
        <v>55740380.41</v>
      </c>
      <c r="L34" s="429">
        <v>18242500.34</v>
      </c>
      <c r="M34" s="429">
        <v>13875935.7</v>
      </c>
      <c r="N34" s="429">
        <v>4366564.64</v>
      </c>
      <c r="O34" s="429">
        <v>37497880.07</v>
      </c>
      <c r="P34" s="429">
        <v>0</v>
      </c>
      <c r="Q34" s="429">
        <v>0</v>
      </c>
      <c r="R34" s="429">
        <v>0</v>
      </c>
      <c r="S34" s="429">
        <v>0</v>
      </c>
      <c r="T34" s="429">
        <v>0</v>
      </c>
    </row>
    <row r="35" ht="19.5" customHeight="1" spans="1:20">
      <c r="A35" s="430" t="s">
        <v>179</v>
      </c>
      <c r="B35" s="431"/>
      <c r="C35" s="431"/>
      <c r="D35" s="431" t="s">
        <v>180</v>
      </c>
      <c r="E35" s="429">
        <v>0</v>
      </c>
      <c r="F35" s="429">
        <v>0</v>
      </c>
      <c r="G35" s="429">
        <v>0</v>
      </c>
      <c r="H35" s="429">
        <v>10054026.93</v>
      </c>
      <c r="I35" s="429">
        <v>9250219.93</v>
      </c>
      <c r="J35" s="429">
        <v>803807</v>
      </c>
      <c r="K35" s="429">
        <v>10054026.93</v>
      </c>
      <c r="L35" s="429">
        <v>9250219.93</v>
      </c>
      <c r="M35" s="429">
        <v>6364150.22</v>
      </c>
      <c r="N35" s="429">
        <v>2886069.71</v>
      </c>
      <c r="O35" s="429">
        <v>803807</v>
      </c>
      <c r="P35" s="429">
        <v>0</v>
      </c>
      <c r="Q35" s="429">
        <v>0</v>
      </c>
      <c r="R35" s="429">
        <v>0</v>
      </c>
      <c r="S35" s="429">
        <v>0</v>
      </c>
      <c r="T35" s="429">
        <v>0</v>
      </c>
    </row>
    <row r="36" ht="19.5" customHeight="1" spans="1:20">
      <c r="A36" s="430" t="s">
        <v>181</v>
      </c>
      <c r="B36" s="431"/>
      <c r="C36" s="431"/>
      <c r="D36" s="431" t="s">
        <v>182</v>
      </c>
      <c r="E36" s="429">
        <v>0</v>
      </c>
      <c r="F36" s="429">
        <v>0</v>
      </c>
      <c r="G36" s="429">
        <v>0</v>
      </c>
      <c r="H36" s="429">
        <v>2542692.42</v>
      </c>
      <c r="I36" s="429">
        <v>2234224.58</v>
      </c>
      <c r="J36" s="429">
        <v>308467.84</v>
      </c>
      <c r="K36" s="429">
        <v>2542692.42</v>
      </c>
      <c r="L36" s="429">
        <v>2234224.58</v>
      </c>
      <c r="M36" s="429">
        <v>1332232</v>
      </c>
      <c r="N36" s="429">
        <v>901992.58</v>
      </c>
      <c r="O36" s="429">
        <v>308467.84</v>
      </c>
      <c r="P36" s="429">
        <v>0</v>
      </c>
      <c r="Q36" s="429">
        <v>0</v>
      </c>
      <c r="R36" s="429">
        <v>0</v>
      </c>
      <c r="S36" s="429">
        <v>0</v>
      </c>
      <c r="T36" s="429">
        <v>0</v>
      </c>
    </row>
    <row r="37" ht="19.5" customHeight="1" spans="1:20">
      <c r="A37" s="430" t="s">
        <v>183</v>
      </c>
      <c r="B37" s="431"/>
      <c r="C37" s="431"/>
      <c r="D37" s="431" t="s">
        <v>184</v>
      </c>
      <c r="E37" s="429">
        <v>0</v>
      </c>
      <c r="F37" s="429">
        <v>0</v>
      </c>
      <c r="G37" s="429">
        <v>0</v>
      </c>
      <c r="H37" s="429">
        <v>6884655.83</v>
      </c>
      <c r="I37" s="429">
        <v>6758055.83</v>
      </c>
      <c r="J37" s="429">
        <v>126600</v>
      </c>
      <c r="K37" s="429">
        <v>6884655.83</v>
      </c>
      <c r="L37" s="429">
        <v>6758055.83</v>
      </c>
      <c r="M37" s="429">
        <v>6179553.48</v>
      </c>
      <c r="N37" s="429">
        <v>578502.35</v>
      </c>
      <c r="O37" s="429">
        <v>126600</v>
      </c>
      <c r="P37" s="429">
        <v>0</v>
      </c>
      <c r="Q37" s="429">
        <v>0</v>
      </c>
      <c r="R37" s="429">
        <v>0</v>
      </c>
      <c r="S37" s="429">
        <v>0</v>
      </c>
      <c r="T37" s="429">
        <v>0</v>
      </c>
    </row>
    <row r="38" ht="19.5" customHeight="1" spans="1:20">
      <c r="A38" s="430" t="s">
        <v>185</v>
      </c>
      <c r="B38" s="431"/>
      <c r="C38" s="431"/>
      <c r="D38" s="431" t="s">
        <v>186</v>
      </c>
      <c r="E38" s="429">
        <v>0</v>
      </c>
      <c r="F38" s="429">
        <v>0</v>
      </c>
      <c r="G38" s="429">
        <v>0</v>
      </c>
      <c r="H38" s="429">
        <v>31849510.31</v>
      </c>
      <c r="I38" s="429">
        <v>0</v>
      </c>
      <c r="J38" s="429">
        <v>31849510.31</v>
      </c>
      <c r="K38" s="429">
        <v>31849510.31</v>
      </c>
      <c r="L38" s="429">
        <v>0</v>
      </c>
      <c r="M38" s="429">
        <v>0</v>
      </c>
      <c r="N38" s="429">
        <v>0</v>
      </c>
      <c r="O38" s="429">
        <v>31849510.31</v>
      </c>
      <c r="P38" s="429">
        <v>0</v>
      </c>
      <c r="Q38" s="429">
        <v>0</v>
      </c>
      <c r="R38" s="429">
        <v>0</v>
      </c>
      <c r="S38" s="429">
        <v>0</v>
      </c>
      <c r="T38" s="429">
        <v>0</v>
      </c>
    </row>
    <row r="39" ht="19.5" customHeight="1" spans="1:20">
      <c r="A39" s="430" t="s">
        <v>187</v>
      </c>
      <c r="B39" s="431"/>
      <c r="C39" s="431"/>
      <c r="D39" s="431" t="s">
        <v>188</v>
      </c>
      <c r="E39" s="429">
        <v>0</v>
      </c>
      <c r="F39" s="429">
        <v>0</v>
      </c>
      <c r="G39" s="429">
        <v>0</v>
      </c>
      <c r="H39" s="429">
        <v>3629101.35</v>
      </c>
      <c r="I39" s="429">
        <v>0</v>
      </c>
      <c r="J39" s="429">
        <v>3629101.35</v>
      </c>
      <c r="K39" s="429">
        <v>3629101.35</v>
      </c>
      <c r="L39" s="429">
        <v>0</v>
      </c>
      <c r="M39" s="429">
        <v>0</v>
      </c>
      <c r="N39" s="429">
        <v>0</v>
      </c>
      <c r="O39" s="429">
        <v>3629101.35</v>
      </c>
      <c r="P39" s="429">
        <v>0</v>
      </c>
      <c r="Q39" s="429">
        <v>0</v>
      </c>
      <c r="R39" s="429">
        <v>0</v>
      </c>
      <c r="S39" s="429">
        <v>0</v>
      </c>
      <c r="T39" s="429">
        <v>0</v>
      </c>
    </row>
    <row r="40" ht="19.5" customHeight="1" spans="1:20">
      <c r="A40" s="430" t="s">
        <v>189</v>
      </c>
      <c r="B40" s="431"/>
      <c r="C40" s="431"/>
      <c r="D40" s="431" t="s">
        <v>190</v>
      </c>
      <c r="E40" s="429">
        <v>0</v>
      </c>
      <c r="F40" s="429">
        <v>0</v>
      </c>
      <c r="G40" s="429">
        <v>0</v>
      </c>
      <c r="H40" s="429">
        <v>3150</v>
      </c>
      <c r="I40" s="429">
        <v>0</v>
      </c>
      <c r="J40" s="429">
        <v>3150</v>
      </c>
      <c r="K40" s="429">
        <v>3150</v>
      </c>
      <c r="L40" s="429">
        <v>0</v>
      </c>
      <c r="M40" s="429">
        <v>0</v>
      </c>
      <c r="N40" s="429">
        <v>0</v>
      </c>
      <c r="O40" s="429">
        <v>3150</v>
      </c>
      <c r="P40" s="429">
        <v>0</v>
      </c>
      <c r="Q40" s="429">
        <v>0</v>
      </c>
      <c r="R40" s="429">
        <v>0</v>
      </c>
      <c r="S40" s="429">
        <v>0</v>
      </c>
      <c r="T40" s="429">
        <v>0</v>
      </c>
    </row>
    <row r="41" ht="19.5" customHeight="1" spans="1:20">
      <c r="A41" s="430" t="s">
        <v>191</v>
      </c>
      <c r="B41" s="431"/>
      <c r="C41" s="431"/>
      <c r="D41" s="431" t="s">
        <v>192</v>
      </c>
      <c r="E41" s="429">
        <v>0</v>
      </c>
      <c r="F41" s="429">
        <v>0</v>
      </c>
      <c r="G41" s="429">
        <v>0</v>
      </c>
      <c r="H41" s="429">
        <v>777243.57</v>
      </c>
      <c r="I41" s="429">
        <v>0</v>
      </c>
      <c r="J41" s="429">
        <v>777243.57</v>
      </c>
      <c r="K41" s="429">
        <v>777243.57</v>
      </c>
      <c r="L41" s="429">
        <v>0</v>
      </c>
      <c r="M41" s="429">
        <v>0</v>
      </c>
      <c r="N41" s="429">
        <v>0</v>
      </c>
      <c r="O41" s="429">
        <v>777243.57</v>
      </c>
      <c r="P41" s="429">
        <v>0</v>
      </c>
      <c r="Q41" s="429">
        <v>0</v>
      </c>
      <c r="R41" s="429">
        <v>0</v>
      </c>
      <c r="S41" s="429">
        <v>0</v>
      </c>
      <c r="T41" s="429">
        <v>0</v>
      </c>
    </row>
    <row r="42" ht="19.5" customHeight="1" spans="1:20">
      <c r="A42" s="430" t="s">
        <v>193</v>
      </c>
      <c r="B42" s="431"/>
      <c r="C42" s="431"/>
      <c r="D42" s="431" t="s">
        <v>194</v>
      </c>
      <c r="E42" s="429">
        <v>0</v>
      </c>
      <c r="F42" s="429">
        <v>0</v>
      </c>
      <c r="G42" s="429">
        <v>0</v>
      </c>
      <c r="H42" s="429">
        <v>23885708</v>
      </c>
      <c r="I42" s="429">
        <v>0</v>
      </c>
      <c r="J42" s="429">
        <v>23885708</v>
      </c>
      <c r="K42" s="429">
        <v>23885708</v>
      </c>
      <c r="L42" s="429">
        <v>0</v>
      </c>
      <c r="M42" s="429">
        <v>0</v>
      </c>
      <c r="N42" s="429">
        <v>0</v>
      </c>
      <c r="O42" s="429">
        <v>23885708</v>
      </c>
      <c r="P42" s="429">
        <v>0</v>
      </c>
      <c r="Q42" s="429">
        <v>0</v>
      </c>
      <c r="R42" s="429">
        <v>0</v>
      </c>
      <c r="S42" s="429">
        <v>0</v>
      </c>
      <c r="T42" s="429">
        <v>0</v>
      </c>
    </row>
    <row r="43" ht="19.5" customHeight="1" spans="1:20">
      <c r="A43" s="430" t="s">
        <v>195</v>
      </c>
      <c r="B43" s="431"/>
      <c r="C43" s="431"/>
      <c r="D43" s="431" t="s">
        <v>196</v>
      </c>
      <c r="E43" s="429">
        <v>0</v>
      </c>
      <c r="F43" s="429">
        <v>0</v>
      </c>
      <c r="G43" s="429">
        <v>0</v>
      </c>
      <c r="H43" s="429">
        <v>1347622</v>
      </c>
      <c r="I43" s="429">
        <v>0</v>
      </c>
      <c r="J43" s="429">
        <v>1347622</v>
      </c>
      <c r="K43" s="429">
        <v>1347622</v>
      </c>
      <c r="L43" s="429">
        <v>0</v>
      </c>
      <c r="M43" s="429">
        <v>0</v>
      </c>
      <c r="N43" s="429">
        <v>0</v>
      </c>
      <c r="O43" s="429">
        <v>1347622</v>
      </c>
      <c r="P43" s="429">
        <v>0</v>
      </c>
      <c r="Q43" s="429">
        <v>0</v>
      </c>
      <c r="R43" s="429">
        <v>0</v>
      </c>
      <c r="S43" s="429">
        <v>0</v>
      </c>
      <c r="T43" s="429">
        <v>0</v>
      </c>
    </row>
    <row r="44" ht="19.5" customHeight="1" spans="1:20">
      <c r="A44" s="430" t="s">
        <v>197</v>
      </c>
      <c r="B44" s="431"/>
      <c r="C44" s="431"/>
      <c r="D44" s="431" t="s">
        <v>198</v>
      </c>
      <c r="E44" s="429">
        <v>0</v>
      </c>
      <c r="F44" s="429">
        <v>0</v>
      </c>
      <c r="G44" s="429">
        <v>0</v>
      </c>
      <c r="H44" s="429">
        <v>22538086</v>
      </c>
      <c r="I44" s="429">
        <v>0</v>
      </c>
      <c r="J44" s="429">
        <v>22538086</v>
      </c>
      <c r="K44" s="429">
        <v>22538086</v>
      </c>
      <c r="L44" s="429">
        <v>0</v>
      </c>
      <c r="M44" s="429">
        <v>0</v>
      </c>
      <c r="N44" s="429">
        <v>0</v>
      </c>
      <c r="O44" s="429">
        <v>22538086</v>
      </c>
      <c r="P44" s="429">
        <v>0</v>
      </c>
      <c r="Q44" s="429">
        <v>0</v>
      </c>
      <c r="R44" s="429">
        <v>0</v>
      </c>
      <c r="S44" s="429">
        <v>0</v>
      </c>
      <c r="T44" s="429">
        <v>0</v>
      </c>
    </row>
    <row r="45" ht="19.5" customHeight="1" spans="1:20">
      <c r="A45" s="430" t="s">
        <v>199</v>
      </c>
      <c r="B45" s="431"/>
      <c r="C45" s="431"/>
      <c r="D45" s="431" t="s">
        <v>200</v>
      </c>
      <c r="E45" s="429">
        <v>0</v>
      </c>
      <c r="F45" s="429">
        <v>0</v>
      </c>
      <c r="G45" s="429">
        <v>0</v>
      </c>
      <c r="H45" s="429">
        <v>3417490.24</v>
      </c>
      <c r="I45" s="429">
        <v>3417490.24</v>
      </c>
      <c r="J45" s="429">
        <v>0</v>
      </c>
      <c r="K45" s="429">
        <v>3417490.24</v>
      </c>
      <c r="L45" s="429">
        <v>3417490.24</v>
      </c>
      <c r="M45" s="429">
        <v>3417490.24</v>
      </c>
      <c r="N45" s="429">
        <v>0</v>
      </c>
      <c r="O45" s="429">
        <v>0</v>
      </c>
      <c r="P45" s="429">
        <v>0</v>
      </c>
      <c r="Q45" s="429">
        <v>0</v>
      </c>
      <c r="R45" s="429">
        <v>0</v>
      </c>
      <c r="S45" s="429">
        <v>0</v>
      </c>
      <c r="T45" s="429">
        <v>0</v>
      </c>
    </row>
    <row r="46" ht="19.5" customHeight="1" spans="1:20">
      <c r="A46" s="430" t="s">
        <v>201</v>
      </c>
      <c r="B46" s="431"/>
      <c r="C46" s="431"/>
      <c r="D46" s="431" t="s">
        <v>202</v>
      </c>
      <c r="E46" s="429">
        <v>0</v>
      </c>
      <c r="F46" s="429">
        <v>0</v>
      </c>
      <c r="G46" s="429">
        <v>0</v>
      </c>
      <c r="H46" s="429">
        <v>274408.18</v>
      </c>
      <c r="I46" s="429">
        <v>274408.18</v>
      </c>
      <c r="J46" s="429">
        <v>0</v>
      </c>
      <c r="K46" s="429">
        <v>274408.18</v>
      </c>
      <c r="L46" s="429">
        <v>274408.18</v>
      </c>
      <c r="M46" s="429">
        <v>274408.18</v>
      </c>
      <c r="N46" s="429">
        <v>0</v>
      </c>
      <c r="O46" s="429">
        <v>0</v>
      </c>
      <c r="P46" s="429">
        <v>0</v>
      </c>
      <c r="Q46" s="429">
        <v>0</v>
      </c>
      <c r="R46" s="429">
        <v>0</v>
      </c>
      <c r="S46" s="429">
        <v>0</v>
      </c>
      <c r="T46" s="429">
        <v>0</v>
      </c>
    </row>
    <row r="47" ht="19.5" customHeight="1" spans="1:20">
      <c r="A47" s="430" t="s">
        <v>203</v>
      </c>
      <c r="B47" s="431"/>
      <c r="C47" s="431"/>
      <c r="D47" s="431" t="s">
        <v>204</v>
      </c>
      <c r="E47" s="429">
        <v>0</v>
      </c>
      <c r="F47" s="429">
        <v>0</v>
      </c>
      <c r="G47" s="429">
        <v>0</v>
      </c>
      <c r="H47" s="429">
        <v>1569183.39</v>
      </c>
      <c r="I47" s="429">
        <v>1569183.39</v>
      </c>
      <c r="J47" s="429">
        <v>0</v>
      </c>
      <c r="K47" s="429">
        <v>1569183.39</v>
      </c>
      <c r="L47" s="429">
        <v>1569183.39</v>
      </c>
      <c r="M47" s="429">
        <v>1569183.39</v>
      </c>
      <c r="N47" s="429">
        <v>0</v>
      </c>
      <c r="O47" s="429">
        <v>0</v>
      </c>
      <c r="P47" s="429">
        <v>0</v>
      </c>
      <c r="Q47" s="429">
        <v>0</v>
      </c>
      <c r="R47" s="429">
        <v>0</v>
      </c>
      <c r="S47" s="429">
        <v>0</v>
      </c>
      <c r="T47" s="429">
        <v>0</v>
      </c>
    </row>
    <row r="48" ht="19.5" customHeight="1" spans="1:20">
      <c r="A48" s="430" t="s">
        <v>205</v>
      </c>
      <c r="B48" s="431"/>
      <c r="C48" s="431"/>
      <c r="D48" s="431" t="s">
        <v>206</v>
      </c>
      <c r="E48" s="429">
        <v>0</v>
      </c>
      <c r="F48" s="429">
        <v>0</v>
      </c>
      <c r="G48" s="429">
        <v>0</v>
      </c>
      <c r="H48" s="429">
        <v>1330336</v>
      </c>
      <c r="I48" s="429">
        <v>1330336</v>
      </c>
      <c r="J48" s="429">
        <v>0</v>
      </c>
      <c r="K48" s="429">
        <v>1330336</v>
      </c>
      <c r="L48" s="429">
        <v>1330336</v>
      </c>
      <c r="M48" s="429">
        <v>1330336</v>
      </c>
      <c r="N48" s="429">
        <v>0</v>
      </c>
      <c r="O48" s="429">
        <v>0</v>
      </c>
      <c r="P48" s="429">
        <v>0</v>
      </c>
      <c r="Q48" s="429">
        <v>0</v>
      </c>
      <c r="R48" s="429">
        <v>0</v>
      </c>
      <c r="S48" s="429">
        <v>0</v>
      </c>
      <c r="T48" s="429">
        <v>0</v>
      </c>
    </row>
    <row r="49" ht="19.5" customHeight="1" spans="1:20">
      <c r="A49" s="430" t="s">
        <v>207</v>
      </c>
      <c r="B49" s="431"/>
      <c r="C49" s="431"/>
      <c r="D49" s="431" t="s">
        <v>208</v>
      </c>
      <c r="E49" s="429">
        <v>0</v>
      </c>
      <c r="F49" s="429">
        <v>0</v>
      </c>
      <c r="G49" s="429">
        <v>0</v>
      </c>
      <c r="H49" s="429">
        <v>243562.67</v>
      </c>
      <c r="I49" s="429">
        <v>243562.67</v>
      </c>
      <c r="J49" s="429">
        <v>0</v>
      </c>
      <c r="K49" s="429">
        <v>243562.67</v>
      </c>
      <c r="L49" s="429">
        <v>243562.67</v>
      </c>
      <c r="M49" s="429">
        <v>243562.67</v>
      </c>
      <c r="N49" s="429">
        <v>0</v>
      </c>
      <c r="O49" s="429">
        <v>0</v>
      </c>
      <c r="P49" s="429">
        <v>0</v>
      </c>
      <c r="Q49" s="429">
        <v>0</v>
      </c>
      <c r="R49" s="429">
        <v>0</v>
      </c>
      <c r="S49" s="429">
        <v>0</v>
      </c>
      <c r="T49" s="429">
        <v>0</v>
      </c>
    </row>
    <row r="50" ht="19.5" customHeight="1" spans="1:20">
      <c r="A50" s="430" t="s">
        <v>209</v>
      </c>
      <c r="B50" s="431"/>
      <c r="C50" s="431"/>
      <c r="D50" s="431" t="s">
        <v>210</v>
      </c>
      <c r="E50" s="429">
        <v>0</v>
      </c>
      <c r="F50" s="429">
        <v>0</v>
      </c>
      <c r="G50" s="429">
        <v>0</v>
      </c>
      <c r="H50" s="429">
        <v>1032567.55</v>
      </c>
      <c r="I50" s="429">
        <v>0</v>
      </c>
      <c r="J50" s="429">
        <v>1032567.55</v>
      </c>
      <c r="K50" s="429">
        <v>1032567.55</v>
      </c>
      <c r="L50" s="429">
        <v>0</v>
      </c>
      <c r="M50" s="429">
        <v>0</v>
      </c>
      <c r="N50" s="429">
        <v>0</v>
      </c>
      <c r="O50" s="429">
        <v>1032567.55</v>
      </c>
      <c r="P50" s="429">
        <v>0</v>
      </c>
      <c r="Q50" s="429">
        <v>0</v>
      </c>
      <c r="R50" s="429">
        <v>0</v>
      </c>
      <c r="S50" s="429">
        <v>0</v>
      </c>
      <c r="T50" s="429">
        <v>0</v>
      </c>
    </row>
    <row r="51" ht="19.5" customHeight="1" spans="1:20">
      <c r="A51" s="430" t="s">
        <v>211</v>
      </c>
      <c r="B51" s="431"/>
      <c r="C51" s="431"/>
      <c r="D51" s="431" t="s">
        <v>212</v>
      </c>
      <c r="E51" s="429">
        <v>0</v>
      </c>
      <c r="F51" s="429">
        <v>0</v>
      </c>
      <c r="G51" s="429">
        <v>0</v>
      </c>
      <c r="H51" s="429">
        <v>1032567.55</v>
      </c>
      <c r="I51" s="429">
        <v>0</v>
      </c>
      <c r="J51" s="429">
        <v>1032567.55</v>
      </c>
      <c r="K51" s="429">
        <v>1032567.55</v>
      </c>
      <c r="L51" s="429">
        <v>0</v>
      </c>
      <c r="M51" s="429">
        <v>0</v>
      </c>
      <c r="N51" s="429">
        <v>0</v>
      </c>
      <c r="O51" s="429">
        <v>1032567.55</v>
      </c>
      <c r="P51" s="429">
        <v>0</v>
      </c>
      <c r="Q51" s="429">
        <v>0</v>
      </c>
      <c r="R51" s="429">
        <v>0</v>
      </c>
      <c r="S51" s="429">
        <v>0</v>
      </c>
      <c r="T51" s="429">
        <v>0</v>
      </c>
    </row>
    <row r="52" ht="19.5" customHeight="1" spans="1:20">
      <c r="A52" s="430" t="s">
        <v>213</v>
      </c>
      <c r="B52" s="431"/>
      <c r="C52" s="431"/>
      <c r="D52" s="431" t="s">
        <v>214</v>
      </c>
      <c r="E52" s="429">
        <v>0</v>
      </c>
      <c r="F52" s="429">
        <v>0</v>
      </c>
      <c r="G52" s="429">
        <v>0</v>
      </c>
      <c r="H52" s="429">
        <v>22779516</v>
      </c>
      <c r="I52" s="429">
        <v>0</v>
      </c>
      <c r="J52" s="429">
        <v>22779516</v>
      </c>
      <c r="K52" s="429">
        <v>22779516</v>
      </c>
      <c r="L52" s="429">
        <v>0</v>
      </c>
      <c r="M52" s="429">
        <v>0</v>
      </c>
      <c r="N52" s="429">
        <v>0</v>
      </c>
      <c r="O52" s="429">
        <v>22779516</v>
      </c>
      <c r="P52" s="429">
        <v>0</v>
      </c>
      <c r="Q52" s="429">
        <v>0</v>
      </c>
      <c r="R52" s="429">
        <v>0</v>
      </c>
      <c r="S52" s="429">
        <v>0</v>
      </c>
      <c r="T52" s="429">
        <v>0</v>
      </c>
    </row>
    <row r="53" ht="19.5" customHeight="1" spans="1:20">
      <c r="A53" s="430" t="s">
        <v>215</v>
      </c>
      <c r="B53" s="431"/>
      <c r="C53" s="431"/>
      <c r="D53" s="431" t="s">
        <v>216</v>
      </c>
      <c r="E53" s="429">
        <v>0</v>
      </c>
      <c r="F53" s="429">
        <v>0</v>
      </c>
      <c r="G53" s="429">
        <v>0</v>
      </c>
      <c r="H53" s="429">
        <v>22779516</v>
      </c>
      <c r="I53" s="429">
        <v>0</v>
      </c>
      <c r="J53" s="429">
        <v>22779516</v>
      </c>
      <c r="K53" s="429">
        <v>22779516</v>
      </c>
      <c r="L53" s="429">
        <v>0</v>
      </c>
      <c r="M53" s="429">
        <v>0</v>
      </c>
      <c r="N53" s="429">
        <v>0</v>
      </c>
      <c r="O53" s="429">
        <v>22779516</v>
      </c>
      <c r="P53" s="429">
        <v>0</v>
      </c>
      <c r="Q53" s="429">
        <v>0</v>
      </c>
      <c r="R53" s="429">
        <v>0</v>
      </c>
      <c r="S53" s="429">
        <v>0</v>
      </c>
      <c r="T53" s="429">
        <v>0</v>
      </c>
    </row>
    <row r="54" ht="19.5" customHeight="1" spans="1:20">
      <c r="A54" s="430" t="s">
        <v>217</v>
      </c>
      <c r="B54" s="431"/>
      <c r="C54" s="431"/>
      <c r="D54" s="431" t="s">
        <v>218</v>
      </c>
      <c r="E54" s="429">
        <v>0</v>
      </c>
      <c r="F54" s="429">
        <v>0</v>
      </c>
      <c r="G54" s="429">
        <v>0</v>
      </c>
      <c r="H54" s="429">
        <v>3135565.75</v>
      </c>
      <c r="I54" s="429">
        <v>322699.8</v>
      </c>
      <c r="J54" s="429">
        <v>2812865.95</v>
      </c>
      <c r="K54" s="429">
        <v>3135565.75</v>
      </c>
      <c r="L54" s="429">
        <v>322699.8</v>
      </c>
      <c r="M54" s="429">
        <v>0</v>
      </c>
      <c r="N54" s="429">
        <v>322699.8</v>
      </c>
      <c r="O54" s="429">
        <v>2812865.95</v>
      </c>
      <c r="P54" s="429">
        <v>0</v>
      </c>
      <c r="Q54" s="429">
        <v>0</v>
      </c>
      <c r="R54" s="429">
        <v>0</v>
      </c>
      <c r="S54" s="429">
        <v>0</v>
      </c>
      <c r="T54" s="429">
        <v>0</v>
      </c>
    </row>
    <row r="55" ht="19.5" customHeight="1" spans="1:20">
      <c r="A55" s="430" t="s">
        <v>219</v>
      </c>
      <c r="B55" s="431"/>
      <c r="C55" s="431"/>
      <c r="D55" s="431" t="s">
        <v>218</v>
      </c>
      <c r="E55" s="429">
        <v>0</v>
      </c>
      <c r="F55" s="429">
        <v>0</v>
      </c>
      <c r="G55" s="429">
        <v>0</v>
      </c>
      <c r="H55" s="429">
        <v>3135565.75</v>
      </c>
      <c r="I55" s="429">
        <v>322699.8</v>
      </c>
      <c r="J55" s="429">
        <v>2812865.95</v>
      </c>
      <c r="K55" s="429">
        <v>3135565.75</v>
      </c>
      <c r="L55" s="429">
        <v>322699.8</v>
      </c>
      <c r="M55" s="429">
        <v>0</v>
      </c>
      <c r="N55" s="429">
        <v>322699.8</v>
      </c>
      <c r="O55" s="429">
        <v>2812865.95</v>
      </c>
      <c r="P55" s="429">
        <v>0</v>
      </c>
      <c r="Q55" s="429">
        <v>0</v>
      </c>
      <c r="R55" s="429">
        <v>0</v>
      </c>
      <c r="S55" s="429">
        <v>0</v>
      </c>
      <c r="T55" s="429">
        <v>0</v>
      </c>
    </row>
    <row r="56" ht="19.5" customHeight="1" spans="1:20">
      <c r="A56" s="430" t="s">
        <v>220</v>
      </c>
      <c r="B56" s="431"/>
      <c r="C56" s="431"/>
      <c r="D56" s="431" t="s">
        <v>221</v>
      </c>
      <c r="E56" s="429">
        <v>0</v>
      </c>
      <c r="F56" s="429">
        <v>0</v>
      </c>
      <c r="G56" s="429">
        <v>0</v>
      </c>
      <c r="H56" s="429">
        <v>5154417.5</v>
      </c>
      <c r="I56" s="429">
        <v>5154417.5</v>
      </c>
      <c r="J56" s="429">
        <v>0</v>
      </c>
      <c r="K56" s="429">
        <v>5154417.5</v>
      </c>
      <c r="L56" s="429">
        <v>5154417.5</v>
      </c>
      <c r="M56" s="429">
        <v>5154417.5</v>
      </c>
      <c r="N56" s="429">
        <v>0</v>
      </c>
      <c r="O56" s="429">
        <v>0</v>
      </c>
      <c r="P56" s="429">
        <v>0</v>
      </c>
      <c r="Q56" s="429">
        <v>0</v>
      </c>
      <c r="R56" s="429">
        <v>0</v>
      </c>
      <c r="S56" s="429">
        <v>0</v>
      </c>
      <c r="T56" s="429">
        <v>0</v>
      </c>
    </row>
    <row r="57" ht="19.5" customHeight="1" spans="1:20">
      <c r="A57" s="430" t="s">
        <v>222</v>
      </c>
      <c r="B57" s="431"/>
      <c r="C57" s="431"/>
      <c r="D57" s="431" t="s">
        <v>223</v>
      </c>
      <c r="E57" s="429">
        <v>0</v>
      </c>
      <c r="F57" s="429">
        <v>0</v>
      </c>
      <c r="G57" s="429">
        <v>0</v>
      </c>
      <c r="H57" s="429">
        <v>5154417.5</v>
      </c>
      <c r="I57" s="429">
        <v>5154417.5</v>
      </c>
      <c r="J57" s="429">
        <v>0</v>
      </c>
      <c r="K57" s="429">
        <v>5154417.5</v>
      </c>
      <c r="L57" s="429">
        <v>5154417.5</v>
      </c>
      <c r="M57" s="429">
        <v>5154417.5</v>
      </c>
      <c r="N57" s="429">
        <v>0</v>
      </c>
      <c r="O57" s="429">
        <v>0</v>
      </c>
      <c r="P57" s="429">
        <v>0</v>
      </c>
      <c r="Q57" s="429">
        <v>0</v>
      </c>
      <c r="R57" s="429">
        <v>0</v>
      </c>
      <c r="S57" s="429">
        <v>0</v>
      </c>
      <c r="T57" s="429">
        <v>0</v>
      </c>
    </row>
    <row r="58" ht="19.5" customHeight="1" spans="1:20">
      <c r="A58" s="430" t="s">
        <v>224</v>
      </c>
      <c r="B58" s="431"/>
      <c r="C58" s="431"/>
      <c r="D58" s="431" t="s">
        <v>225</v>
      </c>
      <c r="E58" s="429">
        <v>0</v>
      </c>
      <c r="F58" s="429">
        <v>0</v>
      </c>
      <c r="G58" s="429">
        <v>0</v>
      </c>
      <c r="H58" s="429">
        <v>3864374</v>
      </c>
      <c r="I58" s="429">
        <v>3864374</v>
      </c>
      <c r="J58" s="429">
        <v>0</v>
      </c>
      <c r="K58" s="429">
        <v>3864374</v>
      </c>
      <c r="L58" s="429">
        <v>3864374</v>
      </c>
      <c r="M58" s="429">
        <v>3864374</v>
      </c>
      <c r="N58" s="429">
        <v>0</v>
      </c>
      <c r="O58" s="429">
        <v>0</v>
      </c>
      <c r="P58" s="429">
        <v>0</v>
      </c>
      <c r="Q58" s="429">
        <v>0</v>
      </c>
      <c r="R58" s="429">
        <v>0</v>
      </c>
      <c r="S58" s="429">
        <v>0</v>
      </c>
      <c r="T58" s="429">
        <v>0</v>
      </c>
    </row>
    <row r="59" ht="19.5" customHeight="1" spans="1:20">
      <c r="A59" s="430" t="s">
        <v>226</v>
      </c>
      <c r="B59" s="431"/>
      <c r="C59" s="431"/>
      <c r="D59" s="431" t="s">
        <v>227</v>
      </c>
      <c r="E59" s="429">
        <v>0</v>
      </c>
      <c r="F59" s="429">
        <v>0</v>
      </c>
      <c r="G59" s="429">
        <v>0</v>
      </c>
      <c r="H59" s="429">
        <v>1290043.5</v>
      </c>
      <c r="I59" s="429">
        <v>1290043.5</v>
      </c>
      <c r="J59" s="429">
        <v>0</v>
      </c>
      <c r="K59" s="429">
        <v>1290043.5</v>
      </c>
      <c r="L59" s="429">
        <v>1290043.5</v>
      </c>
      <c r="M59" s="429">
        <v>1290043.5</v>
      </c>
      <c r="N59" s="429">
        <v>0</v>
      </c>
      <c r="O59" s="429">
        <v>0</v>
      </c>
      <c r="P59" s="429">
        <v>0</v>
      </c>
      <c r="Q59" s="429">
        <v>0</v>
      </c>
      <c r="R59" s="429">
        <v>0</v>
      </c>
      <c r="S59" s="429">
        <v>0</v>
      </c>
      <c r="T59" s="429">
        <v>0</v>
      </c>
    </row>
    <row r="60" ht="19.5" customHeight="1" spans="1:20">
      <c r="A60" s="431" t="s">
        <v>276</v>
      </c>
      <c r="B60" s="431" t="s">
        <v>276</v>
      </c>
      <c r="C60" s="431" t="s">
        <v>276</v>
      </c>
      <c r="D60" s="431" t="s">
        <v>276</v>
      </c>
      <c r="E60" s="431" t="s">
        <v>276</v>
      </c>
      <c r="F60" s="431" t="s">
        <v>276</v>
      </c>
      <c r="G60" s="431" t="s">
        <v>276</v>
      </c>
      <c r="H60" s="431" t="s">
        <v>276</v>
      </c>
      <c r="I60" s="431" t="s">
        <v>276</v>
      </c>
      <c r="J60" s="431" t="s">
        <v>276</v>
      </c>
      <c r="K60" s="431" t="s">
        <v>276</v>
      </c>
      <c r="L60" s="431" t="s">
        <v>276</v>
      </c>
      <c r="M60" s="431" t="s">
        <v>276</v>
      </c>
      <c r="N60" s="431" t="s">
        <v>276</v>
      </c>
      <c r="O60" s="431" t="s">
        <v>276</v>
      </c>
      <c r="P60" s="431" t="s">
        <v>276</v>
      </c>
      <c r="Q60" s="431" t="s">
        <v>276</v>
      </c>
      <c r="R60" s="431" t="s">
        <v>276</v>
      </c>
      <c r="S60" s="431" t="s">
        <v>276</v>
      </c>
      <c r="T60" s="431" t="s">
        <v>276</v>
      </c>
    </row>
  </sheetData>
  <mergeCells count="7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T6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426" t="s">
        <v>277</v>
      </c>
    </row>
    <row r="2" spans="1:9">
      <c r="I2" s="419" t="s">
        <v>278</v>
      </c>
    </row>
    <row r="3" ht="14.25" spans="1:9">
      <c r="A3" s="420" t="s">
        <v>2</v>
      </c>
      <c r="I3" s="419" t="s">
        <v>3</v>
      </c>
    </row>
    <row r="4" ht="19.5" customHeight="1" spans="1:9">
      <c r="A4" s="427" t="s">
        <v>272</v>
      </c>
      <c r="B4" s="427" t="s">
        <v>272</v>
      </c>
      <c r="C4" s="427" t="s">
        <v>272</v>
      </c>
      <c r="D4" s="427" t="s">
        <v>273</v>
      </c>
      <c r="E4" s="427" t="s">
        <v>273</v>
      </c>
      <c r="F4" s="427" t="s">
        <v>273</v>
      </c>
      <c r="G4" s="427" t="s">
        <v>273</v>
      </c>
      <c r="H4" s="427" t="s">
        <v>273</v>
      </c>
      <c r="I4" s="427" t="s">
        <v>273</v>
      </c>
    </row>
    <row r="5" ht="19.5" customHeight="1" spans="1:9">
      <c r="A5" s="427" t="s">
        <v>279</v>
      </c>
      <c r="B5" s="427" t="s">
        <v>122</v>
      </c>
      <c r="C5" s="427" t="s">
        <v>8</v>
      </c>
      <c r="D5" s="427" t="s">
        <v>279</v>
      </c>
      <c r="E5" s="427" t="s">
        <v>122</v>
      </c>
      <c r="F5" s="427" t="s">
        <v>8</v>
      </c>
      <c r="G5" s="427" t="s">
        <v>279</v>
      </c>
      <c r="H5" s="427" t="s">
        <v>122</v>
      </c>
      <c r="I5" s="427" t="s">
        <v>8</v>
      </c>
    </row>
    <row r="6" ht="19.5" customHeight="1" spans="1:9">
      <c r="A6" s="427" t="s">
        <v>279</v>
      </c>
      <c r="B6" s="427" t="s">
        <v>122</v>
      </c>
      <c r="C6" s="427" t="s">
        <v>8</v>
      </c>
      <c r="D6" s="427" t="s">
        <v>279</v>
      </c>
      <c r="E6" s="427" t="s">
        <v>122</v>
      </c>
      <c r="F6" s="427" t="s">
        <v>8</v>
      </c>
      <c r="G6" s="427" t="s">
        <v>279</v>
      </c>
      <c r="H6" s="427" t="s">
        <v>122</v>
      </c>
      <c r="I6" s="427" t="s">
        <v>8</v>
      </c>
    </row>
    <row r="7" ht="19.5" customHeight="1" spans="1:9">
      <c r="A7" s="431" t="s">
        <v>280</v>
      </c>
      <c r="B7" s="431" t="s">
        <v>281</v>
      </c>
      <c r="C7" s="429">
        <v>47203140.87</v>
      </c>
      <c r="D7" s="431" t="s">
        <v>282</v>
      </c>
      <c r="E7" s="431" t="s">
        <v>283</v>
      </c>
      <c r="F7" s="429">
        <v>13039910.63</v>
      </c>
      <c r="G7" s="431" t="s">
        <v>284</v>
      </c>
      <c r="H7" s="431" t="s">
        <v>285</v>
      </c>
      <c r="I7" s="429">
        <v>3000</v>
      </c>
    </row>
    <row r="8" ht="19.5" customHeight="1" spans="1:9">
      <c r="A8" s="431" t="s">
        <v>286</v>
      </c>
      <c r="B8" s="431" t="s">
        <v>287</v>
      </c>
      <c r="C8" s="429">
        <v>11721448</v>
      </c>
      <c r="D8" s="431" t="s">
        <v>288</v>
      </c>
      <c r="E8" s="431" t="s">
        <v>289</v>
      </c>
      <c r="F8" s="429">
        <v>681918.07</v>
      </c>
      <c r="G8" s="431" t="s">
        <v>290</v>
      </c>
      <c r="H8" s="431" t="s">
        <v>291</v>
      </c>
      <c r="I8" s="429">
        <v>0</v>
      </c>
    </row>
    <row r="9" ht="19.5" customHeight="1" spans="1:9">
      <c r="A9" s="431" t="s">
        <v>292</v>
      </c>
      <c r="B9" s="431" t="s">
        <v>293</v>
      </c>
      <c r="C9" s="429">
        <v>3095903.5</v>
      </c>
      <c r="D9" s="431" t="s">
        <v>294</v>
      </c>
      <c r="E9" s="431" t="s">
        <v>295</v>
      </c>
      <c r="F9" s="429">
        <v>0</v>
      </c>
      <c r="G9" s="431" t="s">
        <v>296</v>
      </c>
      <c r="H9" s="431" t="s">
        <v>297</v>
      </c>
      <c r="I9" s="429">
        <v>3000</v>
      </c>
    </row>
    <row r="10" ht="19.5" customHeight="1" spans="1:9">
      <c r="A10" s="431" t="s">
        <v>298</v>
      </c>
      <c r="B10" s="431" t="s">
        <v>299</v>
      </c>
      <c r="C10" s="429">
        <v>6808498.4</v>
      </c>
      <c r="D10" s="431" t="s">
        <v>300</v>
      </c>
      <c r="E10" s="431" t="s">
        <v>301</v>
      </c>
      <c r="F10" s="429">
        <v>0</v>
      </c>
      <c r="G10" s="431" t="s">
        <v>302</v>
      </c>
      <c r="H10" s="431" t="s">
        <v>303</v>
      </c>
      <c r="I10" s="429">
        <v>0</v>
      </c>
    </row>
    <row r="11" ht="19.5" customHeight="1" spans="1:9">
      <c r="A11" s="431" t="s">
        <v>304</v>
      </c>
      <c r="B11" s="431" t="s">
        <v>305</v>
      </c>
      <c r="C11" s="429">
        <v>0</v>
      </c>
      <c r="D11" s="431" t="s">
        <v>306</v>
      </c>
      <c r="E11" s="431" t="s">
        <v>307</v>
      </c>
      <c r="F11" s="429">
        <v>80469.82</v>
      </c>
      <c r="G11" s="431" t="s">
        <v>308</v>
      </c>
      <c r="H11" s="431" t="s">
        <v>309</v>
      </c>
      <c r="I11" s="429">
        <v>0</v>
      </c>
    </row>
    <row r="12" ht="19.5" customHeight="1" spans="1:9">
      <c r="A12" s="431" t="s">
        <v>310</v>
      </c>
      <c r="B12" s="431" t="s">
        <v>311</v>
      </c>
      <c r="C12" s="429">
        <v>13705031</v>
      </c>
      <c r="D12" s="431" t="s">
        <v>312</v>
      </c>
      <c r="E12" s="431" t="s">
        <v>313</v>
      </c>
      <c r="F12" s="429">
        <v>136932.25</v>
      </c>
      <c r="G12" s="431" t="s">
        <v>314</v>
      </c>
      <c r="H12" s="431" t="s">
        <v>315</v>
      </c>
      <c r="I12" s="429">
        <v>0</v>
      </c>
    </row>
    <row r="13" ht="19.5" customHeight="1" spans="1:9">
      <c r="A13" s="431" t="s">
        <v>316</v>
      </c>
      <c r="B13" s="431" t="s">
        <v>317</v>
      </c>
      <c r="C13" s="429">
        <v>4013386.08</v>
      </c>
      <c r="D13" s="431" t="s">
        <v>318</v>
      </c>
      <c r="E13" s="431" t="s">
        <v>319</v>
      </c>
      <c r="F13" s="429">
        <v>73231.07</v>
      </c>
      <c r="G13" s="431" t="s">
        <v>320</v>
      </c>
      <c r="H13" s="431" t="s">
        <v>321</v>
      </c>
      <c r="I13" s="429">
        <v>0</v>
      </c>
    </row>
    <row r="14" ht="19.5" customHeight="1" spans="1:9">
      <c r="A14" s="431" t="s">
        <v>322</v>
      </c>
      <c r="B14" s="431" t="s">
        <v>323</v>
      </c>
      <c r="C14" s="429">
        <v>462238.3</v>
      </c>
      <c r="D14" s="431" t="s">
        <v>324</v>
      </c>
      <c r="E14" s="431" t="s">
        <v>325</v>
      </c>
      <c r="F14" s="429">
        <v>0</v>
      </c>
      <c r="G14" s="431" t="s">
        <v>326</v>
      </c>
      <c r="H14" s="431" t="s">
        <v>327</v>
      </c>
      <c r="I14" s="429">
        <v>0</v>
      </c>
    </row>
    <row r="15" ht="19.5" customHeight="1" spans="1:9">
      <c r="A15" s="431" t="s">
        <v>328</v>
      </c>
      <c r="B15" s="431" t="s">
        <v>329</v>
      </c>
      <c r="C15" s="429">
        <v>1846358.61</v>
      </c>
      <c r="D15" s="431" t="s">
        <v>330</v>
      </c>
      <c r="E15" s="431" t="s">
        <v>331</v>
      </c>
      <c r="F15" s="429">
        <v>86016.61</v>
      </c>
      <c r="G15" s="431" t="s">
        <v>332</v>
      </c>
      <c r="H15" s="431" t="s">
        <v>333</v>
      </c>
      <c r="I15" s="429">
        <v>0</v>
      </c>
    </row>
    <row r="16" ht="19.5" customHeight="1" spans="1:9">
      <c r="A16" s="431" t="s">
        <v>334</v>
      </c>
      <c r="B16" s="431" t="s">
        <v>335</v>
      </c>
      <c r="C16" s="429">
        <v>1324562.63</v>
      </c>
      <c r="D16" s="431" t="s">
        <v>336</v>
      </c>
      <c r="E16" s="431" t="s">
        <v>337</v>
      </c>
      <c r="F16" s="429">
        <v>41038.26</v>
      </c>
      <c r="G16" s="431" t="s">
        <v>338</v>
      </c>
      <c r="H16" s="431" t="s">
        <v>339</v>
      </c>
      <c r="I16" s="429">
        <v>0</v>
      </c>
    </row>
    <row r="17" ht="19.5" customHeight="1" spans="1:9">
      <c r="A17" s="431" t="s">
        <v>340</v>
      </c>
      <c r="B17" s="431" t="s">
        <v>341</v>
      </c>
      <c r="C17" s="429">
        <v>361340.35</v>
      </c>
      <c r="D17" s="431" t="s">
        <v>342</v>
      </c>
      <c r="E17" s="431" t="s">
        <v>343</v>
      </c>
      <c r="F17" s="429">
        <v>0</v>
      </c>
      <c r="G17" s="431" t="s">
        <v>344</v>
      </c>
      <c r="H17" s="431" t="s">
        <v>345</v>
      </c>
      <c r="I17" s="429">
        <v>0</v>
      </c>
    </row>
    <row r="18" ht="19.5" customHeight="1" spans="1:9">
      <c r="A18" s="431" t="s">
        <v>346</v>
      </c>
      <c r="B18" s="431" t="s">
        <v>347</v>
      </c>
      <c r="C18" s="429">
        <v>3864374</v>
      </c>
      <c r="D18" s="431" t="s">
        <v>348</v>
      </c>
      <c r="E18" s="431" t="s">
        <v>349</v>
      </c>
      <c r="F18" s="429">
        <v>167591.73</v>
      </c>
      <c r="G18" s="431" t="s">
        <v>350</v>
      </c>
      <c r="H18" s="431" t="s">
        <v>351</v>
      </c>
      <c r="I18" s="429">
        <v>0</v>
      </c>
    </row>
    <row r="19" ht="19.5" customHeight="1" spans="1:9">
      <c r="A19" s="431" t="s">
        <v>352</v>
      </c>
      <c r="B19" s="431" t="s">
        <v>353</v>
      </c>
      <c r="C19" s="429">
        <v>0</v>
      </c>
      <c r="D19" s="431" t="s">
        <v>354</v>
      </c>
      <c r="E19" s="431" t="s">
        <v>355</v>
      </c>
      <c r="F19" s="429">
        <v>0</v>
      </c>
      <c r="G19" s="431" t="s">
        <v>356</v>
      </c>
      <c r="H19" s="431" t="s">
        <v>357</v>
      </c>
      <c r="I19" s="429">
        <v>0</v>
      </c>
    </row>
    <row r="20" ht="19.5" customHeight="1" spans="1:9">
      <c r="A20" s="431" t="s">
        <v>358</v>
      </c>
      <c r="B20" s="431" t="s">
        <v>359</v>
      </c>
      <c r="C20" s="429">
        <v>0</v>
      </c>
      <c r="D20" s="431" t="s">
        <v>360</v>
      </c>
      <c r="E20" s="431" t="s">
        <v>361</v>
      </c>
      <c r="F20" s="429">
        <v>0</v>
      </c>
      <c r="G20" s="431" t="s">
        <v>362</v>
      </c>
      <c r="H20" s="431" t="s">
        <v>363</v>
      </c>
      <c r="I20" s="429">
        <v>0</v>
      </c>
    </row>
    <row r="21" ht="19.5" customHeight="1" spans="1:9">
      <c r="A21" s="431" t="s">
        <v>364</v>
      </c>
      <c r="B21" s="431" t="s">
        <v>365</v>
      </c>
      <c r="C21" s="429">
        <v>4886226.63</v>
      </c>
      <c r="D21" s="431" t="s">
        <v>366</v>
      </c>
      <c r="E21" s="431" t="s">
        <v>367</v>
      </c>
      <c r="F21" s="429">
        <v>26355.8</v>
      </c>
      <c r="G21" s="431" t="s">
        <v>368</v>
      </c>
      <c r="H21" s="431" t="s">
        <v>369</v>
      </c>
      <c r="I21" s="429">
        <v>0</v>
      </c>
    </row>
    <row r="22" ht="19.5" customHeight="1" spans="1:9">
      <c r="A22" s="431" t="s">
        <v>370</v>
      </c>
      <c r="B22" s="431" t="s">
        <v>371</v>
      </c>
      <c r="C22" s="429">
        <v>0</v>
      </c>
      <c r="D22" s="431" t="s">
        <v>372</v>
      </c>
      <c r="E22" s="431" t="s">
        <v>373</v>
      </c>
      <c r="F22" s="429">
        <v>0</v>
      </c>
      <c r="G22" s="431" t="s">
        <v>374</v>
      </c>
      <c r="H22" s="431" t="s">
        <v>375</v>
      </c>
      <c r="I22" s="429">
        <v>0</v>
      </c>
    </row>
    <row r="23" ht="19.5" customHeight="1" spans="1:9">
      <c r="A23" s="431" t="s">
        <v>376</v>
      </c>
      <c r="B23" s="431" t="s">
        <v>377</v>
      </c>
      <c r="C23" s="429">
        <v>28560</v>
      </c>
      <c r="D23" s="431" t="s">
        <v>378</v>
      </c>
      <c r="E23" s="431" t="s">
        <v>379</v>
      </c>
      <c r="F23" s="429">
        <v>6006.2</v>
      </c>
      <c r="G23" s="431" t="s">
        <v>380</v>
      </c>
      <c r="H23" s="431" t="s">
        <v>381</v>
      </c>
      <c r="I23" s="429">
        <v>0</v>
      </c>
    </row>
    <row r="24" ht="19.5" customHeight="1" spans="1:9">
      <c r="A24" s="431" t="s">
        <v>382</v>
      </c>
      <c r="B24" s="431" t="s">
        <v>383</v>
      </c>
      <c r="C24" s="429">
        <v>0</v>
      </c>
      <c r="D24" s="431" t="s">
        <v>384</v>
      </c>
      <c r="E24" s="431" t="s">
        <v>385</v>
      </c>
      <c r="F24" s="429">
        <v>0</v>
      </c>
      <c r="G24" s="431" t="s">
        <v>386</v>
      </c>
      <c r="H24" s="431" t="s">
        <v>387</v>
      </c>
      <c r="I24" s="429">
        <v>0</v>
      </c>
    </row>
    <row r="25" ht="19.5" customHeight="1" spans="1:9">
      <c r="A25" s="431" t="s">
        <v>388</v>
      </c>
      <c r="B25" s="431" t="s">
        <v>389</v>
      </c>
      <c r="C25" s="429">
        <v>301607.03</v>
      </c>
      <c r="D25" s="431" t="s">
        <v>390</v>
      </c>
      <c r="E25" s="431" t="s">
        <v>391</v>
      </c>
      <c r="F25" s="429">
        <v>0</v>
      </c>
      <c r="G25" s="431" t="s">
        <v>392</v>
      </c>
      <c r="H25" s="431" t="s">
        <v>393</v>
      </c>
      <c r="I25" s="429">
        <v>0</v>
      </c>
    </row>
    <row r="26" ht="19.5" customHeight="1" spans="1:9">
      <c r="A26" s="431" t="s">
        <v>394</v>
      </c>
      <c r="B26" s="431" t="s">
        <v>395</v>
      </c>
      <c r="C26" s="429">
        <v>4556059.6</v>
      </c>
      <c r="D26" s="431" t="s">
        <v>396</v>
      </c>
      <c r="E26" s="431" t="s">
        <v>397</v>
      </c>
      <c r="F26" s="429">
        <v>10021875.23</v>
      </c>
      <c r="G26" s="431" t="s">
        <v>398</v>
      </c>
      <c r="H26" s="431" t="s">
        <v>399</v>
      </c>
      <c r="I26" s="429">
        <v>0</v>
      </c>
    </row>
    <row r="27" ht="19.5" customHeight="1" spans="1:9">
      <c r="A27" s="431" t="s">
        <v>400</v>
      </c>
      <c r="B27" s="431" t="s">
        <v>401</v>
      </c>
      <c r="C27" s="429">
        <v>0</v>
      </c>
      <c r="D27" s="431" t="s">
        <v>402</v>
      </c>
      <c r="E27" s="431" t="s">
        <v>403</v>
      </c>
      <c r="F27" s="429">
        <v>47850</v>
      </c>
      <c r="G27" s="431" t="s">
        <v>404</v>
      </c>
      <c r="H27" s="431" t="s">
        <v>405</v>
      </c>
      <c r="I27" s="429">
        <v>0</v>
      </c>
    </row>
    <row r="28" ht="19.5" customHeight="1" spans="1:9">
      <c r="A28" s="431" t="s">
        <v>406</v>
      </c>
      <c r="B28" s="431" t="s">
        <v>407</v>
      </c>
      <c r="C28" s="429">
        <v>0</v>
      </c>
      <c r="D28" s="431" t="s">
        <v>408</v>
      </c>
      <c r="E28" s="431" t="s">
        <v>409</v>
      </c>
      <c r="F28" s="429">
        <v>501808.56</v>
      </c>
      <c r="G28" s="431" t="s">
        <v>410</v>
      </c>
      <c r="H28" s="431" t="s">
        <v>411</v>
      </c>
      <c r="I28" s="429">
        <v>0</v>
      </c>
    </row>
    <row r="29" ht="19.5" customHeight="1" spans="1:9">
      <c r="A29" s="431" t="s">
        <v>412</v>
      </c>
      <c r="B29" s="431" t="s">
        <v>413</v>
      </c>
      <c r="C29" s="429">
        <v>0</v>
      </c>
      <c r="D29" s="431" t="s">
        <v>414</v>
      </c>
      <c r="E29" s="431" t="s">
        <v>415</v>
      </c>
      <c r="F29" s="429">
        <v>798960.4</v>
      </c>
      <c r="G29" s="422" t="s">
        <v>416</v>
      </c>
      <c r="H29" s="431" t="s">
        <v>417</v>
      </c>
      <c r="I29" s="429">
        <v>0</v>
      </c>
    </row>
    <row r="30" ht="19.5" customHeight="1" spans="1:9">
      <c r="A30" s="431" t="s">
        <v>418</v>
      </c>
      <c r="B30" s="431" t="s">
        <v>419</v>
      </c>
      <c r="C30" s="429">
        <v>0</v>
      </c>
      <c r="D30" s="431" t="s">
        <v>420</v>
      </c>
      <c r="E30" s="431" t="s">
        <v>421</v>
      </c>
      <c r="F30" s="429">
        <v>136756.63</v>
      </c>
      <c r="G30" s="431" t="s">
        <v>422</v>
      </c>
      <c r="H30" s="431" t="s">
        <v>423</v>
      </c>
      <c r="I30" s="429">
        <v>0</v>
      </c>
    </row>
    <row r="31" ht="19.5" customHeight="1" spans="1:9">
      <c r="A31" s="431" t="s">
        <v>424</v>
      </c>
      <c r="B31" s="431" t="s">
        <v>425</v>
      </c>
      <c r="C31" s="429">
        <v>0</v>
      </c>
      <c r="D31" s="431" t="s">
        <v>426</v>
      </c>
      <c r="E31" s="431" t="s">
        <v>427</v>
      </c>
      <c r="F31" s="429">
        <v>233100</v>
      </c>
      <c r="G31" s="431" t="s">
        <v>428</v>
      </c>
      <c r="H31" s="431" t="s">
        <v>229</v>
      </c>
      <c r="I31" s="429">
        <v>0</v>
      </c>
    </row>
    <row r="32" ht="19.5" customHeight="1" spans="1:9">
      <c r="A32" s="431" t="s">
        <v>429</v>
      </c>
      <c r="B32" s="431" t="s">
        <v>430</v>
      </c>
      <c r="C32" s="429">
        <v>0</v>
      </c>
      <c r="D32" s="431" t="s">
        <v>431</v>
      </c>
      <c r="E32" s="431" t="s">
        <v>432</v>
      </c>
      <c r="F32" s="429">
        <v>0</v>
      </c>
      <c r="G32" s="431" t="s">
        <v>433</v>
      </c>
      <c r="H32" s="431" t="s">
        <v>434</v>
      </c>
      <c r="I32" s="429">
        <v>0</v>
      </c>
    </row>
    <row r="33" ht="19.5" customHeight="1" spans="1:9">
      <c r="A33" s="431" t="s">
        <v>435</v>
      </c>
      <c r="B33" s="431" t="s">
        <v>436</v>
      </c>
      <c r="C33" s="429">
        <v>0</v>
      </c>
      <c r="D33" s="431" t="s">
        <v>437</v>
      </c>
      <c r="E33" s="431" t="s">
        <v>438</v>
      </c>
      <c r="F33" s="429">
        <v>0</v>
      </c>
      <c r="G33" s="431" t="s">
        <v>439</v>
      </c>
      <c r="H33" s="431" t="s">
        <v>440</v>
      </c>
      <c r="I33" s="429">
        <v>0</v>
      </c>
    </row>
    <row r="34" ht="19.5" customHeight="1" spans="1:9">
      <c r="A34" s="431"/>
      <c r="B34" s="431"/>
      <c r="C34" s="433"/>
      <c r="D34" s="431" t="s">
        <v>441</v>
      </c>
      <c r="E34" s="431" t="s">
        <v>442</v>
      </c>
      <c r="F34" s="429">
        <v>0</v>
      </c>
      <c r="G34" s="431" t="s">
        <v>443</v>
      </c>
      <c r="H34" s="431" t="s">
        <v>444</v>
      </c>
      <c r="I34" s="429">
        <v>0</v>
      </c>
    </row>
    <row r="35" ht="19.5" customHeight="1" spans="1:9">
      <c r="A35" s="431"/>
      <c r="B35" s="431"/>
      <c r="C35" s="433"/>
      <c r="D35" s="431" t="s">
        <v>445</v>
      </c>
      <c r="E35" s="431" t="s">
        <v>446</v>
      </c>
      <c r="F35" s="429">
        <v>0</v>
      </c>
      <c r="G35" s="431" t="s">
        <v>447</v>
      </c>
      <c r="H35" s="431" t="s">
        <v>448</v>
      </c>
      <c r="I35" s="429">
        <v>0</v>
      </c>
    </row>
    <row r="36" ht="19.5" customHeight="1" spans="1:9">
      <c r="A36" s="431"/>
      <c r="B36" s="431"/>
      <c r="C36" s="433"/>
      <c r="D36" s="431" t="s">
        <v>449</v>
      </c>
      <c r="E36" s="431" t="s">
        <v>450</v>
      </c>
      <c r="F36" s="429">
        <v>0</v>
      </c>
      <c r="G36" s="431" t="s">
        <v>451</v>
      </c>
      <c r="H36" s="431" t="s">
        <v>452</v>
      </c>
      <c r="I36" s="429">
        <v>0</v>
      </c>
    </row>
    <row r="37" ht="19.5" customHeight="1" spans="1:9">
      <c r="A37" s="431"/>
      <c r="B37" s="431"/>
      <c r="C37" s="433"/>
      <c r="D37" s="431" t="s">
        <v>453</v>
      </c>
      <c r="E37" s="431" t="s">
        <v>454</v>
      </c>
      <c r="F37" s="429">
        <v>0</v>
      </c>
      <c r="G37" s="431"/>
      <c r="H37" s="431"/>
      <c r="I37" s="433"/>
    </row>
    <row r="38" ht="19.5" customHeight="1" spans="1:9">
      <c r="A38" s="431"/>
      <c r="B38" s="431"/>
      <c r="C38" s="433"/>
      <c r="D38" s="431" t="s">
        <v>455</v>
      </c>
      <c r="E38" s="431" t="s">
        <v>456</v>
      </c>
      <c r="F38" s="429">
        <v>0</v>
      </c>
      <c r="G38" s="431"/>
      <c r="H38" s="431"/>
      <c r="I38" s="433"/>
    </row>
    <row r="39" ht="19.5" customHeight="1" spans="1:9">
      <c r="A39" s="428" t="s">
        <v>457</v>
      </c>
      <c r="B39" s="428" t="s">
        <v>457</v>
      </c>
      <c r="C39" s="429">
        <v>52089367.5</v>
      </c>
      <c r="D39" s="428" t="s">
        <v>458</v>
      </c>
      <c r="E39" s="428" t="s">
        <v>458</v>
      </c>
      <c r="F39" s="434" t="s">
        <v>458</v>
      </c>
      <c r="G39" s="428" t="s">
        <v>458</v>
      </c>
      <c r="H39" s="428" t="s">
        <v>458</v>
      </c>
      <c r="I39" s="429">
        <v>13042910.63</v>
      </c>
    </row>
    <row r="40" ht="19.5" customHeight="1" spans="1:9">
      <c r="A40" s="431" t="s">
        <v>459</v>
      </c>
      <c r="B40" s="431" t="s">
        <v>459</v>
      </c>
      <c r="C40" s="435" t="s">
        <v>459</v>
      </c>
      <c r="D40" s="431" t="s">
        <v>459</v>
      </c>
      <c r="E40" s="431" t="s">
        <v>459</v>
      </c>
      <c r="F40" s="431" t="s">
        <v>459</v>
      </c>
      <c r="G40" s="431" t="s">
        <v>459</v>
      </c>
      <c r="H40" s="431" t="s">
        <v>459</v>
      </c>
      <c r="I40" s="435" t="s">
        <v>459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426" t="s">
        <v>460</v>
      </c>
    </row>
    <row r="2" spans="1:12">
      <c r="L2" s="419" t="s">
        <v>461</v>
      </c>
    </row>
    <row r="3" ht="14.25" spans="1:12">
      <c r="A3" s="420" t="s">
        <v>2</v>
      </c>
      <c r="L3" s="419" t="s">
        <v>3</v>
      </c>
    </row>
    <row r="4" ht="15" customHeight="1" spans="1:12">
      <c r="A4" s="421" t="s">
        <v>462</v>
      </c>
      <c r="B4" s="421" t="s">
        <v>462</v>
      </c>
      <c r="C4" s="421" t="s">
        <v>462</v>
      </c>
      <c r="D4" s="421" t="s">
        <v>462</v>
      </c>
      <c r="E4" s="421" t="s">
        <v>462</v>
      </c>
      <c r="F4" s="421" t="s">
        <v>462</v>
      </c>
      <c r="G4" s="421" t="s">
        <v>462</v>
      </c>
      <c r="H4" s="421" t="s">
        <v>462</v>
      </c>
      <c r="I4" s="421" t="s">
        <v>462</v>
      </c>
      <c r="J4" s="421" t="s">
        <v>462</v>
      </c>
      <c r="K4" s="421" t="s">
        <v>462</v>
      </c>
      <c r="L4" s="421" t="s">
        <v>462</v>
      </c>
    </row>
    <row r="5" ht="15" customHeight="1" spans="1:12">
      <c r="A5" s="421" t="s">
        <v>279</v>
      </c>
      <c r="B5" s="421" t="s">
        <v>122</v>
      </c>
      <c r="C5" s="421" t="s">
        <v>8</v>
      </c>
      <c r="D5" s="421" t="s">
        <v>279</v>
      </c>
      <c r="E5" s="421" t="s">
        <v>122</v>
      </c>
      <c r="F5" s="421" t="s">
        <v>8</v>
      </c>
      <c r="G5" s="421" t="s">
        <v>279</v>
      </c>
      <c r="H5" s="421" t="s">
        <v>122</v>
      </c>
      <c r="I5" s="421" t="s">
        <v>8</v>
      </c>
      <c r="J5" s="421" t="s">
        <v>279</v>
      </c>
      <c r="K5" s="421" t="s">
        <v>122</v>
      </c>
      <c r="L5" s="421" t="s">
        <v>8</v>
      </c>
    </row>
    <row r="6" ht="15" customHeight="1" spans="1:12">
      <c r="A6" s="422" t="s">
        <v>280</v>
      </c>
      <c r="B6" s="422" t="s">
        <v>281</v>
      </c>
      <c r="C6" s="423">
        <v>0</v>
      </c>
      <c r="D6" s="422" t="s">
        <v>282</v>
      </c>
      <c r="E6" s="422" t="s">
        <v>283</v>
      </c>
      <c r="F6" s="423">
        <v>59070668.49</v>
      </c>
      <c r="G6" s="422" t="s">
        <v>463</v>
      </c>
      <c r="H6" s="422" t="s">
        <v>464</v>
      </c>
      <c r="I6" s="423">
        <v>0</v>
      </c>
      <c r="J6" s="422" t="s">
        <v>465</v>
      </c>
      <c r="K6" s="422" t="s">
        <v>466</v>
      </c>
      <c r="L6" s="423">
        <v>0</v>
      </c>
    </row>
    <row r="7" ht="15" customHeight="1" spans="1:12">
      <c r="A7" s="422" t="s">
        <v>286</v>
      </c>
      <c r="B7" s="422" t="s">
        <v>287</v>
      </c>
      <c r="C7" s="423">
        <v>0</v>
      </c>
      <c r="D7" s="422" t="s">
        <v>288</v>
      </c>
      <c r="E7" s="422" t="s">
        <v>289</v>
      </c>
      <c r="F7" s="423">
        <v>1843861.42</v>
      </c>
      <c r="G7" s="422" t="s">
        <v>467</v>
      </c>
      <c r="H7" s="422" t="s">
        <v>291</v>
      </c>
      <c r="I7" s="423">
        <v>0</v>
      </c>
      <c r="J7" s="422" t="s">
        <v>468</v>
      </c>
      <c r="K7" s="422" t="s">
        <v>469</v>
      </c>
      <c r="L7" s="423">
        <v>0</v>
      </c>
    </row>
    <row r="8" ht="15" customHeight="1" spans="1:12">
      <c r="A8" s="422" t="s">
        <v>292</v>
      </c>
      <c r="B8" s="422" t="s">
        <v>293</v>
      </c>
      <c r="C8" s="423">
        <v>0</v>
      </c>
      <c r="D8" s="422" t="s">
        <v>294</v>
      </c>
      <c r="E8" s="422" t="s">
        <v>295</v>
      </c>
      <c r="F8" s="423">
        <v>7358</v>
      </c>
      <c r="G8" s="422" t="s">
        <v>470</v>
      </c>
      <c r="H8" s="422" t="s">
        <v>297</v>
      </c>
      <c r="I8" s="423">
        <v>0</v>
      </c>
      <c r="J8" s="422" t="s">
        <v>471</v>
      </c>
      <c r="K8" s="422" t="s">
        <v>423</v>
      </c>
      <c r="L8" s="423">
        <v>0</v>
      </c>
    </row>
    <row r="9" ht="15" customHeight="1" spans="1:12">
      <c r="A9" s="422" t="s">
        <v>298</v>
      </c>
      <c r="B9" s="422" t="s">
        <v>299</v>
      </c>
      <c r="C9" s="423">
        <v>0</v>
      </c>
      <c r="D9" s="422" t="s">
        <v>300</v>
      </c>
      <c r="E9" s="422" t="s">
        <v>301</v>
      </c>
      <c r="F9" s="423">
        <v>0</v>
      </c>
      <c r="G9" s="422" t="s">
        <v>472</v>
      </c>
      <c r="H9" s="422" t="s">
        <v>303</v>
      </c>
      <c r="I9" s="423">
        <v>0</v>
      </c>
      <c r="J9" s="422" t="s">
        <v>386</v>
      </c>
      <c r="K9" s="422" t="s">
        <v>387</v>
      </c>
      <c r="L9" s="423">
        <v>0</v>
      </c>
    </row>
    <row r="10" ht="15" customHeight="1" spans="1:12">
      <c r="A10" s="422" t="s">
        <v>304</v>
      </c>
      <c r="B10" s="422" t="s">
        <v>305</v>
      </c>
      <c r="C10" s="423">
        <v>0</v>
      </c>
      <c r="D10" s="422" t="s">
        <v>306</v>
      </c>
      <c r="E10" s="422" t="s">
        <v>307</v>
      </c>
      <c r="F10" s="423">
        <v>19975.88</v>
      </c>
      <c r="G10" s="422" t="s">
        <v>473</v>
      </c>
      <c r="H10" s="422" t="s">
        <v>309</v>
      </c>
      <c r="I10" s="423">
        <v>0</v>
      </c>
      <c r="J10" s="422" t="s">
        <v>392</v>
      </c>
      <c r="K10" s="422" t="s">
        <v>393</v>
      </c>
      <c r="L10" s="423">
        <v>0</v>
      </c>
    </row>
    <row r="11" ht="15" customHeight="1" spans="1:12">
      <c r="A11" s="422" t="s">
        <v>310</v>
      </c>
      <c r="B11" s="422" t="s">
        <v>311</v>
      </c>
      <c r="C11" s="423">
        <v>0</v>
      </c>
      <c r="D11" s="422" t="s">
        <v>312</v>
      </c>
      <c r="E11" s="422" t="s">
        <v>313</v>
      </c>
      <c r="F11" s="423">
        <v>84599.11</v>
      </c>
      <c r="G11" s="422" t="s">
        <v>474</v>
      </c>
      <c r="H11" s="422" t="s">
        <v>315</v>
      </c>
      <c r="I11" s="423">
        <v>0</v>
      </c>
      <c r="J11" s="422" t="s">
        <v>398</v>
      </c>
      <c r="K11" s="422" t="s">
        <v>399</v>
      </c>
      <c r="L11" s="423">
        <v>0</v>
      </c>
    </row>
    <row r="12" ht="15" customHeight="1" spans="1:12">
      <c r="A12" s="422" t="s">
        <v>316</v>
      </c>
      <c r="B12" s="422" t="s">
        <v>317</v>
      </c>
      <c r="C12" s="423">
        <v>0</v>
      </c>
      <c r="D12" s="422" t="s">
        <v>318</v>
      </c>
      <c r="E12" s="422" t="s">
        <v>319</v>
      </c>
      <c r="F12" s="423">
        <v>25971.22</v>
      </c>
      <c r="G12" s="422" t="s">
        <v>475</v>
      </c>
      <c r="H12" s="422" t="s">
        <v>321</v>
      </c>
      <c r="I12" s="423">
        <v>0</v>
      </c>
      <c r="J12" s="422" t="s">
        <v>404</v>
      </c>
      <c r="K12" s="422" t="s">
        <v>405</v>
      </c>
      <c r="L12" s="423">
        <v>0</v>
      </c>
    </row>
    <row r="13" ht="15" customHeight="1" spans="1:12">
      <c r="A13" s="422" t="s">
        <v>322</v>
      </c>
      <c r="B13" s="422" t="s">
        <v>323</v>
      </c>
      <c r="C13" s="423">
        <v>0</v>
      </c>
      <c r="D13" s="422" t="s">
        <v>324</v>
      </c>
      <c r="E13" s="422" t="s">
        <v>325</v>
      </c>
      <c r="F13" s="423">
        <v>0</v>
      </c>
      <c r="G13" s="422" t="s">
        <v>476</v>
      </c>
      <c r="H13" s="422" t="s">
        <v>327</v>
      </c>
      <c r="I13" s="423">
        <v>0</v>
      </c>
      <c r="J13" s="422" t="s">
        <v>410</v>
      </c>
      <c r="K13" s="422" t="s">
        <v>411</v>
      </c>
      <c r="L13" s="423">
        <v>0</v>
      </c>
    </row>
    <row r="14" ht="15" customHeight="1" spans="1:12">
      <c r="A14" s="422" t="s">
        <v>328</v>
      </c>
      <c r="B14" s="422" t="s">
        <v>329</v>
      </c>
      <c r="C14" s="423">
        <v>0</v>
      </c>
      <c r="D14" s="422" t="s">
        <v>330</v>
      </c>
      <c r="E14" s="422" t="s">
        <v>331</v>
      </c>
      <c r="F14" s="423">
        <v>568665.87</v>
      </c>
      <c r="G14" s="422" t="s">
        <v>477</v>
      </c>
      <c r="H14" s="422" t="s">
        <v>357</v>
      </c>
      <c r="I14" s="423">
        <v>0</v>
      </c>
      <c r="J14" s="422" t="s">
        <v>416</v>
      </c>
      <c r="K14" s="422" t="s">
        <v>417</v>
      </c>
      <c r="L14" s="423">
        <v>0</v>
      </c>
    </row>
    <row r="15" ht="15" customHeight="1" spans="1:12">
      <c r="A15" s="422" t="s">
        <v>334</v>
      </c>
      <c r="B15" s="422" t="s">
        <v>335</v>
      </c>
      <c r="C15" s="423">
        <v>0</v>
      </c>
      <c r="D15" s="422" t="s">
        <v>336</v>
      </c>
      <c r="E15" s="422" t="s">
        <v>337</v>
      </c>
      <c r="F15" s="423">
        <v>9443.86</v>
      </c>
      <c r="G15" s="422" t="s">
        <v>478</v>
      </c>
      <c r="H15" s="422" t="s">
        <v>363</v>
      </c>
      <c r="I15" s="423">
        <v>0</v>
      </c>
      <c r="J15" s="422" t="s">
        <v>422</v>
      </c>
      <c r="K15" s="422" t="s">
        <v>423</v>
      </c>
      <c r="L15" s="423">
        <v>0</v>
      </c>
    </row>
    <row r="16" ht="15" customHeight="1" spans="1:12">
      <c r="A16" s="422" t="s">
        <v>340</v>
      </c>
      <c r="B16" s="422" t="s">
        <v>341</v>
      </c>
      <c r="C16" s="423">
        <v>0</v>
      </c>
      <c r="D16" s="422" t="s">
        <v>342</v>
      </c>
      <c r="E16" s="422" t="s">
        <v>343</v>
      </c>
      <c r="F16" s="423">
        <v>0</v>
      </c>
      <c r="G16" s="422" t="s">
        <v>479</v>
      </c>
      <c r="H16" s="422" t="s">
        <v>369</v>
      </c>
      <c r="I16" s="423">
        <v>0</v>
      </c>
      <c r="J16" s="422" t="s">
        <v>480</v>
      </c>
      <c r="K16" s="422" t="s">
        <v>481</v>
      </c>
      <c r="L16" s="423">
        <v>0</v>
      </c>
    </row>
    <row r="17" ht="15" customHeight="1" spans="1:12">
      <c r="A17" s="422" t="s">
        <v>346</v>
      </c>
      <c r="B17" s="422" t="s">
        <v>347</v>
      </c>
      <c r="C17" s="423">
        <v>0</v>
      </c>
      <c r="D17" s="422" t="s">
        <v>348</v>
      </c>
      <c r="E17" s="422" t="s">
        <v>349</v>
      </c>
      <c r="F17" s="423">
        <v>77834.94</v>
      </c>
      <c r="G17" s="422" t="s">
        <v>482</v>
      </c>
      <c r="H17" s="422" t="s">
        <v>375</v>
      </c>
      <c r="I17" s="423">
        <v>0</v>
      </c>
      <c r="J17" s="422" t="s">
        <v>483</v>
      </c>
      <c r="K17" s="422" t="s">
        <v>484</v>
      </c>
      <c r="L17" s="423">
        <v>0</v>
      </c>
    </row>
    <row r="18" ht="15" customHeight="1" spans="1:12">
      <c r="A18" s="422" t="s">
        <v>352</v>
      </c>
      <c r="B18" s="422" t="s">
        <v>353</v>
      </c>
      <c r="C18" s="423">
        <v>0</v>
      </c>
      <c r="D18" s="422" t="s">
        <v>354</v>
      </c>
      <c r="E18" s="422" t="s">
        <v>355</v>
      </c>
      <c r="F18" s="423">
        <v>880834</v>
      </c>
      <c r="G18" s="422" t="s">
        <v>485</v>
      </c>
      <c r="H18" s="422" t="s">
        <v>486</v>
      </c>
      <c r="I18" s="423">
        <v>0</v>
      </c>
      <c r="J18" s="422" t="s">
        <v>487</v>
      </c>
      <c r="K18" s="422" t="s">
        <v>488</v>
      </c>
      <c r="L18" s="423">
        <v>0</v>
      </c>
    </row>
    <row r="19" ht="15" customHeight="1" spans="1:12">
      <c r="A19" s="422" t="s">
        <v>358</v>
      </c>
      <c r="B19" s="422" t="s">
        <v>359</v>
      </c>
      <c r="C19" s="423">
        <v>0</v>
      </c>
      <c r="D19" s="422" t="s">
        <v>360</v>
      </c>
      <c r="E19" s="422" t="s">
        <v>361</v>
      </c>
      <c r="F19" s="423">
        <v>0</v>
      </c>
      <c r="G19" s="422" t="s">
        <v>284</v>
      </c>
      <c r="H19" s="422" t="s">
        <v>285</v>
      </c>
      <c r="I19" s="423">
        <v>2359787.43</v>
      </c>
      <c r="J19" s="422" t="s">
        <v>489</v>
      </c>
      <c r="K19" s="422" t="s">
        <v>490</v>
      </c>
      <c r="L19" s="423">
        <v>0</v>
      </c>
    </row>
    <row r="20" ht="15" customHeight="1" spans="1:12">
      <c r="A20" s="422" t="s">
        <v>364</v>
      </c>
      <c r="B20" s="422" t="s">
        <v>365</v>
      </c>
      <c r="C20" s="423">
        <v>47469458</v>
      </c>
      <c r="D20" s="422" t="s">
        <v>366</v>
      </c>
      <c r="E20" s="422" t="s">
        <v>367</v>
      </c>
      <c r="F20" s="423">
        <v>14219</v>
      </c>
      <c r="G20" s="422" t="s">
        <v>290</v>
      </c>
      <c r="H20" s="422" t="s">
        <v>291</v>
      </c>
      <c r="I20" s="423">
        <v>0</v>
      </c>
      <c r="J20" s="422" t="s">
        <v>428</v>
      </c>
      <c r="K20" s="422" t="s">
        <v>229</v>
      </c>
      <c r="L20" s="423">
        <v>0</v>
      </c>
    </row>
    <row r="21" ht="15" customHeight="1" spans="1:12">
      <c r="A21" s="422" t="s">
        <v>370</v>
      </c>
      <c r="B21" s="422" t="s">
        <v>371</v>
      </c>
      <c r="C21" s="423">
        <v>0</v>
      </c>
      <c r="D21" s="422" t="s">
        <v>372</v>
      </c>
      <c r="E21" s="422" t="s">
        <v>373</v>
      </c>
      <c r="F21" s="423">
        <v>0</v>
      </c>
      <c r="G21" s="422" t="s">
        <v>296</v>
      </c>
      <c r="H21" s="422" t="s">
        <v>297</v>
      </c>
      <c r="I21" s="423">
        <v>749436.63</v>
      </c>
      <c r="J21" s="422" t="s">
        <v>433</v>
      </c>
      <c r="K21" s="422" t="s">
        <v>434</v>
      </c>
      <c r="L21" s="423">
        <v>0</v>
      </c>
    </row>
    <row r="22" ht="15" customHeight="1" spans="1:12">
      <c r="A22" s="422" t="s">
        <v>376</v>
      </c>
      <c r="B22" s="422" t="s">
        <v>377</v>
      </c>
      <c r="C22" s="423">
        <v>0</v>
      </c>
      <c r="D22" s="422" t="s">
        <v>378</v>
      </c>
      <c r="E22" s="422" t="s">
        <v>379</v>
      </c>
      <c r="F22" s="423">
        <v>773876.88</v>
      </c>
      <c r="G22" s="422" t="s">
        <v>302</v>
      </c>
      <c r="H22" s="422" t="s">
        <v>303</v>
      </c>
      <c r="I22" s="423">
        <v>1550350.8</v>
      </c>
      <c r="J22" s="422" t="s">
        <v>439</v>
      </c>
      <c r="K22" s="422" t="s">
        <v>440</v>
      </c>
      <c r="L22" s="423">
        <v>0</v>
      </c>
    </row>
    <row r="23" ht="15" customHeight="1" spans="1:12">
      <c r="A23" s="422" t="s">
        <v>382</v>
      </c>
      <c r="B23" s="422" t="s">
        <v>383</v>
      </c>
      <c r="C23" s="423">
        <v>0</v>
      </c>
      <c r="D23" s="422" t="s">
        <v>384</v>
      </c>
      <c r="E23" s="422" t="s">
        <v>385</v>
      </c>
      <c r="F23" s="423">
        <v>0</v>
      </c>
      <c r="G23" s="422" t="s">
        <v>308</v>
      </c>
      <c r="H23" s="422" t="s">
        <v>309</v>
      </c>
      <c r="I23" s="423">
        <v>0</v>
      </c>
      <c r="J23" s="422" t="s">
        <v>443</v>
      </c>
      <c r="K23" s="422" t="s">
        <v>444</v>
      </c>
      <c r="L23" s="423">
        <v>0</v>
      </c>
    </row>
    <row r="24" ht="15" customHeight="1" spans="1:12">
      <c r="A24" s="422" t="s">
        <v>388</v>
      </c>
      <c r="B24" s="422" t="s">
        <v>389</v>
      </c>
      <c r="C24" s="423">
        <v>0</v>
      </c>
      <c r="D24" s="422" t="s">
        <v>390</v>
      </c>
      <c r="E24" s="422" t="s">
        <v>391</v>
      </c>
      <c r="F24" s="423">
        <v>0</v>
      </c>
      <c r="G24" s="422" t="s">
        <v>314</v>
      </c>
      <c r="H24" s="422" t="s">
        <v>315</v>
      </c>
      <c r="I24" s="423">
        <v>0</v>
      </c>
      <c r="J24" s="422" t="s">
        <v>447</v>
      </c>
      <c r="K24" s="422" t="s">
        <v>448</v>
      </c>
      <c r="L24" s="423">
        <v>0</v>
      </c>
    </row>
    <row r="25" ht="15" customHeight="1" spans="1:12">
      <c r="A25" s="422" t="s">
        <v>394</v>
      </c>
      <c r="B25" s="422" t="s">
        <v>395</v>
      </c>
      <c r="C25" s="423">
        <v>24685094</v>
      </c>
      <c r="D25" s="422" t="s">
        <v>396</v>
      </c>
      <c r="E25" s="422" t="s">
        <v>397</v>
      </c>
      <c r="F25" s="423">
        <v>6770936.47</v>
      </c>
      <c r="G25" s="422" t="s">
        <v>320</v>
      </c>
      <c r="H25" s="422" t="s">
        <v>321</v>
      </c>
      <c r="I25" s="423">
        <v>46000</v>
      </c>
      <c r="J25" s="422" t="s">
        <v>451</v>
      </c>
      <c r="K25" s="422" t="s">
        <v>452</v>
      </c>
      <c r="L25" s="423">
        <v>0</v>
      </c>
    </row>
    <row r="26" ht="15" customHeight="1" spans="1:12">
      <c r="A26" s="422" t="s">
        <v>400</v>
      </c>
      <c r="B26" s="422" t="s">
        <v>401</v>
      </c>
      <c r="C26" s="423">
        <v>0</v>
      </c>
      <c r="D26" s="422" t="s">
        <v>402</v>
      </c>
      <c r="E26" s="422" t="s">
        <v>403</v>
      </c>
      <c r="F26" s="423">
        <v>45782004.83</v>
      </c>
      <c r="G26" s="422" t="s">
        <v>326</v>
      </c>
      <c r="H26" s="422" t="s">
        <v>327</v>
      </c>
      <c r="I26" s="423">
        <v>0</v>
      </c>
      <c r="J26" s="422"/>
      <c r="K26" s="422"/>
      <c r="L26" s="421"/>
    </row>
    <row r="27" ht="15" customHeight="1" spans="1:12">
      <c r="A27" s="422" t="s">
        <v>406</v>
      </c>
      <c r="B27" s="422" t="s">
        <v>407</v>
      </c>
      <c r="C27" s="423">
        <v>4848</v>
      </c>
      <c r="D27" s="422" t="s">
        <v>408</v>
      </c>
      <c r="E27" s="422" t="s">
        <v>409</v>
      </c>
      <c r="F27" s="423">
        <v>0</v>
      </c>
      <c r="G27" s="422" t="s">
        <v>332</v>
      </c>
      <c r="H27" s="422" t="s">
        <v>333</v>
      </c>
      <c r="I27" s="423">
        <v>0</v>
      </c>
      <c r="J27" s="422"/>
      <c r="K27" s="422"/>
      <c r="L27" s="421"/>
    </row>
    <row r="28" ht="15" customHeight="1" spans="1:12">
      <c r="A28" s="422" t="s">
        <v>412</v>
      </c>
      <c r="B28" s="422" t="s">
        <v>413</v>
      </c>
      <c r="C28" s="423">
        <v>0</v>
      </c>
      <c r="D28" s="422" t="s">
        <v>414</v>
      </c>
      <c r="E28" s="422" t="s">
        <v>415</v>
      </c>
      <c r="F28" s="423">
        <v>10787.01</v>
      </c>
      <c r="G28" s="422" t="s">
        <v>338</v>
      </c>
      <c r="H28" s="422" t="s">
        <v>339</v>
      </c>
      <c r="I28" s="423">
        <v>0</v>
      </c>
      <c r="J28" s="422"/>
      <c r="K28" s="422"/>
      <c r="L28" s="421"/>
    </row>
    <row r="29" ht="15" customHeight="1" spans="1:12">
      <c r="A29" s="422" t="s">
        <v>418</v>
      </c>
      <c r="B29" s="422" t="s">
        <v>419</v>
      </c>
      <c r="C29" s="423">
        <v>22779516</v>
      </c>
      <c r="D29" s="422" t="s">
        <v>420</v>
      </c>
      <c r="E29" s="422" t="s">
        <v>421</v>
      </c>
      <c r="F29" s="423">
        <v>0</v>
      </c>
      <c r="G29" s="422" t="s">
        <v>344</v>
      </c>
      <c r="H29" s="422" t="s">
        <v>345</v>
      </c>
      <c r="I29" s="423">
        <v>0</v>
      </c>
      <c r="J29" s="422"/>
      <c r="K29" s="422"/>
      <c r="L29" s="421"/>
    </row>
    <row r="30" ht="15" customHeight="1" spans="1:12">
      <c r="A30" s="422" t="s">
        <v>424</v>
      </c>
      <c r="B30" s="422" t="s">
        <v>425</v>
      </c>
      <c r="C30" s="423">
        <v>0</v>
      </c>
      <c r="D30" s="422" t="s">
        <v>426</v>
      </c>
      <c r="E30" s="422" t="s">
        <v>427</v>
      </c>
      <c r="F30" s="423">
        <v>2200300</v>
      </c>
      <c r="G30" s="422" t="s">
        <v>350</v>
      </c>
      <c r="H30" s="422" t="s">
        <v>351</v>
      </c>
      <c r="I30" s="423">
        <v>0</v>
      </c>
      <c r="J30" s="422"/>
      <c r="K30" s="422"/>
      <c r="L30" s="421"/>
    </row>
    <row r="31" ht="15" customHeight="1" spans="1:12">
      <c r="A31" s="422" t="s">
        <v>429</v>
      </c>
      <c r="B31" s="422" t="s">
        <v>430</v>
      </c>
      <c r="C31" s="423">
        <v>0</v>
      </c>
      <c r="D31" s="422" t="s">
        <v>431</v>
      </c>
      <c r="E31" s="422" t="s">
        <v>432</v>
      </c>
      <c r="F31" s="423">
        <v>0</v>
      </c>
      <c r="G31" s="422" t="s">
        <v>356</v>
      </c>
      <c r="H31" s="422" t="s">
        <v>357</v>
      </c>
      <c r="I31" s="423">
        <v>0</v>
      </c>
      <c r="J31" s="422"/>
      <c r="K31" s="422"/>
      <c r="L31" s="421"/>
    </row>
    <row r="32" ht="15" customHeight="1" spans="1:12">
      <c r="A32" s="422" t="s">
        <v>435</v>
      </c>
      <c r="B32" s="422" t="s">
        <v>491</v>
      </c>
      <c r="C32" s="423">
        <v>0</v>
      </c>
      <c r="D32" s="422" t="s">
        <v>437</v>
      </c>
      <c r="E32" s="422" t="s">
        <v>438</v>
      </c>
      <c r="F32" s="423">
        <v>0</v>
      </c>
      <c r="G32" s="422" t="s">
        <v>362</v>
      </c>
      <c r="H32" s="422" t="s">
        <v>363</v>
      </c>
      <c r="I32" s="423">
        <v>0</v>
      </c>
      <c r="J32" s="422"/>
      <c r="K32" s="422"/>
      <c r="L32" s="421"/>
    </row>
    <row r="33" ht="15" customHeight="1" spans="1:12">
      <c r="A33" s="422"/>
      <c r="B33" s="422"/>
      <c r="C33" s="432"/>
      <c r="D33" s="422" t="s">
        <v>441</v>
      </c>
      <c r="E33" s="422" t="s">
        <v>442</v>
      </c>
      <c r="F33" s="423">
        <v>0</v>
      </c>
      <c r="G33" s="422" t="s">
        <v>368</v>
      </c>
      <c r="H33" s="422" t="s">
        <v>369</v>
      </c>
      <c r="I33" s="423">
        <v>0</v>
      </c>
      <c r="J33" s="422"/>
      <c r="K33" s="422"/>
      <c r="L33" s="421"/>
    </row>
    <row r="34" ht="15" customHeight="1" spans="1:12">
      <c r="A34" s="422"/>
      <c r="B34" s="422"/>
      <c r="C34" s="421"/>
      <c r="D34" s="422" t="s">
        <v>445</v>
      </c>
      <c r="E34" s="422" t="s">
        <v>446</v>
      </c>
      <c r="F34" s="423">
        <v>0</v>
      </c>
      <c r="G34" s="422" t="s">
        <v>374</v>
      </c>
      <c r="H34" s="422" t="s">
        <v>375</v>
      </c>
      <c r="I34" s="423">
        <v>14000</v>
      </c>
      <c r="J34" s="422"/>
      <c r="K34" s="422"/>
      <c r="L34" s="421"/>
    </row>
    <row r="35" ht="15" customHeight="1" spans="1:12">
      <c r="A35" s="422"/>
      <c r="B35" s="422"/>
      <c r="C35" s="421"/>
      <c r="D35" s="422" t="s">
        <v>449</v>
      </c>
      <c r="E35" s="422" t="s">
        <v>450</v>
      </c>
      <c r="F35" s="423">
        <v>0</v>
      </c>
      <c r="G35" s="422" t="s">
        <v>380</v>
      </c>
      <c r="H35" s="422" t="s">
        <v>381</v>
      </c>
      <c r="I35" s="423">
        <v>0</v>
      </c>
      <c r="J35" s="422"/>
      <c r="K35" s="422"/>
      <c r="L35" s="421"/>
    </row>
    <row r="36" ht="15" customHeight="1" spans="1:12">
      <c r="A36" s="422"/>
      <c r="B36" s="422"/>
      <c r="C36" s="421"/>
      <c r="D36" s="422" t="s">
        <v>453</v>
      </c>
      <c r="E36" s="422" t="s">
        <v>454</v>
      </c>
      <c r="F36" s="423">
        <v>0</v>
      </c>
      <c r="G36" s="422"/>
      <c r="H36" s="422"/>
      <c r="I36" s="432"/>
      <c r="J36" s="422"/>
      <c r="K36" s="422"/>
      <c r="L36" s="421"/>
    </row>
    <row r="37" ht="15" customHeight="1" spans="1:12">
      <c r="A37" s="422"/>
      <c r="B37" s="422"/>
      <c r="C37" s="421"/>
      <c r="D37" s="422" t="s">
        <v>455</v>
      </c>
      <c r="E37" s="422" t="s">
        <v>456</v>
      </c>
      <c r="F37" s="423">
        <v>0</v>
      </c>
      <c r="G37" s="422"/>
      <c r="H37" s="422"/>
      <c r="I37" s="421"/>
      <c r="J37" s="422"/>
      <c r="K37" s="422"/>
      <c r="L37" s="421"/>
    </row>
    <row r="38" ht="15" customHeight="1" spans="1:12">
      <c r="A38" s="422" t="s">
        <v>492</v>
      </c>
      <c r="B38" s="422" t="s">
        <v>492</v>
      </c>
      <c r="C38" s="422" t="s">
        <v>492</v>
      </c>
      <c r="D38" s="422" t="s">
        <v>492</v>
      </c>
      <c r="E38" s="422" t="s">
        <v>492</v>
      </c>
      <c r="F38" s="422" t="s">
        <v>492</v>
      </c>
      <c r="G38" s="422" t="s">
        <v>492</v>
      </c>
      <c r="H38" s="422" t="s">
        <v>492</v>
      </c>
      <c r="I38" s="422" t="s">
        <v>492</v>
      </c>
      <c r="J38" s="422" t="s">
        <v>492</v>
      </c>
      <c r="K38" s="422" t="s">
        <v>492</v>
      </c>
      <c r="L38" s="422" t="s">
        <v>492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426" t="s">
        <v>493</v>
      </c>
    </row>
    <row r="2" ht="14.25" spans="1:20">
      <c r="T2" s="420" t="s">
        <v>494</v>
      </c>
    </row>
    <row r="3" ht="14.25" spans="1:20">
      <c r="A3" s="420" t="s">
        <v>2</v>
      </c>
      <c r="T3" s="420" t="s">
        <v>3</v>
      </c>
    </row>
    <row r="4" ht="19.5" customHeight="1" spans="1:20">
      <c r="A4" s="427" t="s">
        <v>6</v>
      </c>
      <c r="B4" s="427" t="s">
        <v>6</v>
      </c>
      <c r="C4" s="427" t="s">
        <v>6</v>
      </c>
      <c r="D4" s="427" t="s">
        <v>6</v>
      </c>
      <c r="E4" s="427" t="s">
        <v>105</v>
      </c>
      <c r="F4" s="427" t="s">
        <v>105</v>
      </c>
      <c r="G4" s="427" t="s">
        <v>105</v>
      </c>
      <c r="H4" s="427" t="s">
        <v>268</v>
      </c>
      <c r="I4" s="427" t="s">
        <v>268</v>
      </c>
      <c r="J4" s="427" t="s">
        <v>268</v>
      </c>
      <c r="K4" s="427" t="s">
        <v>269</v>
      </c>
      <c r="L4" s="427" t="s">
        <v>269</v>
      </c>
      <c r="M4" s="427" t="s">
        <v>269</v>
      </c>
      <c r="N4" s="427" t="s">
        <v>269</v>
      </c>
      <c r="O4" s="427" t="s">
        <v>269</v>
      </c>
      <c r="P4" s="427" t="s">
        <v>107</v>
      </c>
      <c r="Q4" s="427" t="s">
        <v>107</v>
      </c>
      <c r="R4" s="427" t="s">
        <v>107</v>
      </c>
      <c r="S4" s="427" t="s">
        <v>107</v>
      </c>
      <c r="T4" s="427" t="s">
        <v>107</v>
      </c>
    </row>
    <row r="5" ht="19.5" customHeight="1" spans="1:20">
      <c r="A5" s="427" t="s">
        <v>121</v>
      </c>
      <c r="B5" s="427" t="s">
        <v>121</v>
      </c>
      <c r="C5" s="427" t="s">
        <v>121</v>
      </c>
      <c r="D5" s="427" t="s">
        <v>122</v>
      </c>
      <c r="E5" s="427" t="s">
        <v>128</v>
      </c>
      <c r="F5" s="427" t="s">
        <v>270</v>
      </c>
      <c r="G5" s="427" t="s">
        <v>271</v>
      </c>
      <c r="H5" s="427" t="s">
        <v>128</v>
      </c>
      <c r="I5" s="427" t="s">
        <v>239</v>
      </c>
      <c r="J5" s="427" t="s">
        <v>240</v>
      </c>
      <c r="K5" s="427" t="s">
        <v>128</v>
      </c>
      <c r="L5" s="427" t="s">
        <v>239</v>
      </c>
      <c r="M5" s="427" t="s">
        <v>239</v>
      </c>
      <c r="N5" s="427" t="s">
        <v>239</v>
      </c>
      <c r="O5" s="427" t="s">
        <v>240</v>
      </c>
      <c r="P5" s="427" t="s">
        <v>128</v>
      </c>
      <c r="Q5" s="427" t="s">
        <v>270</v>
      </c>
      <c r="R5" s="427" t="s">
        <v>271</v>
      </c>
      <c r="S5" s="427" t="s">
        <v>271</v>
      </c>
      <c r="T5" s="427" t="s">
        <v>271</v>
      </c>
    </row>
    <row r="6" ht="19.5" customHeight="1" spans="1:20">
      <c r="A6" s="427" t="s">
        <v>121</v>
      </c>
      <c r="B6" s="427" t="s">
        <v>121</v>
      </c>
      <c r="C6" s="427" t="s">
        <v>121</v>
      </c>
      <c r="D6" s="427" t="s">
        <v>122</v>
      </c>
      <c r="E6" s="427" t="s">
        <v>128</v>
      </c>
      <c r="F6" s="427" t="s">
        <v>270</v>
      </c>
      <c r="G6" s="427" t="s">
        <v>271</v>
      </c>
      <c r="H6" s="427" t="s">
        <v>128</v>
      </c>
      <c r="I6" s="427" t="s">
        <v>239</v>
      </c>
      <c r="J6" s="427" t="s">
        <v>240</v>
      </c>
      <c r="K6" s="427" t="s">
        <v>128</v>
      </c>
      <c r="L6" s="427" t="s">
        <v>123</v>
      </c>
      <c r="M6" s="427" t="s">
        <v>272</v>
      </c>
      <c r="N6" s="427" t="s">
        <v>273</v>
      </c>
      <c r="O6" s="427" t="s">
        <v>240</v>
      </c>
      <c r="P6" s="427" t="s">
        <v>128</v>
      </c>
      <c r="Q6" s="427" t="s">
        <v>270</v>
      </c>
      <c r="R6" s="427" t="s">
        <v>123</v>
      </c>
      <c r="S6" s="427" t="s">
        <v>274</v>
      </c>
      <c r="T6" s="427" t="s">
        <v>275</v>
      </c>
    </row>
    <row r="7" ht="19.5" customHeight="1" spans="1:20">
      <c r="A7" s="427" t="s">
        <v>121</v>
      </c>
      <c r="B7" s="427" t="s">
        <v>121</v>
      </c>
      <c r="C7" s="427" t="s">
        <v>121</v>
      </c>
      <c r="D7" s="427" t="s">
        <v>122</v>
      </c>
      <c r="E7" s="427" t="s">
        <v>128</v>
      </c>
      <c r="F7" s="427" t="s">
        <v>270</v>
      </c>
      <c r="G7" s="427" t="s">
        <v>271</v>
      </c>
      <c r="H7" s="427" t="s">
        <v>128</v>
      </c>
      <c r="I7" s="427" t="s">
        <v>239</v>
      </c>
      <c r="J7" s="427" t="s">
        <v>240</v>
      </c>
      <c r="K7" s="427" t="s">
        <v>128</v>
      </c>
      <c r="L7" s="427" t="s">
        <v>123</v>
      </c>
      <c r="M7" s="427" t="s">
        <v>272</v>
      </c>
      <c r="N7" s="427" t="s">
        <v>273</v>
      </c>
      <c r="O7" s="427" t="s">
        <v>240</v>
      </c>
      <c r="P7" s="427" t="s">
        <v>128</v>
      </c>
      <c r="Q7" s="427" t="s">
        <v>270</v>
      </c>
      <c r="R7" s="427" t="s">
        <v>123</v>
      </c>
      <c r="S7" s="427" t="s">
        <v>274</v>
      </c>
      <c r="T7" s="427" t="s">
        <v>275</v>
      </c>
    </row>
    <row r="8" ht="19.5" customHeight="1" spans="1:20">
      <c r="A8" s="427" t="s">
        <v>125</v>
      </c>
      <c r="B8" s="427" t="s">
        <v>126</v>
      </c>
      <c r="C8" s="427" t="s">
        <v>127</v>
      </c>
      <c r="D8" s="427" t="s">
        <v>10</v>
      </c>
      <c r="E8" s="428" t="s">
        <v>11</v>
      </c>
      <c r="F8" s="428" t="s">
        <v>12</v>
      </c>
      <c r="G8" s="428" t="s">
        <v>20</v>
      </c>
      <c r="H8" s="428" t="s">
        <v>24</v>
      </c>
      <c r="I8" s="428" t="s">
        <v>28</v>
      </c>
      <c r="J8" s="428" t="s">
        <v>32</v>
      </c>
      <c r="K8" s="428" t="s">
        <v>36</v>
      </c>
      <c r="L8" s="428" t="s">
        <v>40</v>
      </c>
      <c r="M8" s="428" t="s">
        <v>43</v>
      </c>
      <c r="N8" s="428" t="s">
        <v>46</v>
      </c>
      <c r="O8" s="428" t="s">
        <v>49</v>
      </c>
      <c r="P8" s="428" t="s">
        <v>52</v>
      </c>
      <c r="Q8" s="428" t="s">
        <v>55</v>
      </c>
      <c r="R8" s="428" t="s">
        <v>58</v>
      </c>
      <c r="S8" s="428" t="s">
        <v>61</v>
      </c>
      <c r="T8" s="428" t="s">
        <v>64</v>
      </c>
    </row>
    <row r="9" ht="19.5" customHeight="1" spans="1:20">
      <c r="A9" s="427" t="s">
        <v>125</v>
      </c>
      <c r="B9" s="427" t="s">
        <v>126</v>
      </c>
      <c r="C9" s="427" t="s">
        <v>127</v>
      </c>
      <c r="D9" s="427" t="s">
        <v>128</v>
      </c>
      <c r="E9" s="429">
        <v>0</v>
      </c>
      <c r="F9" s="429">
        <v>0</v>
      </c>
      <c r="G9" s="429">
        <v>0</v>
      </c>
      <c r="H9" s="429">
        <v>26816770.51</v>
      </c>
      <c r="I9" s="429">
        <v>0</v>
      </c>
      <c r="J9" s="429">
        <v>26816770.51</v>
      </c>
      <c r="K9" s="429">
        <v>26816770.51</v>
      </c>
      <c r="L9" s="429">
        <v>0</v>
      </c>
      <c r="M9" s="429">
        <v>0</v>
      </c>
      <c r="N9" s="429">
        <v>0</v>
      </c>
      <c r="O9" s="429">
        <v>26816770.51</v>
      </c>
      <c r="P9" s="429">
        <v>0</v>
      </c>
      <c r="Q9" s="429">
        <v>0</v>
      </c>
      <c r="R9" s="429">
        <v>0</v>
      </c>
      <c r="S9" s="429">
        <v>0</v>
      </c>
      <c r="T9" s="429">
        <v>0</v>
      </c>
    </row>
    <row r="10" ht="19.5" customHeight="1" spans="1:20">
      <c r="A10" s="430" t="s">
        <v>228</v>
      </c>
      <c r="B10" s="431"/>
      <c r="C10" s="431"/>
      <c r="D10" s="431" t="s">
        <v>229</v>
      </c>
      <c r="E10" s="429">
        <v>0</v>
      </c>
      <c r="F10" s="429">
        <v>0</v>
      </c>
      <c r="G10" s="429">
        <v>0</v>
      </c>
      <c r="H10" s="429">
        <v>26816770.51</v>
      </c>
      <c r="I10" s="429">
        <v>0</v>
      </c>
      <c r="J10" s="429">
        <v>26816770.51</v>
      </c>
      <c r="K10" s="429">
        <v>26816770.51</v>
      </c>
      <c r="L10" s="429">
        <v>0</v>
      </c>
      <c r="M10" s="429">
        <v>0</v>
      </c>
      <c r="N10" s="429">
        <v>0</v>
      </c>
      <c r="O10" s="429">
        <v>26816770.51</v>
      </c>
      <c r="P10" s="429">
        <v>0</v>
      </c>
      <c r="Q10" s="429">
        <v>0</v>
      </c>
      <c r="R10" s="429">
        <v>0</v>
      </c>
      <c r="S10" s="429">
        <v>0</v>
      </c>
      <c r="T10" s="429">
        <v>0</v>
      </c>
    </row>
    <row r="11" ht="19.5" customHeight="1" spans="1:20">
      <c r="A11" s="430" t="s">
        <v>230</v>
      </c>
      <c r="B11" s="431"/>
      <c r="C11" s="431"/>
      <c r="D11" s="431" t="s">
        <v>231</v>
      </c>
      <c r="E11" s="429">
        <v>0</v>
      </c>
      <c r="F11" s="429">
        <v>0</v>
      </c>
      <c r="G11" s="429">
        <v>0</v>
      </c>
      <c r="H11" s="429">
        <v>26816770.51</v>
      </c>
      <c r="I11" s="429">
        <v>0</v>
      </c>
      <c r="J11" s="429">
        <v>26816770.51</v>
      </c>
      <c r="K11" s="429">
        <v>26816770.51</v>
      </c>
      <c r="L11" s="429">
        <v>0</v>
      </c>
      <c r="M11" s="429">
        <v>0</v>
      </c>
      <c r="N11" s="429">
        <v>0</v>
      </c>
      <c r="O11" s="429">
        <v>26816770.51</v>
      </c>
      <c r="P11" s="429">
        <v>0</v>
      </c>
      <c r="Q11" s="429">
        <v>0</v>
      </c>
      <c r="R11" s="429">
        <v>0</v>
      </c>
      <c r="S11" s="429">
        <v>0</v>
      </c>
      <c r="T11" s="429">
        <v>0</v>
      </c>
    </row>
    <row r="12" ht="19.5" customHeight="1" spans="1:20">
      <c r="A12" s="430" t="s">
        <v>232</v>
      </c>
      <c r="B12" s="431"/>
      <c r="C12" s="431"/>
      <c r="D12" s="431" t="s">
        <v>233</v>
      </c>
      <c r="E12" s="429">
        <v>0</v>
      </c>
      <c r="F12" s="429">
        <v>0</v>
      </c>
      <c r="G12" s="429">
        <v>0</v>
      </c>
      <c r="H12" s="429">
        <v>20000000</v>
      </c>
      <c r="I12" s="429">
        <v>0</v>
      </c>
      <c r="J12" s="429">
        <v>20000000</v>
      </c>
      <c r="K12" s="429">
        <v>20000000</v>
      </c>
      <c r="L12" s="429">
        <v>0</v>
      </c>
      <c r="M12" s="429">
        <v>0</v>
      </c>
      <c r="N12" s="429">
        <v>0</v>
      </c>
      <c r="O12" s="429">
        <v>20000000</v>
      </c>
      <c r="P12" s="429">
        <v>0</v>
      </c>
      <c r="Q12" s="429">
        <v>0</v>
      </c>
      <c r="R12" s="429">
        <v>0</v>
      </c>
      <c r="S12" s="429">
        <v>0</v>
      </c>
      <c r="T12" s="429">
        <v>0</v>
      </c>
    </row>
    <row r="13" ht="19.5" customHeight="1" spans="1:20">
      <c r="A13" s="430" t="s">
        <v>234</v>
      </c>
      <c r="B13" s="431"/>
      <c r="C13" s="431"/>
      <c r="D13" s="431" t="s">
        <v>235</v>
      </c>
      <c r="E13" s="429">
        <v>0</v>
      </c>
      <c r="F13" s="429">
        <v>0</v>
      </c>
      <c r="G13" s="429">
        <v>0</v>
      </c>
      <c r="H13" s="429">
        <v>6816770.51</v>
      </c>
      <c r="I13" s="429">
        <v>0</v>
      </c>
      <c r="J13" s="429">
        <v>6816770.51</v>
      </c>
      <c r="K13" s="429">
        <v>6816770.51</v>
      </c>
      <c r="L13" s="429">
        <v>0</v>
      </c>
      <c r="M13" s="429">
        <v>0</v>
      </c>
      <c r="N13" s="429">
        <v>0</v>
      </c>
      <c r="O13" s="429">
        <v>6816770.51</v>
      </c>
      <c r="P13" s="429">
        <v>0</v>
      </c>
      <c r="Q13" s="429">
        <v>0</v>
      </c>
      <c r="R13" s="429">
        <v>0</v>
      </c>
      <c r="S13" s="429">
        <v>0</v>
      </c>
      <c r="T13" s="429">
        <v>0</v>
      </c>
    </row>
    <row r="14" ht="19.5" customHeight="1" spans="1:20">
      <c r="A14" s="431" t="s">
        <v>495</v>
      </c>
      <c r="B14" s="431" t="s">
        <v>495</v>
      </c>
      <c r="C14" s="431" t="s">
        <v>495</v>
      </c>
      <c r="D14" s="431" t="s">
        <v>495</v>
      </c>
      <c r="E14" s="431" t="s">
        <v>495</v>
      </c>
      <c r="F14" s="431" t="s">
        <v>495</v>
      </c>
      <c r="G14" s="431" t="s">
        <v>495</v>
      </c>
      <c r="H14" s="431" t="s">
        <v>495</v>
      </c>
      <c r="I14" s="431" t="s">
        <v>495</v>
      </c>
      <c r="J14" s="431" t="s">
        <v>495</v>
      </c>
      <c r="K14" s="431" t="s">
        <v>495</v>
      </c>
      <c r="L14" s="431" t="s">
        <v>495</v>
      </c>
      <c r="M14" s="431" t="s">
        <v>495</v>
      </c>
      <c r="N14" s="431" t="s">
        <v>495</v>
      </c>
      <c r="O14" s="431" t="s">
        <v>495</v>
      </c>
      <c r="P14" s="431" t="s">
        <v>495</v>
      </c>
      <c r="Q14" s="431" t="s">
        <v>495</v>
      </c>
      <c r="R14" s="431" t="s">
        <v>495</v>
      </c>
      <c r="S14" s="431" t="s">
        <v>495</v>
      </c>
      <c r="T14" s="431" t="s">
        <v>495</v>
      </c>
    </row>
  </sheetData>
  <mergeCells count="3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9" sqref="G2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426" t="s">
        <v>496</v>
      </c>
    </row>
    <row r="2" ht="14.25" spans="1:12">
      <c r="L2" s="420" t="s">
        <v>497</v>
      </c>
    </row>
    <row r="3" ht="14.25" spans="1:12">
      <c r="A3" s="420" t="s">
        <v>2</v>
      </c>
      <c r="L3" s="420" t="s">
        <v>3</v>
      </c>
    </row>
    <row r="4" ht="19.5" customHeight="1" spans="1:12">
      <c r="A4" s="427" t="s">
        <v>6</v>
      </c>
      <c r="B4" s="427" t="s">
        <v>6</v>
      </c>
      <c r="C4" s="427" t="s">
        <v>6</v>
      </c>
      <c r="D4" s="427" t="s">
        <v>6</v>
      </c>
      <c r="E4" s="427" t="s">
        <v>105</v>
      </c>
      <c r="F4" s="427" t="s">
        <v>105</v>
      </c>
      <c r="G4" s="427" t="s">
        <v>105</v>
      </c>
      <c r="H4" s="427" t="s">
        <v>268</v>
      </c>
      <c r="I4" s="427" t="s">
        <v>269</v>
      </c>
      <c r="J4" s="427" t="s">
        <v>107</v>
      </c>
      <c r="K4" s="427" t="s">
        <v>107</v>
      </c>
      <c r="L4" s="427" t="s">
        <v>107</v>
      </c>
    </row>
    <row r="5" ht="19.5" customHeight="1" spans="1:12">
      <c r="A5" s="427" t="s">
        <v>121</v>
      </c>
      <c r="B5" s="427" t="s">
        <v>121</v>
      </c>
      <c r="C5" s="427" t="s">
        <v>121</v>
      </c>
      <c r="D5" s="427" t="s">
        <v>122</v>
      </c>
      <c r="E5" s="427" t="s">
        <v>128</v>
      </c>
      <c r="F5" s="427" t="s">
        <v>498</v>
      </c>
      <c r="G5" s="427" t="s">
        <v>499</v>
      </c>
      <c r="H5" s="427" t="s">
        <v>268</v>
      </c>
      <c r="I5" s="427" t="s">
        <v>269</v>
      </c>
      <c r="J5" s="427" t="s">
        <v>128</v>
      </c>
      <c r="K5" s="427" t="s">
        <v>498</v>
      </c>
      <c r="L5" s="421" t="s">
        <v>499</v>
      </c>
    </row>
    <row r="6" ht="19.5" customHeight="1" spans="1:12">
      <c r="A6" s="427" t="s">
        <v>121</v>
      </c>
      <c r="B6" s="427" t="s">
        <v>121</v>
      </c>
      <c r="C6" s="427" t="s">
        <v>121</v>
      </c>
      <c r="D6" s="427" t="s">
        <v>122</v>
      </c>
      <c r="E6" s="427" t="s">
        <v>128</v>
      </c>
      <c r="F6" s="427" t="s">
        <v>498</v>
      </c>
      <c r="G6" s="427" t="s">
        <v>499</v>
      </c>
      <c r="H6" s="427" t="s">
        <v>268</v>
      </c>
      <c r="I6" s="427" t="s">
        <v>269</v>
      </c>
      <c r="J6" s="427" t="s">
        <v>128</v>
      </c>
      <c r="K6" s="427" t="s">
        <v>498</v>
      </c>
      <c r="L6" s="421" t="s">
        <v>499</v>
      </c>
    </row>
    <row r="7" ht="19.5" customHeight="1" spans="1:12">
      <c r="A7" s="427" t="s">
        <v>121</v>
      </c>
      <c r="B7" s="427" t="s">
        <v>121</v>
      </c>
      <c r="C7" s="427" t="s">
        <v>121</v>
      </c>
      <c r="D7" s="427" t="s">
        <v>122</v>
      </c>
      <c r="E7" s="427" t="s">
        <v>128</v>
      </c>
      <c r="F7" s="427" t="s">
        <v>498</v>
      </c>
      <c r="G7" s="427" t="s">
        <v>499</v>
      </c>
      <c r="H7" s="427" t="s">
        <v>268</v>
      </c>
      <c r="I7" s="427" t="s">
        <v>269</v>
      </c>
      <c r="J7" s="427" t="s">
        <v>128</v>
      </c>
      <c r="K7" s="427" t="s">
        <v>498</v>
      </c>
      <c r="L7" s="421" t="s">
        <v>499</v>
      </c>
    </row>
    <row r="8" ht="19.5" customHeight="1" spans="1:12">
      <c r="A8" s="427" t="s">
        <v>125</v>
      </c>
      <c r="B8" s="427" t="s">
        <v>126</v>
      </c>
      <c r="C8" s="427" t="s">
        <v>127</v>
      </c>
      <c r="D8" s="427" t="s">
        <v>10</v>
      </c>
      <c r="E8" s="428" t="s">
        <v>11</v>
      </c>
      <c r="F8" s="428" t="s">
        <v>12</v>
      </c>
      <c r="G8" s="428" t="s">
        <v>20</v>
      </c>
      <c r="H8" s="428" t="s">
        <v>24</v>
      </c>
      <c r="I8" s="428" t="s">
        <v>28</v>
      </c>
      <c r="J8" s="428" t="s">
        <v>32</v>
      </c>
      <c r="K8" s="428" t="s">
        <v>36</v>
      </c>
      <c r="L8" s="428" t="s">
        <v>40</v>
      </c>
    </row>
    <row r="9" ht="19.5" customHeight="1" spans="1:12">
      <c r="A9" s="427" t="s">
        <v>125</v>
      </c>
      <c r="B9" s="427" t="s">
        <v>126</v>
      </c>
      <c r="C9" s="427" t="s">
        <v>127</v>
      </c>
      <c r="D9" s="427" t="s">
        <v>128</v>
      </c>
      <c r="E9" s="429">
        <v>0</v>
      </c>
      <c r="F9" s="429">
        <v>0</v>
      </c>
      <c r="G9" s="429">
        <v>0</v>
      </c>
      <c r="H9" s="429">
        <v>0</v>
      </c>
      <c r="I9" s="429">
        <v>0</v>
      </c>
      <c r="J9" s="429">
        <v>0</v>
      </c>
      <c r="K9" s="429">
        <v>0</v>
      </c>
      <c r="L9" s="429">
        <v>0</v>
      </c>
    </row>
    <row r="10" ht="19.5" customHeight="1" spans="1:12">
      <c r="A10" s="430"/>
      <c r="B10" s="431"/>
      <c r="C10" s="431"/>
      <c r="D10" s="431"/>
      <c r="E10" s="429"/>
      <c r="F10" s="429"/>
      <c r="G10" s="429"/>
      <c r="H10" s="429"/>
      <c r="I10" s="429"/>
      <c r="J10" s="429"/>
      <c r="K10" s="429"/>
      <c r="L10" s="429"/>
    </row>
    <row r="11" ht="19.5" customHeight="1" spans="1:12">
      <c r="A11" s="431" t="s">
        <v>500</v>
      </c>
      <c r="B11" s="431" t="s">
        <v>500</v>
      </c>
      <c r="C11" s="431" t="s">
        <v>500</v>
      </c>
      <c r="D11" s="431" t="s">
        <v>500</v>
      </c>
      <c r="E11" s="431" t="s">
        <v>500</v>
      </c>
      <c r="F11" s="431" t="s">
        <v>500</v>
      </c>
      <c r="G11" s="431" t="s">
        <v>500</v>
      </c>
      <c r="H11" s="431" t="s">
        <v>500</v>
      </c>
      <c r="I11" s="431" t="s">
        <v>500</v>
      </c>
      <c r="J11" s="431" t="s">
        <v>500</v>
      </c>
      <c r="K11" s="431" t="s">
        <v>500</v>
      </c>
      <c r="L11" s="431" t="s">
        <v>500</v>
      </c>
    </row>
    <row r="12" spans="1:12">
      <c r="A12" t="s">
        <v>501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418" t="s">
        <v>502</v>
      </c>
    </row>
    <row r="2" spans="1:5">
      <c r="E2" s="419" t="s">
        <v>503</v>
      </c>
    </row>
    <row r="3" ht="14.25" spans="1:5">
      <c r="A3" s="420" t="s">
        <v>2</v>
      </c>
      <c r="E3" s="419" t="s">
        <v>3</v>
      </c>
    </row>
    <row r="4" ht="15" customHeight="1" spans="1:5">
      <c r="A4" s="421" t="s">
        <v>504</v>
      </c>
      <c r="B4" s="421" t="s">
        <v>7</v>
      </c>
      <c r="C4" s="421" t="s">
        <v>505</v>
      </c>
      <c r="D4" s="421" t="s">
        <v>506</v>
      </c>
      <c r="E4" s="421" t="s">
        <v>507</v>
      </c>
    </row>
    <row r="5" ht="15" customHeight="1" spans="1:5">
      <c r="A5" s="421" t="s">
        <v>508</v>
      </c>
      <c r="B5" s="421" t="s">
        <v>7</v>
      </c>
      <c r="C5" s="421" t="s">
        <v>11</v>
      </c>
      <c r="D5" s="421" t="s">
        <v>12</v>
      </c>
      <c r="E5" s="421" t="s">
        <v>20</v>
      </c>
    </row>
    <row r="6" ht="15" customHeight="1" spans="1:5">
      <c r="A6" s="422" t="s">
        <v>509</v>
      </c>
      <c r="B6" s="421" t="s">
        <v>11</v>
      </c>
      <c r="C6" s="421" t="s">
        <v>510</v>
      </c>
      <c r="D6" s="421" t="s">
        <v>510</v>
      </c>
      <c r="E6" s="421" t="s">
        <v>510</v>
      </c>
    </row>
    <row r="7" ht="15" customHeight="1" spans="1:5">
      <c r="A7" s="422" t="s">
        <v>511</v>
      </c>
      <c r="B7" s="421" t="s">
        <v>12</v>
      </c>
      <c r="C7" s="423">
        <v>279620</v>
      </c>
      <c r="D7" s="423">
        <v>136756.63</v>
      </c>
      <c r="E7" s="423">
        <v>136756.63</v>
      </c>
    </row>
    <row r="8" ht="15" customHeight="1" spans="1:5">
      <c r="A8" s="422" t="s">
        <v>512</v>
      </c>
      <c r="B8" s="421" t="s">
        <v>20</v>
      </c>
      <c r="C8" s="423">
        <v>0</v>
      </c>
      <c r="D8" s="423">
        <v>0</v>
      </c>
      <c r="E8" s="423">
        <v>0</v>
      </c>
    </row>
    <row r="9" ht="15" customHeight="1" spans="1:5">
      <c r="A9" s="422" t="s">
        <v>513</v>
      </c>
      <c r="B9" s="421" t="s">
        <v>24</v>
      </c>
      <c r="C9" s="423">
        <v>279620</v>
      </c>
      <c r="D9" s="423">
        <v>136756.63</v>
      </c>
      <c r="E9" s="423">
        <v>136756.63</v>
      </c>
    </row>
    <row r="10" ht="15" customHeight="1" spans="1:5">
      <c r="A10" s="422" t="s">
        <v>514</v>
      </c>
      <c r="B10" s="421" t="s">
        <v>28</v>
      </c>
      <c r="C10" s="423">
        <v>0</v>
      </c>
      <c r="D10" s="423">
        <v>0</v>
      </c>
      <c r="E10" s="423">
        <v>0</v>
      </c>
    </row>
    <row r="11" ht="15" customHeight="1" spans="1:5">
      <c r="A11" s="422" t="s">
        <v>515</v>
      </c>
      <c r="B11" s="421" t="s">
        <v>32</v>
      </c>
      <c r="C11" s="423">
        <v>279620</v>
      </c>
      <c r="D11" s="423">
        <v>136756.63</v>
      </c>
      <c r="E11" s="423">
        <v>136756.63</v>
      </c>
    </row>
    <row r="12" ht="15" customHeight="1" spans="1:5">
      <c r="A12" s="422" t="s">
        <v>516</v>
      </c>
      <c r="B12" s="421" t="s">
        <v>36</v>
      </c>
      <c r="C12" s="423">
        <v>0</v>
      </c>
      <c r="D12" s="423">
        <v>0</v>
      </c>
      <c r="E12" s="423">
        <v>0</v>
      </c>
    </row>
    <row r="13" ht="15" customHeight="1" spans="1:5">
      <c r="A13" s="422" t="s">
        <v>517</v>
      </c>
      <c r="B13" s="421" t="s">
        <v>40</v>
      </c>
      <c r="C13" s="421" t="s">
        <v>510</v>
      </c>
      <c r="D13" s="421" t="s">
        <v>510</v>
      </c>
      <c r="E13" s="423">
        <v>0</v>
      </c>
    </row>
    <row r="14" ht="15" customHeight="1" spans="1:5">
      <c r="A14" s="422" t="s">
        <v>518</v>
      </c>
      <c r="B14" s="421" t="s">
        <v>43</v>
      </c>
      <c r="C14" s="421" t="s">
        <v>510</v>
      </c>
      <c r="D14" s="421" t="s">
        <v>510</v>
      </c>
      <c r="E14" s="423">
        <v>0</v>
      </c>
    </row>
    <row r="15" ht="15" customHeight="1" spans="1:5">
      <c r="A15" s="422" t="s">
        <v>519</v>
      </c>
      <c r="B15" s="421" t="s">
        <v>46</v>
      </c>
      <c r="C15" s="421" t="s">
        <v>510</v>
      </c>
      <c r="D15" s="421" t="s">
        <v>510</v>
      </c>
      <c r="E15" s="423">
        <v>0</v>
      </c>
    </row>
    <row r="16" ht="15" customHeight="1" spans="1:5">
      <c r="A16" s="422" t="s">
        <v>520</v>
      </c>
      <c r="B16" s="421" t="s">
        <v>49</v>
      </c>
      <c r="C16" s="421" t="s">
        <v>510</v>
      </c>
      <c r="D16" s="421" t="s">
        <v>510</v>
      </c>
      <c r="E16" s="421" t="s">
        <v>510</v>
      </c>
    </row>
    <row r="17" ht="15" customHeight="1" spans="1:5">
      <c r="A17" s="422" t="s">
        <v>521</v>
      </c>
      <c r="B17" s="421" t="s">
        <v>52</v>
      </c>
      <c r="C17" s="421" t="s">
        <v>510</v>
      </c>
      <c r="D17" s="421" t="s">
        <v>510</v>
      </c>
      <c r="E17" s="424">
        <v>0</v>
      </c>
    </row>
    <row r="18" ht="15" customHeight="1" spans="1:5">
      <c r="A18" s="422" t="s">
        <v>522</v>
      </c>
      <c r="B18" s="421" t="s">
        <v>55</v>
      </c>
      <c r="C18" s="421" t="s">
        <v>510</v>
      </c>
      <c r="D18" s="421" t="s">
        <v>510</v>
      </c>
      <c r="E18" s="424">
        <v>0</v>
      </c>
    </row>
    <row r="19" ht="15" customHeight="1" spans="1:5">
      <c r="A19" s="422" t="s">
        <v>523</v>
      </c>
      <c r="B19" s="421" t="s">
        <v>58</v>
      </c>
      <c r="C19" s="421" t="s">
        <v>510</v>
      </c>
      <c r="D19" s="421" t="s">
        <v>510</v>
      </c>
      <c r="E19" s="424">
        <v>0</v>
      </c>
    </row>
    <row r="20" ht="15" customHeight="1" spans="1:5">
      <c r="A20" s="422" t="s">
        <v>524</v>
      </c>
      <c r="B20" s="421" t="s">
        <v>61</v>
      </c>
      <c r="C20" s="421" t="s">
        <v>510</v>
      </c>
      <c r="D20" s="421" t="s">
        <v>510</v>
      </c>
      <c r="E20" s="424">
        <v>12</v>
      </c>
    </row>
    <row r="21" ht="15" customHeight="1" spans="1:5">
      <c r="A21" s="422" t="s">
        <v>525</v>
      </c>
      <c r="B21" s="421" t="s">
        <v>64</v>
      </c>
      <c r="C21" s="421" t="s">
        <v>510</v>
      </c>
      <c r="D21" s="421" t="s">
        <v>510</v>
      </c>
      <c r="E21" s="424">
        <v>0</v>
      </c>
    </row>
    <row r="22" ht="15" customHeight="1" spans="1:5">
      <c r="A22" s="422" t="s">
        <v>526</v>
      </c>
      <c r="B22" s="421" t="s">
        <v>67</v>
      </c>
      <c r="C22" s="421" t="s">
        <v>510</v>
      </c>
      <c r="D22" s="421" t="s">
        <v>510</v>
      </c>
      <c r="E22" s="424">
        <v>0</v>
      </c>
    </row>
    <row r="23" ht="15" customHeight="1" spans="1:5">
      <c r="A23" s="422" t="s">
        <v>527</v>
      </c>
      <c r="B23" s="421" t="s">
        <v>70</v>
      </c>
      <c r="C23" s="421" t="s">
        <v>510</v>
      </c>
      <c r="D23" s="421" t="s">
        <v>510</v>
      </c>
      <c r="E23" s="424">
        <v>0</v>
      </c>
    </row>
    <row r="24" ht="15" customHeight="1" spans="1:5">
      <c r="A24" s="422" t="s">
        <v>528</v>
      </c>
      <c r="B24" s="421" t="s">
        <v>73</v>
      </c>
      <c r="C24" s="421" t="s">
        <v>510</v>
      </c>
      <c r="D24" s="421" t="s">
        <v>510</v>
      </c>
      <c r="E24" s="424">
        <v>0</v>
      </c>
    </row>
    <row r="25" ht="15" customHeight="1" spans="1:5">
      <c r="A25" s="422" t="s">
        <v>529</v>
      </c>
      <c r="B25" s="421" t="s">
        <v>76</v>
      </c>
      <c r="C25" s="421" t="s">
        <v>510</v>
      </c>
      <c r="D25" s="421" t="s">
        <v>510</v>
      </c>
      <c r="E25" s="424">
        <v>0</v>
      </c>
    </row>
    <row r="26" ht="15" customHeight="1" spans="1:5">
      <c r="A26" s="422" t="s">
        <v>530</v>
      </c>
      <c r="B26" s="421" t="s">
        <v>79</v>
      </c>
      <c r="C26" s="421" t="s">
        <v>510</v>
      </c>
      <c r="D26" s="421" t="s">
        <v>510</v>
      </c>
      <c r="E26" s="424">
        <v>0</v>
      </c>
    </row>
    <row r="27" ht="15" customHeight="1" spans="1:5">
      <c r="A27" s="422" t="s">
        <v>531</v>
      </c>
      <c r="B27" s="421" t="s">
        <v>82</v>
      </c>
      <c r="C27" s="421" t="s">
        <v>510</v>
      </c>
      <c r="D27" s="421" t="s">
        <v>510</v>
      </c>
      <c r="E27" s="423">
        <v>2538214.88</v>
      </c>
    </row>
    <row r="28" ht="15" customHeight="1" spans="1:5">
      <c r="A28" s="422" t="s">
        <v>532</v>
      </c>
      <c r="B28" s="421" t="s">
        <v>85</v>
      </c>
      <c r="C28" s="421" t="s">
        <v>510</v>
      </c>
      <c r="D28" s="421" t="s">
        <v>510</v>
      </c>
      <c r="E28" s="423">
        <v>1633522.3</v>
      </c>
    </row>
    <row r="29" ht="15" customHeight="1" spans="1:5">
      <c r="A29" s="422" t="s">
        <v>533</v>
      </c>
      <c r="B29" s="421" t="s">
        <v>88</v>
      </c>
      <c r="C29" s="421" t="s">
        <v>510</v>
      </c>
      <c r="D29" s="421" t="s">
        <v>510</v>
      </c>
      <c r="E29" s="423">
        <v>904692.58</v>
      </c>
    </row>
    <row r="30" ht="39.75" customHeight="1" spans="1:5">
      <c r="A30" s="425" t="s">
        <v>534</v>
      </c>
      <c r="B30" s="425" t="s">
        <v>534</v>
      </c>
      <c r="C30" s="425" t="s">
        <v>534</v>
      </c>
      <c r="D30" s="425" t="s">
        <v>534</v>
      </c>
      <c r="E30" s="425" t="s">
        <v>534</v>
      </c>
    </row>
    <row r="31" ht="15" customHeight="1" spans="1:5">
      <c r="A31" s="422" t="s">
        <v>535</v>
      </c>
      <c r="B31" s="422" t="s">
        <v>535</v>
      </c>
      <c r="C31" s="422" t="s">
        <v>535</v>
      </c>
      <c r="D31" s="422" t="s">
        <v>535</v>
      </c>
      <c r="E31" s="422" t="s">
        <v>535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7" workbookViewId="0">
      <selection activeCell="H26" sqref="H2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418" t="s">
        <v>536</v>
      </c>
    </row>
    <row r="2" spans="1:5">
      <c r="E2" s="419" t="s">
        <v>537</v>
      </c>
    </row>
    <row r="3" ht="14.25" spans="1:5">
      <c r="A3" s="420" t="s">
        <v>2</v>
      </c>
      <c r="E3" s="419" t="s">
        <v>3</v>
      </c>
    </row>
    <row r="4" ht="15" customHeight="1" spans="1:5">
      <c r="A4" s="421" t="s">
        <v>504</v>
      </c>
      <c r="B4" s="421" t="s">
        <v>7</v>
      </c>
      <c r="C4" s="421" t="s">
        <v>505</v>
      </c>
      <c r="D4" s="421" t="s">
        <v>506</v>
      </c>
      <c r="E4" s="421" t="s">
        <v>507</v>
      </c>
    </row>
    <row r="5" ht="15" customHeight="1" spans="1:5">
      <c r="A5" s="421" t="s">
        <v>508</v>
      </c>
      <c r="B5" s="421" t="s">
        <v>7</v>
      </c>
      <c r="C5" s="421" t="s">
        <v>11</v>
      </c>
      <c r="D5" s="421" t="s">
        <v>12</v>
      </c>
      <c r="E5" s="421" t="s">
        <v>20</v>
      </c>
    </row>
    <row r="6" ht="15" customHeight="1" spans="1:5">
      <c r="A6" s="422" t="s">
        <v>538</v>
      </c>
      <c r="B6" s="421" t="s">
        <v>11</v>
      </c>
      <c r="C6" s="421" t="s">
        <v>510</v>
      </c>
      <c r="D6" s="421" t="s">
        <v>510</v>
      </c>
      <c r="E6" s="421" t="s">
        <v>510</v>
      </c>
    </row>
    <row r="7" ht="15" customHeight="1" spans="1:5">
      <c r="A7" s="422" t="s">
        <v>511</v>
      </c>
      <c r="B7" s="421" t="s">
        <v>12</v>
      </c>
      <c r="C7" s="423">
        <v>228780</v>
      </c>
      <c r="D7" s="423">
        <v>136756.63</v>
      </c>
      <c r="E7" s="423">
        <v>136756.63</v>
      </c>
    </row>
    <row r="8" ht="15" customHeight="1" spans="1:5">
      <c r="A8" s="422" t="s">
        <v>512</v>
      </c>
      <c r="B8" s="421" t="s">
        <v>20</v>
      </c>
      <c r="C8" s="423">
        <v>0</v>
      </c>
      <c r="D8" s="423">
        <v>0</v>
      </c>
      <c r="E8" s="423">
        <v>0</v>
      </c>
    </row>
    <row r="9" ht="15" customHeight="1" spans="1:5">
      <c r="A9" s="422" t="s">
        <v>513</v>
      </c>
      <c r="B9" s="421" t="s">
        <v>24</v>
      </c>
      <c r="C9" s="423">
        <v>228780</v>
      </c>
      <c r="D9" s="423">
        <v>136756.63</v>
      </c>
      <c r="E9" s="423">
        <v>136756.63</v>
      </c>
    </row>
    <row r="10" ht="15" customHeight="1" spans="1:5">
      <c r="A10" s="422" t="s">
        <v>514</v>
      </c>
      <c r="B10" s="421" t="s">
        <v>28</v>
      </c>
      <c r="C10" s="423">
        <v>0</v>
      </c>
      <c r="D10" s="423">
        <v>0</v>
      </c>
      <c r="E10" s="423">
        <v>0</v>
      </c>
    </row>
    <row r="11" ht="15" customHeight="1" spans="1:5">
      <c r="A11" s="422" t="s">
        <v>515</v>
      </c>
      <c r="B11" s="421" t="s">
        <v>32</v>
      </c>
      <c r="C11" s="423">
        <v>228780</v>
      </c>
      <c r="D11" s="423">
        <v>136756.63</v>
      </c>
      <c r="E11" s="423">
        <v>136756.63</v>
      </c>
    </row>
    <row r="12" ht="15" customHeight="1" spans="1:5">
      <c r="A12" s="422" t="s">
        <v>516</v>
      </c>
      <c r="B12" s="421" t="s">
        <v>36</v>
      </c>
      <c r="C12" s="423">
        <v>0</v>
      </c>
      <c r="D12" s="423">
        <v>0</v>
      </c>
      <c r="E12" s="423">
        <v>0</v>
      </c>
    </row>
    <row r="13" ht="15" customHeight="1" spans="1:5">
      <c r="A13" s="422" t="s">
        <v>517</v>
      </c>
      <c r="B13" s="421" t="s">
        <v>40</v>
      </c>
      <c r="C13" s="421" t="s">
        <v>510</v>
      </c>
      <c r="D13" s="421" t="s">
        <v>510</v>
      </c>
      <c r="E13" s="423">
        <v>0</v>
      </c>
    </row>
    <row r="14" ht="15" customHeight="1" spans="1:5">
      <c r="A14" s="422" t="s">
        <v>518</v>
      </c>
      <c r="B14" s="421" t="s">
        <v>43</v>
      </c>
      <c r="C14" s="421" t="s">
        <v>510</v>
      </c>
      <c r="D14" s="421" t="s">
        <v>510</v>
      </c>
      <c r="E14" s="423">
        <v>0</v>
      </c>
    </row>
    <row r="15" ht="15" customHeight="1" spans="1:5">
      <c r="A15" s="422" t="s">
        <v>519</v>
      </c>
      <c r="B15" s="421" t="s">
        <v>46</v>
      </c>
      <c r="C15" s="421" t="s">
        <v>510</v>
      </c>
      <c r="D15" s="421" t="s">
        <v>510</v>
      </c>
      <c r="E15" s="423">
        <v>0</v>
      </c>
    </row>
    <row r="16" ht="15" customHeight="1" spans="1:5">
      <c r="A16" s="422" t="s">
        <v>520</v>
      </c>
      <c r="B16" s="421" t="s">
        <v>49</v>
      </c>
      <c r="C16" s="421" t="s">
        <v>510</v>
      </c>
      <c r="D16" s="421" t="s">
        <v>510</v>
      </c>
      <c r="E16" s="421" t="s">
        <v>510</v>
      </c>
    </row>
    <row r="17" ht="15" customHeight="1" spans="1:5">
      <c r="A17" s="422" t="s">
        <v>521</v>
      </c>
      <c r="B17" s="421" t="s">
        <v>52</v>
      </c>
      <c r="C17" s="421" t="s">
        <v>510</v>
      </c>
      <c r="D17" s="421" t="s">
        <v>510</v>
      </c>
      <c r="E17" s="424">
        <v>0</v>
      </c>
    </row>
    <row r="18" ht="15" customHeight="1" spans="1:5">
      <c r="A18" s="422" t="s">
        <v>522</v>
      </c>
      <c r="B18" s="421" t="s">
        <v>55</v>
      </c>
      <c r="C18" s="421" t="s">
        <v>510</v>
      </c>
      <c r="D18" s="421" t="s">
        <v>510</v>
      </c>
      <c r="E18" s="424">
        <v>0</v>
      </c>
    </row>
    <row r="19" ht="15" customHeight="1" spans="1:5">
      <c r="A19" s="422" t="s">
        <v>523</v>
      </c>
      <c r="B19" s="421" t="s">
        <v>58</v>
      </c>
      <c r="C19" s="421" t="s">
        <v>510</v>
      </c>
      <c r="D19" s="421" t="s">
        <v>510</v>
      </c>
      <c r="E19" s="424">
        <v>0</v>
      </c>
    </row>
    <row r="20" ht="15" customHeight="1" spans="1:5">
      <c r="A20" s="422" t="s">
        <v>524</v>
      </c>
      <c r="B20" s="421" t="s">
        <v>61</v>
      </c>
      <c r="C20" s="421" t="s">
        <v>510</v>
      </c>
      <c r="D20" s="421" t="s">
        <v>510</v>
      </c>
      <c r="E20" s="424">
        <v>0</v>
      </c>
    </row>
    <row r="21" ht="15" customHeight="1" spans="1:5">
      <c r="A21" s="422" t="s">
        <v>525</v>
      </c>
      <c r="B21" s="421" t="s">
        <v>64</v>
      </c>
      <c r="C21" s="421" t="s">
        <v>510</v>
      </c>
      <c r="D21" s="421" t="s">
        <v>510</v>
      </c>
      <c r="E21" s="424">
        <v>0</v>
      </c>
    </row>
    <row r="22" ht="15" customHeight="1" spans="1:5">
      <c r="A22" s="422" t="s">
        <v>526</v>
      </c>
      <c r="B22" s="421" t="s">
        <v>67</v>
      </c>
      <c r="C22" s="421" t="s">
        <v>510</v>
      </c>
      <c r="D22" s="421" t="s">
        <v>510</v>
      </c>
      <c r="E22" s="424">
        <v>0</v>
      </c>
    </row>
    <row r="23" ht="15" customHeight="1" spans="1:5">
      <c r="A23" s="422" t="s">
        <v>527</v>
      </c>
      <c r="B23" s="421" t="s">
        <v>70</v>
      </c>
      <c r="C23" s="421" t="s">
        <v>510</v>
      </c>
      <c r="D23" s="421" t="s">
        <v>510</v>
      </c>
      <c r="E23" s="424">
        <v>0</v>
      </c>
    </row>
    <row r="24" ht="15" customHeight="1" spans="1:5">
      <c r="A24" s="422" t="s">
        <v>528</v>
      </c>
      <c r="B24" s="421" t="s">
        <v>73</v>
      </c>
      <c r="C24" s="421" t="s">
        <v>510</v>
      </c>
      <c r="D24" s="421" t="s">
        <v>510</v>
      </c>
      <c r="E24" s="424">
        <v>0</v>
      </c>
    </row>
    <row r="25" ht="15" customHeight="1" spans="1:5">
      <c r="A25" s="422" t="s">
        <v>529</v>
      </c>
      <c r="B25" s="421" t="s">
        <v>76</v>
      </c>
      <c r="C25" s="421" t="s">
        <v>510</v>
      </c>
      <c r="D25" s="421" t="s">
        <v>510</v>
      </c>
      <c r="E25" s="424">
        <v>0</v>
      </c>
    </row>
    <row r="26" ht="15" customHeight="1" spans="1:5">
      <c r="A26" s="422" t="s">
        <v>530</v>
      </c>
      <c r="B26" s="421" t="s">
        <v>79</v>
      </c>
      <c r="C26" s="421" t="s">
        <v>510</v>
      </c>
      <c r="D26" s="421" t="s">
        <v>510</v>
      </c>
      <c r="E26" s="424">
        <v>0</v>
      </c>
    </row>
    <row r="27" ht="41.25" customHeight="1" spans="1:5">
      <c r="A27" s="425" t="s">
        <v>539</v>
      </c>
      <c r="B27" s="425" t="s">
        <v>539</v>
      </c>
      <c r="C27" s="425" t="s">
        <v>539</v>
      </c>
      <c r="D27" s="425" t="s">
        <v>539</v>
      </c>
      <c r="E27" s="425" t="s">
        <v>539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1" sqref="E11"/>
    </sheetView>
  </sheetViews>
  <sheetFormatPr defaultColWidth="9" defaultRowHeight="14.25"/>
  <cols>
    <col min="1" max="1" width="6.26666666666667" style="381" customWidth="1"/>
    <col min="2" max="2" width="5.09166666666667" style="381" customWidth="1"/>
    <col min="3" max="3" width="14.875" style="381" customWidth="1"/>
    <col min="4" max="4" width="15.5" style="381" customWidth="1"/>
    <col min="5" max="6" width="15.125" style="381" customWidth="1"/>
    <col min="7" max="7" width="14.125" style="381" customWidth="1"/>
    <col min="8" max="8" width="12.75" style="381" customWidth="1"/>
    <col min="9" max="9" width="13.5" style="381" customWidth="1"/>
    <col min="10" max="10" width="12.25" style="381" customWidth="1"/>
    <col min="11" max="11" width="11" style="381" customWidth="1"/>
    <col min="12" max="12" width="8.45" style="381" customWidth="1"/>
    <col min="13" max="13" width="7.90833333333333" style="381" customWidth="1"/>
    <col min="14" max="14" width="13.75" style="382" customWidth="1"/>
    <col min="15" max="15" width="13.75" style="381" customWidth="1"/>
    <col min="16" max="16" width="9.09166666666667" style="381" customWidth="1"/>
    <col min="17" max="17" width="9.375" style="381"/>
    <col min="18" max="19" width="12.625" style="381" customWidth="1"/>
    <col min="20" max="20" width="7.36666666666667" style="381" customWidth="1"/>
    <col min="21" max="21" width="6.725" style="381" customWidth="1"/>
    <col min="22" max="16384" width="9" style="381"/>
  </cols>
  <sheetData>
    <row r="1" s="378" customFormat="1" ht="36" customHeight="1" spans="1:21">
      <c r="A1" s="383" t="s">
        <v>540</v>
      </c>
      <c r="B1" s="383"/>
      <c r="C1" s="383"/>
      <c r="D1" s="383"/>
      <c r="E1" s="383"/>
      <c r="F1" s="383"/>
      <c r="G1" s="383"/>
      <c r="H1" s="383"/>
      <c r="I1" s="383"/>
      <c r="J1" s="383"/>
      <c r="K1" s="383"/>
      <c r="L1" s="383"/>
      <c r="M1" s="383"/>
      <c r="N1" s="384"/>
      <c r="O1" s="383"/>
      <c r="P1" s="383"/>
      <c r="Q1" s="383"/>
      <c r="R1" s="383"/>
      <c r="S1" s="383"/>
      <c r="T1" s="383"/>
      <c r="U1" s="383"/>
    </row>
    <row r="2" s="378" customFormat="1" ht="18" customHeight="1" spans="1:21">
      <c r="A2" s="385"/>
      <c r="B2" s="385"/>
      <c r="C2" s="385"/>
      <c r="D2" s="385"/>
      <c r="E2" s="385"/>
      <c r="F2" s="385"/>
      <c r="G2" s="385"/>
      <c r="H2" s="385"/>
      <c r="I2" s="385"/>
      <c r="J2" s="385"/>
      <c r="K2" s="385"/>
      <c r="L2" s="385"/>
      <c r="M2" s="385"/>
      <c r="N2" s="386"/>
      <c r="U2" s="387" t="s">
        <v>541</v>
      </c>
    </row>
    <row r="3" s="378" customFormat="1" ht="18" customHeight="1" spans="1:21">
      <c r="A3" s="388" t="s">
        <v>542</v>
      </c>
      <c r="B3" s="385"/>
      <c r="C3" s="385"/>
      <c r="D3" s="385"/>
      <c r="E3" s="389"/>
      <c r="F3" s="389"/>
      <c r="G3" s="385"/>
      <c r="H3" s="385"/>
      <c r="I3" s="385"/>
      <c r="J3" s="385"/>
      <c r="K3" s="385"/>
      <c r="L3" s="385"/>
      <c r="M3" s="385"/>
      <c r="N3" s="386"/>
      <c r="U3" s="387" t="s">
        <v>3</v>
      </c>
    </row>
    <row r="4" s="378" customFormat="1" ht="24" customHeight="1" spans="1:21">
      <c r="A4" s="390" t="s">
        <v>6</v>
      </c>
      <c r="B4" s="390" t="s">
        <v>7</v>
      </c>
      <c r="C4" s="391" t="s">
        <v>543</v>
      </c>
      <c r="D4" s="336" t="s">
        <v>544</v>
      </c>
      <c r="E4" s="390" t="s">
        <v>545</v>
      </c>
      <c r="F4" s="392" t="s">
        <v>546</v>
      </c>
      <c r="G4" s="393"/>
      <c r="H4" s="393"/>
      <c r="I4" s="393"/>
      <c r="J4" s="393"/>
      <c r="K4" s="393"/>
      <c r="L4" s="393"/>
      <c r="M4" s="393"/>
      <c r="N4" s="394"/>
      <c r="O4" s="395"/>
      <c r="P4" s="396" t="s">
        <v>547</v>
      </c>
      <c r="Q4" s="390" t="s">
        <v>548</v>
      </c>
      <c r="R4" s="391" t="s">
        <v>549</v>
      </c>
      <c r="S4" s="397"/>
      <c r="T4" s="398" t="s">
        <v>550</v>
      </c>
      <c r="U4" s="397"/>
    </row>
    <row r="5" s="378" customFormat="1" ht="36" customHeight="1" spans="1:21">
      <c r="A5" s="390"/>
      <c r="B5" s="390"/>
      <c r="C5" s="399"/>
      <c r="D5" s="336"/>
      <c r="E5" s="390"/>
      <c r="F5" s="400" t="s">
        <v>123</v>
      </c>
      <c r="G5" s="400"/>
      <c r="H5" s="400" t="s">
        <v>551</v>
      </c>
      <c r="I5" s="400"/>
      <c r="J5" s="401" t="s">
        <v>552</v>
      </c>
      <c r="K5" s="402"/>
      <c r="L5" s="403" t="s">
        <v>553</v>
      </c>
      <c r="M5" s="403"/>
      <c r="N5" s="404" t="s">
        <v>554</v>
      </c>
      <c r="O5" s="404"/>
      <c r="P5" s="396"/>
      <c r="Q5" s="390"/>
      <c r="R5" s="405"/>
      <c r="S5" s="406"/>
      <c r="T5" s="407"/>
      <c r="U5" s="406"/>
    </row>
    <row r="6" s="378" customFormat="1" ht="24" customHeight="1" spans="1:21">
      <c r="A6" s="390"/>
      <c r="B6" s="390"/>
      <c r="C6" s="405"/>
      <c r="D6" s="336"/>
      <c r="E6" s="390"/>
      <c r="F6" s="400" t="s">
        <v>555</v>
      </c>
      <c r="G6" s="408" t="s">
        <v>556</v>
      </c>
      <c r="H6" s="400" t="s">
        <v>555</v>
      </c>
      <c r="I6" s="408" t="s">
        <v>556</v>
      </c>
      <c r="J6" s="400" t="s">
        <v>555</v>
      </c>
      <c r="K6" s="408" t="s">
        <v>556</v>
      </c>
      <c r="L6" s="400" t="s">
        <v>555</v>
      </c>
      <c r="M6" s="408" t="s">
        <v>556</v>
      </c>
      <c r="N6" s="400" t="s">
        <v>555</v>
      </c>
      <c r="O6" s="408" t="s">
        <v>556</v>
      </c>
      <c r="P6" s="396"/>
      <c r="Q6" s="390"/>
      <c r="R6" s="400" t="s">
        <v>555</v>
      </c>
      <c r="S6" s="409" t="s">
        <v>556</v>
      </c>
      <c r="T6" s="400" t="s">
        <v>555</v>
      </c>
      <c r="U6" s="408" t="s">
        <v>556</v>
      </c>
    </row>
    <row r="7" s="379" customFormat="1" ht="24" customHeight="1" spans="1:21">
      <c r="A7" s="390" t="s">
        <v>10</v>
      </c>
      <c r="B7" s="390"/>
      <c r="C7" s="390">
        <v>1</v>
      </c>
      <c r="D7" s="408" t="s">
        <v>12</v>
      </c>
      <c r="E7" s="390">
        <v>3</v>
      </c>
      <c r="F7" s="390">
        <v>4</v>
      </c>
      <c r="G7" s="408" t="s">
        <v>28</v>
      </c>
      <c r="H7" s="390">
        <v>6</v>
      </c>
      <c r="I7" s="390">
        <v>7</v>
      </c>
      <c r="J7" s="408" t="s">
        <v>40</v>
      </c>
      <c r="K7" s="390">
        <v>9</v>
      </c>
      <c r="L7" s="390">
        <v>10</v>
      </c>
      <c r="M7" s="408" t="s">
        <v>49</v>
      </c>
      <c r="N7" s="390">
        <v>12</v>
      </c>
      <c r="O7" s="390">
        <v>13</v>
      </c>
      <c r="P7" s="408" t="s">
        <v>58</v>
      </c>
      <c r="Q7" s="390">
        <v>15</v>
      </c>
      <c r="R7" s="390">
        <v>16</v>
      </c>
      <c r="S7" s="408" t="s">
        <v>67</v>
      </c>
      <c r="T7" s="390">
        <v>18</v>
      </c>
      <c r="U7" s="390">
        <v>19</v>
      </c>
    </row>
    <row r="8" s="380" customFormat="1" ht="24" customHeight="1" spans="1:21">
      <c r="A8" s="410" t="s">
        <v>128</v>
      </c>
      <c r="B8" s="411">
        <v>1</v>
      </c>
      <c r="C8" s="412">
        <f>E8+G8+P8+Q8+S8+U8</f>
        <v>159424637.36</v>
      </c>
      <c r="D8" s="413">
        <f>E8+F8+P8+Q8+R8+T8</f>
        <v>217683429.75</v>
      </c>
      <c r="E8" s="413">
        <v>80399595.35</v>
      </c>
      <c r="F8" s="413">
        <f>H8+J8+L8+N8</f>
        <v>134076285.6</v>
      </c>
      <c r="G8" s="413">
        <f>I8+K8+M8+O8</f>
        <v>77191399.13</v>
      </c>
      <c r="H8" s="413">
        <v>68703759.7</v>
      </c>
      <c r="I8" s="413">
        <v>59733042.18</v>
      </c>
      <c r="J8" s="413">
        <v>3619845.21</v>
      </c>
      <c r="K8" s="413">
        <v>917968.38</v>
      </c>
      <c r="L8" s="413">
        <v>0</v>
      </c>
      <c r="M8" s="413">
        <v>0</v>
      </c>
      <c r="N8" s="414">
        <v>61752680.69</v>
      </c>
      <c r="O8" s="415">
        <v>16540388.57</v>
      </c>
      <c r="P8" s="415">
        <v>0</v>
      </c>
      <c r="Q8" s="415">
        <v>8988.8</v>
      </c>
      <c r="R8" s="415">
        <v>3198560</v>
      </c>
      <c r="S8" s="415">
        <v>1824654.08</v>
      </c>
      <c r="T8" s="415">
        <v>0</v>
      </c>
      <c r="U8" s="415">
        <v>0</v>
      </c>
    </row>
    <row r="9" s="378" customFormat="1" ht="49" customHeight="1" spans="1:21">
      <c r="A9" s="416" t="s">
        <v>557</v>
      </c>
      <c r="B9" s="416"/>
      <c r="C9" s="416"/>
      <c r="D9" s="416"/>
      <c r="E9" s="416"/>
      <c r="F9" s="416"/>
      <c r="G9" s="416"/>
      <c r="H9" s="416"/>
      <c r="I9" s="416"/>
      <c r="J9" s="416"/>
      <c r="K9" s="416"/>
      <c r="L9" s="416"/>
      <c r="M9" s="416"/>
      <c r="N9" s="416"/>
      <c r="O9" s="416"/>
      <c r="P9" s="416"/>
      <c r="Q9" s="416"/>
      <c r="R9" s="416"/>
      <c r="S9" s="416"/>
      <c r="T9" s="416"/>
      <c r="U9" s="416"/>
    </row>
    <row r="10" ht="26.25" customHeight="1" spans="1:21">
      <c r="C10" s="417"/>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G6" sqref="G6"/>
    </sheetView>
  </sheetViews>
  <sheetFormatPr defaultColWidth="9" defaultRowHeight="14.25" outlineLevelCol="3"/>
  <cols>
    <col min="1" max="1" width="22.625" style="328" customWidth="1"/>
    <col min="2" max="2" width="21.0833333333333" style="328" customWidth="1"/>
    <col min="3" max="3" width="22" style="328" customWidth="1"/>
    <col min="4" max="4" width="102.125" style="328" customWidth="1"/>
    <col min="5" max="16384" width="9" style="328"/>
  </cols>
  <sheetData>
    <row r="1" s="328" customFormat="1" ht="53" customHeight="1" spans="1:4">
      <c r="A1" s="366" t="s">
        <v>558</v>
      </c>
      <c r="B1" s="366"/>
      <c r="C1" s="366"/>
      <c r="D1" s="366"/>
    </row>
    <row r="2" s="328" customFormat="1" ht="89" customHeight="1" spans="1:4">
      <c r="A2" s="367" t="s">
        <v>559</v>
      </c>
      <c r="B2" s="368" t="s">
        <v>560</v>
      </c>
      <c r="C2" s="369"/>
      <c r="D2" s="370" t="s">
        <v>561</v>
      </c>
    </row>
    <row r="3" s="328" customFormat="1" ht="26" customHeight="1" spans="1:4">
      <c r="A3" s="371"/>
      <c r="B3" s="368" t="s">
        <v>562</v>
      </c>
      <c r="C3" s="369"/>
      <c r="D3" s="372" t="s">
        <v>563</v>
      </c>
    </row>
    <row r="4" s="328" customFormat="1" ht="81" customHeight="1" spans="1:4">
      <c r="A4" s="371"/>
      <c r="B4" s="368" t="s">
        <v>564</v>
      </c>
      <c r="C4" s="369"/>
      <c r="D4" s="373" t="s">
        <v>565</v>
      </c>
    </row>
    <row r="5" s="328" customFormat="1" ht="47" customHeight="1" spans="1:4">
      <c r="A5" s="371"/>
      <c r="B5" s="368" t="s">
        <v>566</v>
      </c>
      <c r="C5" s="369"/>
      <c r="D5" s="372" t="s">
        <v>567</v>
      </c>
    </row>
    <row r="6" s="328" customFormat="1" ht="94.5" spans="1:4">
      <c r="A6" s="374"/>
      <c r="B6" s="368" t="s">
        <v>568</v>
      </c>
      <c r="C6" s="369"/>
      <c r="D6" s="373" t="s">
        <v>569</v>
      </c>
    </row>
    <row r="7" s="328" customFormat="1" ht="45" customHeight="1" spans="1:4">
      <c r="A7" s="371" t="s">
        <v>570</v>
      </c>
      <c r="B7" s="375" t="s">
        <v>571</v>
      </c>
      <c r="C7" s="375"/>
      <c r="D7" s="372" t="s">
        <v>572</v>
      </c>
    </row>
    <row r="8" s="328" customFormat="1" ht="52" customHeight="1" spans="1:4">
      <c r="A8" s="374"/>
      <c r="B8" s="376" t="s">
        <v>573</v>
      </c>
      <c r="C8" s="376"/>
      <c r="D8" s="372" t="s">
        <v>574</v>
      </c>
    </row>
    <row r="9" s="328" customFormat="1" ht="71" customHeight="1" spans="1:4">
      <c r="A9" s="368" t="s">
        <v>575</v>
      </c>
      <c r="B9" s="377"/>
      <c r="C9" s="369"/>
      <c r="D9" s="372" t="s">
        <v>576</v>
      </c>
    </row>
    <row r="10" s="328" customFormat="1" ht="32.25" customHeight="1" spans="1:4">
      <c r="A10" s="368" t="s">
        <v>577</v>
      </c>
      <c r="B10" s="377"/>
      <c r="C10" s="369"/>
      <c r="D10" s="372" t="s">
        <v>578</v>
      </c>
    </row>
    <row r="11" s="328" customFormat="1" ht="32.25" customHeight="1" spans="1:4">
      <c r="A11" s="368" t="s">
        <v>579</v>
      </c>
      <c r="B11" s="377"/>
      <c r="C11" s="369"/>
      <c r="D11" s="372" t="s">
        <v>580</v>
      </c>
    </row>
    <row r="12" s="328" customFormat="1" ht="32.25" customHeight="1" spans="1:4">
      <c r="A12" s="368" t="s">
        <v>581</v>
      </c>
      <c r="B12" s="377"/>
      <c r="C12" s="369"/>
      <c r="D12" s="372" t="s">
        <v>582</v>
      </c>
    </row>
    <row r="13" s="328" customFormat="1" ht="32.25" customHeight="1" spans="1:4">
      <c r="A13" s="368" t="s">
        <v>583</v>
      </c>
      <c r="B13" s="377"/>
      <c r="C13" s="369"/>
      <c r="D13" s="340" t="s">
        <v>584</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6"/>
  <sheetViews>
    <sheetView workbookViewId="0">
      <selection activeCell="M13" sqref="M13"/>
    </sheetView>
  </sheetViews>
  <sheetFormatPr defaultColWidth="8" defaultRowHeight="14.25"/>
  <cols>
    <col min="1" max="1" width="14.6666666666667" style="324" customWidth="1"/>
    <col min="2" max="2" width="17.75" style="324" customWidth="1"/>
    <col min="3" max="3" width="19.5833333333333" style="324" customWidth="1"/>
    <col min="4" max="4" width="17.1666666666667" style="324" customWidth="1"/>
    <col min="5" max="5" width="23.3333333333333" style="324" customWidth="1"/>
    <col min="6" max="6" width="20.6666666666667" style="324" customWidth="1"/>
    <col min="7" max="7" width="19" style="324" customWidth="1"/>
    <col min="8" max="8" width="18.5833333333333" style="324" customWidth="1"/>
    <col min="9" max="9" width="19.25" style="324" customWidth="1"/>
    <col min="10" max="10" width="16.8333333333333" style="324" customWidth="1"/>
    <col min="11" max="251" width="8" style="324"/>
    <col min="252" max="16384" width="8" style="328"/>
  </cols>
  <sheetData>
    <row r="2" s="324" customFormat="1" ht="55.9" customHeight="1" spans="1:251">
      <c r="A2" s="329" t="s">
        <v>585</v>
      </c>
      <c r="B2" s="329"/>
      <c r="C2" s="329"/>
      <c r="D2" s="329"/>
      <c r="E2" s="329"/>
      <c r="F2" s="329"/>
      <c r="G2" s="329"/>
      <c r="H2" s="329"/>
      <c r="I2" s="329"/>
      <c r="J2" s="329"/>
    </row>
    <row r="3" s="324" customFormat="1" ht="37" customHeight="1" spans="1:251">
      <c r="A3" s="330" t="s">
        <v>586</v>
      </c>
      <c r="B3" s="331"/>
      <c r="C3" s="331"/>
      <c r="D3" s="331"/>
      <c r="E3" s="331"/>
      <c r="F3" s="331"/>
      <c r="G3" s="331"/>
      <c r="H3" s="331"/>
      <c r="I3" s="331"/>
      <c r="J3" s="332"/>
    </row>
    <row r="4" s="324" customFormat="1" ht="30" customHeight="1" spans="1:251">
      <c r="A4" s="333" t="s">
        <v>587</v>
      </c>
      <c r="B4" s="334" t="s">
        <v>588</v>
      </c>
      <c r="C4" s="335"/>
      <c r="D4" s="335"/>
      <c r="E4" s="335"/>
      <c r="F4" s="335"/>
      <c r="G4" s="335"/>
      <c r="H4" s="335"/>
      <c r="I4" s="335"/>
      <c r="J4" s="335"/>
    </row>
    <row r="5" s="325" customFormat="1" ht="45" customHeight="1" spans="1:251">
      <c r="A5" s="336" t="s">
        <v>589</v>
      </c>
      <c r="B5" s="336"/>
      <c r="C5" s="337" t="s">
        <v>590</v>
      </c>
      <c r="D5" s="337"/>
      <c r="E5" s="337" t="s">
        <v>591</v>
      </c>
      <c r="F5" s="281" t="s">
        <v>592</v>
      </c>
      <c r="G5" s="337" t="s">
        <v>593</v>
      </c>
      <c r="H5" s="337" t="s">
        <v>594</v>
      </c>
      <c r="I5" s="337" t="s">
        <v>595</v>
      </c>
      <c r="J5" s="337" t="s">
        <v>596</v>
      </c>
    </row>
    <row r="6" s="325" customFormat="1" ht="31" customHeight="1" spans="1:251">
      <c r="A6" s="336"/>
      <c r="B6" s="336"/>
      <c r="C6" s="337" t="s">
        <v>597</v>
      </c>
      <c r="D6" s="337"/>
      <c r="E6" s="338">
        <f>E7+E8</f>
        <v>227896634.82</v>
      </c>
      <c r="F6" s="338">
        <f>F7+F8</f>
        <v>43120820.53</v>
      </c>
      <c r="G6" s="338">
        <f>G7+G8</f>
        <v>271017455.35</v>
      </c>
      <c r="H6" s="338">
        <f>H7+H8</f>
        <v>271017455.35</v>
      </c>
      <c r="I6" s="317">
        <f>H6/G6</f>
        <v>1</v>
      </c>
      <c r="J6" s="339" t="s">
        <v>598</v>
      </c>
    </row>
    <row r="7" s="325" customFormat="1" ht="35" customHeight="1" spans="1:251">
      <c r="A7" s="336"/>
      <c r="B7" s="336"/>
      <c r="C7" s="336" t="s">
        <v>239</v>
      </c>
      <c r="D7" s="337" t="s">
        <v>597</v>
      </c>
      <c r="E7" s="338">
        <v>71044002.62</v>
      </c>
      <c r="F7" s="338">
        <f>G7-E7</f>
        <v>6346486.08</v>
      </c>
      <c r="G7" s="338">
        <v>77390488.7</v>
      </c>
      <c r="H7" s="338">
        <v>77390488.7</v>
      </c>
      <c r="I7" s="317">
        <f>H7/G7</f>
        <v>1</v>
      </c>
      <c r="J7" s="339"/>
    </row>
    <row r="8" s="325" customFormat="1" ht="35" customHeight="1" spans="1:251">
      <c r="A8" s="336"/>
      <c r="B8" s="336"/>
      <c r="C8" s="336" t="s">
        <v>240</v>
      </c>
      <c r="D8" s="337" t="s">
        <v>597</v>
      </c>
      <c r="E8" s="338">
        <f>E9+E10+E11</f>
        <v>156852632.2</v>
      </c>
      <c r="F8" s="338">
        <f>G8-E8</f>
        <v>36774334.45</v>
      </c>
      <c r="G8" s="338">
        <v>193626966.65</v>
      </c>
      <c r="H8" s="338">
        <f>H9+H10+H11</f>
        <v>193626966.65</v>
      </c>
      <c r="I8" s="317">
        <f>H8/G8</f>
        <v>1</v>
      </c>
      <c r="J8" s="339"/>
    </row>
    <row r="9" s="325" customFormat="1" ht="35" customHeight="1" spans="1:251">
      <c r="A9" s="336"/>
      <c r="B9" s="336"/>
      <c r="C9" s="336"/>
      <c r="D9" s="336" t="s">
        <v>599</v>
      </c>
      <c r="E9" s="338">
        <v>64418258.46</v>
      </c>
      <c r="F9" s="338">
        <f>G9-E9</f>
        <v>71298425.97</v>
      </c>
      <c r="G9" s="338">
        <v>135716684.43</v>
      </c>
      <c r="H9" s="338">
        <v>135716684.43</v>
      </c>
      <c r="I9" s="317">
        <f>H9/G9</f>
        <v>1</v>
      </c>
      <c r="J9" s="339"/>
    </row>
    <row r="10" s="325" customFormat="1" ht="35" customHeight="1" spans="1:251">
      <c r="A10" s="336"/>
      <c r="B10" s="336"/>
      <c r="C10" s="336"/>
      <c r="D10" s="337" t="s">
        <v>600</v>
      </c>
      <c r="E10" s="338"/>
      <c r="F10" s="338">
        <f>G10-E10</f>
        <v>0</v>
      </c>
      <c r="G10" s="338"/>
      <c r="H10" s="338"/>
      <c r="I10" s="317"/>
      <c r="J10" s="339"/>
    </row>
    <row r="11" s="325" customFormat="1" ht="35" customHeight="1" spans="1:251">
      <c r="A11" s="336"/>
      <c r="B11" s="336"/>
      <c r="C11" s="336"/>
      <c r="D11" s="336" t="s">
        <v>601</v>
      </c>
      <c r="E11" s="338">
        <v>92434373.74</v>
      </c>
      <c r="F11" s="338">
        <f>G11-E11</f>
        <v>-34524091.52</v>
      </c>
      <c r="G11" s="338">
        <v>57910282.22</v>
      </c>
      <c r="H11" s="338">
        <v>57910282.22</v>
      </c>
      <c r="I11" s="317">
        <f>H11/G11</f>
        <v>1</v>
      </c>
      <c r="J11" s="339"/>
    </row>
    <row r="12" s="326" customFormat="1" ht="26.4" customHeight="1" spans="1:251">
      <c r="A12" s="336" t="s">
        <v>602</v>
      </c>
      <c r="B12" s="336"/>
      <c r="C12" s="340" t="s">
        <v>603</v>
      </c>
      <c r="D12" s="340"/>
      <c r="E12" s="340"/>
      <c r="F12" s="340"/>
      <c r="G12" s="340"/>
      <c r="H12" s="340"/>
      <c r="I12" s="340"/>
      <c r="J12" s="340"/>
    </row>
    <row r="13" s="326" customFormat="1" ht="89" customHeight="1" spans="1:251">
      <c r="A13" s="336"/>
      <c r="B13" s="336"/>
      <c r="C13" s="340"/>
      <c r="D13" s="340"/>
      <c r="E13" s="340"/>
      <c r="F13" s="340"/>
      <c r="G13" s="340"/>
      <c r="H13" s="340"/>
      <c r="I13" s="340"/>
      <c r="J13" s="340"/>
    </row>
    <row r="14" s="324" customFormat="1" ht="44" customHeight="1" spans="1:251">
      <c r="A14" s="341" t="s">
        <v>604</v>
      </c>
      <c r="B14" s="341"/>
      <c r="C14" s="341"/>
      <c r="D14" s="341"/>
      <c r="E14" s="341"/>
      <c r="F14" s="341"/>
      <c r="G14" s="341"/>
      <c r="H14" s="341"/>
      <c r="I14" s="341"/>
      <c r="J14" s="341"/>
    </row>
    <row r="15" s="327" customFormat="1" ht="25.15" customHeight="1" spans="1:251">
      <c r="A15" s="342" t="s">
        <v>605</v>
      </c>
      <c r="B15" s="342"/>
      <c r="C15" s="342"/>
      <c r="D15" s="343" t="s">
        <v>606</v>
      </c>
      <c r="E15" s="344" t="s">
        <v>607</v>
      </c>
      <c r="F15" s="344" t="s">
        <v>608</v>
      </c>
      <c r="G15" s="344" t="s">
        <v>609</v>
      </c>
      <c r="H15" s="344" t="s">
        <v>610</v>
      </c>
      <c r="I15" s="344"/>
      <c r="J15" s="344"/>
    </row>
    <row r="16" s="328" customFormat="1" ht="36" customHeight="1" spans="1:251">
      <c r="A16" s="343" t="s">
        <v>611</v>
      </c>
      <c r="B16" s="345" t="s">
        <v>612</v>
      </c>
      <c r="C16" s="345" t="s">
        <v>613</v>
      </c>
      <c r="D16" s="343"/>
      <c r="E16" s="344"/>
      <c r="F16" s="344"/>
      <c r="G16" s="344"/>
      <c r="H16" s="344"/>
      <c r="I16" s="344"/>
      <c r="J16" s="344"/>
      <c r="K16" s="324"/>
      <c r="L16" s="324"/>
      <c r="M16" s="324"/>
      <c r="N16" s="324"/>
      <c r="O16" s="324"/>
      <c r="P16" s="324"/>
      <c r="Q16" s="324"/>
      <c r="R16" s="324"/>
      <c r="S16" s="324"/>
      <c r="T16" s="324"/>
      <c r="U16" s="324"/>
      <c r="V16" s="324"/>
      <c r="W16" s="324"/>
      <c r="X16" s="324"/>
      <c r="Y16" s="324"/>
      <c r="Z16" s="324"/>
      <c r="AA16" s="324"/>
      <c r="AB16" s="324"/>
      <c r="AC16" s="324"/>
      <c r="AD16" s="324"/>
      <c r="AE16" s="324"/>
      <c r="AF16" s="324"/>
      <c r="AG16" s="324"/>
      <c r="AH16" s="324"/>
      <c r="AI16" s="324"/>
      <c r="AJ16" s="324"/>
      <c r="AK16" s="324"/>
      <c r="AL16" s="324"/>
      <c r="AM16" s="324"/>
      <c r="AN16" s="324"/>
      <c r="AO16" s="324"/>
      <c r="AP16" s="324"/>
      <c r="AQ16" s="324"/>
      <c r="AR16" s="324"/>
      <c r="AS16" s="324"/>
      <c r="AT16" s="324"/>
      <c r="AU16" s="324"/>
      <c r="AV16" s="324"/>
      <c r="AW16" s="324"/>
      <c r="AX16" s="324"/>
      <c r="AY16" s="324"/>
      <c r="AZ16" s="324"/>
      <c r="BA16" s="324"/>
      <c r="BB16" s="324"/>
      <c r="BC16" s="324"/>
      <c r="BD16" s="324"/>
      <c r="BE16" s="324"/>
      <c r="BF16" s="324"/>
      <c r="BG16" s="324"/>
      <c r="BH16" s="324"/>
      <c r="BI16" s="324"/>
      <c r="BJ16" s="324"/>
      <c r="BK16" s="324"/>
      <c r="BL16" s="324"/>
      <c r="BM16" s="324"/>
      <c r="BN16" s="324"/>
      <c r="BO16" s="324"/>
      <c r="BP16" s="324"/>
      <c r="BQ16" s="324"/>
      <c r="BR16" s="324"/>
      <c r="BS16" s="324"/>
      <c r="BT16" s="324"/>
      <c r="BU16" s="324"/>
      <c r="BV16" s="324"/>
      <c r="BW16" s="324"/>
      <c r="BX16" s="324"/>
      <c r="BY16" s="324"/>
      <c r="BZ16" s="324"/>
      <c r="CA16" s="324"/>
      <c r="CB16" s="324"/>
      <c r="CC16" s="324"/>
      <c r="CD16" s="324"/>
      <c r="CE16" s="324"/>
      <c r="CF16" s="324"/>
      <c r="CG16" s="324"/>
      <c r="CH16" s="324"/>
      <c r="CI16" s="324"/>
      <c r="CJ16" s="324"/>
      <c r="CK16" s="324"/>
      <c r="CL16" s="324"/>
      <c r="CM16" s="324"/>
      <c r="CN16" s="324"/>
      <c r="CO16" s="324"/>
      <c r="CP16" s="324"/>
      <c r="CQ16" s="324"/>
      <c r="CR16" s="324"/>
      <c r="CS16" s="324"/>
      <c r="CT16" s="324"/>
      <c r="CU16" s="324"/>
      <c r="CV16" s="324"/>
      <c r="CW16" s="324"/>
      <c r="CX16" s="324"/>
      <c r="CY16" s="324"/>
      <c r="CZ16" s="324"/>
      <c r="DA16" s="324"/>
      <c r="DB16" s="324"/>
      <c r="DC16" s="324"/>
      <c r="DD16" s="324"/>
      <c r="DE16" s="324"/>
      <c r="DF16" s="324"/>
      <c r="DG16" s="324"/>
      <c r="DH16" s="324"/>
      <c r="DI16" s="324"/>
      <c r="DJ16" s="324"/>
      <c r="DK16" s="324"/>
      <c r="DL16" s="324"/>
      <c r="DM16" s="324"/>
      <c r="DN16" s="324"/>
      <c r="DO16" s="324"/>
      <c r="DP16" s="324"/>
      <c r="DQ16" s="324"/>
      <c r="DR16" s="324"/>
      <c r="DS16" s="324"/>
      <c r="DT16" s="324"/>
      <c r="DU16" s="324"/>
      <c r="DV16" s="324"/>
      <c r="DW16" s="324"/>
      <c r="DX16" s="324"/>
      <c r="DY16" s="324"/>
      <c r="DZ16" s="324"/>
      <c r="EA16" s="324"/>
      <c r="EB16" s="324"/>
      <c r="EC16" s="324"/>
      <c r="ED16" s="324"/>
      <c r="EE16" s="324"/>
      <c r="EF16" s="324"/>
      <c r="EG16" s="324"/>
      <c r="EH16" s="324"/>
      <c r="EI16" s="324"/>
      <c r="EJ16" s="324"/>
      <c r="EK16" s="324"/>
      <c r="EL16" s="324"/>
      <c r="EM16" s="324"/>
      <c r="EN16" s="324"/>
      <c r="EO16" s="324"/>
      <c r="EP16" s="324"/>
      <c r="EQ16" s="324"/>
      <c r="ER16" s="324"/>
      <c r="ES16" s="324"/>
      <c r="ET16" s="324"/>
      <c r="EU16" s="324"/>
      <c r="EV16" s="324"/>
      <c r="EW16" s="324"/>
      <c r="EX16" s="324"/>
      <c r="EY16" s="324"/>
      <c r="EZ16" s="324"/>
      <c r="FA16" s="324"/>
      <c r="FB16" s="324"/>
      <c r="FC16" s="324"/>
      <c r="FD16" s="324"/>
      <c r="FE16" s="324"/>
      <c r="FF16" s="324"/>
      <c r="FG16" s="324"/>
      <c r="FH16" s="324"/>
      <c r="FI16" s="324"/>
      <c r="FJ16" s="324"/>
      <c r="FK16" s="324"/>
      <c r="FL16" s="324"/>
      <c r="FM16" s="324"/>
      <c r="FN16" s="324"/>
      <c r="FO16" s="324"/>
      <c r="FP16" s="324"/>
      <c r="FQ16" s="324"/>
      <c r="FR16" s="324"/>
      <c r="FS16" s="324"/>
      <c r="FT16" s="324"/>
      <c r="FU16" s="324"/>
      <c r="FV16" s="324"/>
      <c r="FW16" s="324"/>
      <c r="FX16" s="324"/>
      <c r="FY16" s="324"/>
      <c r="FZ16" s="324"/>
      <c r="GA16" s="324"/>
      <c r="GB16" s="324"/>
      <c r="GC16" s="324"/>
      <c r="GD16" s="324"/>
      <c r="GE16" s="324"/>
      <c r="GF16" s="324"/>
      <c r="GG16" s="324"/>
      <c r="GH16" s="324"/>
      <c r="GI16" s="324"/>
      <c r="GJ16" s="324"/>
      <c r="GK16" s="324"/>
      <c r="GL16" s="324"/>
      <c r="GM16" s="324"/>
      <c r="GN16" s="324"/>
      <c r="GO16" s="324"/>
      <c r="GP16" s="324"/>
      <c r="GQ16" s="324"/>
      <c r="GR16" s="324"/>
      <c r="GS16" s="324"/>
      <c r="GT16" s="324"/>
      <c r="GU16" s="324"/>
      <c r="GV16" s="324"/>
      <c r="GW16" s="324"/>
      <c r="GX16" s="324"/>
      <c r="GY16" s="324"/>
      <c r="GZ16" s="324"/>
      <c r="HA16" s="324"/>
      <c r="HB16" s="324"/>
      <c r="HC16" s="324"/>
      <c r="HD16" s="324"/>
      <c r="HE16" s="324"/>
      <c r="HF16" s="324"/>
      <c r="HG16" s="324"/>
      <c r="HH16" s="324"/>
      <c r="HI16" s="324"/>
      <c r="HJ16" s="324"/>
      <c r="HK16" s="324"/>
      <c r="HL16" s="324"/>
      <c r="HM16" s="324"/>
      <c r="HN16" s="324"/>
      <c r="HO16" s="324"/>
      <c r="HP16" s="324"/>
      <c r="HQ16" s="324"/>
      <c r="HR16" s="324"/>
      <c r="HS16" s="324"/>
      <c r="HT16" s="324"/>
      <c r="HU16" s="324"/>
      <c r="HV16" s="324"/>
      <c r="HW16" s="324"/>
      <c r="HX16" s="324"/>
      <c r="HY16" s="324"/>
      <c r="HZ16" s="324"/>
      <c r="IA16" s="324"/>
      <c r="IB16" s="324"/>
      <c r="IC16" s="324"/>
      <c r="ID16" s="324"/>
      <c r="IE16" s="324"/>
      <c r="IF16" s="324"/>
      <c r="IG16" s="324"/>
      <c r="IH16" s="324"/>
      <c r="II16" s="324"/>
      <c r="IJ16" s="324"/>
      <c r="IK16" s="324"/>
      <c r="IL16" s="324"/>
      <c r="IM16" s="324"/>
      <c r="IN16" s="324"/>
      <c r="IO16" s="324"/>
      <c r="IP16" s="324"/>
      <c r="IQ16" s="324"/>
    </row>
    <row r="17" s="328" customFormat="1" ht="42" customHeight="1" spans="1:251">
      <c r="A17" s="346" t="s">
        <v>614</v>
      </c>
      <c r="B17" s="346" t="s">
        <v>615</v>
      </c>
      <c r="C17" s="281" t="s">
        <v>616</v>
      </c>
      <c r="D17" s="320" t="s">
        <v>617</v>
      </c>
      <c r="E17" s="437" t="s">
        <v>618</v>
      </c>
      <c r="F17" s="142" t="s">
        <v>619</v>
      </c>
      <c r="G17" s="438" t="s">
        <v>618</v>
      </c>
      <c r="H17" s="347"/>
      <c r="I17" s="347"/>
      <c r="J17" s="347"/>
      <c r="K17" s="324"/>
      <c r="L17" s="324"/>
      <c r="M17" s="324"/>
      <c r="N17" s="324"/>
      <c r="O17" s="324"/>
      <c r="P17" s="324"/>
      <c r="Q17" s="324"/>
      <c r="R17" s="324"/>
      <c r="S17" s="324"/>
      <c r="T17" s="324"/>
      <c r="U17" s="324"/>
      <c r="V17" s="324"/>
      <c r="W17" s="324"/>
      <c r="X17" s="324"/>
      <c r="Y17" s="324"/>
      <c r="Z17" s="324"/>
      <c r="AA17" s="324"/>
      <c r="AB17" s="324"/>
      <c r="AC17" s="324"/>
      <c r="AD17" s="324"/>
      <c r="AE17" s="324"/>
      <c r="AF17" s="324"/>
      <c r="AG17" s="324"/>
      <c r="AH17" s="324"/>
      <c r="AI17" s="324"/>
      <c r="AJ17" s="324"/>
      <c r="AK17" s="324"/>
      <c r="AL17" s="324"/>
      <c r="AM17" s="324"/>
      <c r="AN17" s="324"/>
      <c r="AO17" s="324"/>
      <c r="AP17" s="324"/>
      <c r="AQ17" s="324"/>
      <c r="AR17" s="324"/>
      <c r="AS17" s="324"/>
      <c r="AT17" s="324"/>
      <c r="AU17" s="324"/>
      <c r="AV17" s="324"/>
      <c r="AW17" s="324"/>
      <c r="AX17" s="324"/>
      <c r="AY17" s="324"/>
      <c r="AZ17" s="324"/>
      <c r="BA17" s="324"/>
      <c r="BB17" s="324"/>
      <c r="BC17" s="324"/>
      <c r="BD17" s="324"/>
      <c r="BE17" s="324"/>
      <c r="BF17" s="324"/>
      <c r="BG17" s="324"/>
      <c r="BH17" s="324"/>
      <c r="BI17" s="324"/>
      <c r="BJ17" s="324"/>
      <c r="BK17" s="324"/>
      <c r="BL17" s="324"/>
      <c r="BM17" s="324"/>
      <c r="BN17" s="324"/>
      <c r="BO17" s="324"/>
      <c r="BP17" s="324"/>
      <c r="BQ17" s="324"/>
      <c r="BR17" s="324"/>
      <c r="BS17" s="324"/>
      <c r="BT17" s="324"/>
      <c r="BU17" s="324"/>
      <c r="BV17" s="324"/>
      <c r="BW17" s="324"/>
      <c r="BX17" s="324"/>
      <c r="BY17" s="324"/>
      <c r="BZ17" s="324"/>
      <c r="CA17" s="324"/>
      <c r="CB17" s="324"/>
      <c r="CC17" s="324"/>
      <c r="CD17" s="324"/>
      <c r="CE17" s="324"/>
      <c r="CF17" s="324"/>
      <c r="CG17" s="324"/>
      <c r="CH17" s="324"/>
      <c r="CI17" s="324"/>
      <c r="CJ17" s="324"/>
      <c r="CK17" s="324"/>
      <c r="CL17" s="324"/>
      <c r="CM17" s="324"/>
      <c r="CN17" s="324"/>
      <c r="CO17" s="324"/>
      <c r="CP17" s="324"/>
      <c r="CQ17" s="324"/>
      <c r="CR17" s="324"/>
      <c r="CS17" s="324"/>
      <c r="CT17" s="324"/>
      <c r="CU17" s="324"/>
      <c r="CV17" s="324"/>
      <c r="CW17" s="324"/>
      <c r="CX17" s="324"/>
      <c r="CY17" s="324"/>
      <c r="CZ17" s="324"/>
      <c r="DA17" s="324"/>
      <c r="DB17" s="324"/>
      <c r="DC17" s="324"/>
      <c r="DD17" s="324"/>
      <c r="DE17" s="324"/>
      <c r="DF17" s="324"/>
      <c r="DG17" s="324"/>
      <c r="DH17" s="324"/>
      <c r="DI17" s="324"/>
      <c r="DJ17" s="324"/>
      <c r="DK17" s="324"/>
      <c r="DL17" s="324"/>
      <c r="DM17" s="324"/>
      <c r="DN17" s="324"/>
      <c r="DO17" s="324"/>
      <c r="DP17" s="324"/>
      <c r="DQ17" s="324"/>
      <c r="DR17" s="324"/>
      <c r="DS17" s="324"/>
      <c r="DT17" s="324"/>
      <c r="DU17" s="324"/>
      <c r="DV17" s="324"/>
      <c r="DW17" s="324"/>
      <c r="DX17" s="324"/>
      <c r="DY17" s="324"/>
      <c r="DZ17" s="324"/>
      <c r="EA17" s="324"/>
      <c r="EB17" s="324"/>
      <c r="EC17" s="324"/>
      <c r="ED17" s="324"/>
      <c r="EE17" s="324"/>
      <c r="EF17" s="324"/>
      <c r="EG17" s="324"/>
      <c r="EH17" s="324"/>
      <c r="EI17" s="324"/>
      <c r="EJ17" s="324"/>
      <c r="EK17" s="324"/>
      <c r="EL17" s="324"/>
      <c r="EM17" s="324"/>
      <c r="EN17" s="324"/>
      <c r="EO17" s="324"/>
      <c r="EP17" s="324"/>
      <c r="EQ17" s="324"/>
      <c r="ER17" s="324"/>
      <c r="ES17" s="324"/>
      <c r="ET17" s="324"/>
      <c r="EU17" s="324"/>
      <c r="EV17" s="324"/>
      <c r="EW17" s="324"/>
      <c r="EX17" s="324"/>
      <c r="EY17" s="324"/>
      <c r="EZ17" s="324"/>
      <c r="FA17" s="324"/>
      <c r="FB17" s="324"/>
      <c r="FC17" s="324"/>
      <c r="FD17" s="324"/>
      <c r="FE17" s="324"/>
      <c r="FF17" s="324"/>
      <c r="FG17" s="324"/>
      <c r="FH17" s="324"/>
      <c r="FI17" s="324"/>
      <c r="FJ17" s="324"/>
      <c r="FK17" s="324"/>
      <c r="FL17" s="324"/>
      <c r="FM17" s="324"/>
      <c r="FN17" s="324"/>
      <c r="FO17" s="324"/>
      <c r="FP17" s="324"/>
      <c r="FQ17" s="324"/>
      <c r="FR17" s="324"/>
      <c r="FS17" s="324"/>
      <c r="FT17" s="324"/>
      <c r="FU17" s="324"/>
      <c r="FV17" s="324"/>
      <c r="FW17" s="324"/>
      <c r="FX17" s="324"/>
      <c r="FY17" s="324"/>
      <c r="FZ17" s="324"/>
      <c r="GA17" s="324"/>
      <c r="GB17" s="324"/>
      <c r="GC17" s="324"/>
      <c r="GD17" s="324"/>
      <c r="GE17" s="324"/>
      <c r="GF17" s="324"/>
      <c r="GG17" s="324"/>
      <c r="GH17" s="324"/>
      <c r="GI17" s="324"/>
      <c r="GJ17" s="324"/>
      <c r="GK17" s="324"/>
      <c r="GL17" s="324"/>
      <c r="GM17" s="324"/>
      <c r="GN17" s="324"/>
      <c r="GO17" s="324"/>
      <c r="GP17" s="324"/>
      <c r="GQ17" s="324"/>
      <c r="GR17" s="324"/>
      <c r="GS17" s="324"/>
      <c r="GT17" s="324"/>
      <c r="GU17" s="324"/>
      <c r="GV17" s="324"/>
      <c r="GW17" s="324"/>
      <c r="GX17" s="324"/>
      <c r="GY17" s="324"/>
      <c r="GZ17" s="324"/>
      <c r="HA17" s="324"/>
      <c r="HB17" s="324"/>
      <c r="HC17" s="324"/>
      <c r="HD17" s="324"/>
      <c r="HE17" s="324"/>
      <c r="HF17" s="324"/>
      <c r="HG17" s="324"/>
      <c r="HH17" s="324"/>
      <c r="HI17" s="324"/>
      <c r="HJ17" s="324"/>
      <c r="HK17" s="324"/>
      <c r="HL17" s="324"/>
      <c r="HM17" s="324"/>
      <c r="HN17" s="324"/>
      <c r="HO17" s="324"/>
      <c r="HP17" s="324"/>
      <c r="HQ17" s="324"/>
      <c r="HR17" s="324"/>
      <c r="HS17" s="324"/>
      <c r="HT17" s="324"/>
      <c r="HU17" s="324"/>
      <c r="HV17" s="324"/>
      <c r="HW17" s="324"/>
      <c r="HX17" s="324"/>
      <c r="HY17" s="324"/>
      <c r="HZ17" s="324"/>
      <c r="IA17" s="324"/>
      <c r="IB17" s="324"/>
      <c r="IC17" s="324"/>
      <c r="ID17" s="324"/>
      <c r="IE17" s="324"/>
      <c r="IF17" s="324"/>
      <c r="IG17" s="324"/>
      <c r="IH17" s="324"/>
      <c r="II17" s="324"/>
      <c r="IJ17" s="324"/>
      <c r="IK17" s="324"/>
      <c r="IL17" s="324"/>
      <c r="IM17" s="324"/>
      <c r="IN17" s="324"/>
      <c r="IO17" s="324"/>
      <c r="IP17" s="324"/>
      <c r="IQ17" s="324"/>
    </row>
    <row r="18" s="328" customFormat="1" ht="42" customHeight="1" spans="1:251">
      <c r="A18" s="346" t="s">
        <v>614</v>
      </c>
      <c r="B18" s="346" t="s">
        <v>615</v>
      </c>
      <c r="C18" s="281" t="s">
        <v>620</v>
      </c>
      <c r="D18" s="56" t="s">
        <v>617</v>
      </c>
      <c r="E18" s="439" t="s">
        <v>621</v>
      </c>
      <c r="F18" s="142" t="s">
        <v>622</v>
      </c>
      <c r="G18" s="317" t="s">
        <v>623</v>
      </c>
      <c r="H18" s="348"/>
      <c r="I18" s="349"/>
      <c r="J18" s="323"/>
      <c r="K18" s="324"/>
      <c r="L18" s="324"/>
      <c r="M18" s="324"/>
      <c r="N18" s="324"/>
      <c r="O18" s="324"/>
      <c r="P18" s="324"/>
      <c r="Q18" s="324"/>
      <c r="R18" s="324"/>
      <c r="S18" s="324"/>
      <c r="T18" s="324"/>
      <c r="U18" s="324"/>
      <c r="V18" s="324"/>
      <c r="W18" s="324"/>
      <c r="X18" s="324"/>
      <c r="Y18" s="324"/>
      <c r="Z18" s="324"/>
      <c r="AA18" s="324"/>
      <c r="AB18" s="324"/>
      <c r="AC18" s="324"/>
      <c r="AD18" s="324"/>
      <c r="AE18" s="324"/>
      <c r="AF18" s="324"/>
      <c r="AG18" s="324"/>
      <c r="AH18" s="324"/>
      <c r="AI18" s="324"/>
      <c r="AJ18" s="324"/>
      <c r="AK18" s="324"/>
      <c r="AL18" s="324"/>
      <c r="AM18" s="324"/>
      <c r="AN18" s="324"/>
      <c r="AO18" s="324"/>
      <c r="AP18" s="324"/>
      <c r="AQ18" s="324"/>
      <c r="AR18" s="324"/>
      <c r="AS18" s="324"/>
      <c r="AT18" s="324"/>
      <c r="AU18" s="324"/>
      <c r="AV18" s="324"/>
      <c r="AW18" s="324"/>
      <c r="AX18" s="324"/>
      <c r="AY18" s="324"/>
      <c r="AZ18" s="324"/>
      <c r="BA18" s="324"/>
      <c r="BB18" s="324"/>
      <c r="BC18" s="324"/>
      <c r="BD18" s="324"/>
      <c r="BE18" s="324"/>
      <c r="BF18" s="324"/>
      <c r="BG18" s="324"/>
      <c r="BH18" s="324"/>
      <c r="BI18" s="324"/>
      <c r="BJ18" s="324"/>
      <c r="BK18" s="324"/>
      <c r="BL18" s="324"/>
      <c r="BM18" s="324"/>
      <c r="BN18" s="324"/>
      <c r="BO18" s="324"/>
      <c r="BP18" s="324"/>
      <c r="BQ18" s="324"/>
      <c r="BR18" s="324"/>
      <c r="BS18" s="324"/>
      <c r="BT18" s="324"/>
      <c r="BU18" s="324"/>
      <c r="BV18" s="324"/>
      <c r="BW18" s="324"/>
      <c r="BX18" s="324"/>
      <c r="BY18" s="324"/>
      <c r="BZ18" s="324"/>
      <c r="CA18" s="324"/>
      <c r="CB18" s="324"/>
      <c r="CC18" s="324"/>
      <c r="CD18" s="324"/>
      <c r="CE18" s="324"/>
      <c r="CF18" s="324"/>
      <c r="CG18" s="324"/>
      <c r="CH18" s="324"/>
      <c r="CI18" s="324"/>
      <c r="CJ18" s="324"/>
      <c r="CK18" s="324"/>
      <c r="CL18" s="324"/>
      <c r="CM18" s="324"/>
      <c r="CN18" s="324"/>
      <c r="CO18" s="324"/>
      <c r="CP18" s="324"/>
      <c r="CQ18" s="324"/>
      <c r="CR18" s="324"/>
      <c r="CS18" s="324"/>
      <c r="CT18" s="324"/>
      <c r="CU18" s="324"/>
      <c r="CV18" s="324"/>
      <c r="CW18" s="324"/>
      <c r="CX18" s="324"/>
      <c r="CY18" s="324"/>
      <c r="CZ18" s="324"/>
      <c r="DA18" s="324"/>
      <c r="DB18" s="324"/>
      <c r="DC18" s="324"/>
      <c r="DD18" s="324"/>
      <c r="DE18" s="324"/>
      <c r="DF18" s="324"/>
      <c r="DG18" s="324"/>
      <c r="DH18" s="324"/>
      <c r="DI18" s="324"/>
      <c r="DJ18" s="324"/>
      <c r="DK18" s="324"/>
      <c r="DL18" s="324"/>
      <c r="DM18" s="324"/>
      <c r="DN18" s="324"/>
      <c r="DO18" s="324"/>
      <c r="DP18" s="324"/>
      <c r="DQ18" s="324"/>
      <c r="DR18" s="324"/>
      <c r="DS18" s="324"/>
      <c r="DT18" s="324"/>
      <c r="DU18" s="324"/>
      <c r="DV18" s="324"/>
      <c r="DW18" s="324"/>
      <c r="DX18" s="324"/>
      <c r="DY18" s="324"/>
      <c r="DZ18" s="324"/>
      <c r="EA18" s="324"/>
      <c r="EB18" s="324"/>
      <c r="EC18" s="324"/>
      <c r="ED18" s="324"/>
      <c r="EE18" s="324"/>
      <c r="EF18" s="324"/>
      <c r="EG18" s="324"/>
      <c r="EH18" s="324"/>
      <c r="EI18" s="324"/>
      <c r="EJ18" s="324"/>
      <c r="EK18" s="324"/>
      <c r="EL18" s="324"/>
      <c r="EM18" s="324"/>
      <c r="EN18" s="324"/>
      <c r="EO18" s="324"/>
      <c r="EP18" s="324"/>
      <c r="EQ18" s="324"/>
      <c r="ER18" s="324"/>
      <c r="ES18" s="324"/>
      <c r="ET18" s="324"/>
      <c r="EU18" s="324"/>
      <c r="EV18" s="324"/>
      <c r="EW18" s="324"/>
      <c r="EX18" s="324"/>
      <c r="EY18" s="324"/>
      <c r="EZ18" s="324"/>
      <c r="FA18" s="324"/>
      <c r="FB18" s="324"/>
      <c r="FC18" s="324"/>
      <c r="FD18" s="324"/>
      <c r="FE18" s="324"/>
      <c r="FF18" s="324"/>
      <c r="FG18" s="324"/>
      <c r="FH18" s="324"/>
      <c r="FI18" s="324"/>
      <c r="FJ18" s="324"/>
      <c r="FK18" s="324"/>
      <c r="FL18" s="324"/>
      <c r="FM18" s="324"/>
      <c r="FN18" s="324"/>
      <c r="FO18" s="324"/>
      <c r="FP18" s="324"/>
      <c r="FQ18" s="324"/>
      <c r="FR18" s="324"/>
      <c r="FS18" s="324"/>
      <c r="FT18" s="324"/>
      <c r="FU18" s="324"/>
      <c r="FV18" s="324"/>
      <c r="FW18" s="324"/>
      <c r="FX18" s="324"/>
      <c r="FY18" s="324"/>
      <c r="FZ18" s="324"/>
      <c r="GA18" s="324"/>
      <c r="GB18" s="324"/>
      <c r="GC18" s="324"/>
      <c r="GD18" s="324"/>
      <c r="GE18" s="324"/>
      <c r="GF18" s="324"/>
      <c r="GG18" s="324"/>
      <c r="GH18" s="324"/>
      <c r="GI18" s="324"/>
      <c r="GJ18" s="324"/>
      <c r="GK18" s="324"/>
      <c r="GL18" s="324"/>
      <c r="GM18" s="324"/>
      <c r="GN18" s="324"/>
      <c r="GO18" s="324"/>
      <c r="GP18" s="324"/>
      <c r="GQ18" s="324"/>
      <c r="GR18" s="324"/>
      <c r="GS18" s="324"/>
      <c r="GT18" s="324"/>
      <c r="GU18" s="324"/>
      <c r="GV18" s="324"/>
      <c r="GW18" s="324"/>
      <c r="GX18" s="324"/>
      <c r="GY18" s="324"/>
      <c r="GZ18" s="324"/>
      <c r="HA18" s="324"/>
      <c r="HB18" s="324"/>
      <c r="HC18" s="324"/>
      <c r="HD18" s="324"/>
      <c r="HE18" s="324"/>
      <c r="HF18" s="324"/>
      <c r="HG18" s="324"/>
      <c r="HH18" s="324"/>
      <c r="HI18" s="324"/>
      <c r="HJ18" s="324"/>
      <c r="HK18" s="324"/>
      <c r="HL18" s="324"/>
      <c r="HM18" s="324"/>
      <c r="HN18" s="324"/>
      <c r="HO18" s="324"/>
      <c r="HP18" s="324"/>
      <c r="HQ18" s="324"/>
      <c r="HR18" s="324"/>
      <c r="HS18" s="324"/>
      <c r="HT18" s="324"/>
      <c r="HU18" s="324"/>
      <c r="HV18" s="324"/>
      <c r="HW18" s="324"/>
      <c r="HX18" s="324"/>
      <c r="HY18" s="324"/>
      <c r="HZ18" s="324"/>
      <c r="IA18" s="324"/>
      <c r="IB18" s="324"/>
      <c r="IC18" s="324"/>
      <c r="ID18" s="324"/>
      <c r="IE18" s="324"/>
      <c r="IF18" s="324"/>
      <c r="IG18" s="324"/>
      <c r="IH18" s="324"/>
      <c r="II18" s="324"/>
      <c r="IJ18" s="324"/>
      <c r="IK18" s="324"/>
      <c r="IL18" s="324"/>
      <c r="IM18" s="324"/>
      <c r="IN18" s="324"/>
      <c r="IO18" s="324"/>
      <c r="IP18" s="324"/>
      <c r="IQ18" s="324"/>
    </row>
    <row r="19" s="328" customFormat="1" ht="42" customHeight="1" spans="1:251">
      <c r="A19" s="346" t="s">
        <v>614</v>
      </c>
      <c r="B19" s="346" t="s">
        <v>615</v>
      </c>
      <c r="C19" s="281" t="s">
        <v>624</v>
      </c>
      <c r="D19" s="295" t="s">
        <v>625</v>
      </c>
      <c r="E19" s="440" t="s">
        <v>626</v>
      </c>
      <c r="F19" s="142" t="s">
        <v>622</v>
      </c>
      <c r="G19" s="281" t="s">
        <v>627</v>
      </c>
      <c r="H19" s="350"/>
      <c r="I19" s="351"/>
      <c r="J19" s="323"/>
      <c r="K19" s="324"/>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324"/>
      <c r="AW19" s="324"/>
      <c r="AX19" s="324"/>
      <c r="AY19" s="324"/>
      <c r="AZ19" s="324"/>
      <c r="BA19" s="324"/>
      <c r="BB19" s="324"/>
      <c r="BC19" s="324"/>
      <c r="BD19" s="324"/>
      <c r="BE19" s="324"/>
      <c r="BF19" s="324"/>
      <c r="BG19" s="324"/>
      <c r="BH19" s="324"/>
      <c r="BI19" s="324"/>
      <c r="BJ19" s="324"/>
      <c r="BK19" s="324"/>
      <c r="BL19" s="324"/>
      <c r="BM19" s="324"/>
      <c r="BN19" s="324"/>
      <c r="BO19" s="324"/>
      <c r="BP19" s="324"/>
      <c r="BQ19" s="324"/>
      <c r="BR19" s="324"/>
      <c r="BS19" s="324"/>
      <c r="BT19" s="324"/>
      <c r="BU19" s="324"/>
      <c r="BV19" s="324"/>
      <c r="BW19" s="324"/>
      <c r="BX19" s="324"/>
      <c r="BY19" s="324"/>
      <c r="BZ19" s="324"/>
      <c r="CA19" s="324"/>
      <c r="CB19" s="324"/>
      <c r="CC19" s="324"/>
      <c r="CD19" s="324"/>
      <c r="CE19" s="324"/>
      <c r="CF19" s="324"/>
      <c r="CG19" s="324"/>
      <c r="CH19" s="324"/>
      <c r="CI19" s="324"/>
      <c r="CJ19" s="324"/>
      <c r="CK19" s="324"/>
      <c r="CL19" s="324"/>
      <c r="CM19" s="324"/>
      <c r="CN19" s="324"/>
      <c r="CO19" s="324"/>
      <c r="CP19" s="324"/>
      <c r="CQ19" s="324"/>
      <c r="CR19" s="324"/>
      <c r="CS19" s="324"/>
      <c r="CT19" s="324"/>
      <c r="CU19" s="324"/>
      <c r="CV19" s="324"/>
      <c r="CW19" s="324"/>
      <c r="CX19" s="324"/>
      <c r="CY19" s="324"/>
      <c r="CZ19" s="324"/>
      <c r="DA19" s="324"/>
      <c r="DB19" s="324"/>
      <c r="DC19" s="324"/>
      <c r="DD19" s="324"/>
      <c r="DE19" s="324"/>
      <c r="DF19" s="324"/>
      <c r="DG19" s="324"/>
      <c r="DH19" s="324"/>
      <c r="DI19" s="324"/>
      <c r="DJ19" s="324"/>
      <c r="DK19" s="324"/>
      <c r="DL19" s="324"/>
      <c r="DM19" s="324"/>
      <c r="DN19" s="324"/>
      <c r="DO19" s="324"/>
      <c r="DP19" s="324"/>
      <c r="DQ19" s="324"/>
      <c r="DR19" s="324"/>
      <c r="DS19" s="324"/>
      <c r="DT19" s="324"/>
      <c r="DU19" s="324"/>
      <c r="DV19" s="324"/>
      <c r="DW19" s="324"/>
      <c r="DX19" s="324"/>
      <c r="DY19" s="324"/>
      <c r="DZ19" s="324"/>
      <c r="EA19" s="324"/>
      <c r="EB19" s="324"/>
      <c r="EC19" s="324"/>
      <c r="ED19" s="324"/>
      <c r="EE19" s="324"/>
      <c r="EF19" s="324"/>
      <c r="EG19" s="324"/>
      <c r="EH19" s="324"/>
      <c r="EI19" s="324"/>
      <c r="EJ19" s="324"/>
      <c r="EK19" s="324"/>
      <c r="EL19" s="324"/>
      <c r="EM19" s="324"/>
      <c r="EN19" s="324"/>
      <c r="EO19" s="324"/>
      <c r="EP19" s="324"/>
      <c r="EQ19" s="324"/>
      <c r="ER19" s="324"/>
      <c r="ES19" s="324"/>
      <c r="ET19" s="324"/>
      <c r="EU19" s="324"/>
      <c r="EV19" s="324"/>
      <c r="EW19" s="324"/>
      <c r="EX19" s="324"/>
      <c r="EY19" s="324"/>
      <c r="EZ19" s="324"/>
      <c r="FA19" s="324"/>
      <c r="FB19" s="324"/>
      <c r="FC19" s="324"/>
      <c r="FD19" s="324"/>
      <c r="FE19" s="324"/>
      <c r="FF19" s="324"/>
      <c r="FG19" s="324"/>
      <c r="FH19" s="324"/>
      <c r="FI19" s="324"/>
      <c r="FJ19" s="324"/>
      <c r="FK19" s="324"/>
      <c r="FL19" s="324"/>
      <c r="FM19" s="324"/>
      <c r="FN19" s="324"/>
      <c r="FO19" s="324"/>
      <c r="FP19" s="324"/>
      <c r="FQ19" s="324"/>
      <c r="FR19" s="324"/>
      <c r="FS19" s="324"/>
      <c r="FT19" s="324"/>
      <c r="FU19" s="324"/>
      <c r="FV19" s="324"/>
      <c r="FW19" s="324"/>
      <c r="FX19" s="324"/>
      <c r="FY19" s="324"/>
      <c r="FZ19" s="324"/>
      <c r="GA19" s="324"/>
      <c r="GB19" s="324"/>
      <c r="GC19" s="324"/>
      <c r="GD19" s="324"/>
      <c r="GE19" s="324"/>
      <c r="GF19" s="324"/>
      <c r="GG19" s="324"/>
      <c r="GH19" s="324"/>
      <c r="GI19" s="324"/>
      <c r="GJ19" s="324"/>
      <c r="GK19" s="324"/>
      <c r="GL19" s="324"/>
      <c r="GM19" s="324"/>
      <c r="GN19" s="324"/>
      <c r="GO19" s="324"/>
      <c r="GP19" s="324"/>
      <c r="GQ19" s="324"/>
      <c r="GR19" s="324"/>
      <c r="GS19" s="324"/>
      <c r="GT19" s="324"/>
      <c r="GU19" s="324"/>
      <c r="GV19" s="324"/>
      <c r="GW19" s="324"/>
      <c r="GX19" s="324"/>
      <c r="GY19" s="324"/>
      <c r="GZ19" s="324"/>
      <c r="HA19" s="324"/>
      <c r="HB19" s="324"/>
      <c r="HC19" s="324"/>
      <c r="HD19" s="324"/>
      <c r="HE19" s="324"/>
      <c r="HF19" s="324"/>
      <c r="HG19" s="324"/>
      <c r="HH19" s="324"/>
      <c r="HI19" s="324"/>
      <c r="HJ19" s="324"/>
      <c r="HK19" s="324"/>
      <c r="HL19" s="324"/>
      <c r="HM19" s="324"/>
      <c r="HN19" s="324"/>
      <c r="HO19" s="324"/>
      <c r="HP19" s="324"/>
      <c r="HQ19" s="324"/>
      <c r="HR19" s="324"/>
      <c r="HS19" s="324"/>
      <c r="HT19" s="324"/>
      <c r="HU19" s="324"/>
      <c r="HV19" s="324"/>
      <c r="HW19" s="324"/>
      <c r="HX19" s="324"/>
      <c r="HY19" s="324"/>
      <c r="HZ19" s="324"/>
      <c r="IA19" s="324"/>
      <c r="IB19" s="324"/>
      <c r="IC19" s="324"/>
      <c r="ID19" s="324"/>
      <c r="IE19" s="324"/>
      <c r="IF19" s="324"/>
      <c r="IG19" s="324"/>
      <c r="IH19" s="324"/>
      <c r="II19" s="324"/>
      <c r="IJ19" s="324"/>
      <c r="IK19" s="324"/>
      <c r="IL19" s="324"/>
      <c r="IM19" s="324"/>
      <c r="IN19" s="324"/>
      <c r="IO19" s="324"/>
      <c r="IP19" s="324"/>
      <c r="IQ19" s="324"/>
    </row>
    <row r="20" s="328" customFormat="1" ht="42" customHeight="1" spans="1:251">
      <c r="A20" s="346" t="s">
        <v>614</v>
      </c>
      <c r="B20" s="346" t="s">
        <v>615</v>
      </c>
      <c r="C20" s="281" t="s">
        <v>628</v>
      </c>
      <c r="D20" s="295" t="s">
        <v>625</v>
      </c>
      <c r="E20" s="297" t="s">
        <v>629</v>
      </c>
      <c r="F20" s="142" t="s">
        <v>630</v>
      </c>
      <c r="G20" s="142" t="s">
        <v>631</v>
      </c>
      <c r="H20" s="352"/>
      <c r="I20" s="353"/>
      <c r="J20" s="323"/>
      <c r="K20" s="324"/>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324"/>
      <c r="AW20" s="324"/>
      <c r="AX20" s="324"/>
      <c r="AY20" s="324"/>
      <c r="AZ20" s="324"/>
      <c r="BA20" s="324"/>
      <c r="BB20" s="324"/>
      <c r="BC20" s="324"/>
      <c r="BD20" s="324"/>
      <c r="BE20" s="324"/>
      <c r="BF20" s="324"/>
      <c r="BG20" s="324"/>
      <c r="BH20" s="324"/>
      <c r="BI20" s="324"/>
      <c r="BJ20" s="324"/>
      <c r="BK20" s="324"/>
      <c r="BL20" s="324"/>
      <c r="BM20" s="324"/>
      <c r="BN20" s="324"/>
      <c r="BO20" s="324"/>
      <c r="BP20" s="324"/>
      <c r="BQ20" s="324"/>
      <c r="BR20" s="324"/>
      <c r="BS20" s="324"/>
      <c r="BT20" s="324"/>
      <c r="BU20" s="324"/>
      <c r="BV20" s="324"/>
      <c r="BW20" s="324"/>
      <c r="BX20" s="324"/>
      <c r="BY20" s="324"/>
      <c r="BZ20" s="324"/>
      <c r="CA20" s="324"/>
      <c r="CB20" s="324"/>
      <c r="CC20" s="324"/>
      <c r="CD20" s="324"/>
      <c r="CE20" s="324"/>
      <c r="CF20" s="324"/>
      <c r="CG20" s="324"/>
      <c r="CH20" s="324"/>
      <c r="CI20" s="324"/>
      <c r="CJ20" s="324"/>
      <c r="CK20" s="324"/>
      <c r="CL20" s="324"/>
      <c r="CM20" s="324"/>
      <c r="CN20" s="324"/>
      <c r="CO20" s="324"/>
      <c r="CP20" s="324"/>
      <c r="CQ20" s="324"/>
      <c r="CR20" s="324"/>
      <c r="CS20" s="324"/>
      <c r="CT20" s="324"/>
      <c r="CU20" s="324"/>
      <c r="CV20" s="324"/>
      <c r="CW20" s="324"/>
      <c r="CX20" s="324"/>
      <c r="CY20" s="324"/>
      <c r="CZ20" s="324"/>
      <c r="DA20" s="324"/>
      <c r="DB20" s="324"/>
      <c r="DC20" s="324"/>
      <c r="DD20" s="324"/>
      <c r="DE20" s="324"/>
      <c r="DF20" s="324"/>
      <c r="DG20" s="324"/>
      <c r="DH20" s="324"/>
      <c r="DI20" s="324"/>
      <c r="DJ20" s="324"/>
      <c r="DK20" s="324"/>
      <c r="DL20" s="324"/>
      <c r="DM20" s="324"/>
      <c r="DN20" s="324"/>
      <c r="DO20" s="324"/>
      <c r="DP20" s="324"/>
      <c r="DQ20" s="324"/>
      <c r="DR20" s="324"/>
      <c r="DS20" s="324"/>
      <c r="DT20" s="324"/>
      <c r="DU20" s="324"/>
      <c r="DV20" s="324"/>
      <c r="DW20" s="324"/>
      <c r="DX20" s="324"/>
      <c r="DY20" s="324"/>
      <c r="DZ20" s="324"/>
      <c r="EA20" s="324"/>
      <c r="EB20" s="324"/>
      <c r="EC20" s="324"/>
      <c r="ED20" s="324"/>
      <c r="EE20" s="324"/>
      <c r="EF20" s="324"/>
      <c r="EG20" s="324"/>
      <c r="EH20" s="324"/>
      <c r="EI20" s="324"/>
      <c r="EJ20" s="324"/>
      <c r="EK20" s="324"/>
      <c r="EL20" s="324"/>
      <c r="EM20" s="324"/>
      <c r="EN20" s="324"/>
      <c r="EO20" s="324"/>
      <c r="EP20" s="324"/>
      <c r="EQ20" s="324"/>
      <c r="ER20" s="324"/>
      <c r="ES20" s="324"/>
      <c r="ET20" s="324"/>
      <c r="EU20" s="324"/>
      <c r="EV20" s="324"/>
      <c r="EW20" s="324"/>
      <c r="EX20" s="324"/>
      <c r="EY20" s="324"/>
      <c r="EZ20" s="324"/>
      <c r="FA20" s="324"/>
      <c r="FB20" s="324"/>
      <c r="FC20" s="324"/>
      <c r="FD20" s="324"/>
      <c r="FE20" s="324"/>
      <c r="FF20" s="324"/>
      <c r="FG20" s="324"/>
      <c r="FH20" s="324"/>
      <c r="FI20" s="324"/>
      <c r="FJ20" s="324"/>
      <c r="FK20" s="324"/>
      <c r="FL20" s="324"/>
      <c r="FM20" s="324"/>
      <c r="FN20" s="324"/>
      <c r="FO20" s="324"/>
      <c r="FP20" s="324"/>
      <c r="FQ20" s="324"/>
      <c r="FR20" s="324"/>
      <c r="FS20" s="324"/>
      <c r="FT20" s="324"/>
      <c r="FU20" s="324"/>
      <c r="FV20" s="324"/>
      <c r="FW20" s="324"/>
      <c r="FX20" s="324"/>
      <c r="FY20" s="324"/>
      <c r="FZ20" s="324"/>
      <c r="GA20" s="324"/>
      <c r="GB20" s="324"/>
      <c r="GC20" s="324"/>
      <c r="GD20" s="324"/>
      <c r="GE20" s="324"/>
      <c r="GF20" s="324"/>
      <c r="GG20" s="324"/>
      <c r="GH20" s="324"/>
      <c r="GI20" s="324"/>
      <c r="GJ20" s="324"/>
      <c r="GK20" s="324"/>
      <c r="GL20" s="324"/>
      <c r="GM20" s="324"/>
      <c r="GN20" s="324"/>
      <c r="GO20" s="324"/>
      <c r="GP20" s="324"/>
      <c r="GQ20" s="324"/>
      <c r="GR20" s="324"/>
      <c r="GS20" s="324"/>
      <c r="GT20" s="324"/>
      <c r="GU20" s="324"/>
      <c r="GV20" s="324"/>
      <c r="GW20" s="324"/>
      <c r="GX20" s="324"/>
      <c r="GY20" s="324"/>
      <c r="GZ20" s="324"/>
      <c r="HA20" s="324"/>
      <c r="HB20" s="324"/>
      <c r="HC20" s="324"/>
      <c r="HD20" s="324"/>
      <c r="HE20" s="324"/>
      <c r="HF20" s="324"/>
      <c r="HG20" s="324"/>
      <c r="HH20" s="324"/>
      <c r="HI20" s="324"/>
      <c r="HJ20" s="324"/>
      <c r="HK20" s="324"/>
      <c r="HL20" s="324"/>
      <c r="HM20" s="324"/>
      <c r="HN20" s="324"/>
      <c r="HO20" s="324"/>
      <c r="HP20" s="324"/>
      <c r="HQ20" s="324"/>
      <c r="HR20" s="324"/>
      <c r="HS20" s="324"/>
      <c r="HT20" s="324"/>
      <c r="HU20" s="324"/>
      <c r="HV20" s="324"/>
      <c r="HW20" s="324"/>
      <c r="HX20" s="324"/>
      <c r="HY20" s="324"/>
      <c r="HZ20" s="324"/>
      <c r="IA20" s="324"/>
      <c r="IB20" s="324"/>
      <c r="IC20" s="324"/>
      <c r="ID20" s="324"/>
      <c r="IE20" s="324"/>
      <c r="IF20" s="324"/>
      <c r="IG20" s="324"/>
      <c r="IH20" s="324"/>
      <c r="II20" s="324"/>
      <c r="IJ20" s="324"/>
      <c r="IK20" s="324"/>
      <c r="IL20" s="324"/>
      <c r="IM20" s="324"/>
      <c r="IN20" s="324"/>
      <c r="IO20" s="324"/>
      <c r="IP20" s="324"/>
      <c r="IQ20" s="324"/>
    </row>
    <row r="21" s="328" customFormat="1" ht="42" customHeight="1" spans="1:251">
      <c r="A21" s="346" t="s">
        <v>614</v>
      </c>
      <c r="B21" s="346" t="s">
        <v>615</v>
      </c>
      <c r="C21" s="141" t="s">
        <v>632</v>
      </c>
      <c r="D21" s="56" t="s">
        <v>617</v>
      </c>
      <c r="E21" s="285" t="s">
        <v>633</v>
      </c>
      <c r="F21" s="144" t="s">
        <v>634</v>
      </c>
      <c r="G21" s="441" t="s">
        <v>635</v>
      </c>
      <c r="H21" s="352"/>
      <c r="I21" s="353"/>
      <c r="J21" s="323"/>
      <c r="K21" s="324"/>
      <c r="L21" s="324"/>
      <c r="M21" s="324"/>
      <c r="N21" s="324"/>
      <c r="O21" s="324"/>
      <c r="P21" s="324"/>
      <c r="Q21" s="324"/>
      <c r="R21" s="324"/>
      <c r="S21" s="324"/>
      <c r="T21" s="324"/>
      <c r="U21" s="324"/>
      <c r="V21" s="324"/>
      <c r="W21" s="324"/>
      <c r="X21" s="324"/>
      <c r="Y21" s="324"/>
      <c r="Z21" s="324"/>
      <c r="AA21" s="324"/>
      <c r="AB21" s="324"/>
      <c r="AC21" s="324"/>
      <c r="AD21" s="324"/>
      <c r="AE21" s="324"/>
      <c r="AF21" s="324"/>
      <c r="AG21" s="324"/>
      <c r="AH21" s="324"/>
      <c r="AI21" s="324"/>
      <c r="AJ21" s="324"/>
      <c r="AK21" s="324"/>
      <c r="AL21" s="324"/>
      <c r="AM21" s="324"/>
      <c r="AN21" s="324"/>
      <c r="AO21" s="324"/>
      <c r="AP21" s="324"/>
      <c r="AQ21" s="324"/>
      <c r="AR21" s="324"/>
      <c r="AS21" s="324"/>
      <c r="AT21" s="324"/>
      <c r="AU21" s="324"/>
      <c r="AV21" s="324"/>
      <c r="AW21" s="324"/>
      <c r="AX21" s="324"/>
      <c r="AY21" s="324"/>
      <c r="AZ21" s="324"/>
      <c r="BA21" s="324"/>
      <c r="BB21" s="324"/>
      <c r="BC21" s="324"/>
      <c r="BD21" s="324"/>
      <c r="BE21" s="324"/>
      <c r="BF21" s="324"/>
      <c r="BG21" s="324"/>
      <c r="BH21" s="324"/>
      <c r="BI21" s="324"/>
      <c r="BJ21" s="324"/>
      <c r="BK21" s="324"/>
      <c r="BL21" s="324"/>
      <c r="BM21" s="324"/>
      <c r="BN21" s="324"/>
      <c r="BO21" s="324"/>
      <c r="BP21" s="324"/>
      <c r="BQ21" s="324"/>
      <c r="BR21" s="324"/>
      <c r="BS21" s="324"/>
      <c r="BT21" s="324"/>
      <c r="BU21" s="324"/>
      <c r="BV21" s="324"/>
      <c r="BW21" s="324"/>
      <c r="BX21" s="324"/>
      <c r="BY21" s="324"/>
      <c r="BZ21" s="324"/>
      <c r="CA21" s="324"/>
      <c r="CB21" s="324"/>
      <c r="CC21" s="324"/>
      <c r="CD21" s="324"/>
      <c r="CE21" s="324"/>
      <c r="CF21" s="324"/>
      <c r="CG21" s="324"/>
      <c r="CH21" s="324"/>
      <c r="CI21" s="324"/>
      <c r="CJ21" s="324"/>
      <c r="CK21" s="324"/>
      <c r="CL21" s="324"/>
      <c r="CM21" s="324"/>
      <c r="CN21" s="324"/>
      <c r="CO21" s="324"/>
      <c r="CP21" s="324"/>
      <c r="CQ21" s="324"/>
      <c r="CR21" s="324"/>
      <c r="CS21" s="324"/>
      <c r="CT21" s="324"/>
      <c r="CU21" s="324"/>
      <c r="CV21" s="324"/>
      <c r="CW21" s="324"/>
      <c r="CX21" s="324"/>
      <c r="CY21" s="324"/>
      <c r="CZ21" s="324"/>
      <c r="DA21" s="324"/>
      <c r="DB21" s="324"/>
      <c r="DC21" s="324"/>
      <c r="DD21" s="324"/>
      <c r="DE21" s="324"/>
      <c r="DF21" s="324"/>
      <c r="DG21" s="324"/>
      <c r="DH21" s="324"/>
      <c r="DI21" s="324"/>
      <c r="DJ21" s="324"/>
      <c r="DK21" s="324"/>
      <c r="DL21" s="324"/>
      <c r="DM21" s="324"/>
      <c r="DN21" s="324"/>
      <c r="DO21" s="324"/>
      <c r="DP21" s="324"/>
      <c r="DQ21" s="324"/>
      <c r="DR21" s="324"/>
      <c r="DS21" s="324"/>
      <c r="DT21" s="324"/>
      <c r="DU21" s="324"/>
      <c r="DV21" s="324"/>
      <c r="DW21" s="324"/>
      <c r="DX21" s="324"/>
      <c r="DY21" s="324"/>
      <c r="DZ21" s="324"/>
      <c r="EA21" s="324"/>
      <c r="EB21" s="324"/>
      <c r="EC21" s="324"/>
      <c r="ED21" s="324"/>
      <c r="EE21" s="324"/>
      <c r="EF21" s="324"/>
      <c r="EG21" s="324"/>
      <c r="EH21" s="324"/>
      <c r="EI21" s="324"/>
      <c r="EJ21" s="324"/>
      <c r="EK21" s="324"/>
      <c r="EL21" s="324"/>
      <c r="EM21" s="324"/>
      <c r="EN21" s="324"/>
      <c r="EO21" s="324"/>
      <c r="EP21" s="324"/>
      <c r="EQ21" s="324"/>
      <c r="ER21" s="324"/>
      <c r="ES21" s="324"/>
      <c r="ET21" s="324"/>
      <c r="EU21" s="324"/>
      <c r="EV21" s="324"/>
      <c r="EW21" s="324"/>
      <c r="EX21" s="324"/>
      <c r="EY21" s="324"/>
      <c r="EZ21" s="324"/>
      <c r="FA21" s="324"/>
      <c r="FB21" s="324"/>
      <c r="FC21" s="324"/>
      <c r="FD21" s="324"/>
      <c r="FE21" s="324"/>
      <c r="FF21" s="324"/>
      <c r="FG21" s="324"/>
      <c r="FH21" s="324"/>
      <c r="FI21" s="324"/>
      <c r="FJ21" s="324"/>
      <c r="FK21" s="324"/>
      <c r="FL21" s="324"/>
      <c r="FM21" s="324"/>
      <c r="FN21" s="324"/>
      <c r="FO21" s="324"/>
      <c r="FP21" s="324"/>
      <c r="FQ21" s="324"/>
      <c r="FR21" s="324"/>
      <c r="FS21" s="324"/>
      <c r="FT21" s="324"/>
      <c r="FU21" s="324"/>
      <c r="FV21" s="324"/>
      <c r="FW21" s="324"/>
      <c r="FX21" s="324"/>
      <c r="FY21" s="324"/>
      <c r="FZ21" s="324"/>
      <c r="GA21" s="324"/>
      <c r="GB21" s="324"/>
      <c r="GC21" s="324"/>
      <c r="GD21" s="324"/>
      <c r="GE21" s="324"/>
      <c r="GF21" s="324"/>
      <c r="GG21" s="324"/>
      <c r="GH21" s="324"/>
      <c r="GI21" s="324"/>
      <c r="GJ21" s="324"/>
      <c r="GK21" s="324"/>
      <c r="GL21" s="324"/>
      <c r="GM21" s="324"/>
      <c r="GN21" s="324"/>
      <c r="GO21" s="324"/>
      <c r="GP21" s="324"/>
      <c r="GQ21" s="324"/>
      <c r="GR21" s="324"/>
      <c r="GS21" s="324"/>
      <c r="GT21" s="324"/>
      <c r="GU21" s="324"/>
      <c r="GV21" s="324"/>
      <c r="GW21" s="324"/>
      <c r="GX21" s="324"/>
      <c r="GY21" s="324"/>
      <c r="GZ21" s="324"/>
      <c r="HA21" s="324"/>
      <c r="HB21" s="324"/>
      <c r="HC21" s="324"/>
      <c r="HD21" s="324"/>
      <c r="HE21" s="324"/>
      <c r="HF21" s="324"/>
      <c r="HG21" s="324"/>
      <c r="HH21" s="324"/>
      <c r="HI21" s="324"/>
      <c r="HJ21" s="324"/>
      <c r="HK21" s="324"/>
      <c r="HL21" s="324"/>
      <c r="HM21" s="324"/>
      <c r="HN21" s="324"/>
      <c r="HO21" s="324"/>
      <c r="HP21" s="324"/>
      <c r="HQ21" s="324"/>
      <c r="HR21" s="324"/>
      <c r="HS21" s="324"/>
      <c r="HT21" s="324"/>
      <c r="HU21" s="324"/>
      <c r="HV21" s="324"/>
      <c r="HW21" s="324"/>
      <c r="HX21" s="324"/>
      <c r="HY21" s="324"/>
      <c r="HZ21" s="324"/>
      <c r="IA21" s="324"/>
      <c r="IB21" s="324"/>
      <c r="IC21" s="324"/>
      <c r="ID21" s="324"/>
      <c r="IE21" s="324"/>
      <c r="IF21" s="324"/>
      <c r="IG21" s="324"/>
      <c r="IH21" s="324"/>
      <c r="II21" s="324"/>
      <c r="IJ21" s="324"/>
      <c r="IK21" s="324"/>
      <c r="IL21" s="324"/>
      <c r="IM21" s="324"/>
      <c r="IN21" s="324"/>
      <c r="IO21" s="324"/>
      <c r="IP21" s="324"/>
      <c r="IQ21" s="324"/>
    </row>
    <row r="22" s="328" customFormat="1" ht="42" customHeight="1" spans="1:251">
      <c r="A22" s="346" t="s">
        <v>614</v>
      </c>
      <c r="B22" s="346" t="s">
        <v>615</v>
      </c>
      <c r="C22" s="160" t="s">
        <v>636</v>
      </c>
      <c r="D22" s="56" t="s">
        <v>617</v>
      </c>
      <c r="E22" s="275" t="s">
        <v>637</v>
      </c>
      <c r="F22" s="144" t="s">
        <v>619</v>
      </c>
      <c r="G22" s="274" t="s">
        <v>637</v>
      </c>
      <c r="H22" s="354"/>
      <c r="I22" s="355"/>
      <c r="J22" s="356"/>
      <c r="K22" s="324"/>
      <c r="L22" s="324"/>
      <c r="M22" s="324"/>
      <c r="N22" s="324"/>
      <c r="O22" s="324"/>
      <c r="P22" s="324"/>
      <c r="Q22" s="324"/>
      <c r="R22" s="324"/>
      <c r="S22" s="324"/>
      <c r="T22" s="324"/>
      <c r="U22" s="324"/>
      <c r="V22" s="324"/>
      <c r="W22" s="324"/>
      <c r="X22" s="324"/>
      <c r="Y22" s="324"/>
      <c r="Z22" s="324"/>
      <c r="AA22" s="324"/>
      <c r="AB22" s="324"/>
      <c r="AC22" s="324"/>
      <c r="AD22" s="324"/>
      <c r="AE22" s="324"/>
      <c r="AF22" s="324"/>
      <c r="AG22" s="324"/>
      <c r="AH22" s="324"/>
      <c r="AI22" s="324"/>
      <c r="AJ22" s="324"/>
      <c r="AK22" s="324"/>
      <c r="AL22" s="324"/>
      <c r="AM22" s="324"/>
      <c r="AN22" s="324"/>
      <c r="AO22" s="324"/>
      <c r="AP22" s="324"/>
      <c r="AQ22" s="324"/>
      <c r="AR22" s="324"/>
      <c r="AS22" s="324"/>
      <c r="AT22" s="324"/>
      <c r="AU22" s="324"/>
      <c r="AV22" s="324"/>
      <c r="AW22" s="324"/>
      <c r="AX22" s="324"/>
      <c r="AY22" s="324"/>
      <c r="AZ22" s="324"/>
      <c r="BA22" s="324"/>
      <c r="BB22" s="324"/>
      <c r="BC22" s="324"/>
      <c r="BD22" s="324"/>
      <c r="BE22" s="324"/>
      <c r="BF22" s="324"/>
      <c r="BG22" s="324"/>
      <c r="BH22" s="324"/>
      <c r="BI22" s="324"/>
      <c r="BJ22" s="324"/>
      <c r="BK22" s="324"/>
      <c r="BL22" s="324"/>
      <c r="BM22" s="324"/>
      <c r="BN22" s="324"/>
      <c r="BO22" s="324"/>
      <c r="BP22" s="324"/>
      <c r="BQ22" s="324"/>
      <c r="BR22" s="324"/>
      <c r="BS22" s="324"/>
      <c r="BT22" s="324"/>
      <c r="BU22" s="324"/>
      <c r="BV22" s="324"/>
      <c r="BW22" s="324"/>
      <c r="BX22" s="324"/>
      <c r="BY22" s="324"/>
      <c r="BZ22" s="324"/>
      <c r="CA22" s="324"/>
      <c r="CB22" s="324"/>
      <c r="CC22" s="324"/>
      <c r="CD22" s="324"/>
      <c r="CE22" s="324"/>
      <c r="CF22" s="324"/>
      <c r="CG22" s="324"/>
      <c r="CH22" s="324"/>
      <c r="CI22" s="324"/>
      <c r="CJ22" s="324"/>
      <c r="CK22" s="324"/>
      <c r="CL22" s="324"/>
      <c r="CM22" s="324"/>
      <c r="CN22" s="324"/>
      <c r="CO22" s="324"/>
      <c r="CP22" s="324"/>
      <c r="CQ22" s="324"/>
      <c r="CR22" s="324"/>
      <c r="CS22" s="324"/>
      <c r="CT22" s="324"/>
      <c r="CU22" s="324"/>
      <c r="CV22" s="324"/>
      <c r="CW22" s="324"/>
      <c r="CX22" s="324"/>
      <c r="CY22" s="324"/>
      <c r="CZ22" s="324"/>
      <c r="DA22" s="324"/>
      <c r="DB22" s="324"/>
      <c r="DC22" s="324"/>
      <c r="DD22" s="324"/>
      <c r="DE22" s="324"/>
      <c r="DF22" s="324"/>
      <c r="DG22" s="324"/>
      <c r="DH22" s="324"/>
      <c r="DI22" s="324"/>
      <c r="DJ22" s="324"/>
      <c r="DK22" s="324"/>
      <c r="DL22" s="324"/>
      <c r="DM22" s="324"/>
      <c r="DN22" s="324"/>
      <c r="DO22" s="324"/>
      <c r="DP22" s="324"/>
      <c r="DQ22" s="324"/>
      <c r="DR22" s="324"/>
      <c r="DS22" s="324"/>
      <c r="DT22" s="324"/>
      <c r="DU22" s="324"/>
      <c r="DV22" s="324"/>
      <c r="DW22" s="324"/>
      <c r="DX22" s="324"/>
      <c r="DY22" s="324"/>
      <c r="DZ22" s="324"/>
      <c r="EA22" s="324"/>
      <c r="EB22" s="324"/>
      <c r="EC22" s="324"/>
      <c r="ED22" s="324"/>
      <c r="EE22" s="324"/>
      <c r="EF22" s="324"/>
      <c r="EG22" s="324"/>
      <c r="EH22" s="324"/>
      <c r="EI22" s="324"/>
      <c r="EJ22" s="324"/>
      <c r="EK22" s="324"/>
      <c r="EL22" s="324"/>
      <c r="EM22" s="324"/>
      <c r="EN22" s="324"/>
      <c r="EO22" s="324"/>
      <c r="EP22" s="324"/>
      <c r="EQ22" s="324"/>
      <c r="ER22" s="324"/>
      <c r="ES22" s="324"/>
      <c r="ET22" s="324"/>
      <c r="EU22" s="324"/>
      <c r="EV22" s="324"/>
      <c r="EW22" s="324"/>
      <c r="EX22" s="324"/>
      <c r="EY22" s="324"/>
      <c r="EZ22" s="324"/>
      <c r="FA22" s="324"/>
      <c r="FB22" s="324"/>
      <c r="FC22" s="324"/>
      <c r="FD22" s="324"/>
      <c r="FE22" s="324"/>
      <c r="FF22" s="324"/>
      <c r="FG22" s="324"/>
      <c r="FH22" s="324"/>
      <c r="FI22" s="324"/>
      <c r="FJ22" s="324"/>
      <c r="FK22" s="324"/>
      <c r="FL22" s="324"/>
      <c r="FM22" s="324"/>
      <c r="FN22" s="324"/>
      <c r="FO22" s="324"/>
      <c r="FP22" s="324"/>
      <c r="FQ22" s="324"/>
      <c r="FR22" s="324"/>
      <c r="FS22" s="324"/>
      <c r="FT22" s="324"/>
      <c r="FU22" s="324"/>
      <c r="FV22" s="324"/>
      <c r="FW22" s="324"/>
      <c r="FX22" s="324"/>
      <c r="FY22" s="324"/>
      <c r="FZ22" s="324"/>
      <c r="GA22" s="324"/>
      <c r="GB22" s="324"/>
      <c r="GC22" s="324"/>
      <c r="GD22" s="324"/>
      <c r="GE22" s="324"/>
      <c r="GF22" s="324"/>
      <c r="GG22" s="324"/>
      <c r="GH22" s="324"/>
      <c r="GI22" s="324"/>
      <c r="GJ22" s="324"/>
      <c r="GK22" s="324"/>
      <c r="GL22" s="324"/>
      <c r="GM22" s="324"/>
      <c r="GN22" s="324"/>
      <c r="GO22" s="324"/>
      <c r="GP22" s="324"/>
      <c r="GQ22" s="324"/>
      <c r="GR22" s="324"/>
      <c r="GS22" s="324"/>
      <c r="GT22" s="324"/>
      <c r="GU22" s="324"/>
      <c r="GV22" s="324"/>
      <c r="GW22" s="324"/>
      <c r="GX22" s="324"/>
      <c r="GY22" s="324"/>
      <c r="GZ22" s="324"/>
      <c r="HA22" s="324"/>
      <c r="HB22" s="324"/>
      <c r="HC22" s="324"/>
      <c r="HD22" s="324"/>
      <c r="HE22" s="324"/>
      <c r="HF22" s="324"/>
      <c r="HG22" s="324"/>
      <c r="HH22" s="324"/>
      <c r="HI22" s="324"/>
      <c r="HJ22" s="324"/>
      <c r="HK22" s="324"/>
      <c r="HL22" s="324"/>
      <c r="HM22" s="324"/>
      <c r="HN22" s="324"/>
      <c r="HO22" s="324"/>
      <c r="HP22" s="324"/>
      <c r="HQ22" s="324"/>
      <c r="HR22" s="324"/>
      <c r="HS22" s="324"/>
      <c r="HT22" s="324"/>
      <c r="HU22" s="324"/>
      <c r="HV22" s="324"/>
      <c r="HW22" s="324"/>
      <c r="HX22" s="324"/>
      <c r="HY22" s="324"/>
      <c r="HZ22" s="324"/>
      <c r="IA22" s="324"/>
      <c r="IB22" s="324"/>
      <c r="IC22" s="324"/>
      <c r="ID22" s="324"/>
      <c r="IE22" s="324"/>
      <c r="IF22" s="324"/>
      <c r="IG22" s="324"/>
      <c r="IH22" s="324"/>
      <c r="II22" s="324"/>
      <c r="IJ22" s="324"/>
      <c r="IK22" s="324"/>
      <c r="IL22" s="324"/>
      <c r="IM22" s="324"/>
      <c r="IN22" s="324"/>
      <c r="IO22" s="324"/>
      <c r="IP22" s="324"/>
      <c r="IQ22" s="324"/>
    </row>
    <row r="23" s="328" customFormat="1" ht="42" customHeight="1" spans="1:251">
      <c r="A23" s="346" t="s">
        <v>614</v>
      </c>
      <c r="B23" s="346" t="s">
        <v>615</v>
      </c>
      <c r="C23" s="141" t="s">
        <v>638</v>
      </c>
      <c r="D23" s="295" t="s">
        <v>617</v>
      </c>
      <c r="E23" s="296" t="s">
        <v>639</v>
      </c>
      <c r="F23" s="144" t="s">
        <v>619</v>
      </c>
      <c r="G23" s="144" t="s">
        <v>639</v>
      </c>
      <c r="H23" s="350"/>
      <c r="I23" s="351"/>
      <c r="J23" s="357"/>
      <c r="K23" s="324"/>
      <c r="L23" s="324"/>
      <c r="M23" s="324"/>
      <c r="N23" s="324"/>
      <c r="O23" s="324"/>
      <c r="P23" s="324"/>
      <c r="Q23" s="324"/>
      <c r="R23" s="324"/>
      <c r="S23" s="324"/>
      <c r="T23" s="324"/>
      <c r="U23" s="324"/>
      <c r="V23" s="324"/>
      <c r="W23" s="324"/>
      <c r="X23" s="324"/>
      <c r="Y23" s="324"/>
      <c r="Z23" s="324"/>
      <c r="AA23" s="324"/>
      <c r="AB23" s="324"/>
      <c r="AC23" s="324"/>
      <c r="AD23" s="324"/>
      <c r="AE23" s="324"/>
      <c r="AF23" s="324"/>
      <c r="AG23" s="324"/>
      <c r="AH23" s="324"/>
      <c r="AI23" s="324"/>
      <c r="AJ23" s="324"/>
      <c r="AK23" s="324"/>
      <c r="AL23" s="324"/>
      <c r="AM23" s="324"/>
      <c r="AN23" s="324"/>
      <c r="AO23" s="324"/>
      <c r="AP23" s="324"/>
      <c r="AQ23" s="324"/>
      <c r="AR23" s="324"/>
      <c r="AS23" s="324"/>
      <c r="AT23" s="324"/>
      <c r="AU23" s="324"/>
      <c r="AV23" s="324"/>
      <c r="AW23" s="324"/>
      <c r="AX23" s="324"/>
      <c r="AY23" s="324"/>
      <c r="AZ23" s="324"/>
      <c r="BA23" s="324"/>
      <c r="BB23" s="324"/>
      <c r="BC23" s="324"/>
      <c r="BD23" s="324"/>
      <c r="BE23" s="324"/>
      <c r="BF23" s="324"/>
      <c r="BG23" s="324"/>
      <c r="BH23" s="324"/>
      <c r="BI23" s="324"/>
      <c r="BJ23" s="324"/>
      <c r="BK23" s="324"/>
      <c r="BL23" s="324"/>
      <c r="BM23" s="324"/>
      <c r="BN23" s="324"/>
      <c r="BO23" s="324"/>
      <c r="BP23" s="324"/>
      <c r="BQ23" s="324"/>
      <c r="BR23" s="324"/>
      <c r="BS23" s="324"/>
      <c r="BT23" s="324"/>
      <c r="BU23" s="324"/>
      <c r="BV23" s="324"/>
      <c r="BW23" s="324"/>
      <c r="BX23" s="324"/>
      <c r="BY23" s="324"/>
      <c r="BZ23" s="324"/>
      <c r="CA23" s="324"/>
      <c r="CB23" s="324"/>
      <c r="CC23" s="324"/>
      <c r="CD23" s="324"/>
      <c r="CE23" s="324"/>
      <c r="CF23" s="324"/>
      <c r="CG23" s="324"/>
      <c r="CH23" s="324"/>
      <c r="CI23" s="324"/>
      <c r="CJ23" s="324"/>
      <c r="CK23" s="324"/>
      <c r="CL23" s="324"/>
      <c r="CM23" s="324"/>
      <c r="CN23" s="324"/>
      <c r="CO23" s="324"/>
      <c r="CP23" s="324"/>
      <c r="CQ23" s="324"/>
      <c r="CR23" s="324"/>
      <c r="CS23" s="324"/>
      <c r="CT23" s="324"/>
      <c r="CU23" s="324"/>
      <c r="CV23" s="324"/>
      <c r="CW23" s="324"/>
      <c r="CX23" s="324"/>
      <c r="CY23" s="324"/>
      <c r="CZ23" s="324"/>
      <c r="DA23" s="324"/>
      <c r="DB23" s="324"/>
      <c r="DC23" s="324"/>
      <c r="DD23" s="324"/>
      <c r="DE23" s="324"/>
      <c r="DF23" s="324"/>
      <c r="DG23" s="324"/>
      <c r="DH23" s="324"/>
      <c r="DI23" s="324"/>
      <c r="DJ23" s="324"/>
      <c r="DK23" s="324"/>
      <c r="DL23" s="324"/>
      <c r="DM23" s="324"/>
      <c r="DN23" s="324"/>
      <c r="DO23" s="324"/>
      <c r="DP23" s="324"/>
      <c r="DQ23" s="324"/>
      <c r="DR23" s="324"/>
      <c r="DS23" s="324"/>
      <c r="DT23" s="324"/>
      <c r="DU23" s="324"/>
      <c r="DV23" s="324"/>
      <c r="DW23" s="324"/>
      <c r="DX23" s="324"/>
      <c r="DY23" s="324"/>
      <c r="DZ23" s="324"/>
      <c r="EA23" s="324"/>
      <c r="EB23" s="324"/>
      <c r="EC23" s="324"/>
      <c r="ED23" s="324"/>
      <c r="EE23" s="324"/>
      <c r="EF23" s="324"/>
      <c r="EG23" s="324"/>
      <c r="EH23" s="324"/>
      <c r="EI23" s="324"/>
      <c r="EJ23" s="324"/>
      <c r="EK23" s="324"/>
      <c r="EL23" s="324"/>
      <c r="EM23" s="324"/>
      <c r="EN23" s="324"/>
      <c r="EO23" s="324"/>
      <c r="EP23" s="324"/>
      <c r="EQ23" s="324"/>
      <c r="ER23" s="324"/>
      <c r="ES23" s="324"/>
      <c r="ET23" s="324"/>
      <c r="EU23" s="324"/>
      <c r="EV23" s="324"/>
      <c r="EW23" s="324"/>
      <c r="EX23" s="324"/>
      <c r="EY23" s="324"/>
      <c r="EZ23" s="324"/>
      <c r="FA23" s="324"/>
      <c r="FB23" s="324"/>
      <c r="FC23" s="324"/>
      <c r="FD23" s="324"/>
      <c r="FE23" s="324"/>
      <c r="FF23" s="324"/>
      <c r="FG23" s="324"/>
      <c r="FH23" s="324"/>
      <c r="FI23" s="324"/>
      <c r="FJ23" s="324"/>
      <c r="FK23" s="324"/>
      <c r="FL23" s="324"/>
      <c r="FM23" s="324"/>
      <c r="FN23" s="324"/>
      <c r="FO23" s="324"/>
      <c r="FP23" s="324"/>
      <c r="FQ23" s="324"/>
      <c r="FR23" s="324"/>
      <c r="FS23" s="324"/>
      <c r="FT23" s="324"/>
      <c r="FU23" s="324"/>
      <c r="FV23" s="324"/>
      <c r="FW23" s="324"/>
      <c r="FX23" s="324"/>
      <c r="FY23" s="324"/>
      <c r="FZ23" s="324"/>
      <c r="GA23" s="324"/>
      <c r="GB23" s="324"/>
      <c r="GC23" s="324"/>
      <c r="GD23" s="324"/>
      <c r="GE23" s="324"/>
      <c r="GF23" s="324"/>
      <c r="GG23" s="324"/>
      <c r="GH23" s="324"/>
      <c r="GI23" s="324"/>
      <c r="GJ23" s="324"/>
      <c r="GK23" s="324"/>
      <c r="GL23" s="324"/>
      <c r="GM23" s="324"/>
      <c r="GN23" s="324"/>
      <c r="GO23" s="324"/>
      <c r="GP23" s="324"/>
      <c r="GQ23" s="324"/>
      <c r="GR23" s="324"/>
      <c r="GS23" s="324"/>
      <c r="GT23" s="324"/>
      <c r="GU23" s="324"/>
      <c r="GV23" s="324"/>
      <c r="GW23" s="324"/>
      <c r="GX23" s="324"/>
      <c r="GY23" s="324"/>
      <c r="GZ23" s="324"/>
      <c r="HA23" s="324"/>
      <c r="HB23" s="324"/>
      <c r="HC23" s="324"/>
      <c r="HD23" s="324"/>
      <c r="HE23" s="324"/>
      <c r="HF23" s="324"/>
      <c r="HG23" s="324"/>
      <c r="HH23" s="324"/>
      <c r="HI23" s="324"/>
      <c r="HJ23" s="324"/>
      <c r="HK23" s="324"/>
      <c r="HL23" s="324"/>
      <c r="HM23" s="324"/>
      <c r="HN23" s="324"/>
      <c r="HO23" s="324"/>
      <c r="HP23" s="324"/>
      <c r="HQ23" s="324"/>
      <c r="HR23" s="324"/>
      <c r="HS23" s="324"/>
      <c r="HT23" s="324"/>
      <c r="HU23" s="324"/>
      <c r="HV23" s="324"/>
      <c r="HW23" s="324"/>
      <c r="HX23" s="324"/>
      <c r="HY23" s="324"/>
      <c r="HZ23" s="324"/>
      <c r="IA23" s="324"/>
      <c r="IB23" s="324"/>
      <c r="IC23" s="324"/>
      <c r="ID23" s="324"/>
      <c r="IE23" s="324"/>
      <c r="IF23" s="324"/>
      <c r="IG23" s="324"/>
      <c r="IH23" s="324"/>
      <c r="II23" s="324"/>
      <c r="IJ23" s="324"/>
      <c r="IK23" s="324"/>
      <c r="IL23" s="324"/>
      <c r="IM23" s="324"/>
      <c r="IN23" s="324"/>
      <c r="IO23" s="324"/>
      <c r="IP23" s="324"/>
      <c r="IQ23" s="324"/>
    </row>
    <row r="24" s="328" customFormat="1" ht="42" customHeight="1" spans="1:251">
      <c r="A24" s="346" t="s">
        <v>614</v>
      </c>
      <c r="B24" s="346" t="s">
        <v>615</v>
      </c>
      <c r="C24" s="141" t="s">
        <v>640</v>
      </c>
      <c r="D24" s="56" t="s">
        <v>617</v>
      </c>
      <c r="E24" s="442" t="s">
        <v>618</v>
      </c>
      <c r="F24" s="144" t="s">
        <v>619</v>
      </c>
      <c r="G24" s="441" t="s">
        <v>618</v>
      </c>
      <c r="H24" s="352"/>
      <c r="I24" s="353"/>
      <c r="J24" s="358"/>
      <c r="K24" s="324"/>
      <c r="L24" s="324"/>
      <c r="M24" s="324"/>
      <c r="N24" s="324"/>
      <c r="O24" s="324"/>
      <c r="P24" s="324"/>
      <c r="Q24" s="324"/>
      <c r="R24" s="324"/>
      <c r="S24" s="324"/>
      <c r="T24" s="324"/>
      <c r="U24" s="324"/>
      <c r="V24" s="324"/>
      <c r="W24" s="324"/>
      <c r="X24" s="324"/>
      <c r="Y24" s="324"/>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4"/>
      <c r="BG24" s="324"/>
      <c r="BH24" s="324"/>
      <c r="BI24" s="324"/>
      <c r="BJ24" s="324"/>
      <c r="BK24" s="324"/>
      <c r="BL24" s="324"/>
      <c r="BM24" s="324"/>
      <c r="BN24" s="324"/>
      <c r="BO24" s="324"/>
      <c r="BP24" s="324"/>
      <c r="BQ24" s="324"/>
      <c r="BR24" s="324"/>
      <c r="BS24" s="324"/>
      <c r="BT24" s="324"/>
      <c r="BU24" s="324"/>
      <c r="BV24" s="324"/>
      <c r="BW24" s="324"/>
      <c r="BX24" s="324"/>
      <c r="BY24" s="324"/>
      <c r="BZ24" s="324"/>
      <c r="CA24" s="324"/>
      <c r="CB24" s="324"/>
      <c r="CC24" s="324"/>
      <c r="CD24" s="324"/>
      <c r="CE24" s="324"/>
      <c r="CF24" s="324"/>
      <c r="CG24" s="324"/>
      <c r="CH24" s="324"/>
      <c r="CI24" s="324"/>
      <c r="CJ24" s="324"/>
      <c r="CK24" s="324"/>
      <c r="CL24" s="324"/>
      <c r="CM24" s="324"/>
      <c r="CN24" s="324"/>
      <c r="CO24" s="324"/>
      <c r="CP24" s="324"/>
      <c r="CQ24" s="324"/>
      <c r="CR24" s="324"/>
      <c r="CS24" s="324"/>
      <c r="CT24" s="324"/>
      <c r="CU24" s="324"/>
      <c r="CV24" s="324"/>
      <c r="CW24" s="324"/>
      <c r="CX24" s="324"/>
      <c r="CY24" s="324"/>
      <c r="CZ24" s="324"/>
      <c r="DA24" s="324"/>
      <c r="DB24" s="324"/>
      <c r="DC24" s="324"/>
      <c r="DD24" s="324"/>
      <c r="DE24" s="324"/>
      <c r="DF24" s="324"/>
      <c r="DG24" s="324"/>
      <c r="DH24" s="324"/>
      <c r="DI24" s="324"/>
      <c r="DJ24" s="324"/>
      <c r="DK24" s="324"/>
      <c r="DL24" s="324"/>
      <c r="DM24" s="324"/>
      <c r="DN24" s="324"/>
      <c r="DO24" s="324"/>
      <c r="DP24" s="324"/>
      <c r="DQ24" s="324"/>
      <c r="DR24" s="324"/>
      <c r="DS24" s="324"/>
      <c r="DT24" s="324"/>
      <c r="DU24" s="324"/>
      <c r="DV24" s="324"/>
      <c r="DW24" s="324"/>
      <c r="DX24" s="324"/>
      <c r="DY24" s="324"/>
      <c r="DZ24" s="324"/>
      <c r="EA24" s="324"/>
      <c r="EB24" s="324"/>
      <c r="EC24" s="324"/>
      <c r="ED24" s="324"/>
      <c r="EE24" s="324"/>
      <c r="EF24" s="324"/>
      <c r="EG24" s="324"/>
      <c r="EH24" s="324"/>
      <c r="EI24" s="324"/>
      <c r="EJ24" s="324"/>
      <c r="EK24" s="324"/>
      <c r="EL24" s="324"/>
      <c r="EM24" s="324"/>
      <c r="EN24" s="324"/>
      <c r="EO24" s="324"/>
      <c r="EP24" s="324"/>
      <c r="EQ24" s="324"/>
      <c r="ER24" s="324"/>
      <c r="ES24" s="324"/>
      <c r="ET24" s="324"/>
      <c r="EU24" s="324"/>
      <c r="EV24" s="324"/>
      <c r="EW24" s="324"/>
      <c r="EX24" s="324"/>
      <c r="EY24" s="324"/>
      <c r="EZ24" s="324"/>
      <c r="FA24" s="324"/>
      <c r="FB24" s="324"/>
      <c r="FC24" s="324"/>
      <c r="FD24" s="324"/>
      <c r="FE24" s="324"/>
      <c r="FF24" s="324"/>
      <c r="FG24" s="324"/>
      <c r="FH24" s="324"/>
      <c r="FI24" s="324"/>
      <c r="FJ24" s="324"/>
      <c r="FK24" s="324"/>
      <c r="FL24" s="324"/>
      <c r="FM24" s="324"/>
      <c r="FN24" s="324"/>
      <c r="FO24" s="324"/>
      <c r="FP24" s="324"/>
      <c r="FQ24" s="324"/>
      <c r="FR24" s="324"/>
      <c r="FS24" s="324"/>
      <c r="FT24" s="324"/>
      <c r="FU24" s="324"/>
      <c r="FV24" s="324"/>
      <c r="FW24" s="324"/>
      <c r="FX24" s="324"/>
      <c r="FY24" s="324"/>
      <c r="FZ24" s="324"/>
      <c r="GA24" s="324"/>
      <c r="GB24" s="324"/>
      <c r="GC24" s="324"/>
      <c r="GD24" s="324"/>
      <c r="GE24" s="324"/>
      <c r="GF24" s="324"/>
      <c r="GG24" s="324"/>
      <c r="GH24" s="324"/>
      <c r="GI24" s="324"/>
      <c r="GJ24" s="324"/>
      <c r="GK24" s="324"/>
      <c r="GL24" s="324"/>
      <c r="GM24" s="324"/>
      <c r="GN24" s="324"/>
      <c r="GO24" s="324"/>
      <c r="GP24" s="324"/>
      <c r="GQ24" s="324"/>
      <c r="GR24" s="324"/>
      <c r="GS24" s="324"/>
      <c r="GT24" s="324"/>
      <c r="GU24" s="324"/>
      <c r="GV24" s="324"/>
      <c r="GW24" s="324"/>
      <c r="GX24" s="324"/>
      <c r="GY24" s="324"/>
      <c r="GZ24" s="324"/>
      <c r="HA24" s="324"/>
      <c r="HB24" s="324"/>
      <c r="HC24" s="324"/>
      <c r="HD24" s="324"/>
      <c r="HE24" s="324"/>
      <c r="HF24" s="324"/>
      <c r="HG24" s="324"/>
      <c r="HH24" s="324"/>
      <c r="HI24" s="324"/>
      <c r="HJ24" s="324"/>
      <c r="HK24" s="324"/>
      <c r="HL24" s="324"/>
      <c r="HM24" s="324"/>
      <c r="HN24" s="324"/>
      <c r="HO24" s="324"/>
      <c r="HP24" s="324"/>
      <c r="HQ24" s="324"/>
      <c r="HR24" s="324"/>
      <c r="HS24" s="324"/>
      <c r="HT24" s="324"/>
      <c r="HU24" s="324"/>
      <c r="HV24" s="324"/>
      <c r="HW24" s="324"/>
      <c r="HX24" s="324"/>
      <c r="HY24" s="324"/>
      <c r="HZ24" s="324"/>
      <c r="IA24" s="324"/>
      <c r="IB24" s="324"/>
      <c r="IC24" s="324"/>
      <c r="ID24" s="324"/>
      <c r="IE24" s="324"/>
      <c r="IF24" s="324"/>
      <c r="IG24" s="324"/>
      <c r="IH24" s="324"/>
      <c r="II24" s="324"/>
      <c r="IJ24" s="324"/>
      <c r="IK24" s="324"/>
      <c r="IL24" s="324"/>
      <c r="IM24" s="324"/>
      <c r="IN24" s="324"/>
      <c r="IO24" s="324"/>
      <c r="IP24" s="324"/>
      <c r="IQ24" s="324"/>
    </row>
    <row r="25" s="328" customFormat="1" ht="42" customHeight="1" spans="1:251">
      <c r="A25" s="346" t="s">
        <v>614</v>
      </c>
      <c r="B25" s="346" t="s">
        <v>615</v>
      </c>
      <c r="C25" s="281" t="s">
        <v>641</v>
      </c>
      <c r="D25" s="56" t="s">
        <v>617</v>
      </c>
      <c r="E25" s="443" t="s">
        <v>642</v>
      </c>
      <c r="F25" s="144" t="s">
        <v>634</v>
      </c>
      <c r="G25" s="444" t="s">
        <v>643</v>
      </c>
      <c r="H25" s="352"/>
      <c r="I25" s="353"/>
      <c r="J25" s="359"/>
      <c r="K25" s="324"/>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c r="BJ25" s="324"/>
      <c r="BK25" s="324"/>
      <c r="BL25" s="324"/>
      <c r="BM25" s="324"/>
      <c r="BN25" s="324"/>
      <c r="BO25" s="324"/>
      <c r="BP25" s="324"/>
      <c r="BQ25" s="324"/>
      <c r="BR25" s="324"/>
      <c r="BS25" s="324"/>
      <c r="BT25" s="324"/>
      <c r="BU25" s="324"/>
      <c r="BV25" s="324"/>
      <c r="BW25" s="324"/>
      <c r="BX25" s="324"/>
      <c r="BY25" s="324"/>
      <c r="BZ25" s="324"/>
      <c r="CA25" s="324"/>
      <c r="CB25" s="324"/>
      <c r="CC25" s="324"/>
      <c r="CD25" s="324"/>
      <c r="CE25" s="324"/>
      <c r="CF25" s="324"/>
      <c r="CG25" s="324"/>
      <c r="CH25" s="324"/>
      <c r="CI25" s="324"/>
      <c r="CJ25" s="324"/>
      <c r="CK25" s="324"/>
      <c r="CL25" s="324"/>
      <c r="CM25" s="324"/>
      <c r="CN25" s="324"/>
      <c r="CO25" s="324"/>
      <c r="CP25" s="324"/>
      <c r="CQ25" s="324"/>
      <c r="CR25" s="324"/>
      <c r="CS25" s="324"/>
      <c r="CT25" s="324"/>
      <c r="CU25" s="324"/>
      <c r="CV25" s="324"/>
      <c r="CW25" s="324"/>
      <c r="CX25" s="324"/>
      <c r="CY25" s="324"/>
      <c r="CZ25" s="324"/>
      <c r="DA25" s="324"/>
      <c r="DB25" s="324"/>
      <c r="DC25" s="324"/>
      <c r="DD25" s="324"/>
      <c r="DE25" s="324"/>
      <c r="DF25" s="324"/>
      <c r="DG25" s="324"/>
      <c r="DH25" s="324"/>
      <c r="DI25" s="324"/>
      <c r="DJ25" s="324"/>
      <c r="DK25" s="324"/>
      <c r="DL25" s="324"/>
      <c r="DM25" s="324"/>
      <c r="DN25" s="324"/>
      <c r="DO25" s="324"/>
      <c r="DP25" s="324"/>
      <c r="DQ25" s="324"/>
      <c r="DR25" s="324"/>
      <c r="DS25" s="324"/>
      <c r="DT25" s="324"/>
      <c r="DU25" s="324"/>
      <c r="DV25" s="324"/>
      <c r="DW25" s="324"/>
      <c r="DX25" s="324"/>
      <c r="DY25" s="324"/>
      <c r="DZ25" s="324"/>
      <c r="EA25" s="324"/>
      <c r="EB25" s="324"/>
      <c r="EC25" s="324"/>
      <c r="ED25" s="324"/>
      <c r="EE25" s="324"/>
      <c r="EF25" s="324"/>
      <c r="EG25" s="324"/>
      <c r="EH25" s="324"/>
      <c r="EI25" s="324"/>
      <c r="EJ25" s="324"/>
      <c r="EK25" s="324"/>
      <c r="EL25" s="324"/>
      <c r="EM25" s="324"/>
      <c r="EN25" s="324"/>
      <c r="EO25" s="324"/>
      <c r="EP25" s="324"/>
      <c r="EQ25" s="324"/>
      <c r="ER25" s="324"/>
      <c r="ES25" s="324"/>
      <c r="ET25" s="324"/>
      <c r="EU25" s="324"/>
      <c r="EV25" s="324"/>
      <c r="EW25" s="324"/>
      <c r="EX25" s="324"/>
      <c r="EY25" s="324"/>
      <c r="EZ25" s="324"/>
      <c r="FA25" s="324"/>
      <c r="FB25" s="324"/>
      <c r="FC25" s="324"/>
      <c r="FD25" s="324"/>
      <c r="FE25" s="324"/>
      <c r="FF25" s="324"/>
      <c r="FG25" s="324"/>
      <c r="FH25" s="324"/>
      <c r="FI25" s="324"/>
      <c r="FJ25" s="324"/>
      <c r="FK25" s="324"/>
      <c r="FL25" s="324"/>
      <c r="FM25" s="324"/>
      <c r="FN25" s="324"/>
      <c r="FO25" s="324"/>
      <c r="FP25" s="324"/>
      <c r="FQ25" s="324"/>
      <c r="FR25" s="324"/>
      <c r="FS25" s="324"/>
      <c r="FT25" s="324"/>
      <c r="FU25" s="324"/>
      <c r="FV25" s="324"/>
      <c r="FW25" s="324"/>
      <c r="FX25" s="324"/>
      <c r="FY25" s="324"/>
      <c r="FZ25" s="324"/>
      <c r="GA25" s="324"/>
      <c r="GB25" s="324"/>
      <c r="GC25" s="324"/>
      <c r="GD25" s="324"/>
      <c r="GE25" s="324"/>
      <c r="GF25" s="324"/>
      <c r="GG25" s="324"/>
      <c r="GH25" s="324"/>
      <c r="GI25" s="324"/>
      <c r="GJ25" s="324"/>
      <c r="GK25" s="324"/>
      <c r="GL25" s="324"/>
      <c r="GM25" s="324"/>
      <c r="GN25" s="324"/>
      <c r="GO25" s="324"/>
      <c r="GP25" s="324"/>
      <c r="GQ25" s="324"/>
      <c r="GR25" s="324"/>
      <c r="GS25" s="324"/>
      <c r="GT25" s="324"/>
      <c r="GU25" s="324"/>
      <c r="GV25" s="324"/>
      <c r="GW25" s="324"/>
      <c r="GX25" s="324"/>
      <c r="GY25" s="324"/>
      <c r="GZ25" s="324"/>
      <c r="HA25" s="324"/>
      <c r="HB25" s="324"/>
      <c r="HC25" s="324"/>
      <c r="HD25" s="324"/>
      <c r="HE25" s="324"/>
      <c r="HF25" s="324"/>
      <c r="HG25" s="324"/>
      <c r="HH25" s="324"/>
      <c r="HI25" s="324"/>
      <c r="HJ25" s="324"/>
      <c r="HK25" s="324"/>
      <c r="HL25" s="324"/>
      <c r="HM25" s="324"/>
      <c r="HN25" s="324"/>
      <c r="HO25" s="324"/>
      <c r="HP25" s="324"/>
      <c r="HQ25" s="324"/>
      <c r="HR25" s="324"/>
      <c r="HS25" s="324"/>
      <c r="HT25" s="324"/>
      <c r="HU25" s="324"/>
      <c r="HV25" s="324"/>
      <c r="HW25" s="324"/>
      <c r="HX25" s="324"/>
      <c r="HY25" s="324"/>
      <c r="HZ25" s="324"/>
      <c r="IA25" s="324"/>
      <c r="IB25" s="324"/>
      <c r="IC25" s="324"/>
      <c r="ID25" s="324"/>
      <c r="IE25" s="324"/>
      <c r="IF25" s="324"/>
      <c r="IG25" s="324"/>
      <c r="IH25" s="324"/>
      <c r="II25" s="324"/>
      <c r="IJ25" s="324"/>
      <c r="IK25" s="324"/>
      <c r="IL25" s="324"/>
      <c r="IM25" s="324"/>
      <c r="IN25" s="324"/>
      <c r="IO25" s="324"/>
      <c r="IP25" s="324"/>
      <c r="IQ25" s="324"/>
    </row>
    <row r="26" s="328" customFormat="1" ht="42" customHeight="1" spans="1:251">
      <c r="A26" s="346" t="s">
        <v>614</v>
      </c>
      <c r="B26" s="346" t="s">
        <v>615</v>
      </c>
      <c r="C26" s="141" t="s">
        <v>644</v>
      </c>
      <c r="D26" s="56" t="s">
        <v>617</v>
      </c>
      <c r="E26" s="445" t="s">
        <v>645</v>
      </c>
      <c r="F26" s="144" t="s">
        <v>634</v>
      </c>
      <c r="G26" s="444" t="s">
        <v>646</v>
      </c>
      <c r="H26" s="352"/>
      <c r="I26" s="353"/>
      <c r="J26" s="323"/>
      <c r="K26" s="324"/>
      <c r="L26" s="324"/>
      <c r="M26" s="324"/>
      <c r="N26" s="324"/>
      <c r="O26" s="324"/>
      <c r="P26" s="324"/>
      <c r="Q26" s="324"/>
      <c r="R26" s="324"/>
      <c r="S26" s="324"/>
      <c r="T26" s="324"/>
      <c r="U26" s="324"/>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c r="BJ26" s="324"/>
      <c r="BK26" s="324"/>
      <c r="BL26" s="324"/>
      <c r="BM26" s="324"/>
      <c r="BN26" s="324"/>
      <c r="BO26" s="324"/>
      <c r="BP26" s="324"/>
      <c r="BQ26" s="324"/>
      <c r="BR26" s="324"/>
      <c r="BS26" s="324"/>
      <c r="BT26" s="324"/>
      <c r="BU26" s="324"/>
      <c r="BV26" s="324"/>
      <c r="BW26" s="324"/>
      <c r="BX26" s="324"/>
      <c r="BY26" s="324"/>
      <c r="BZ26" s="324"/>
      <c r="CA26" s="324"/>
      <c r="CB26" s="324"/>
      <c r="CC26" s="324"/>
      <c r="CD26" s="324"/>
      <c r="CE26" s="324"/>
      <c r="CF26" s="324"/>
      <c r="CG26" s="324"/>
      <c r="CH26" s="324"/>
      <c r="CI26" s="324"/>
      <c r="CJ26" s="324"/>
      <c r="CK26" s="324"/>
      <c r="CL26" s="324"/>
      <c r="CM26" s="324"/>
      <c r="CN26" s="324"/>
      <c r="CO26" s="324"/>
      <c r="CP26" s="324"/>
      <c r="CQ26" s="324"/>
      <c r="CR26" s="324"/>
      <c r="CS26" s="324"/>
      <c r="CT26" s="324"/>
      <c r="CU26" s="324"/>
      <c r="CV26" s="324"/>
      <c r="CW26" s="324"/>
      <c r="CX26" s="324"/>
      <c r="CY26" s="324"/>
      <c r="CZ26" s="324"/>
      <c r="DA26" s="324"/>
      <c r="DB26" s="324"/>
      <c r="DC26" s="324"/>
      <c r="DD26" s="324"/>
      <c r="DE26" s="324"/>
      <c r="DF26" s="324"/>
      <c r="DG26" s="324"/>
      <c r="DH26" s="324"/>
      <c r="DI26" s="324"/>
      <c r="DJ26" s="324"/>
      <c r="DK26" s="324"/>
      <c r="DL26" s="324"/>
      <c r="DM26" s="324"/>
      <c r="DN26" s="324"/>
      <c r="DO26" s="324"/>
      <c r="DP26" s="324"/>
      <c r="DQ26" s="324"/>
      <c r="DR26" s="324"/>
      <c r="DS26" s="324"/>
      <c r="DT26" s="324"/>
      <c r="DU26" s="324"/>
      <c r="DV26" s="324"/>
      <c r="DW26" s="324"/>
      <c r="DX26" s="324"/>
      <c r="DY26" s="324"/>
      <c r="DZ26" s="324"/>
      <c r="EA26" s="324"/>
      <c r="EB26" s="324"/>
      <c r="EC26" s="324"/>
      <c r="ED26" s="324"/>
      <c r="EE26" s="324"/>
      <c r="EF26" s="324"/>
      <c r="EG26" s="324"/>
      <c r="EH26" s="324"/>
      <c r="EI26" s="324"/>
      <c r="EJ26" s="324"/>
      <c r="EK26" s="324"/>
      <c r="EL26" s="324"/>
      <c r="EM26" s="324"/>
      <c r="EN26" s="324"/>
      <c r="EO26" s="324"/>
      <c r="EP26" s="324"/>
      <c r="EQ26" s="324"/>
      <c r="ER26" s="324"/>
      <c r="ES26" s="324"/>
      <c r="ET26" s="324"/>
      <c r="EU26" s="324"/>
      <c r="EV26" s="324"/>
      <c r="EW26" s="324"/>
      <c r="EX26" s="324"/>
      <c r="EY26" s="324"/>
      <c r="EZ26" s="324"/>
      <c r="FA26" s="324"/>
      <c r="FB26" s="324"/>
      <c r="FC26" s="324"/>
      <c r="FD26" s="324"/>
      <c r="FE26" s="324"/>
      <c r="FF26" s="324"/>
      <c r="FG26" s="324"/>
      <c r="FH26" s="324"/>
      <c r="FI26" s="324"/>
      <c r="FJ26" s="324"/>
      <c r="FK26" s="324"/>
      <c r="FL26" s="324"/>
      <c r="FM26" s="324"/>
      <c r="FN26" s="324"/>
      <c r="FO26" s="324"/>
      <c r="FP26" s="324"/>
      <c r="FQ26" s="324"/>
      <c r="FR26" s="324"/>
      <c r="FS26" s="324"/>
      <c r="FT26" s="324"/>
      <c r="FU26" s="324"/>
      <c r="FV26" s="324"/>
      <c r="FW26" s="324"/>
      <c r="FX26" s="324"/>
      <c r="FY26" s="324"/>
      <c r="FZ26" s="324"/>
      <c r="GA26" s="324"/>
      <c r="GB26" s="324"/>
      <c r="GC26" s="324"/>
      <c r="GD26" s="324"/>
      <c r="GE26" s="324"/>
      <c r="GF26" s="324"/>
      <c r="GG26" s="324"/>
      <c r="GH26" s="324"/>
      <c r="GI26" s="324"/>
      <c r="GJ26" s="324"/>
      <c r="GK26" s="324"/>
      <c r="GL26" s="324"/>
      <c r="GM26" s="324"/>
      <c r="GN26" s="324"/>
      <c r="GO26" s="324"/>
      <c r="GP26" s="324"/>
      <c r="GQ26" s="324"/>
      <c r="GR26" s="324"/>
      <c r="GS26" s="324"/>
      <c r="GT26" s="324"/>
      <c r="GU26" s="324"/>
      <c r="GV26" s="324"/>
      <c r="GW26" s="324"/>
      <c r="GX26" s="324"/>
      <c r="GY26" s="324"/>
      <c r="GZ26" s="324"/>
      <c r="HA26" s="324"/>
      <c r="HB26" s="324"/>
      <c r="HC26" s="324"/>
      <c r="HD26" s="324"/>
      <c r="HE26" s="324"/>
      <c r="HF26" s="324"/>
      <c r="HG26" s="324"/>
      <c r="HH26" s="324"/>
      <c r="HI26" s="324"/>
      <c r="HJ26" s="324"/>
      <c r="HK26" s="324"/>
      <c r="HL26" s="324"/>
      <c r="HM26" s="324"/>
      <c r="HN26" s="324"/>
      <c r="HO26" s="324"/>
      <c r="HP26" s="324"/>
      <c r="HQ26" s="324"/>
      <c r="HR26" s="324"/>
      <c r="HS26" s="324"/>
      <c r="HT26" s="324"/>
      <c r="HU26" s="324"/>
      <c r="HV26" s="324"/>
      <c r="HW26" s="324"/>
      <c r="HX26" s="324"/>
      <c r="HY26" s="324"/>
      <c r="HZ26" s="324"/>
      <c r="IA26" s="324"/>
      <c r="IB26" s="324"/>
      <c r="IC26" s="324"/>
      <c r="ID26" s="324"/>
      <c r="IE26" s="324"/>
      <c r="IF26" s="324"/>
      <c r="IG26" s="324"/>
      <c r="IH26" s="324"/>
      <c r="II26" s="324"/>
      <c r="IJ26" s="324"/>
      <c r="IK26" s="324"/>
      <c r="IL26" s="324"/>
      <c r="IM26" s="324"/>
      <c r="IN26" s="324"/>
      <c r="IO26" s="324"/>
      <c r="IP26" s="324"/>
      <c r="IQ26" s="324"/>
    </row>
    <row r="27" s="328" customFormat="1" ht="42" customHeight="1" spans="1:251">
      <c r="A27" s="346" t="s">
        <v>614</v>
      </c>
      <c r="B27" s="346" t="s">
        <v>615</v>
      </c>
      <c r="C27" s="141" t="s">
        <v>647</v>
      </c>
      <c r="D27" s="56" t="s">
        <v>617</v>
      </c>
      <c r="E27" s="446" t="s">
        <v>648</v>
      </c>
      <c r="F27" s="144" t="s">
        <v>634</v>
      </c>
      <c r="G27" s="441" t="s">
        <v>648</v>
      </c>
      <c r="H27" s="352"/>
      <c r="I27" s="353"/>
      <c r="J27" s="323"/>
      <c r="K27" s="324"/>
      <c r="L27" s="324"/>
      <c r="M27" s="324"/>
      <c r="N27" s="324"/>
      <c r="O27" s="324"/>
      <c r="P27" s="324"/>
      <c r="Q27" s="324"/>
      <c r="R27" s="324"/>
      <c r="S27" s="324"/>
      <c r="T27" s="324"/>
      <c r="U27" s="324"/>
      <c r="V27" s="324"/>
      <c r="W27" s="324"/>
      <c r="X27" s="324"/>
      <c r="Y27" s="324"/>
      <c r="Z27" s="324"/>
      <c r="AA27" s="324"/>
      <c r="AB27" s="324"/>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c r="BD27" s="324"/>
      <c r="BE27" s="324"/>
      <c r="BF27" s="324"/>
      <c r="BG27" s="324"/>
      <c r="BH27" s="324"/>
      <c r="BI27" s="324"/>
      <c r="BJ27" s="324"/>
      <c r="BK27" s="324"/>
      <c r="BL27" s="324"/>
      <c r="BM27" s="324"/>
      <c r="BN27" s="324"/>
      <c r="BO27" s="324"/>
      <c r="BP27" s="324"/>
      <c r="BQ27" s="324"/>
      <c r="BR27" s="324"/>
      <c r="BS27" s="324"/>
      <c r="BT27" s="324"/>
      <c r="BU27" s="324"/>
      <c r="BV27" s="324"/>
      <c r="BW27" s="324"/>
      <c r="BX27" s="324"/>
      <c r="BY27" s="324"/>
      <c r="BZ27" s="324"/>
      <c r="CA27" s="324"/>
      <c r="CB27" s="324"/>
      <c r="CC27" s="324"/>
      <c r="CD27" s="324"/>
      <c r="CE27" s="324"/>
      <c r="CF27" s="324"/>
      <c r="CG27" s="324"/>
      <c r="CH27" s="324"/>
      <c r="CI27" s="324"/>
      <c r="CJ27" s="324"/>
      <c r="CK27" s="324"/>
      <c r="CL27" s="324"/>
      <c r="CM27" s="324"/>
      <c r="CN27" s="324"/>
      <c r="CO27" s="324"/>
      <c r="CP27" s="324"/>
      <c r="CQ27" s="324"/>
      <c r="CR27" s="324"/>
      <c r="CS27" s="324"/>
      <c r="CT27" s="324"/>
      <c r="CU27" s="324"/>
      <c r="CV27" s="324"/>
      <c r="CW27" s="324"/>
      <c r="CX27" s="324"/>
      <c r="CY27" s="324"/>
      <c r="CZ27" s="324"/>
      <c r="DA27" s="324"/>
      <c r="DB27" s="324"/>
      <c r="DC27" s="324"/>
      <c r="DD27" s="324"/>
      <c r="DE27" s="324"/>
      <c r="DF27" s="324"/>
      <c r="DG27" s="324"/>
      <c r="DH27" s="324"/>
      <c r="DI27" s="324"/>
      <c r="DJ27" s="324"/>
      <c r="DK27" s="324"/>
      <c r="DL27" s="324"/>
      <c r="DM27" s="324"/>
      <c r="DN27" s="324"/>
      <c r="DO27" s="324"/>
      <c r="DP27" s="324"/>
      <c r="DQ27" s="324"/>
      <c r="DR27" s="324"/>
      <c r="DS27" s="324"/>
      <c r="DT27" s="324"/>
      <c r="DU27" s="324"/>
      <c r="DV27" s="324"/>
      <c r="DW27" s="324"/>
      <c r="DX27" s="324"/>
      <c r="DY27" s="324"/>
      <c r="DZ27" s="324"/>
      <c r="EA27" s="324"/>
      <c r="EB27" s="324"/>
      <c r="EC27" s="324"/>
      <c r="ED27" s="324"/>
      <c r="EE27" s="324"/>
      <c r="EF27" s="324"/>
      <c r="EG27" s="324"/>
      <c r="EH27" s="324"/>
      <c r="EI27" s="324"/>
      <c r="EJ27" s="324"/>
      <c r="EK27" s="324"/>
      <c r="EL27" s="324"/>
      <c r="EM27" s="324"/>
      <c r="EN27" s="324"/>
      <c r="EO27" s="324"/>
      <c r="EP27" s="324"/>
      <c r="EQ27" s="324"/>
      <c r="ER27" s="324"/>
      <c r="ES27" s="324"/>
      <c r="ET27" s="324"/>
      <c r="EU27" s="324"/>
      <c r="EV27" s="324"/>
      <c r="EW27" s="324"/>
      <c r="EX27" s="324"/>
      <c r="EY27" s="324"/>
      <c r="EZ27" s="324"/>
      <c r="FA27" s="324"/>
      <c r="FB27" s="324"/>
      <c r="FC27" s="324"/>
      <c r="FD27" s="324"/>
      <c r="FE27" s="324"/>
      <c r="FF27" s="324"/>
      <c r="FG27" s="324"/>
      <c r="FH27" s="324"/>
      <c r="FI27" s="324"/>
      <c r="FJ27" s="324"/>
      <c r="FK27" s="324"/>
      <c r="FL27" s="324"/>
      <c r="FM27" s="324"/>
      <c r="FN27" s="324"/>
      <c r="FO27" s="324"/>
      <c r="FP27" s="324"/>
      <c r="FQ27" s="324"/>
      <c r="FR27" s="324"/>
      <c r="FS27" s="324"/>
      <c r="FT27" s="324"/>
      <c r="FU27" s="324"/>
      <c r="FV27" s="324"/>
      <c r="FW27" s="324"/>
      <c r="FX27" s="324"/>
      <c r="FY27" s="324"/>
      <c r="FZ27" s="324"/>
      <c r="GA27" s="324"/>
      <c r="GB27" s="324"/>
      <c r="GC27" s="324"/>
      <c r="GD27" s="324"/>
      <c r="GE27" s="324"/>
      <c r="GF27" s="324"/>
      <c r="GG27" s="324"/>
      <c r="GH27" s="324"/>
      <c r="GI27" s="324"/>
      <c r="GJ27" s="324"/>
      <c r="GK27" s="324"/>
      <c r="GL27" s="324"/>
      <c r="GM27" s="324"/>
      <c r="GN27" s="324"/>
      <c r="GO27" s="324"/>
      <c r="GP27" s="324"/>
      <c r="GQ27" s="324"/>
      <c r="GR27" s="324"/>
      <c r="GS27" s="324"/>
      <c r="GT27" s="324"/>
      <c r="GU27" s="324"/>
      <c r="GV27" s="324"/>
      <c r="GW27" s="324"/>
      <c r="GX27" s="324"/>
      <c r="GY27" s="324"/>
      <c r="GZ27" s="324"/>
      <c r="HA27" s="324"/>
      <c r="HB27" s="324"/>
      <c r="HC27" s="324"/>
      <c r="HD27" s="324"/>
      <c r="HE27" s="324"/>
      <c r="HF27" s="324"/>
      <c r="HG27" s="324"/>
      <c r="HH27" s="324"/>
      <c r="HI27" s="324"/>
      <c r="HJ27" s="324"/>
      <c r="HK27" s="324"/>
      <c r="HL27" s="324"/>
      <c r="HM27" s="324"/>
      <c r="HN27" s="324"/>
      <c r="HO27" s="324"/>
      <c r="HP27" s="324"/>
      <c r="HQ27" s="324"/>
      <c r="HR27" s="324"/>
      <c r="HS27" s="324"/>
      <c r="HT27" s="324"/>
      <c r="HU27" s="324"/>
      <c r="HV27" s="324"/>
      <c r="HW27" s="324"/>
      <c r="HX27" s="324"/>
      <c r="HY27" s="324"/>
      <c r="HZ27" s="324"/>
      <c r="IA27" s="324"/>
      <c r="IB27" s="324"/>
      <c r="IC27" s="324"/>
      <c r="ID27" s="324"/>
      <c r="IE27" s="324"/>
      <c r="IF27" s="324"/>
      <c r="IG27" s="324"/>
      <c r="IH27" s="324"/>
      <c r="II27" s="324"/>
      <c r="IJ27" s="324"/>
      <c r="IK27" s="324"/>
      <c r="IL27" s="324"/>
      <c r="IM27" s="324"/>
      <c r="IN27" s="324"/>
      <c r="IO27" s="324"/>
      <c r="IP27" s="324"/>
      <c r="IQ27" s="324"/>
    </row>
    <row r="28" s="328" customFormat="1" ht="42" customHeight="1" spans="1:251">
      <c r="A28" s="346" t="s">
        <v>614</v>
      </c>
      <c r="B28" s="346" t="s">
        <v>615</v>
      </c>
      <c r="C28" s="141" t="s">
        <v>649</v>
      </c>
      <c r="D28" s="56" t="s">
        <v>617</v>
      </c>
      <c r="E28" s="445" t="s">
        <v>650</v>
      </c>
      <c r="F28" s="144" t="s">
        <v>634</v>
      </c>
      <c r="G28" s="441" t="s">
        <v>650</v>
      </c>
      <c r="H28" s="352"/>
      <c r="I28" s="353"/>
      <c r="J28" s="323"/>
      <c r="K28" s="324"/>
      <c r="L28" s="324"/>
      <c r="M28" s="324"/>
      <c r="N28" s="324"/>
      <c r="O28" s="324"/>
      <c r="P28" s="324"/>
      <c r="Q28" s="324"/>
      <c r="R28" s="324"/>
      <c r="S28" s="324"/>
      <c r="T28" s="324"/>
      <c r="U28" s="324"/>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324"/>
      <c r="AT28" s="324"/>
      <c r="AU28" s="324"/>
      <c r="AV28" s="324"/>
      <c r="AW28" s="324"/>
      <c r="AX28" s="324"/>
      <c r="AY28" s="324"/>
      <c r="AZ28" s="324"/>
      <c r="BA28" s="324"/>
      <c r="BB28" s="324"/>
      <c r="BC28" s="324"/>
      <c r="BD28" s="324"/>
      <c r="BE28" s="324"/>
      <c r="BF28" s="324"/>
      <c r="BG28" s="324"/>
      <c r="BH28" s="324"/>
      <c r="BI28" s="324"/>
      <c r="BJ28" s="324"/>
      <c r="BK28" s="324"/>
      <c r="BL28" s="324"/>
      <c r="BM28" s="324"/>
      <c r="BN28" s="324"/>
      <c r="BO28" s="324"/>
      <c r="BP28" s="324"/>
      <c r="BQ28" s="324"/>
      <c r="BR28" s="324"/>
      <c r="BS28" s="324"/>
      <c r="BT28" s="324"/>
      <c r="BU28" s="324"/>
      <c r="BV28" s="324"/>
      <c r="BW28" s="324"/>
      <c r="BX28" s="324"/>
      <c r="BY28" s="324"/>
      <c r="BZ28" s="324"/>
      <c r="CA28" s="324"/>
      <c r="CB28" s="324"/>
      <c r="CC28" s="324"/>
      <c r="CD28" s="324"/>
      <c r="CE28" s="324"/>
      <c r="CF28" s="324"/>
      <c r="CG28" s="324"/>
      <c r="CH28" s="324"/>
      <c r="CI28" s="324"/>
      <c r="CJ28" s="324"/>
      <c r="CK28" s="324"/>
      <c r="CL28" s="324"/>
      <c r="CM28" s="324"/>
      <c r="CN28" s="324"/>
      <c r="CO28" s="324"/>
      <c r="CP28" s="324"/>
      <c r="CQ28" s="324"/>
      <c r="CR28" s="324"/>
      <c r="CS28" s="324"/>
      <c r="CT28" s="324"/>
      <c r="CU28" s="324"/>
      <c r="CV28" s="324"/>
      <c r="CW28" s="324"/>
      <c r="CX28" s="324"/>
      <c r="CY28" s="324"/>
      <c r="CZ28" s="324"/>
      <c r="DA28" s="324"/>
      <c r="DB28" s="324"/>
      <c r="DC28" s="324"/>
      <c r="DD28" s="324"/>
      <c r="DE28" s="324"/>
      <c r="DF28" s="324"/>
      <c r="DG28" s="324"/>
      <c r="DH28" s="324"/>
      <c r="DI28" s="324"/>
      <c r="DJ28" s="324"/>
      <c r="DK28" s="324"/>
      <c r="DL28" s="324"/>
      <c r="DM28" s="324"/>
      <c r="DN28" s="324"/>
      <c r="DO28" s="324"/>
      <c r="DP28" s="324"/>
      <c r="DQ28" s="324"/>
      <c r="DR28" s="324"/>
      <c r="DS28" s="324"/>
      <c r="DT28" s="324"/>
      <c r="DU28" s="324"/>
      <c r="DV28" s="324"/>
      <c r="DW28" s="324"/>
      <c r="DX28" s="324"/>
      <c r="DY28" s="324"/>
      <c r="DZ28" s="324"/>
      <c r="EA28" s="324"/>
      <c r="EB28" s="324"/>
      <c r="EC28" s="324"/>
      <c r="ED28" s="324"/>
      <c r="EE28" s="324"/>
      <c r="EF28" s="324"/>
      <c r="EG28" s="324"/>
      <c r="EH28" s="324"/>
      <c r="EI28" s="324"/>
      <c r="EJ28" s="324"/>
      <c r="EK28" s="324"/>
      <c r="EL28" s="324"/>
      <c r="EM28" s="324"/>
      <c r="EN28" s="324"/>
      <c r="EO28" s="324"/>
      <c r="EP28" s="324"/>
      <c r="EQ28" s="324"/>
      <c r="ER28" s="324"/>
      <c r="ES28" s="324"/>
      <c r="ET28" s="324"/>
      <c r="EU28" s="324"/>
      <c r="EV28" s="324"/>
      <c r="EW28" s="324"/>
      <c r="EX28" s="324"/>
      <c r="EY28" s="324"/>
      <c r="EZ28" s="324"/>
      <c r="FA28" s="324"/>
      <c r="FB28" s="324"/>
      <c r="FC28" s="324"/>
      <c r="FD28" s="324"/>
      <c r="FE28" s="324"/>
      <c r="FF28" s="324"/>
      <c r="FG28" s="324"/>
      <c r="FH28" s="324"/>
      <c r="FI28" s="324"/>
      <c r="FJ28" s="324"/>
      <c r="FK28" s="324"/>
      <c r="FL28" s="324"/>
      <c r="FM28" s="324"/>
      <c r="FN28" s="324"/>
      <c r="FO28" s="324"/>
      <c r="FP28" s="324"/>
      <c r="FQ28" s="324"/>
      <c r="FR28" s="324"/>
      <c r="FS28" s="324"/>
      <c r="FT28" s="324"/>
      <c r="FU28" s="324"/>
      <c r="FV28" s="324"/>
      <c r="FW28" s="324"/>
      <c r="FX28" s="324"/>
      <c r="FY28" s="324"/>
      <c r="FZ28" s="324"/>
      <c r="GA28" s="324"/>
      <c r="GB28" s="324"/>
      <c r="GC28" s="324"/>
      <c r="GD28" s="324"/>
      <c r="GE28" s="324"/>
      <c r="GF28" s="324"/>
      <c r="GG28" s="324"/>
      <c r="GH28" s="324"/>
      <c r="GI28" s="324"/>
      <c r="GJ28" s="324"/>
      <c r="GK28" s="324"/>
      <c r="GL28" s="324"/>
      <c r="GM28" s="324"/>
      <c r="GN28" s="324"/>
      <c r="GO28" s="324"/>
      <c r="GP28" s="324"/>
      <c r="GQ28" s="324"/>
      <c r="GR28" s="324"/>
      <c r="GS28" s="324"/>
      <c r="GT28" s="324"/>
      <c r="GU28" s="324"/>
      <c r="GV28" s="324"/>
      <c r="GW28" s="324"/>
      <c r="GX28" s="324"/>
      <c r="GY28" s="324"/>
      <c r="GZ28" s="324"/>
      <c r="HA28" s="324"/>
      <c r="HB28" s="324"/>
      <c r="HC28" s="324"/>
      <c r="HD28" s="324"/>
      <c r="HE28" s="324"/>
      <c r="HF28" s="324"/>
      <c r="HG28" s="324"/>
      <c r="HH28" s="324"/>
      <c r="HI28" s="324"/>
      <c r="HJ28" s="324"/>
      <c r="HK28" s="324"/>
      <c r="HL28" s="324"/>
      <c r="HM28" s="324"/>
      <c r="HN28" s="324"/>
      <c r="HO28" s="324"/>
      <c r="HP28" s="324"/>
      <c r="HQ28" s="324"/>
      <c r="HR28" s="324"/>
      <c r="HS28" s="324"/>
      <c r="HT28" s="324"/>
      <c r="HU28" s="324"/>
      <c r="HV28" s="324"/>
      <c r="HW28" s="324"/>
      <c r="HX28" s="324"/>
      <c r="HY28" s="324"/>
      <c r="HZ28" s="324"/>
      <c r="IA28" s="324"/>
      <c r="IB28" s="324"/>
      <c r="IC28" s="324"/>
      <c r="ID28" s="324"/>
      <c r="IE28" s="324"/>
      <c r="IF28" s="324"/>
      <c r="IG28" s="324"/>
      <c r="IH28" s="324"/>
      <c r="II28" s="324"/>
      <c r="IJ28" s="324"/>
      <c r="IK28" s="324"/>
      <c r="IL28" s="324"/>
      <c r="IM28" s="324"/>
      <c r="IN28" s="324"/>
      <c r="IO28" s="324"/>
      <c r="IP28" s="324"/>
      <c r="IQ28" s="324"/>
    </row>
    <row r="29" s="328" customFormat="1" ht="42" customHeight="1" spans="1:251">
      <c r="A29" s="346" t="s">
        <v>614</v>
      </c>
      <c r="B29" s="346" t="s">
        <v>615</v>
      </c>
      <c r="C29" s="141" t="s">
        <v>651</v>
      </c>
      <c r="D29" s="56" t="s">
        <v>617</v>
      </c>
      <c r="E29" s="446" t="s">
        <v>652</v>
      </c>
      <c r="F29" s="144" t="s">
        <v>653</v>
      </c>
      <c r="G29" s="441" t="s">
        <v>652</v>
      </c>
      <c r="H29" s="352"/>
      <c r="I29" s="353"/>
      <c r="J29" s="323"/>
      <c r="K29" s="324"/>
      <c r="L29" s="324"/>
      <c r="M29" s="324"/>
      <c r="N29" s="324"/>
      <c r="O29" s="324"/>
      <c r="P29" s="324"/>
      <c r="Q29" s="324"/>
      <c r="R29" s="324"/>
      <c r="S29" s="324"/>
      <c r="T29" s="324"/>
      <c r="U29" s="324"/>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324"/>
      <c r="AU29" s="324"/>
      <c r="AV29" s="324"/>
      <c r="AW29" s="324"/>
      <c r="AX29" s="324"/>
      <c r="AY29" s="324"/>
      <c r="AZ29" s="324"/>
      <c r="BA29" s="324"/>
      <c r="BB29" s="324"/>
      <c r="BC29" s="324"/>
      <c r="BD29" s="324"/>
      <c r="BE29" s="324"/>
      <c r="BF29" s="324"/>
      <c r="BG29" s="324"/>
      <c r="BH29" s="324"/>
      <c r="BI29" s="324"/>
      <c r="BJ29" s="324"/>
      <c r="BK29" s="324"/>
      <c r="BL29" s="324"/>
      <c r="BM29" s="324"/>
      <c r="BN29" s="324"/>
      <c r="BO29" s="324"/>
      <c r="BP29" s="324"/>
      <c r="BQ29" s="324"/>
      <c r="BR29" s="324"/>
      <c r="BS29" s="324"/>
      <c r="BT29" s="324"/>
      <c r="BU29" s="324"/>
      <c r="BV29" s="324"/>
      <c r="BW29" s="324"/>
      <c r="BX29" s="324"/>
      <c r="BY29" s="324"/>
      <c r="BZ29" s="324"/>
      <c r="CA29" s="324"/>
      <c r="CB29" s="324"/>
      <c r="CC29" s="324"/>
      <c r="CD29" s="324"/>
      <c r="CE29" s="324"/>
      <c r="CF29" s="324"/>
      <c r="CG29" s="324"/>
      <c r="CH29" s="324"/>
      <c r="CI29" s="324"/>
      <c r="CJ29" s="324"/>
      <c r="CK29" s="324"/>
      <c r="CL29" s="324"/>
      <c r="CM29" s="324"/>
      <c r="CN29" s="324"/>
      <c r="CO29" s="324"/>
      <c r="CP29" s="324"/>
      <c r="CQ29" s="324"/>
      <c r="CR29" s="324"/>
      <c r="CS29" s="324"/>
      <c r="CT29" s="324"/>
      <c r="CU29" s="324"/>
      <c r="CV29" s="324"/>
      <c r="CW29" s="324"/>
      <c r="CX29" s="324"/>
      <c r="CY29" s="324"/>
      <c r="CZ29" s="324"/>
      <c r="DA29" s="324"/>
      <c r="DB29" s="324"/>
      <c r="DC29" s="324"/>
      <c r="DD29" s="324"/>
      <c r="DE29" s="324"/>
      <c r="DF29" s="324"/>
      <c r="DG29" s="324"/>
      <c r="DH29" s="324"/>
      <c r="DI29" s="324"/>
      <c r="DJ29" s="324"/>
      <c r="DK29" s="324"/>
      <c r="DL29" s="324"/>
      <c r="DM29" s="324"/>
      <c r="DN29" s="324"/>
      <c r="DO29" s="324"/>
      <c r="DP29" s="324"/>
      <c r="DQ29" s="324"/>
      <c r="DR29" s="324"/>
      <c r="DS29" s="324"/>
      <c r="DT29" s="324"/>
      <c r="DU29" s="324"/>
      <c r="DV29" s="324"/>
      <c r="DW29" s="324"/>
      <c r="DX29" s="324"/>
      <c r="DY29" s="324"/>
      <c r="DZ29" s="324"/>
      <c r="EA29" s="324"/>
      <c r="EB29" s="324"/>
      <c r="EC29" s="324"/>
      <c r="ED29" s="324"/>
      <c r="EE29" s="324"/>
      <c r="EF29" s="324"/>
      <c r="EG29" s="324"/>
      <c r="EH29" s="324"/>
      <c r="EI29" s="324"/>
      <c r="EJ29" s="324"/>
      <c r="EK29" s="324"/>
      <c r="EL29" s="324"/>
      <c r="EM29" s="324"/>
      <c r="EN29" s="324"/>
      <c r="EO29" s="324"/>
      <c r="EP29" s="324"/>
      <c r="EQ29" s="324"/>
      <c r="ER29" s="324"/>
      <c r="ES29" s="324"/>
      <c r="ET29" s="324"/>
      <c r="EU29" s="324"/>
      <c r="EV29" s="324"/>
      <c r="EW29" s="324"/>
      <c r="EX29" s="324"/>
      <c r="EY29" s="324"/>
      <c r="EZ29" s="324"/>
      <c r="FA29" s="324"/>
      <c r="FB29" s="324"/>
      <c r="FC29" s="324"/>
      <c r="FD29" s="324"/>
      <c r="FE29" s="324"/>
      <c r="FF29" s="324"/>
      <c r="FG29" s="324"/>
      <c r="FH29" s="324"/>
      <c r="FI29" s="324"/>
      <c r="FJ29" s="324"/>
      <c r="FK29" s="324"/>
      <c r="FL29" s="324"/>
      <c r="FM29" s="324"/>
      <c r="FN29" s="324"/>
      <c r="FO29" s="324"/>
      <c r="FP29" s="324"/>
      <c r="FQ29" s="324"/>
      <c r="FR29" s="324"/>
      <c r="FS29" s="324"/>
      <c r="FT29" s="324"/>
      <c r="FU29" s="324"/>
      <c r="FV29" s="324"/>
      <c r="FW29" s="324"/>
      <c r="FX29" s="324"/>
      <c r="FY29" s="324"/>
      <c r="FZ29" s="324"/>
      <c r="GA29" s="324"/>
      <c r="GB29" s="324"/>
      <c r="GC29" s="324"/>
      <c r="GD29" s="324"/>
      <c r="GE29" s="324"/>
      <c r="GF29" s="324"/>
      <c r="GG29" s="324"/>
      <c r="GH29" s="324"/>
      <c r="GI29" s="324"/>
      <c r="GJ29" s="324"/>
      <c r="GK29" s="324"/>
      <c r="GL29" s="324"/>
      <c r="GM29" s="324"/>
      <c r="GN29" s="324"/>
      <c r="GO29" s="324"/>
      <c r="GP29" s="324"/>
      <c r="GQ29" s="324"/>
      <c r="GR29" s="324"/>
      <c r="GS29" s="324"/>
      <c r="GT29" s="324"/>
      <c r="GU29" s="324"/>
      <c r="GV29" s="324"/>
      <c r="GW29" s="324"/>
      <c r="GX29" s="324"/>
      <c r="GY29" s="324"/>
      <c r="GZ29" s="324"/>
      <c r="HA29" s="324"/>
      <c r="HB29" s="324"/>
      <c r="HC29" s="324"/>
      <c r="HD29" s="324"/>
      <c r="HE29" s="324"/>
      <c r="HF29" s="324"/>
      <c r="HG29" s="324"/>
      <c r="HH29" s="324"/>
      <c r="HI29" s="324"/>
      <c r="HJ29" s="324"/>
      <c r="HK29" s="324"/>
      <c r="HL29" s="324"/>
      <c r="HM29" s="324"/>
      <c r="HN29" s="324"/>
      <c r="HO29" s="324"/>
      <c r="HP29" s="324"/>
      <c r="HQ29" s="324"/>
      <c r="HR29" s="324"/>
      <c r="HS29" s="324"/>
      <c r="HT29" s="324"/>
      <c r="HU29" s="324"/>
      <c r="HV29" s="324"/>
      <c r="HW29" s="324"/>
      <c r="HX29" s="324"/>
      <c r="HY29" s="324"/>
      <c r="HZ29" s="324"/>
      <c r="IA29" s="324"/>
      <c r="IB29" s="324"/>
      <c r="IC29" s="324"/>
      <c r="ID29" s="324"/>
      <c r="IE29" s="324"/>
      <c r="IF29" s="324"/>
      <c r="IG29" s="324"/>
      <c r="IH29" s="324"/>
      <c r="II29" s="324"/>
      <c r="IJ29" s="324"/>
      <c r="IK29" s="324"/>
      <c r="IL29" s="324"/>
      <c r="IM29" s="324"/>
      <c r="IN29" s="324"/>
      <c r="IO29" s="324"/>
      <c r="IP29" s="324"/>
      <c r="IQ29" s="324"/>
    </row>
    <row r="30" s="328" customFormat="1" ht="42" customHeight="1" spans="1:251">
      <c r="A30" s="346" t="s">
        <v>614</v>
      </c>
      <c r="B30" s="346" t="s">
        <v>615</v>
      </c>
      <c r="C30" s="272" t="s">
        <v>654</v>
      </c>
      <c r="D30" s="56" t="s">
        <v>617</v>
      </c>
      <c r="E30" s="447" t="s">
        <v>655</v>
      </c>
      <c r="F30" s="144" t="s">
        <v>656</v>
      </c>
      <c r="G30" s="274" t="s">
        <v>655</v>
      </c>
      <c r="H30" s="352"/>
      <c r="I30" s="353"/>
      <c r="J30" s="323"/>
      <c r="K30" s="324"/>
      <c r="L30" s="324"/>
      <c r="M30" s="324"/>
      <c r="N30" s="324"/>
      <c r="O30" s="324"/>
      <c r="P30" s="324"/>
      <c r="Q30" s="324"/>
      <c r="R30" s="324"/>
      <c r="S30" s="324"/>
      <c r="T30" s="324"/>
      <c r="U30" s="324"/>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324"/>
      <c r="BC30" s="324"/>
      <c r="BD30" s="324"/>
      <c r="BE30" s="324"/>
      <c r="BF30" s="324"/>
      <c r="BG30" s="324"/>
      <c r="BH30" s="324"/>
      <c r="BI30" s="324"/>
      <c r="BJ30" s="324"/>
      <c r="BK30" s="324"/>
      <c r="BL30" s="324"/>
      <c r="BM30" s="324"/>
      <c r="BN30" s="324"/>
      <c r="BO30" s="324"/>
      <c r="BP30" s="324"/>
      <c r="BQ30" s="324"/>
      <c r="BR30" s="324"/>
      <c r="BS30" s="324"/>
      <c r="BT30" s="324"/>
      <c r="BU30" s="324"/>
      <c r="BV30" s="324"/>
      <c r="BW30" s="324"/>
      <c r="BX30" s="324"/>
      <c r="BY30" s="324"/>
      <c r="BZ30" s="324"/>
      <c r="CA30" s="324"/>
      <c r="CB30" s="324"/>
      <c r="CC30" s="324"/>
      <c r="CD30" s="324"/>
      <c r="CE30" s="324"/>
      <c r="CF30" s="324"/>
      <c r="CG30" s="324"/>
      <c r="CH30" s="324"/>
      <c r="CI30" s="324"/>
      <c r="CJ30" s="324"/>
      <c r="CK30" s="324"/>
      <c r="CL30" s="324"/>
      <c r="CM30" s="324"/>
      <c r="CN30" s="324"/>
      <c r="CO30" s="324"/>
      <c r="CP30" s="324"/>
      <c r="CQ30" s="324"/>
      <c r="CR30" s="324"/>
      <c r="CS30" s="324"/>
      <c r="CT30" s="324"/>
      <c r="CU30" s="324"/>
      <c r="CV30" s="324"/>
      <c r="CW30" s="324"/>
      <c r="CX30" s="324"/>
      <c r="CY30" s="324"/>
      <c r="CZ30" s="324"/>
      <c r="DA30" s="324"/>
      <c r="DB30" s="324"/>
      <c r="DC30" s="324"/>
      <c r="DD30" s="324"/>
      <c r="DE30" s="324"/>
      <c r="DF30" s="324"/>
      <c r="DG30" s="324"/>
      <c r="DH30" s="324"/>
      <c r="DI30" s="324"/>
      <c r="DJ30" s="324"/>
      <c r="DK30" s="324"/>
      <c r="DL30" s="324"/>
      <c r="DM30" s="324"/>
      <c r="DN30" s="324"/>
      <c r="DO30" s="324"/>
      <c r="DP30" s="324"/>
      <c r="DQ30" s="324"/>
      <c r="DR30" s="324"/>
      <c r="DS30" s="324"/>
      <c r="DT30" s="324"/>
      <c r="DU30" s="324"/>
      <c r="DV30" s="324"/>
      <c r="DW30" s="324"/>
      <c r="DX30" s="324"/>
      <c r="DY30" s="324"/>
      <c r="DZ30" s="324"/>
      <c r="EA30" s="324"/>
      <c r="EB30" s="324"/>
      <c r="EC30" s="324"/>
      <c r="ED30" s="324"/>
      <c r="EE30" s="324"/>
      <c r="EF30" s="324"/>
      <c r="EG30" s="324"/>
      <c r="EH30" s="324"/>
      <c r="EI30" s="324"/>
      <c r="EJ30" s="324"/>
      <c r="EK30" s="324"/>
      <c r="EL30" s="324"/>
      <c r="EM30" s="324"/>
      <c r="EN30" s="324"/>
      <c r="EO30" s="324"/>
      <c r="EP30" s="324"/>
      <c r="EQ30" s="324"/>
      <c r="ER30" s="324"/>
      <c r="ES30" s="324"/>
      <c r="ET30" s="324"/>
      <c r="EU30" s="324"/>
      <c r="EV30" s="324"/>
      <c r="EW30" s="324"/>
      <c r="EX30" s="324"/>
      <c r="EY30" s="324"/>
      <c r="EZ30" s="324"/>
      <c r="FA30" s="324"/>
      <c r="FB30" s="324"/>
      <c r="FC30" s="324"/>
      <c r="FD30" s="324"/>
      <c r="FE30" s="324"/>
      <c r="FF30" s="324"/>
      <c r="FG30" s="324"/>
      <c r="FH30" s="324"/>
      <c r="FI30" s="324"/>
      <c r="FJ30" s="324"/>
      <c r="FK30" s="324"/>
      <c r="FL30" s="324"/>
      <c r="FM30" s="324"/>
      <c r="FN30" s="324"/>
      <c r="FO30" s="324"/>
      <c r="FP30" s="324"/>
      <c r="FQ30" s="324"/>
      <c r="FR30" s="324"/>
      <c r="FS30" s="324"/>
      <c r="FT30" s="324"/>
      <c r="FU30" s="324"/>
      <c r="FV30" s="324"/>
      <c r="FW30" s="324"/>
      <c r="FX30" s="324"/>
      <c r="FY30" s="324"/>
      <c r="FZ30" s="324"/>
      <c r="GA30" s="324"/>
      <c r="GB30" s="324"/>
      <c r="GC30" s="324"/>
      <c r="GD30" s="324"/>
      <c r="GE30" s="324"/>
      <c r="GF30" s="324"/>
      <c r="GG30" s="324"/>
      <c r="GH30" s="324"/>
      <c r="GI30" s="324"/>
      <c r="GJ30" s="324"/>
      <c r="GK30" s="324"/>
      <c r="GL30" s="324"/>
      <c r="GM30" s="324"/>
      <c r="GN30" s="324"/>
      <c r="GO30" s="324"/>
      <c r="GP30" s="324"/>
      <c r="GQ30" s="324"/>
      <c r="GR30" s="324"/>
      <c r="GS30" s="324"/>
      <c r="GT30" s="324"/>
      <c r="GU30" s="324"/>
      <c r="GV30" s="324"/>
      <c r="GW30" s="324"/>
      <c r="GX30" s="324"/>
      <c r="GY30" s="324"/>
      <c r="GZ30" s="324"/>
      <c r="HA30" s="324"/>
      <c r="HB30" s="324"/>
      <c r="HC30" s="324"/>
      <c r="HD30" s="324"/>
      <c r="HE30" s="324"/>
      <c r="HF30" s="324"/>
      <c r="HG30" s="324"/>
      <c r="HH30" s="324"/>
      <c r="HI30" s="324"/>
      <c r="HJ30" s="324"/>
      <c r="HK30" s="324"/>
      <c r="HL30" s="324"/>
      <c r="HM30" s="324"/>
      <c r="HN30" s="324"/>
      <c r="HO30" s="324"/>
      <c r="HP30" s="324"/>
      <c r="HQ30" s="324"/>
      <c r="HR30" s="324"/>
      <c r="HS30" s="324"/>
      <c r="HT30" s="324"/>
      <c r="HU30" s="324"/>
      <c r="HV30" s="324"/>
      <c r="HW30" s="324"/>
      <c r="HX30" s="324"/>
      <c r="HY30" s="324"/>
      <c r="HZ30" s="324"/>
      <c r="IA30" s="324"/>
      <c r="IB30" s="324"/>
      <c r="IC30" s="324"/>
      <c r="ID30" s="324"/>
      <c r="IE30" s="324"/>
      <c r="IF30" s="324"/>
      <c r="IG30" s="324"/>
      <c r="IH30" s="324"/>
      <c r="II30" s="324"/>
      <c r="IJ30" s="324"/>
      <c r="IK30" s="324"/>
      <c r="IL30" s="324"/>
      <c r="IM30" s="324"/>
      <c r="IN30" s="324"/>
      <c r="IO30" s="324"/>
      <c r="IP30" s="324"/>
      <c r="IQ30" s="324"/>
    </row>
    <row r="31" s="328" customFormat="1" ht="42" customHeight="1" spans="1:251">
      <c r="A31" s="346" t="s">
        <v>614</v>
      </c>
      <c r="B31" s="346" t="s">
        <v>657</v>
      </c>
      <c r="C31" s="281" t="s">
        <v>658</v>
      </c>
      <c r="D31" s="56" t="s">
        <v>625</v>
      </c>
      <c r="E31" s="439" t="s">
        <v>659</v>
      </c>
      <c r="F31" s="142"/>
      <c r="G31" s="317" t="s">
        <v>660</v>
      </c>
      <c r="H31" s="352"/>
      <c r="I31" s="353"/>
      <c r="J31" s="323"/>
      <c r="K31" s="324"/>
      <c r="L31" s="324"/>
      <c r="M31" s="324"/>
      <c r="N31" s="324"/>
      <c r="O31" s="324"/>
      <c r="P31" s="324"/>
      <c r="Q31" s="324"/>
      <c r="R31" s="324"/>
      <c r="S31" s="324"/>
      <c r="T31" s="324"/>
      <c r="U31" s="324"/>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4"/>
      <c r="BG31" s="324"/>
      <c r="BH31" s="324"/>
      <c r="BI31" s="324"/>
      <c r="BJ31" s="324"/>
      <c r="BK31" s="324"/>
      <c r="BL31" s="324"/>
      <c r="BM31" s="324"/>
      <c r="BN31" s="324"/>
      <c r="BO31" s="324"/>
      <c r="BP31" s="324"/>
      <c r="BQ31" s="324"/>
      <c r="BR31" s="324"/>
      <c r="BS31" s="324"/>
      <c r="BT31" s="324"/>
      <c r="BU31" s="324"/>
      <c r="BV31" s="324"/>
      <c r="BW31" s="324"/>
      <c r="BX31" s="324"/>
      <c r="BY31" s="324"/>
      <c r="BZ31" s="324"/>
      <c r="CA31" s="324"/>
      <c r="CB31" s="324"/>
      <c r="CC31" s="324"/>
      <c r="CD31" s="324"/>
      <c r="CE31" s="324"/>
      <c r="CF31" s="324"/>
      <c r="CG31" s="324"/>
      <c r="CH31" s="324"/>
      <c r="CI31" s="324"/>
      <c r="CJ31" s="324"/>
      <c r="CK31" s="324"/>
      <c r="CL31" s="324"/>
      <c r="CM31" s="324"/>
      <c r="CN31" s="324"/>
      <c r="CO31" s="324"/>
      <c r="CP31" s="324"/>
      <c r="CQ31" s="324"/>
      <c r="CR31" s="324"/>
      <c r="CS31" s="324"/>
      <c r="CT31" s="324"/>
      <c r="CU31" s="324"/>
      <c r="CV31" s="324"/>
      <c r="CW31" s="324"/>
      <c r="CX31" s="324"/>
      <c r="CY31" s="324"/>
      <c r="CZ31" s="324"/>
      <c r="DA31" s="324"/>
      <c r="DB31" s="324"/>
      <c r="DC31" s="324"/>
      <c r="DD31" s="324"/>
      <c r="DE31" s="324"/>
      <c r="DF31" s="324"/>
      <c r="DG31" s="324"/>
      <c r="DH31" s="324"/>
      <c r="DI31" s="324"/>
      <c r="DJ31" s="324"/>
      <c r="DK31" s="324"/>
      <c r="DL31" s="324"/>
      <c r="DM31" s="324"/>
      <c r="DN31" s="324"/>
      <c r="DO31" s="324"/>
      <c r="DP31" s="324"/>
      <c r="DQ31" s="324"/>
      <c r="DR31" s="324"/>
      <c r="DS31" s="324"/>
      <c r="DT31" s="324"/>
      <c r="DU31" s="324"/>
      <c r="DV31" s="324"/>
      <c r="DW31" s="324"/>
      <c r="DX31" s="324"/>
      <c r="DY31" s="324"/>
      <c r="DZ31" s="324"/>
      <c r="EA31" s="324"/>
      <c r="EB31" s="324"/>
      <c r="EC31" s="324"/>
      <c r="ED31" s="324"/>
      <c r="EE31" s="324"/>
      <c r="EF31" s="324"/>
      <c r="EG31" s="324"/>
      <c r="EH31" s="324"/>
      <c r="EI31" s="324"/>
      <c r="EJ31" s="324"/>
      <c r="EK31" s="324"/>
      <c r="EL31" s="324"/>
      <c r="EM31" s="324"/>
      <c r="EN31" s="324"/>
      <c r="EO31" s="324"/>
      <c r="EP31" s="324"/>
      <c r="EQ31" s="324"/>
      <c r="ER31" s="324"/>
      <c r="ES31" s="324"/>
      <c r="ET31" s="324"/>
      <c r="EU31" s="324"/>
      <c r="EV31" s="324"/>
      <c r="EW31" s="324"/>
      <c r="EX31" s="324"/>
      <c r="EY31" s="324"/>
      <c r="EZ31" s="324"/>
      <c r="FA31" s="324"/>
      <c r="FB31" s="324"/>
      <c r="FC31" s="324"/>
      <c r="FD31" s="324"/>
      <c r="FE31" s="324"/>
      <c r="FF31" s="324"/>
      <c r="FG31" s="324"/>
      <c r="FH31" s="324"/>
      <c r="FI31" s="324"/>
      <c r="FJ31" s="324"/>
      <c r="FK31" s="324"/>
      <c r="FL31" s="324"/>
      <c r="FM31" s="324"/>
      <c r="FN31" s="324"/>
      <c r="FO31" s="324"/>
      <c r="FP31" s="324"/>
      <c r="FQ31" s="324"/>
      <c r="FR31" s="324"/>
      <c r="FS31" s="324"/>
      <c r="FT31" s="324"/>
      <c r="FU31" s="324"/>
      <c r="FV31" s="324"/>
      <c r="FW31" s="324"/>
      <c r="FX31" s="324"/>
      <c r="FY31" s="324"/>
      <c r="FZ31" s="324"/>
      <c r="GA31" s="324"/>
      <c r="GB31" s="324"/>
      <c r="GC31" s="324"/>
      <c r="GD31" s="324"/>
      <c r="GE31" s="324"/>
      <c r="GF31" s="324"/>
      <c r="GG31" s="324"/>
      <c r="GH31" s="324"/>
      <c r="GI31" s="324"/>
      <c r="GJ31" s="324"/>
      <c r="GK31" s="324"/>
      <c r="GL31" s="324"/>
      <c r="GM31" s="324"/>
      <c r="GN31" s="324"/>
      <c r="GO31" s="324"/>
      <c r="GP31" s="324"/>
      <c r="GQ31" s="324"/>
      <c r="GR31" s="324"/>
      <c r="GS31" s="324"/>
      <c r="GT31" s="324"/>
      <c r="GU31" s="324"/>
      <c r="GV31" s="324"/>
      <c r="GW31" s="324"/>
      <c r="GX31" s="324"/>
      <c r="GY31" s="324"/>
      <c r="GZ31" s="324"/>
      <c r="HA31" s="324"/>
      <c r="HB31" s="324"/>
      <c r="HC31" s="324"/>
      <c r="HD31" s="324"/>
      <c r="HE31" s="324"/>
      <c r="HF31" s="324"/>
      <c r="HG31" s="324"/>
      <c r="HH31" s="324"/>
      <c r="HI31" s="324"/>
      <c r="HJ31" s="324"/>
      <c r="HK31" s="324"/>
      <c r="HL31" s="324"/>
      <c r="HM31" s="324"/>
      <c r="HN31" s="324"/>
      <c r="HO31" s="324"/>
      <c r="HP31" s="324"/>
      <c r="HQ31" s="324"/>
      <c r="HR31" s="324"/>
      <c r="HS31" s="324"/>
      <c r="HT31" s="324"/>
      <c r="HU31" s="324"/>
      <c r="HV31" s="324"/>
      <c r="HW31" s="324"/>
      <c r="HX31" s="324"/>
      <c r="HY31" s="324"/>
      <c r="HZ31" s="324"/>
      <c r="IA31" s="324"/>
      <c r="IB31" s="324"/>
      <c r="IC31" s="324"/>
      <c r="ID31" s="324"/>
      <c r="IE31" s="324"/>
      <c r="IF31" s="324"/>
      <c r="IG31" s="324"/>
      <c r="IH31" s="324"/>
      <c r="II31" s="324"/>
      <c r="IJ31" s="324"/>
      <c r="IK31" s="324"/>
      <c r="IL31" s="324"/>
      <c r="IM31" s="324"/>
      <c r="IN31" s="324"/>
      <c r="IO31" s="324"/>
      <c r="IP31" s="324"/>
      <c r="IQ31" s="324"/>
    </row>
    <row r="32" s="328" customFormat="1" ht="42" customHeight="1" spans="1:251">
      <c r="A32" s="346" t="s">
        <v>614</v>
      </c>
      <c r="B32" s="346" t="s">
        <v>657</v>
      </c>
      <c r="C32" s="281" t="s">
        <v>661</v>
      </c>
      <c r="D32" s="295" t="s">
        <v>625</v>
      </c>
      <c r="E32" s="448" t="s">
        <v>662</v>
      </c>
      <c r="F32" s="142" t="s">
        <v>584</v>
      </c>
      <c r="G32" s="142" t="s">
        <v>631</v>
      </c>
      <c r="H32" s="352"/>
      <c r="I32" s="353"/>
      <c r="J32" s="323"/>
      <c r="K32" s="324"/>
      <c r="L32" s="324"/>
      <c r="M32" s="324"/>
      <c r="N32" s="324"/>
      <c r="O32" s="324"/>
      <c r="P32" s="324"/>
      <c r="Q32" s="324"/>
      <c r="R32" s="324"/>
      <c r="S32" s="324"/>
      <c r="T32" s="324"/>
      <c r="U32" s="324"/>
      <c r="V32" s="324"/>
      <c r="W32" s="324"/>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4"/>
      <c r="BG32" s="324"/>
      <c r="BH32" s="324"/>
      <c r="BI32" s="324"/>
      <c r="BJ32" s="324"/>
      <c r="BK32" s="324"/>
      <c r="BL32" s="324"/>
      <c r="BM32" s="324"/>
      <c r="BN32" s="324"/>
      <c r="BO32" s="324"/>
      <c r="BP32" s="324"/>
      <c r="BQ32" s="324"/>
      <c r="BR32" s="324"/>
      <c r="BS32" s="324"/>
      <c r="BT32" s="324"/>
      <c r="BU32" s="324"/>
      <c r="BV32" s="324"/>
      <c r="BW32" s="324"/>
      <c r="BX32" s="324"/>
      <c r="BY32" s="324"/>
      <c r="BZ32" s="324"/>
      <c r="CA32" s="324"/>
      <c r="CB32" s="324"/>
      <c r="CC32" s="324"/>
      <c r="CD32" s="324"/>
      <c r="CE32" s="324"/>
      <c r="CF32" s="324"/>
      <c r="CG32" s="324"/>
      <c r="CH32" s="324"/>
      <c r="CI32" s="324"/>
      <c r="CJ32" s="324"/>
      <c r="CK32" s="324"/>
      <c r="CL32" s="324"/>
      <c r="CM32" s="324"/>
      <c r="CN32" s="324"/>
      <c r="CO32" s="324"/>
      <c r="CP32" s="324"/>
      <c r="CQ32" s="324"/>
      <c r="CR32" s="324"/>
      <c r="CS32" s="324"/>
      <c r="CT32" s="324"/>
      <c r="CU32" s="324"/>
      <c r="CV32" s="324"/>
      <c r="CW32" s="324"/>
      <c r="CX32" s="324"/>
      <c r="CY32" s="324"/>
      <c r="CZ32" s="324"/>
      <c r="DA32" s="324"/>
      <c r="DB32" s="324"/>
      <c r="DC32" s="324"/>
      <c r="DD32" s="324"/>
      <c r="DE32" s="324"/>
      <c r="DF32" s="324"/>
      <c r="DG32" s="324"/>
      <c r="DH32" s="324"/>
      <c r="DI32" s="324"/>
      <c r="DJ32" s="324"/>
      <c r="DK32" s="324"/>
      <c r="DL32" s="324"/>
      <c r="DM32" s="324"/>
      <c r="DN32" s="324"/>
      <c r="DO32" s="324"/>
      <c r="DP32" s="324"/>
      <c r="DQ32" s="324"/>
      <c r="DR32" s="324"/>
      <c r="DS32" s="324"/>
      <c r="DT32" s="324"/>
      <c r="DU32" s="324"/>
      <c r="DV32" s="324"/>
      <c r="DW32" s="324"/>
      <c r="DX32" s="324"/>
      <c r="DY32" s="324"/>
      <c r="DZ32" s="324"/>
      <c r="EA32" s="324"/>
      <c r="EB32" s="324"/>
      <c r="EC32" s="324"/>
      <c r="ED32" s="324"/>
      <c r="EE32" s="324"/>
      <c r="EF32" s="324"/>
      <c r="EG32" s="324"/>
      <c r="EH32" s="324"/>
      <c r="EI32" s="324"/>
      <c r="EJ32" s="324"/>
      <c r="EK32" s="324"/>
      <c r="EL32" s="324"/>
      <c r="EM32" s="324"/>
      <c r="EN32" s="324"/>
      <c r="EO32" s="324"/>
      <c r="EP32" s="324"/>
      <c r="EQ32" s="324"/>
      <c r="ER32" s="324"/>
      <c r="ES32" s="324"/>
      <c r="ET32" s="324"/>
      <c r="EU32" s="324"/>
      <c r="EV32" s="324"/>
      <c r="EW32" s="324"/>
      <c r="EX32" s="324"/>
      <c r="EY32" s="324"/>
      <c r="EZ32" s="324"/>
      <c r="FA32" s="324"/>
      <c r="FB32" s="324"/>
      <c r="FC32" s="324"/>
      <c r="FD32" s="324"/>
      <c r="FE32" s="324"/>
      <c r="FF32" s="324"/>
      <c r="FG32" s="324"/>
      <c r="FH32" s="324"/>
      <c r="FI32" s="324"/>
      <c r="FJ32" s="324"/>
      <c r="FK32" s="324"/>
      <c r="FL32" s="324"/>
      <c r="FM32" s="324"/>
      <c r="FN32" s="324"/>
      <c r="FO32" s="324"/>
      <c r="FP32" s="324"/>
      <c r="FQ32" s="324"/>
      <c r="FR32" s="324"/>
      <c r="FS32" s="324"/>
      <c r="FT32" s="324"/>
      <c r="FU32" s="324"/>
      <c r="FV32" s="324"/>
      <c r="FW32" s="324"/>
      <c r="FX32" s="324"/>
      <c r="FY32" s="324"/>
      <c r="FZ32" s="324"/>
      <c r="GA32" s="324"/>
      <c r="GB32" s="324"/>
      <c r="GC32" s="324"/>
      <c r="GD32" s="324"/>
      <c r="GE32" s="324"/>
      <c r="GF32" s="324"/>
      <c r="GG32" s="324"/>
      <c r="GH32" s="324"/>
      <c r="GI32" s="324"/>
      <c r="GJ32" s="324"/>
      <c r="GK32" s="324"/>
      <c r="GL32" s="324"/>
      <c r="GM32" s="324"/>
      <c r="GN32" s="324"/>
      <c r="GO32" s="324"/>
      <c r="GP32" s="324"/>
      <c r="GQ32" s="324"/>
      <c r="GR32" s="324"/>
      <c r="GS32" s="324"/>
      <c r="GT32" s="324"/>
      <c r="GU32" s="324"/>
      <c r="GV32" s="324"/>
      <c r="GW32" s="324"/>
      <c r="GX32" s="324"/>
      <c r="GY32" s="324"/>
      <c r="GZ32" s="324"/>
      <c r="HA32" s="324"/>
      <c r="HB32" s="324"/>
      <c r="HC32" s="324"/>
      <c r="HD32" s="324"/>
      <c r="HE32" s="324"/>
      <c r="HF32" s="324"/>
      <c r="HG32" s="324"/>
      <c r="HH32" s="324"/>
      <c r="HI32" s="324"/>
      <c r="HJ32" s="324"/>
      <c r="HK32" s="324"/>
      <c r="HL32" s="324"/>
      <c r="HM32" s="324"/>
      <c r="HN32" s="324"/>
      <c r="HO32" s="324"/>
      <c r="HP32" s="324"/>
      <c r="HQ32" s="324"/>
      <c r="HR32" s="324"/>
      <c r="HS32" s="324"/>
      <c r="HT32" s="324"/>
      <c r="HU32" s="324"/>
      <c r="HV32" s="324"/>
      <c r="HW32" s="324"/>
      <c r="HX32" s="324"/>
      <c r="HY32" s="324"/>
      <c r="HZ32" s="324"/>
      <c r="IA32" s="324"/>
      <c r="IB32" s="324"/>
      <c r="IC32" s="324"/>
      <c r="ID32" s="324"/>
      <c r="IE32" s="324"/>
      <c r="IF32" s="324"/>
      <c r="IG32" s="324"/>
      <c r="IH32" s="324"/>
      <c r="II32" s="324"/>
      <c r="IJ32" s="324"/>
      <c r="IK32" s="324"/>
      <c r="IL32" s="324"/>
      <c r="IM32" s="324"/>
      <c r="IN32" s="324"/>
      <c r="IO32" s="324"/>
      <c r="IP32" s="324"/>
      <c r="IQ32" s="324"/>
    </row>
    <row r="33" s="328" customFormat="1" ht="42" customHeight="1" spans="1:251">
      <c r="A33" s="346" t="s">
        <v>614</v>
      </c>
      <c r="B33" s="346" t="s">
        <v>657</v>
      </c>
      <c r="C33" s="141" t="s">
        <v>663</v>
      </c>
      <c r="D33" s="56" t="s">
        <v>617</v>
      </c>
      <c r="E33" s="287" t="s">
        <v>664</v>
      </c>
      <c r="F33" s="144" t="s">
        <v>619</v>
      </c>
      <c r="G33" s="441" t="s">
        <v>665</v>
      </c>
      <c r="H33" s="352"/>
      <c r="I33" s="353"/>
      <c r="J33" s="323"/>
      <c r="K33" s="324"/>
      <c r="L33" s="324"/>
      <c r="M33" s="324"/>
      <c r="N33" s="324"/>
      <c r="O33" s="324"/>
      <c r="P33" s="324"/>
      <c r="Q33" s="324"/>
      <c r="R33" s="324"/>
      <c r="S33" s="324"/>
      <c r="T33" s="324"/>
      <c r="U33" s="324"/>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324"/>
      <c r="AT33" s="324"/>
      <c r="AU33" s="324"/>
      <c r="AV33" s="324"/>
      <c r="AW33" s="324"/>
      <c r="AX33" s="324"/>
      <c r="AY33" s="324"/>
      <c r="AZ33" s="324"/>
      <c r="BA33" s="324"/>
      <c r="BB33" s="324"/>
      <c r="BC33" s="324"/>
      <c r="BD33" s="324"/>
      <c r="BE33" s="324"/>
      <c r="BF33" s="324"/>
      <c r="BG33" s="324"/>
      <c r="BH33" s="324"/>
      <c r="BI33" s="324"/>
      <c r="BJ33" s="324"/>
      <c r="BK33" s="324"/>
      <c r="BL33" s="324"/>
      <c r="BM33" s="324"/>
      <c r="BN33" s="324"/>
      <c r="BO33" s="324"/>
      <c r="BP33" s="324"/>
      <c r="BQ33" s="324"/>
      <c r="BR33" s="324"/>
      <c r="BS33" s="324"/>
      <c r="BT33" s="324"/>
      <c r="BU33" s="324"/>
      <c r="BV33" s="324"/>
      <c r="BW33" s="324"/>
      <c r="BX33" s="324"/>
      <c r="BY33" s="324"/>
      <c r="BZ33" s="324"/>
      <c r="CA33" s="324"/>
      <c r="CB33" s="324"/>
      <c r="CC33" s="324"/>
      <c r="CD33" s="324"/>
      <c r="CE33" s="324"/>
      <c r="CF33" s="324"/>
      <c r="CG33" s="324"/>
      <c r="CH33" s="324"/>
      <c r="CI33" s="324"/>
      <c r="CJ33" s="324"/>
      <c r="CK33" s="324"/>
      <c r="CL33" s="324"/>
      <c r="CM33" s="324"/>
      <c r="CN33" s="324"/>
      <c r="CO33" s="324"/>
      <c r="CP33" s="324"/>
      <c r="CQ33" s="324"/>
      <c r="CR33" s="324"/>
      <c r="CS33" s="324"/>
      <c r="CT33" s="324"/>
      <c r="CU33" s="324"/>
      <c r="CV33" s="324"/>
      <c r="CW33" s="324"/>
      <c r="CX33" s="324"/>
      <c r="CY33" s="324"/>
      <c r="CZ33" s="324"/>
      <c r="DA33" s="324"/>
      <c r="DB33" s="324"/>
      <c r="DC33" s="324"/>
      <c r="DD33" s="324"/>
      <c r="DE33" s="324"/>
      <c r="DF33" s="324"/>
      <c r="DG33" s="324"/>
      <c r="DH33" s="324"/>
      <c r="DI33" s="324"/>
      <c r="DJ33" s="324"/>
      <c r="DK33" s="324"/>
      <c r="DL33" s="324"/>
      <c r="DM33" s="324"/>
      <c r="DN33" s="324"/>
      <c r="DO33" s="324"/>
      <c r="DP33" s="324"/>
      <c r="DQ33" s="324"/>
      <c r="DR33" s="324"/>
      <c r="DS33" s="324"/>
      <c r="DT33" s="324"/>
      <c r="DU33" s="324"/>
      <c r="DV33" s="324"/>
      <c r="DW33" s="324"/>
      <c r="DX33" s="324"/>
      <c r="DY33" s="324"/>
      <c r="DZ33" s="324"/>
      <c r="EA33" s="324"/>
      <c r="EB33" s="324"/>
      <c r="EC33" s="324"/>
      <c r="ED33" s="324"/>
      <c r="EE33" s="324"/>
      <c r="EF33" s="324"/>
      <c r="EG33" s="324"/>
      <c r="EH33" s="324"/>
      <c r="EI33" s="324"/>
      <c r="EJ33" s="324"/>
      <c r="EK33" s="324"/>
      <c r="EL33" s="324"/>
      <c r="EM33" s="324"/>
      <c r="EN33" s="324"/>
      <c r="EO33" s="324"/>
      <c r="EP33" s="324"/>
      <c r="EQ33" s="324"/>
      <c r="ER33" s="324"/>
      <c r="ES33" s="324"/>
      <c r="ET33" s="324"/>
      <c r="EU33" s="324"/>
      <c r="EV33" s="324"/>
      <c r="EW33" s="324"/>
      <c r="EX33" s="324"/>
      <c r="EY33" s="324"/>
      <c r="EZ33" s="324"/>
      <c r="FA33" s="324"/>
      <c r="FB33" s="324"/>
      <c r="FC33" s="324"/>
      <c r="FD33" s="324"/>
      <c r="FE33" s="324"/>
      <c r="FF33" s="324"/>
      <c r="FG33" s="324"/>
      <c r="FH33" s="324"/>
      <c r="FI33" s="324"/>
      <c r="FJ33" s="324"/>
      <c r="FK33" s="324"/>
      <c r="FL33" s="324"/>
      <c r="FM33" s="324"/>
      <c r="FN33" s="324"/>
      <c r="FO33" s="324"/>
      <c r="FP33" s="324"/>
      <c r="FQ33" s="324"/>
      <c r="FR33" s="324"/>
      <c r="FS33" s="324"/>
      <c r="FT33" s="324"/>
      <c r="FU33" s="324"/>
      <c r="FV33" s="324"/>
      <c r="FW33" s="324"/>
      <c r="FX33" s="324"/>
      <c r="FY33" s="324"/>
      <c r="FZ33" s="324"/>
      <c r="GA33" s="324"/>
      <c r="GB33" s="324"/>
      <c r="GC33" s="324"/>
      <c r="GD33" s="324"/>
      <c r="GE33" s="324"/>
      <c r="GF33" s="324"/>
      <c r="GG33" s="324"/>
      <c r="GH33" s="324"/>
      <c r="GI33" s="324"/>
      <c r="GJ33" s="324"/>
      <c r="GK33" s="324"/>
      <c r="GL33" s="324"/>
      <c r="GM33" s="324"/>
      <c r="GN33" s="324"/>
      <c r="GO33" s="324"/>
      <c r="GP33" s="324"/>
      <c r="GQ33" s="324"/>
      <c r="GR33" s="324"/>
      <c r="GS33" s="324"/>
      <c r="GT33" s="324"/>
      <c r="GU33" s="324"/>
      <c r="GV33" s="324"/>
      <c r="GW33" s="324"/>
      <c r="GX33" s="324"/>
      <c r="GY33" s="324"/>
      <c r="GZ33" s="324"/>
      <c r="HA33" s="324"/>
      <c r="HB33" s="324"/>
      <c r="HC33" s="324"/>
      <c r="HD33" s="324"/>
      <c r="HE33" s="324"/>
      <c r="HF33" s="324"/>
      <c r="HG33" s="324"/>
      <c r="HH33" s="324"/>
      <c r="HI33" s="324"/>
      <c r="HJ33" s="324"/>
      <c r="HK33" s="324"/>
      <c r="HL33" s="324"/>
      <c r="HM33" s="324"/>
      <c r="HN33" s="324"/>
      <c r="HO33" s="324"/>
      <c r="HP33" s="324"/>
      <c r="HQ33" s="324"/>
      <c r="HR33" s="324"/>
      <c r="HS33" s="324"/>
      <c r="HT33" s="324"/>
      <c r="HU33" s="324"/>
      <c r="HV33" s="324"/>
      <c r="HW33" s="324"/>
      <c r="HX33" s="324"/>
      <c r="HY33" s="324"/>
      <c r="HZ33" s="324"/>
      <c r="IA33" s="324"/>
      <c r="IB33" s="324"/>
      <c r="IC33" s="324"/>
      <c r="ID33" s="324"/>
      <c r="IE33" s="324"/>
      <c r="IF33" s="324"/>
      <c r="IG33" s="324"/>
      <c r="IH33" s="324"/>
      <c r="II33" s="324"/>
      <c r="IJ33" s="324"/>
      <c r="IK33" s="324"/>
      <c r="IL33" s="324"/>
      <c r="IM33" s="324"/>
      <c r="IN33" s="324"/>
      <c r="IO33" s="324"/>
      <c r="IP33" s="324"/>
      <c r="IQ33" s="324"/>
    </row>
    <row r="34" s="328" customFormat="1" ht="42" customHeight="1" spans="1:251">
      <c r="A34" s="346" t="s">
        <v>614</v>
      </c>
      <c r="B34" s="346" t="s">
        <v>657</v>
      </c>
      <c r="C34" s="141" t="s">
        <v>666</v>
      </c>
      <c r="D34" s="56" t="s">
        <v>617</v>
      </c>
      <c r="E34" s="444" t="s">
        <v>667</v>
      </c>
      <c r="F34" s="144">
        <v>5</v>
      </c>
      <c r="G34" s="444" t="s">
        <v>618</v>
      </c>
      <c r="H34" s="352"/>
      <c r="I34" s="353"/>
      <c r="J34" s="323"/>
      <c r="K34" s="324"/>
      <c r="L34" s="324"/>
      <c r="M34" s="324"/>
      <c r="N34" s="324"/>
      <c r="O34" s="324"/>
      <c r="P34" s="324"/>
      <c r="Q34" s="324"/>
      <c r="R34" s="324"/>
      <c r="S34" s="324"/>
      <c r="T34" s="324"/>
      <c r="U34" s="324"/>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324"/>
      <c r="AU34" s="324"/>
      <c r="AV34" s="324"/>
      <c r="AW34" s="324"/>
      <c r="AX34" s="324"/>
      <c r="AY34" s="324"/>
      <c r="AZ34" s="324"/>
      <c r="BA34" s="324"/>
      <c r="BB34" s="324"/>
      <c r="BC34" s="324"/>
      <c r="BD34" s="324"/>
      <c r="BE34" s="324"/>
      <c r="BF34" s="324"/>
      <c r="BG34" s="324"/>
      <c r="BH34" s="324"/>
      <c r="BI34" s="324"/>
      <c r="BJ34" s="324"/>
      <c r="BK34" s="324"/>
      <c r="BL34" s="324"/>
      <c r="BM34" s="324"/>
      <c r="BN34" s="324"/>
      <c r="BO34" s="324"/>
      <c r="BP34" s="324"/>
      <c r="BQ34" s="324"/>
      <c r="BR34" s="324"/>
      <c r="BS34" s="324"/>
      <c r="BT34" s="324"/>
      <c r="BU34" s="324"/>
      <c r="BV34" s="324"/>
      <c r="BW34" s="324"/>
      <c r="BX34" s="324"/>
      <c r="BY34" s="324"/>
      <c r="BZ34" s="324"/>
      <c r="CA34" s="324"/>
      <c r="CB34" s="324"/>
      <c r="CC34" s="324"/>
      <c r="CD34" s="324"/>
      <c r="CE34" s="324"/>
      <c r="CF34" s="324"/>
      <c r="CG34" s="324"/>
      <c r="CH34" s="324"/>
      <c r="CI34" s="324"/>
      <c r="CJ34" s="324"/>
      <c r="CK34" s="324"/>
      <c r="CL34" s="324"/>
      <c r="CM34" s="324"/>
      <c r="CN34" s="324"/>
      <c r="CO34" s="324"/>
      <c r="CP34" s="324"/>
      <c r="CQ34" s="324"/>
      <c r="CR34" s="324"/>
      <c r="CS34" s="324"/>
      <c r="CT34" s="324"/>
      <c r="CU34" s="324"/>
      <c r="CV34" s="324"/>
      <c r="CW34" s="324"/>
      <c r="CX34" s="324"/>
      <c r="CY34" s="324"/>
      <c r="CZ34" s="324"/>
      <c r="DA34" s="324"/>
      <c r="DB34" s="324"/>
      <c r="DC34" s="324"/>
      <c r="DD34" s="324"/>
      <c r="DE34" s="324"/>
      <c r="DF34" s="324"/>
      <c r="DG34" s="324"/>
      <c r="DH34" s="324"/>
      <c r="DI34" s="324"/>
      <c r="DJ34" s="324"/>
      <c r="DK34" s="324"/>
      <c r="DL34" s="324"/>
      <c r="DM34" s="324"/>
      <c r="DN34" s="324"/>
      <c r="DO34" s="324"/>
      <c r="DP34" s="324"/>
      <c r="DQ34" s="324"/>
      <c r="DR34" s="324"/>
      <c r="DS34" s="324"/>
      <c r="DT34" s="324"/>
      <c r="DU34" s="324"/>
      <c r="DV34" s="324"/>
      <c r="DW34" s="324"/>
      <c r="DX34" s="324"/>
      <c r="DY34" s="324"/>
      <c r="DZ34" s="324"/>
      <c r="EA34" s="324"/>
      <c r="EB34" s="324"/>
      <c r="EC34" s="324"/>
      <c r="ED34" s="324"/>
      <c r="EE34" s="324"/>
      <c r="EF34" s="324"/>
      <c r="EG34" s="324"/>
      <c r="EH34" s="324"/>
      <c r="EI34" s="324"/>
      <c r="EJ34" s="324"/>
      <c r="EK34" s="324"/>
      <c r="EL34" s="324"/>
      <c r="EM34" s="324"/>
      <c r="EN34" s="324"/>
      <c r="EO34" s="324"/>
      <c r="EP34" s="324"/>
      <c r="EQ34" s="324"/>
      <c r="ER34" s="324"/>
      <c r="ES34" s="324"/>
      <c r="ET34" s="324"/>
      <c r="EU34" s="324"/>
      <c r="EV34" s="324"/>
      <c r="EW34" s="324"/>
      <c r="EX34" s="324"/>
      <c r="EY34" s="324"/>
      <c r="EZ34" s="324"/>
      <c r="FA34" s="324"/>
      <c r="FB34" s="324"/>
      <c r="FC34" s="324"/>
      <c r="FD34" s="324"/>
      <c r="FE34" s="324"/>
      <c r="FF34" s="324"/>
      <c r="FG34" s="324"/>
      <c r="FH34" s="324"/>
      <c r="FI34" s="324"/>
      <c r="FJ34" s="324"/>
      <c r="FK34" s="324"/>
      <c r="FL34" s="324"/>
      <c r="FM34" s="324"/>
      <c r="FN34" s="324"/>
      <c r="FO34" s="324"/>
      <c r="FP34" s="324"/>
      <c r="FQ34" s="324"/>
      <c r="FR34" s="324"/>
      <c r="FS34" s="324"/>
      <c r="FT34" s="324"/>
      <c r="FU34" s="324"/>
      <c r="FV34" s="324"/>
      <c r="FW34" s="324"/>
      <c r="FX34" s="324"/>
      <c r="FY34" s="324"/>
      <c r="FZ34" s="324"/>
      <c r="GA34" s="324"/>
      <c r="GB34" s="324"/>
      <c r="GC34" s="324"/>
      <c r="GD34" s="324"/>
      <c r="GE34" s="324"/>
      <c r="GF34" s="324"/>
      <c r="GG34" s="324"/>
      <c r="GH34" s="324"/>
      <c r="GI34" s="324"/>
      <c r="GJ34" s="324"/>
      <c r="GK34" s="324"/>
      <c r="GL34" s="324"/>
      <c r="GM34" s="324"/>
      <c r="GN34" s="324"/>
      <c r="GO34" s="324"/>
      <c r="GP34" s="324"/>
      <c r="GQ34" s="324"/>
      <c r="GR34" s="324"/>
      <c r="GS34" s="324"/>
      <c r="GT34" s="324"/>
      <c r="GU34" s="324"/>
      <c r="GV34" s="324"/>
      <c r="GW34" s="324"/>
      <c r="GX34" s="324"/>
      <c r="GY34" s="324"/>
      <c r="GZ34" s="324"/>
      <c r="HA34" s="324"/>
      <c r="HB34" s="324"/>
      <c r="HC34" s="324"/>
      <c r="HD34" s="324"/>
      <c r="HE34" s="324"/>
      <c r="HF34" s="324"/>
      <c r="HG34" s="324"/>
      <c r="HH34" s="324"/>
      <c r="HI34" s="324"/>
      <c r="HJ34" s="324"/>
      <c r="HK34" s="324"/>
      <c r="HL34" s="324"/>
      <c r="HM34" s="324"/>
      <c r="HN34" s="324"/>
      <c r="HO34" s="324"/>
      <c r="HP34" s="324"/>
      <c r="HQ34" s="324"/>
      <c r="HR34" s="324"/>
      <c r="HS34" s="324"/>
      <c r="HT34" s="324"/>
      <c r="HU34" s="324"/>
      <c r="HV34" s="324"/>
      <c r="HW34" s="324"/>
      <c r="HX34" s="324"/>
      <c r="HY34" s="324"/>
      <c r="HZ34" s="324"/>
      <c r="IA34" s="324"/>
      <c r="IB34" s="324"/>
      <c r="IC34" s="324"/>
      <c r="ID34" s="324"/>
      <c r="IE34" s="324"/>
      <c r="IF34" s="324"/>
      <c r="IG34" s="324"/>
      <c r="IH34" s="324"/>
      <c r="II34" s="324"/>
      <c r="IJ34" s="324"/>
      <c r="IK34" s="324"/>
      <c r="IL34" s="324"/>
      <c r="IM34" s="324"/>
      <c r="IN34" s="324"/>
      <c r="IO34" s="324"/>
      <c r="IP34" s="324"/>
      <c r="IQ34" s="324"/>
    </row>
    <row r="35" s="328" customFormat="1" ht="42" customHeight="1" spans="1:251">
      <c r="A35" s="346" t="s">
        <v>614</v>
      </c>
      <c r="B35" s="346" t="s">
        <v>657</v>
      </c>
      <c r="C35" s="54" t="s">
        <v>668</v>
      </c>
      <c r="D35" s="56" t="s">
        <v>617</v>
      </c>
      <c r="E35" s="55" t="s">
        <v>669</v>
      </c>
      <c r="F35" s="56" t="s">
        <v>619</v>
      </c>
      <c r="G35" s="449" t="s">
        <v>670</v>
      </c>
      <c r="H35" s="352"/>
      <c r="I35" s="353"/>
      <c r="J35" s="323"/>
      <c r="K35" s="324"/>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row>
    <row r="36" s="328" customFormat="1" ht="42" customHeight="1" spans="1:251">
      <c r="A36" s="346" t="s">
        <v>614</v>
      </c>
      <c r="B36" s="346" t="s">
        <v>657</v>
      </c>
      <c r="C36" s="219" t="s">
        <v>671</v>
      </c>
      <c r="D36" s="220" t="s">
        <v>625</v>
      </c>
      <c r="E36" s="450" t="s">
        <v>618</v>
      </c>
      <c r="F36" s="221" t="s">
        <v>619</v>
      </c>
      <c r="G36" s="450" t="s">
        <v>618</v>
      </c>
      <c r="H36" s="352"/>
      <c r="I36" s="353"/>
      <c r="J36" s="323"/>
      <c r="K36" s="324"/>
      <c r="L36" s="324"/>
      <c r="M36" s="324"/>
      <c r="N36" s="324"/>
      <c r="O36" s="324"/>
      <c r="P36" s="324"/>
      <c r="Q36" s="324"/>
      <c r="R36" s="324"/>
      <c r="S36" s="324"/>
      <c r="T36" s="324"/>
      <c r="U36" s="324"/>
      <c r="V36" s="324"/>
      <c r="W36" s="324"/>
      <c r="X36" s="324"/>
      <c r="Y36" s="324"/>
      <c r="Z36" s="324"/>
      <c r="AA36" s="324"/>
      <c r="AB36" s="324"/>
      <c r="AC36" s="324"/>
      <c r="AD36" s="324"/>
      <c r="AE36" s="324"/>
      <c r="AF36" s="324"/>
      <c r="AG36" s="324"/>
      <c r="AH36" s="324"/>
      <c r="AI36" s="324"/>
      <c r="AJ36" s="324"/>
      <c r="AK36" s="324"/>
      <c r="AL36" s="324"/>
      <c r="AM36" s="324"/>
      <c r="AN36" s="324"/>
      <c r="AO36" s="324"/>
      <c r="AP36" s="324"/>
      <c r="AQ36" s="324"/>
      <c r="AR36" s="324"/>
      <c r="AS36" s="324"/>
      <c r="AT36" s="324"/>
      <c r="AU36" s="324"/>
      <c r="AV36" s="324"/>
      <c r="AW36" s="324"/>
      <c r="AX36" s="324"/>
      <c r="AY36" s="324"/>
      <c r="AZ36" s="324"/>
      <c r="BA36" s="324"/>
      <c r="BB36" s="324"/>
      <c r="BC36" s="324"/>
      <c r="BD36" s="324"/>
      <c r="BE36" s="324"/>
      <c r="BF36" s="324"/>
      <c r="BG36" s="324"/>
      <c r="BH36" s="324"/>
      <c r="BI36" s="324"/>
      <c r="BJ36" s="324"/>
      <c r="BK36" s="324"/>
      <c r="BL36" s="324"/>
      <c r="BM36" s="324"/>
      <c r="BN36" s="324"/>
      <c r="BO36" s="324"/>
      <c r="BP36" s="324"/>
      <c r="BQ36" s="324"/>
      <c r="BR36" s="324"/>
      <c r="BS36" s="324"/>
      <c r="BT36" s="324"/>
      <c r="BU36" s="324"/>
      <c r="BV36" s="324"/>
      <c r="BW36" s="324"/>
      <c r="BX36" s="324"/>
      <c r="BY36" s="324"/>
      <c r="BZ36" s="324"/>
      <c r="CA36" s="324"/>
      <c r="CB36" s="324"/>
      <c r="CC36" s="324"/>
      <c r="CD36" s="324"/>
      <c r="CE36" s="324"/>
      <c r="CF36" s="324"/>
      <c r="CG36" s="324"/>
      <c r="CH36" s="324"/>
      <c r="CI36" s="324"/>
      <c r="CJ36" s="324"/>
      <c r="CK36" s="324"/>
      <c r="CL36" s="324"/>
      <c r="CM36" s="324"/>
      <c r="CN36" s="324"/>
      <c r="CO36" s="324"/>
      <c r="CP36" s="324"/>
      <c r="CQ36" s="324"/>
      <c r="CR36" s="324"/>
      <c r="CS36" s="324"/>
      <c r="CT36" s="324"/>
      <c r="CU36" s="324"/>
      <c r="CV36" s="324"/>
      <c r="CW36" s="324"/>
      <c r="CX36" s="324"/>
      <c r="CY36" s="324"/>
      <c r="CZ36" s="324"/>
      <c r="DA36" s="324"/>
      <c r="DB36" s="324"/>
      <c r="DC36" s="324"/>
      <c r="DD36" s="324"/>
      <c r="DE36" s="324"/>
      <c r="DF36" s="324"/>
      <c r="DG36" s="324"/>
      <c r="DH36" s="324"/>
      <c r="DI36" s="324"/>
      <c r="DJ36" s="324"/>
      <c r="DK36" s="324"/>
      <c r="DL36" s="324"/>
      <c r="DM36" s="324"/>
      <c r="DN36" s="324"/>
      <c r="DO36" s="324"/>
      <c r="DP36" s="324"/>
      <c r="DQ36" s="324"/>
      <c r="DR36" s="324"/>
      <c r="DS36" s="324"/>
      <c r="DT36" s="324"/>
      <c r="DU36" s="324"/>
      <c r="DV36" s="324"/>
      <c r="DW36" s="324"/>
      <c r="DX36" s="324"/>
      <c r="DY36" s="324"/>
      <c r="DZ36" s="324"/>
      <c r="EA36" s="324"/>
      <c r="EB36" s="324"/>
      <c r="EC36" s="324"/>
      <c r="ED36" s="324"/>
      <c r="EE36" s="324"/>
      <c r="EF36" s="324"/>
      <c r="EG36" s="324"/>
      <c r="EH36" s="324"/>
      <c r="EI36" s="324"/>
      <c r="EJ36" s="324"/>
      <c r="EK36" s="324"/>
      <c r="EL36" s="324"/>
      <c r="EM36" s="324"/>
      <c r="EN36" s="324"/>
      <c r="EO36" s="324"/>
      <c r="EP36" s="324"/>
      <c r="EQ36" s="324"/>
      <c r="ER36" s="324"/>
      <c r="ES36" s="324"/>
      <c r="ET36" s="324"/>
      <c r="EU36" s="324"/>
      <c r="EV36" s="324"/>
      <c r="EW36" s="324"/>
      <c r="EX36" s="324"/>
      <c r="EY36" s="324"/>
      <c r="EZ36" s="324"/>
      <c r="FA36" s="324"/>
      <c r="FB36" s="324"/>
      <c r="FC36" s="324"/>
      <c r="FD36" s="324"/>
      <c r="FE36" s="324"/>
      <c r="FF36" s="324"/>
      <c r="FG36" s="324"/>
      <c r="FH36" s="324"/>
      <c r="FI36" s="324"/>
      <c r="FJ36" s="324"/>
      <c r="FK36" s="324"/>
      <c r="FL36" s="324"/>
      <c r="FM36" s="324"/>
      <c r="FN36" s="324"/>
      <c r="FO36" s="324"/>
      <c r="FP36" s="324"/>
      <c r="FQ36" s="324"/>
      <c r="FR36" s="324"/>
      <c r="FS36" s="324"/>
      <c r="FT36" s="324"/>
      <c r="FU36" s="324"/>
      <c r="FV36" s="324"/>
      <c r="FW36" s="324"/>
      <c r="FX36" s="324"/>
      <c r="FY36" s="324"/>
      <c r="FZ36" s="324"/>
      <c r="GA36" s="324"/>
      <c r="GB36" s="324"/>
      <c r="GC36" s="324"/>
      <c r="GD36" s="324"/>
      <c r="GE36" s="324"/>
      <c r="GF36" s="324"/>
      <c r="GG36" s="324"/>
      <c r="GH36" s="324"/>
      <c r="GI36" s="324"/>
      <c r="GJ36" s="324"/>
      <c r="GK36" s="324"/>
      <c r="GL36" s="324"/>
      <c r="GM36" s="324"/>
      <c r="GN36" s="324"/>
      <c r="GO36" s="324"/>
      <c r="GP36" s="324"/>
      <c r="GQ36" s="324"/>
      <c r="GR36" s="324"/>
      <c r="GS36" s="324"/>
      <c r="GT36" s="324"/>
      <c r="GU36" s="324"/>
      <c r="GV36" s="324"/>
      <c r="GW36" s="324"/>
      <c r="GX36" s="324"/>
      <c r="GY36" s="324"/>
      <c r="GZ36" s="324"/>
      <c r="HA36" s="324"/>
      <c r="HB36" s="324"/>
      <c r="HC36" s="324"/>
      <c r="HD36" s="324"/>
      <c r="HE36" s="324"/>
      <c r="HF36" s="324"/>
      <c r="HG36" s="324"/>
      <c r="HH36" s="324"/>
      <c r="HI36" s="324"/>
      <c r="HJ36" s="324"/>
      <c r="HK36" s="324"/>
      <c r="HL36" s="324"/>
      <c r="HM36" s="324"/>
      <c r="HN36" s="324"/>
      <c r="HO36" s="324"/>
      <c r="HP36" s="324"/>
      <c r="HQ36" s="324"/>
      <c r="HR36" s="324"/>
      <c r="HS36" s="324"/>
      <c r="HT36" s="324"/>
      <c r="HU36" s="324"/>
      <c r="HV36" s="324"/>
      <c r="HW36" s="324"/>
      <c r="HX36" s="324"/>
      <c r="HY36" s="324"/>
      <c r="HZ36" s="324"/>
      <c r="IA36" s="324"/>
      <c r="IB36" s="324"/>
      <c r="IC36" s="324"/>
      <c r="ID36" s="324"/>
      <c r="IE36" s="324"/>
      <c r="IF36" s="324"/>
      <c r="IG36" s="324"/>
      <c r="IH36" s="324"/>
      <c r="II36" s="324"/>
      <c r="IJ36" s="324"/>
      <c r="IK36" s="324"/>
      <c r="IL36" s="324"/>
      <c r="IM36" s="324"/>
      <c r="IN36" s="324"/>
      <c r="IO36" s="324"/>
      <c r="IP36" s="324"/>
      <c r="IQ36" s="324"/>
    </row>
    <row r="37" s="328" customFormat="1" ht="42" customHeight="1" spans="1:251">
      <c r="A37" s="346" t="s">
        <v>614</v>
      </c>
      <c r="B37" s="346" t="s">
        <v>672</v>
      </c>
      <c r="C37" s="250" t="s">
        <v>673</v>
      </c>
      <c r="D37" s="56" t="s">
        <v>625</v>
      </c>
      <c r="E37" s="275" t="s">
        <v>674</v>
      </c>
      <c r="F37" s="144" t="s">
        <v>675</v>
      </c>
      <c r="G37" s="274" t="s">
        <v>676</v>
      </c>
      <c r="H37" s="354"/>
      <c r="I37" s="355"/>
      <c r="J37" s="356"/>
      <c r="K37" s="324"/>
      <c r="L37" s="324"/>
      <c r="M37" s="324"/>
      <c r="N37" s="324"/>
      <c r="O37" s="324"/>
      <c r="P37" s="324"/>
      <c r="Q37" s="324"/>
      <c r="R37" s="324"/>
      <c r="S37" s="324"/>
      <c r="T37" s="324"/>
      <c r="U37" s="324"/>
      <c r="V37" s="324"/>
      <c r="W37" s="324"/>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324"/>
      <c r="BG37" s="324"/>
      <c r="BH37" s="324"/>
      <c r="BI37" s="324"/>
      <c r="BJ37" s="324"/>
      <c r="BK37" s="324"/>
      <c r="BL37" s="324"/>
      <c r="BM37" s="324"/>
      <c r="BN37" s="324"/>
      <c r="BO37" s="324"/>
      <c r="BP37" s="324"/>
      <c r="BQ37" s="324"/>
      <c r="BR37" s="324"/>
      <c r="BS37" s="324"/>
      <c r="BT37" s="324"/>
      <c r="BU37" s="324"/>
      <c r="BV37" s="324"/>
      <c r="BW37" s="324"/>
      <c r="BX37" s="324"/>
      <c r="BY37" s="324"/>
      <c r="BZ37" s="324"/>
      <c r="CA37" s="324"/>
      <c r="CB37" s="324"/>
      <c r="CC37" s="324"/>
      <c r="CD37" s="324"/>
      <c r="CE37" s="324"/>
      <c r="CF37" s="324"/>
      <c r="CG37" s="324"/>
      <c r="CH37" s="324"/>
      <c r="CI37" s="324"/>
      <c r="CJ37" s="324"/>
      <c r="CK37" s="324"/>
      <c r="CL37" s="324"/>
      <c r="CM37" s="324"/>
      <c r="CN37" s="324"/>
      <c r="CO37" s="324"/>
      <c r="CP37" s="324"/>
      <c r="CQ37" s="324"/>
      <c r="CR37" s="324"/>
      <c r="CS37" s="324"/>
      <c r="CT37" s="324"/>
      <c r="CU37" s="324"/>
      <c r="CV37" s="324"/>
      <c r="CW37" s="324"/>
      <c r="CX37" s="324"/>
      <c r="CY37" s="324"/>
      <c r="CZ37" s="324"/>
      <c r="DA37" s="324"/>
      <c r="DB37" s="324"/>
      <c r="DC37" s="324"/>
      <c r="DD37" s="324"/>
      <c r="DE37" s="324"/>
      <c r="DF37" s="324"/>
      <c r="DG37" s="324"/>
      <c r="DH37" s="324"/>
      <c r="DI37" s="324"/>
      <c r="DJ37" s="324"/>
      <c r="DK37" s="324"/>
      <c r="DL37" s="324"/>
      <c r="DM37" s="324"/>
      <c r="DN37" s="324"/>
      <c r="DO37" s="324"/>
      <c r="DP37" s="324"/>
      <c r="DQ37" s="324"/>
      <c r="DR37" s="324"/>
      <c r="DS37" s="324"/>
      <c r="DT37" s="324"/>
      <c r="DU37" s="324"/>
      <c r="DV37" s="324"/>
      <c r="DW37" s="324"/>
      <c r="DX37" s="324"/>
      <c r="DY37" s="324"/>
      <c r="DZ37" s="324"/>
      <c r="EA37" s="324"/>
      <c r="EB37" s="324"/>
      <c r="EC37" s="324"/>
      <c r="ED37" s="324"/>
      <c r="EE37" s="324"/>
      <c r="EF37" s="324"/>
      <c r="EG37" s="324"/>
      <c r="EH37" s="324"/>
      <c r="EI37" s="324"/>
      <c r="EJ37" s="324"/>
      <c r="EK37" s="324"/>
      <c r="EL37" s="324"/>
      <c r="EM37" s="324"/>
      <c r="EN37" s="324"/>
      <c r="EO37" s="324"/>
      <c r="EP37" s="324"/>
      <c r="EQ37" s="324"/>
      <c r="ER37" s="324"/>
      <c r="ES37" s="324"/>
      <c r="ET37" s="324"/>
      <c r="EU37" s="324"/>
      <c r="EV37" s="324"/>
      <c r="EW37" s="324"/>
      <c r="EX37" s="324"/>
      <c r="EY37" s="324"/>
      <c r="EZ37" s="324"/>
      <c r="FA37" s="324"/>
      <c r="FB37" s="324"/>
      <c r="FC37" s="324"/>
      <c r="FD37" s="324"/>
      <c r="FE37" s="324"/>
      <c r="FF37" s="324"/>
      <c r="FG37" s="324"/>
      <c r="FH37" s="324"/>
      <c r="FI37" s="324"/>
      <c r="FJ37" s="324"/>
      <c r="FK37" s="324"/>
      <c r="FL37" s="324"/>
      <c r="FM37" s="324"/>
      <c r="FN37" s="324"/>
      <c r="FO37" s="324"/>
      <c r="FP37" s="324"/>
      <c r="FQ37" s="324"/>
      <c r="FR37" s="324"/>
      <c r="FS37" s="324"/>
      <c r="FT37" s="324"/>
      <c r="FU37" s="324"/>
      <c r="FV37" s="324"/>
      <c r="FW37" s="324"/>
      <c r="FX37" s="324"/>
      <c r="FY37" s="324"/>
      <c r="FZ37" s="324"/>
      <c r="GA37" s="324"/>
      <c r="GB37" s="324"/>
      <c r="GC37" s="324"/>
      <c r="GD37" s="324"/>
      <c r="GE37" s="324"/>
      <c r="GF37" s="324"/>
      <c r="GG37" s="324"/>
      <c r="GH37" s="324"/>
      <c r="GI37" s="324"/>
      <c r="GJ37" s="324"/>
      <c r="GK37" s="324"/>
      <c r="GL37" s="324"/>
      <c r="GM37" s="324"/>
      <c r="GN37" s="324"/>
      <c r="GO37" s="324"/>
      <c r="GP37" s="324"/>
      <c r="GQ37" s="324"/>
      <c r="GR37" s="324"/>
      <c r="GS37" s="324"/>
      <c r="GT37" s="324"/>
      <c r="GU37" s="324"/>
      <c r="GV37" s="324"/>
      <c r="GW37" s="324"/>
      <c r="GX37" s="324"/>
      <c r="GY37" s="324"/>
      <c r="GZ37" s="324"/>
      <c r="HA37" s="324"/>
      <c r="HB37" s="324"/>
      <c r="HC37" s="324"/>
      <c r="HD37" s="324"/>
      <c r="HE37" s="324"/>
      <c r="HF37" s="324"/>
      <c r="HG37" s="324"/>
      <c r="HH37" s="324"/>
      <c r="HI37" s="324"/>
      <c r="HJ37" s="324"/>
      <c r="HK37" s="324"/>
      <c r="HL37" s="324"/>
      <c r="HM37" s="324"/>
      <c r="HN37" s="324"/>
      <c r="HO37" s="324"/>
      <c r="HP37" s="324"/>
      <c r="HQ37" s="324"/>
      <c r="HR37" s="324"/>
      <c r="HS37" s="324"/>
      <c r="HT37" s="324"/>
      <c r="HU37" s="324"/>
      <c r="HV37" s="324"/>
      <c r="HW37" s="324"/>
      <c r="HX37" s="324"/>
      <c r="HY37" s="324"/>
      <c r="HZ37" s="324"/>
      <c r="IA37" s="324"/>
      <c r="IB37" s="324"/>
      <c r="IC37" s="324"/>
      <c r="ID37" s="324"/>
      <c r="IE37" s="324"/>
      <c r="IF37" s="324"/>
      <c r="IG37" s="324"/>
      <c r="IH37" s="324"/>
      <c r="II37" s="324"/>
      <c r="IJ37" s="324"/>
      <c r="IK37" s="324"/>
      <c r="IL37" s="324"/>
      <c r="IM37" s="324"/>
      <c r="IN37" s="324"/>
      <c r="IO37" s="324"/>
      <c r="IP37" s="324"/>
      <c r="IQ37" s="324"/>
    </row>
    <row r="38" s="328" customFormat="1" ht="42" customHeight="1" spans="1:251">
      <c r="A38" s="346" t="s">
        <v>677</v>
      </c>
      <c r="B38" s="346" t="s">
        <v>678</v>
      </c>
      <c r="C38" s="313" t="s">
        <v>679</v>
      </c>
      <c r="D38" s="295" t="s">
        <v>625</v>
      </c>
      <c r="E38" s="448" t="s">
        <v>680</v>
      </c>
      <c r="F38" s="142"/>
      <c r="G38" s="142" t="s">
        <v>681</v>
      </c>
      <c r="H38" s="360"/>
      <c r="I38" s="361"/>
      <c r="J38" s="362"/>
      <c r="K38" s="324"/>
      <c r="L38" s="324"/>
      <c r="M38" s="324"/>
      <c r="N38" s="324"/>
      <c r="O38" s="324"/>
      <c r="P38" s="324"/>
      <c r="Q38" s="324"/>
      <c r="R38" s="324"/>
      <c r="S38" s="324"/>
      <c r="T38" s="324"/>
      <c r="U38" s="324"/>
      <c r="V38" s="324"/>
      <c r="W38" s="324"/>
      <c r="X38" s="324"/>
      <c r="Y38" s="324"/>
      <c r="Z38" s="324"/>
      <c r="AA38" s="324"/>
      <c r="AB38" s="324"/>
      <c r="AC38" s="324"/>
      <c r="AD38" s="324"/>
      <c r="AE38" s="324"/>
      <c r="AF38" s="324"/>
      <c r="AG38" s="324"/>
      <c r="AH38" s="324"/>
      <c r="AI38" s="324"/>
      <c r="AJ38" s="324"/>
      <c r="AK38" s="324"/>
      <c r="AL38" s="324"/>
      <c r="AM38" s="324"/>
      <c r="AN38" s="324"/>
      <c r="AO38" s="324"/>
      <c r="AP38" s="324"/>
      <c r="AQ38" s="324"/>
      <c r="AR38" s="324"/>
      <c r="AS38" s="324"/>
      <c r="AT38" s="324"/>
      <c r="AU38" s="324"/>
      <c r="AV38" s="324"/>
      <c r="AW38" s="324"/>
      <c r="AX38" s="324"/>
      <c r="AY38" s="324"/>
      <c r="AZ38" s="324"/>
      <c r="BA38" s="324"/>
      <c r="BB38" s="324"/>
      <c r="BC38" s="324"/>
      <c r="BD38" s="324"/>
      <c r="BE38" s="324"/>
      <c r="BF38" s="324"/>
      <c r="BG38" s="324"/>
      <c r="BH38" s="324"/>
      <c r="BI38" s="324"/>
      <c r="BJ38" s="324"/>
      <c r="BK38" s="324"/>
      <c r="BL38" s="324"/>
      <c r="BM38" s="324"/>
      <c r="BN38" s="324"/>
      <c r="BO38" s="324"/>
      <c r="BP38" s="324"/>
      <c r="BQ38" s="324"/>
      <c r="BR38" s="324"/>
      <c r="BS38" s="324"/>
      <c r="BT38" s="324"/>
      <c r="BU38" s="324"/>
      <c r="BV38" s="324"/>
      <c r="BW38" s="324"/>
      <c r="BX38" s="324"/>
      <c r="BY38" s="324"/>
      <c r="BZ38" s="324"/>
      <c r="CA38" s="324"/>
      <c r="CB38" s="324"/>
      <c r="CC38" s="324"/>
      <c r="CD38" s="324"/>
      <c r="CE38" s="324"/>
      <c r="CF38" s="324"/>
      <c r="CG38" s="324"/>
      <c r="CH38" s="324"/>
      <c r="CI38" s="324"/>
      <c r="CJ38" s="324"/>
      <c r="CK38" s="324"/>
      <c r="CL38" s="324"/>
      <c r="CM38" s="324"/>
      <c r="CN38" s="324"/>
      <c r="CO38" s="324"/>
      <c r="CP38" s="324"/>
      <c r="CQ38" s="324"/>
      <c r="CR38" s="324"/>
      <c r="CS38" s="324"/>
      <c r="CT38" s="324"/>
      <c r="CU38" s="324"/>
      <c r="CV38" s="324"/>
      <c r="CW38" s="324"/>
      <c r="CX38" s="324"/>
      <c r="CY38" s="324"/>
      <c r="CZ38" s="324"/>
      <c r="DA38" s="324"/>
      <c r="DB38" s="324"/>
      <c r="DC38" s="324"/>
      <c r="DD38" s="324"/>
      <c r="DE38" s="324"/>
      <c r="DF38" s="324"/>
      <c r="DG38" s="324"/>
      <c r="DH38" s="324"/>
      <c r="DI38" s="324"/>
      <c r="DJ38" s="324"/>
      <c r="DK38" s="324"/>
      <c r="DL38" s="324"/>
      <c r="DM38" s="324"/>
      <c r="DN38" s="324"/>
      <c r="DO38" s="324"/>
      <c r="DP38" s="324"/>
      <c r="DQ38" s="324"/>
      <c r="DR38" s="324"/>
      <c r="DS38" s="324"/>
      <c r="DT38" s="324"/>
      <c r="DU38" s="324"/>
      <c r="DV38" s="324"/>
      <c r="DW38" s="324"/>
      <c r="DX38" s="324"/>
      <c r="DY38" s="324"/>
      <c r="DZ38" s="324"/>
      <c r="EA38" s="324"/>
      <c r="EB38" s="324"/>
      <c r="EC38" s="324"/>
      <c r="ED38" s="324"/>
      <c r="EE38" s="324"/>
      <c r="EF38" s="324"/>
      <c r="EG38" s="324"/>
      <c r="EH38" s="324"/>
      <c r="EI38" s="324"/>
      <c r="EJ38" s="324"/>
      <c r="EK38" s="324"/>
      <c r="EL38" s="324"/>
      <c r="EM38" s="324"/>
      <c r="EN38" s="324"/>
      <c r="EO38" s="324"/>
      <c r="EP38" s="324"/>
      <c r="EQ38" s="324"/>
      <c r="ER38" s="324"/>
      <c r="ES38" s="324"/>
      <c r="ET38" s="324"/>
      <c r="EU38" s="324"/>
      <c r="EV38" s="324"/>
      <c r="EW38" s="324"/>
      <c r="EX38" s="324"/>
      <c r="EY38" s="324"/>
      <c r="EZ38" s="324"/>
      <c r="FA38" s="324"/>
      <c r="FB38" s="324"/>
      <c r="FC38" s="324"/>
      <c r="FD38" s="324"/>
      <c r="FE38" s="324"/>
      <c r="FF38" s="324"/>
      <c r="FG38" s="324"/>
      <c r="FH38" s="324"/>
      <c r="FI38" s="324"/>
      <c r="FJ38" s="324"/>
      <c r="FK38" s="324"/>
      <c r="FL38" s="324"/>
      <c r="FM38" s="324"/>
      <c r="FN38" s="324"/>
      <c r="FO38" s="324"/>
      <c r="FP38" s="324"/>
      <c r="FQ38" s="324"/>
      <c r="FR38" s="324"/>
      <c r="FS38" s="324"/>
      <c r="FT38" s="324"/>
      <c r="FU38" s="324"/>
      <c r="FV38" s="324"/>
      <c r="FW38" s="324"/>
      <c r="FX38" s="324"/>
      <c r="FY38" s="324"/>
      <c r="FZ38" s="324"/>
      <c r="GA38" s="324"/>
      <c r="GB38" s="324"/>
      <c r="GC38" s="324"/>
      <c r="GD38" s="324"/>
      <c r="GE38" s="324"/>
      <c r="GF38" s="324"/>
      <c r="GG38" s="324"/>
      <c r="GH38" s="324"/>
      <c r="GI38" s="324"/>
      <c r="GJ38" s="324"/>
      <c r="GK38" s="324"/>
      <c r="GL38" s="324"/>
      <c r="GM38" s="324"/>
      <c r="GN38" s="324"/>
      <c r="GO38" s="324"/>
      <c r="GP38" s="324"/>
      <c r="GQ38" s="324"/>
      <c r="GR38" s="324"/>
      <c r="GS38" s="324"/>
      <c r="GT38" s="324"/>
      <c r="GU38" s="324"/>
      <c r="GV38" s="324"/>
      <c r="GW38" s="324"/>
      <c r="GX38" s="324"/>
      <c r="GY38" s="324"/>
      <c r="GZ38" s="324"/>
      <c r="HA38" s="324"/>
      <c r="HB38" s="324"/>
      <c r="HC38" s="324"/>
      <c r="HD38" s="324"/>
      <c r="HE38" s="324"/>
      <c r="HF38" s="324"/>
      <c r="HG38" s="324"/>
      <c r="HH38" s="324"/>
      <c r="HI38" s="324"/>
      <c r="HJ38" s="324"/>
      <c r="HK38" s="324"/>
      <c r="HL38" s="324"/>
      <c r="HM38" s="324"/>
      <c r="HN38" s="324"/>
      <c r="HO38" s="324"/>
      <c r="HP38" s="324"/>
      <c r="HQ38" s="324"/>
      <c r="HR38" s="324"/>
      <c r="HS38" s="324"/>
      <c r="HT38" s="324"/>
      <c r="HU38" s="324"/>
      <c r="HV38" s="324"/>
      <c r="HW38" s="324"/>
      <c r="HX38" s="324"/>
      <c r="HY38" s="324"/>
      <c r="HZ38" s="324"/>
      <c r="IA38" s="324"/>
      <c r="IB38" s="324"/>
      <c r="IC38" s="324"/>
      <c r="ID38" s="324"/>
      <c r="IE38" s="324"/>
      <c r="IF38" s="324"/>
      <c r="IG38" s="324"/>
      <c r="IH38" s="324"/>
      <c r="II38" s="324"/>
      <c r="IJ38" s="324"/>
      <c r="IK38" s="324"/>
      <c r="IL38" s="324"/>
      <c r="IM38" s="324"/>
      <c r="IN38" s="324"/>
      <c r="IO38" s="324"/>
      <c r="IP38" s="324"/>
      <c r="IQ38" s="324"/>
    </row>
    <row r="39" s="328" customFormat="1" ht="42" customHeight="1" spans="1:251">
      <c r="A39" s="346" t="s">
        <v>677</v>
      </c>
      <c r="B39" s="346" t="s">
        <v>678</v>
      </c>
      <c r="C39" s="313" t="s">
        <v>682</v>
      </c>
      <c r="D39" s="295" t="s">
        <v>625</v>
      </c>
      <c r="E39" s="448" t="s">
        <v>683</v>
      </c>
      <c r="F39" s="142"/>
      <c r="G39" s="142" t="s">
        <v>684</v>
      </c>
      <c r="H39" s="350"/>
      <c r="I39" s="351"/>
      <c r="J39" s="357"/>
      <c r="K39" s="324"/>
      <c r="L39" s="324"/>
      <c r="M39" s="324"/>
      <c r="N39" s="324"/>
      <c r="O39" s="324"/>
      <c r="P39" s="324"/>
      <c r="Q39" s="324"/>
      <c r="R39" s="324"/>
      <c r="S39" s="324"/>
      <c r="T39" s="324"/>
      <c r="U39" s="324"/>
      <c r="V39" s="324"/>
      <c r="W39" s="324"/>
      <c r="X39" s="324"/>
      <c r="Y39" s="324"/>
      <c r="Z39" s="324"/>
      <c r="AA39" s="324"/>
      <c r="AB39" s="324"/>
      <c r="AC39" s="324"/>
      <c r="AD39" s="324"/>
      <c r="AE39" s="324"/>
      <c r="AF39" s="324"/>
      <c r="AG39" s="324"/>
      <c r="AH39" s="324"/>
      <c r="AI39" s="324"/>
      <c r="AJ39" s="324"/>
      <c r="AK39" s="324"/>
      <c r="AL39" s="324"/>
      <c r="AM39" s="324"/>
      <c r="AN39" s="324"/>
      <c r="AO39" s="324"/>
      <c r="AP39" s="324"/>
      <c r="AQ39" s="324"/>
      <c r="AR39" s="324"/>
      <c r="AS39" s="324"/>
      <c r="AT39" s="324"/>
      <c r="AU39" s="324"/>
      <c r="AV39" s="324"/>
      <c r="AW39" s="324"/>
      <c r="AX39" s="324"/>
      <c r="AY39" s="324"/>
      <c r="AZ39" s="324"/>
      <c r="BA39" s="324"/>
      <c r="BB39" s="324"/>
      <c r="BC39" s="324"/>
      <c r="BD39" s="324"/>
      <c r="BE39" s="324"/>
      <c r="BF39" s="324"/>
      <c r="BG39" s="324"/>
      <c r="BH39" s="324"/>
      <c r="BI39" s="324"/>
      <c r="BJ39" s="324"/>
      <c r="BK39" s="324"/>
      <c r="BL39" s="324"/>
      <c r="BM39" s="324"/>
      <c r="BN39" s="324"/>
      <c r="BO39" s="324"/>
      <c r="BP39" s="324"/>
      <c r="BQ39" s="324"/>
      <c r="BR39" s="324"/>
      <c r="BS39" s="324"/>
      <c r="BT39" s="324"/>
      <c r="BU39" s="324"/>
      <c r="BV39" s="324"/>
      <c r="BW39" s="324"/>
      <c r="BX39" s="324"/>
      <c r="BY39" s="324"/>
      <c r="BZ39" s="324"/>
      <c r="CA39" s="324"/>
      <c r="CB39" s="324"/>
      <c r="CC39" s="324"/>
      <c r="CD39" s="324"/>
      <c r="CE39" s="324"/>
      <c r="CF39" s="324"/>
      <c r="CG39" s="324"/>
      <c r="CH39" s="324"/>
      <c r="CI39" s="324"/>
      <c r="CJ39" s="324"/>
      <c r="CK39" s="324"/>
      <c r="CL39" s="324"/>
      <c r="CM39" s="324"/>
      <c r="CN39" s="324"/>
      <c r="CO39" s="324"/>
      <c r="CP39" s="324"/>
      <c r="CQ39" s="324"/>
      <c r="CR39" s="324"/>
      <c r="CS39" s="324"/>
      <c r="CT39" s="324"/>
      <c r="CU39" s="324"/>
      <c r="CV39" s="324"/>
      <c r="CW39" s="324"/>
      <c r="CX39" s="324"/>
      <c r="CY39" s="324"/>
      <c r="CZ39" s="324"/>
      <c r="DA39" s="324"/>
      <c r="DB39" s="324"/>
      <c r="DC39" s="324"/>
      <c r="DD39" s="324"/>
      <c r="DE39" s="324"/>
      <c r="DF39" s="324"/>
      <c r="DG39" s="324"/>
      <c r="DH39" s="324"/>
      <c r="DI39" s="324"/>
      <c r="DJ39" s="324"/>
      <c r="DK39" s="324"/>
      <c r="DL39" s="324"/>
      <c r="DM39" s="324"/>
      <c r="DN39" s="324"/>
      <c r="DO39" s="324"/>
      <c r="DP39" s="324"/>
      <c r="DQ39" s="324"/>
      <c r="DR39" s="324"/>
      <c r="DS39" s="324"/>
      <c r="DT39" s="324"/>
      <c r="DU39" s="324"/>
      <c r="DV39" s="324"/>
      <c r="DW39" s="324"/>
      <c r="DX39" s="324"/>
      <c r="DY39" s="324"/>
      <c r="DZ39" s="324"/>
      <c r="EA39" s="324"/>
      <c r="EB39" s="324"/>
      <c r="EC39" s="324"/>
      <c r="ED39" s="324"/>
      <c r="EE39" s="324"/>
      <c r="EF39" s="324"/>
      <c r="EG39" s="324"/>
      <c r="EH39" s="324"/>
      <c r="EI39" s="324"/>
      <c r="EJ39" s="324"/>
      <c r="EK39" s="324"/>
      <c r="EL39" s="324"/>
      <c r="EM39" s="324"/>
      <c r="EN39" s="324"/>
      <c r="EO39" s="324"/>
      <c r="EP39" s="324"/>
      <c r="EQ39" s="324"/>
      <c r="ER39" s="324"/>
      <c r="ES39" s="324"/>
      <c r="ET39" s="324"/>
      <c r="EU39" s="324"/>
      <c r="EV39" s="324"/>
      <c r="EW39" s="324"/>
      <c r="EX39" s="324"/>
      <c r="EY39" s="324"/>
      <c r="EZ39" s="324"/>
      <c r="FA39" s="324"/>
      <c r="FB39" s="324"/>
      <c r="FC39" s="324"/>
      <c r="FD39" s="324"/>
      <c r="FE39" s="324"/>
      <c r="FF39" s="324"/>
      <c r="FG39" s="324"/>
      <c r="FH39" s="324"/>
      <c r="FI39" s="324"/>
      <c r="FJ39" s="324"/>
      <c r="FK39" s="324"/>
      <c r="FL39" s="324"/>
      <c r="FM39" s="324"/>
      <c r="FN39" s="324"/>
      <c r="FO39" s="324"/>
      <c r="FP39" s="324"/>
      <c r="FQ39" s="324"/>
      <c r="FR39" s="324"/>
      <c r="FS39" s="324"/>
      <c r="FT39" s="324"/>
      <c r="FU39" s="324"/>
      <c r="FV39" s="324"/>
      <c r="FW39" s="324"/>
      <c r="FX39" s="324"/>
      <c r="FY39" s="324"/>
      <c r="FZ39" s="324"/>
      <c r="GA39" s="324"/>
      <c r="GB39" s="324"/>
      <c r="GC39" s="324"/>
      <c r="GD39" s="324"/>
      <c r="GE39" s="324"/>
      <c r="GF39" s="324"/>
      <c r="GG39" s="324"/>
      <c r="GH39" s="324"/>
      <c r="GI39" s="324"/>
      <c r="GJ39" s="324"/>
      <c r="GK39" s="324"/>
      <c r="GL39" s="324"/>
      <c r="GM39" s="324"/>
      <c r="GN39" s="324"/>
      <c r="GO39" s="324"/>
      <c r="GP39" s="324"/>
      <c r="GQ39" s="324"/>
      <c r="GR39" s="324"/>
      <c r="GS39" s="324"/>
      <c r="GT39" s="324"/>
      <c r="GU39" s="324"/>
      <c r="GV39" s="324"/>
      <c r="GW39" s="324"/>
      <c r="GX39" s="324"/>
      <c r="GY39" s="324"/>
      <c r="GZ39" s="324"/>
      <c r="HA39" s="324"/>
      <c r="HB39" s="324"/>
      <c r="HC39" s="324"/>
      <c r="HD39" s="324"/>
      <c r="HE39" s="324"/>
      <c r="HF39" s="324"/>
      <c r="HG39" s="324"/>
      <c r="HH39" s="324"/>
      <c r="HI39" s="324"/>
      <c r="HJ39" s="324"/>
      <c r="HK39" s="324"/>
      <c r="HL39" s="324"/>
      <c r="HM39" s="324"/>
      <c r="HN39" s="324"/>
      <c r="HO39" s="324"/>
      <c r="HP39" s="324"/>
      <c r="HQ39" s="324"/>
      <c r="HR39" s="324"/>
      <c r="HS39" s="324"/>
      <c r="HT39" s="324"/>
      <c r="HU39" s="324"/>
      <c r="HV39" s="324"/>
      <c r="HW39" s="324"/>
      <c r="HX39" s="324"/>
      <c r="HY39" s="324"/>
      <c r="HZ39" s="324"/>
      <c r="IA39" s="324"/>
      <c r="IB39" s="324"/>
      <c r="IC39" s="324"/>
      <c r="ID39" s="324"/>
      <c r="IE39" s="324"/>
      <c r="IF39" s="324"/>
      <c r="IG39" s="324"/>
      <c r="IH39" s="324"/>
      <c r="II39" s="324"/>
      <c r="IJ39" s="324"/>
      <c r="IK39" s="324"/>
      <c r="IL39" s="324"/>
      <c r="IM39" s="324"/>
      <c r="IN39" s="324"/>
      <c r="IO39" s="324"/>
      <c r="IP39" s="324"/>
      <c r="IQ39" s="324"/>
    </row>
    <row r="40" s="328" customFormat="1" ht="42" customHeight="1" spans="1:251">
      <c r="A40" s="346" t="s">
        <v>677</v>
      </c>
      <c r="B40" s="346" t="s">
        <v>678</v>
      </c>
      <c r="C40" s="141" t="s">
        <v>685</v>
      </c>
      <c r="D40" s="56" t="s">
        <v>625</v>
      </c>
      <c r="E40" s="451" t="s">
        <v>686</v>
      </c>
      <c r="F40" s="144"/>
      <c r="G40" s="145" t="s">
        <v>687</v>
      </c>
      <c r="H40" s="352"/>
      <c r="I40" s="353"/>
      <c r="J40" s="358"/>
      <c r="K40" s="324"/>
      <c r="L40" s="324"/>
      <c r="M40" s="324"/>
      <c r="N40" s="324"/>
      <c r="O40" s="324"/>
      <c r="P40" s="324"/>
      <c r="Q40" s="324"/>
      <c r="R40" s="324"/>
      <c r="S40" s="324"/>
      <c r="T40" s="324"/>
      <c r="U40" s="324"/>
      <c r="V40" s="324"/>
      <c r="W40" s="324"/>
      <c r="X40" s="324"/>
      <c r="Y40" s="324"/>
      <c r="Z40" s="324"/>
      <c r="AA40" s="324"/>
      <c r="AB40" s="324"/>
      <c r="AC40" s="324"/>
      <c r="AD40" s="324"/>
      <c r="AE40" s="324"/>
      <c r="AF40" s="324"/>
      <c r="AG40" s="324"/>
      <c r="AH40" s="324"/>
      <c r="AI40" s="324"/>
      <c r="AJ40" s="324"/>
      <c r="AK40" s="324"/>
      <c r="AL40" s="324"/>
      <c r="AM40" s="324"/>
      <c r="AN40" s="324"/>
      <c r="AO40" s="324"/>
      <c r="AP40" s="324"/>
      <c r="AQ40" s="324"/>
      <c r="AR40" s="324"/>
      <c r="AS40" s="324"/>
      <c r="AT40" s="324"/>
      <c r="AU40" s="324"/>
      <c r="AV40" s="324"/>
      <c r="AW40" s="324"/>
      <c r="AX40" s="324"/>
      <c r="AY40" s="324"/>
      <c r="AZ40" s="324"/>
      <c r="BA40" s="324"/>
      <c r="BB40" s="324"/>
      <c r="BC40" s="324"/>
      <c r="BD40" s="324"/>
      <c r="BE40" s="324"/>
      <c r="BF40" s="324"/>
      <c r="BG40" s="324"/>
      <c r="BH40" s="324"/>
      <c r="BI40" s="324"/>
      <c r="BJ40" s="324"/>
      <c r="BK40" s="324"/>
      <c r="BL40" s="324"/>
      <c r="BM40" s="324"/>
      <c r="BN40" s="324"/>
      <c r="BO40" s="324"/>
      <c r="BP40" s="324"/>
      <c r="BQ40" s="324"/>
      <c r="BR40" s="324"/>
      <c r="BS40" s="324"/>
      <c r="BT40" s="324"/>
      <c r="BU40" s="324"/>
      <c r="BV40" s="324"/>
      <c r="BW40" s="324"/>
      <c r="BX40" s="324"/>
      <c r="BY40" s="324"/>
      <c r="BZ40" s="324"/>
      <c r="CA40" s="324"/>
      <c r="CB40" s="324"/>
      <c r="CC40" s="324"/>
      <c r="CD40" s="324"/>
      <c r="CE40" s="324"/>
      <c r="CF40" s="324"/>
      <c r="CG40" s="324"/>
      <c r="CH40" s="324"/>
      <c r="CI40" s="324"/>
      <c r="CJ40" s="324"/>
      <c r="CK40" s="324"/>
      <c r="CL40" s="324"/>
      <c r="CM40" s="324"/>
      <c r="CN40" s="324"/>
      <c r="CO40" s="324"/>
      <c r="CP40" s="324"/>
      <c r="CQ40" s="324"/>
      <c r="CR40" s="324"/>
      <c r="CS40" s="324"/>
      <c r="CT40" s="324"/>
      <c r="CU40" s="324"/>
      <c r="CV40" s="324"/>
      <c r="CW40" s="324"/>
      <c r="CX40" s="324"/>
      <c r="CY40" s="324"/>
      <c r="CZ40" s="324"/>
      <c r="DA40" s="324"/>
      <c r="DB40" s="324"/>
      <c r="DC40" s="324"/>
      <c r="DD40" s="324"/>
      <c r="DE40" s="324"/>
      <c r="DF40" s="324"/>
      <c r="DG40" s="324"/>
      <c r="DH40" s="324"/>
      <c r="DI40" s="324"/>
      <c r="DJ40" s="324"/>
      <c r="DK40" s="324"/>
      <c r="DL40" s="324"/>
      <c r="DM40" s="324"/>
      <c r="DN40" s="324"/>
      <c r="DO40" s="324"/>
      <c r="DP40" s="324"/>
      <c r="DQ40" s="324"/>
      <c r="DR40" s="324"/>
      <c r="DS40" s="324"/>
      <c r="DT40" s="324"/>
      <c r="DU40" s="324"/>
      <c r="DV40" s="324"/>
      <c r="DW40" s="324"/>
      <c r="DX40" s="324"/>
      <c r="DY40" s="324"/>
      <c r="DZ40" s="324"/>
      <c r="EA40" s="324"/>
      <c r="EB40" s="324"/>
      <c r="EC40" s="324"/>
      <c r="ED40" s="324"/>
      <c r="EE40" s="324"/>
      <c r="EF40" s="324"/>
      <c r="EG40" s="324"/>
      <c r="EH40" s="324"/>
      <c r="EI40" s="324"/>
      <c r="EJ40" s="324"/>
      <c r="EK40" s="324"/>
      <c r="EL40" s="324"/>
      <c r="EM40" s="324"/>
      <c r="EN40" s="324"/>
      <c r="EO40" s="324"/>
      <c r="EP40" s="324"/>
      <c r="EQ40" s="324"/>
      <c r="ER40" s="324"/>
      <c r="ES40" s="324"/>
      <c r="ET40" s="324"/>
      <c r="EU40" s="324"/>
      <c r="EV40" s="324"/>
      <c r="EW40" s="324"/>
      <c r="EX40" s="324"/>
      <c r="EY40" s="324"/>
      <c r="EZ40" s="324"/>
      <c r="FA40" s="324"/>
      <c r="FB40" s="324"/>
      <c r="FC40" s="324"/>
      <c r="FD40" s="324"/>
      <c r="FE40" s="324"/>
      <c r="FF40" s="324"/>
      <c r="FG40" s="324"/>
      <c r="FH40" s="324"/>
      <c r="FI40" s="324"/>
      <c r="FJ40" s="324"/>
      <c r="FK40" s="324"/>
      <c r="FL40" s="324"/>
      <c r="FM40" s="324"/>
      <c r="FN40" s="324"/>
      <c r="FO40" s="324"/>
      <c r="FP40" s="324"/>
      <c r="FQ40" s="324"/>
      <c r="FR40" s="324"/>
      <c r="FS40" s="324"/>
      <c r="FT40" s="324"/>
      <c r="FU40" s="324"/>
      <c r="FV40" s="324"/>
      <c r="FW40" s="324"/>
      <c r="FX40" s="324"/>
      <c r="FY40" s="324"/>
      <c r="FZ40" s="324"/>
      <c r="GA40" s="324"/>
      <c r="GB40" s="324"/>
      <c r="GC40" s="324"/>
      <c r="GD40" s="324"/>
      <c r="GE40" s="324"/>
      <c r="GF40" s="324"/>
      <c r="GG40" s="324"/>
      <c r="GH40" s="324"/>
      <c r="GI40" s="324"/>
      <c r="GJ40" s="324"/>
      <c r="GK40" s="324"/>
      <c r="GL40" s="324"/>
      <c r="GM40" s="324"/>
      <c r="GN40" s="324"/>
      <c r="GO40" s="324"/>
      <c r="GP40" s="324"/>
      <c r="GQ40" s="324"/>
      <c r="GR40" s="324"/>
      <c r="GS40" s="324"/>
      <c r="GT40" s="324"/>
      <c r="GU40" s="324"/>
      <c r="GV40" s="324"/>
      <c r="GW40" s="324"/>
      <c r="GX40" s="324"/>
      <c r="GY40" s="324"/>
      <c r="GZ40" s="324"/>
      <c r="HA40" s="324"/>
      <c r="HB40" s="324"/>
      <c r="HC40" s="324"/>
      <c r="HD40" s="324"/>
      <c r="HE40" s="324"/>
      <c r="HF40" s="324"/>
      <c r="HG40" s="324"/>
      <c r="HH40" s="324"/>
      <c r="HI40" s="324"/>
      <c r="HJ40" s="324"/>
      <c r="HK40" s="324"/>
      <c r="HL40" s="324"/>
      <c r="HM40" s="324"/>
      <c r="HN40" s="324"/>
      <c r="HO40" s="324"/>
      <c r="HP40" s="324"/>
      <c r="HQ40" s="324"/>
      <c r="HR40" s="324"/>
      <c r="HS40" s="324"/>
      <c r="HT40" s="324"/>
      <c r="HU40" s="324"/>
      <c r="HV40" s="324"/>
      <c r="HW40" s="324"/>
      <c r="HX40" s="324"/>
      <c r="HY40" s="324"/>
      <c r="HZ40" s="324"/>
      <c r="IA40" s="324"/>
      <c r="IB40" s="324"/>
      <c r="IC40" s="324"/>
      <c r="ID40" s="324"/>
      <c r="IE40" s="324"/>
      <c r="IF40" s="324"/>
      <c r="IG40" s="324"/>
      <c r="IH40" s="324"/>
      <c r="II40" s="324"/>
      <c r="IJ40" s="324"/>
      <c r="IK40" s="324"/>
      <c r="IL40" s="324"/>
      <c r="IM40" s="324"/>
      <c r="IN40" s="324"/>
      <c r="IO40" s="324"/>
      <c r="IP40" s="324"/>
      <c r="IQ40" s="324"/>
    </row>
    <row r="41" s="328" customFormat="1" ht="42" customHeight="1" spans="1:251">
      <c r="A41" s="346" t="s">
        <v>677</v>
      </c>
      <c r="B41" s="346" t="s">
        <v>678</v>
      </c>
      <c r="C41" s="141" t="s">
        <v>688</v>
      </c>
      <c r="D41" s="56" t="s">
        <v>625</v>
      </c>
      <c r="E41" s="445" t="s">
        <v>689</v>
      </c>
      <c r="F41" s="144"/>
      <c r="G41" s="145" t="s">
        <v>690</v>
      </c>
      <c r="H41" s="352"/>
      <c r="I41" s="353"/>
      <c r="J41" s="358"/>
      <c r="K41" s="324"/>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4"/>
      <c r="AI41" s="324"/>
      <c r="AJ41" s="324"/>
      <c r="AK41" s="324"/>
      <c r="AL41" s="324"/>
      <c r="AM41" s="324"/>
      <c r="AN41" s="324"/>
      <c r="AO41" s="324"/>
      <c r="AP41" s="324"/>
      <c r="AQ41" s="324"/>
      <c r="AR41" s="324"/>
      <c r="AS41" s="324"/>
      <c r="AT41" s="324"/>
      <c r="AU41" s="324"/>
      <c r="AV41" s="324"/>
      <c r="AW41" s="324"/>
      <c r="AX41" s="324"/>
      <c r="AY41" s="324"/>
      <c r="AZ41" s="324"/>
      <c r="BA41" s="324"/>
      <c r="BB41" s="324"/>
      <c r="BC41" s="324"/>
      <c r="BD41" s="324"/>
      <c r="BE41" s="324"/>
      <c r="BF41" s="324"/>
      <c r="BG41" s="324"/>
      <c r="BH41" s="324"/>
      <c r="BI41" s="324"/>
      <c r="BJ41" s="324"/>
      <c r="BK41" s="324"/>
      <c r="BL41" s="324"/>
      <c r="BM41" s="324"/>
      <c r="BN41" s="324"/>
      <c r="BO41" s="324"/>
      <c r="BP41" s="324"/>
      <c r="BQ41" s="324"/>
      <c r="BR41" s="324"/>
      <c r="BS41" s="324"/>
      <c r="BT41" s="324"/>
      <c r="BU41" s="324"/>
      <c r="BV41" s="324"/>
      <c r="BW41" s="324"/>
      <c r="BX41" s="324"/>
      <c r="BY41" s="324"/>
      <c r="BZ41" s="324"/>
      <c r="CA41" s="324"/>
      <c r="CB41" s="324"/>
      <c r="CC41" s="324"/>
      <c r="CD41" s="324"/>
      <c r="CE41" s="324"/>
      <c r="CF41" s="324"/>
      <c r="CG41" s="324"/>
      <c r="CH41" s="324"/>
      <c r="CI41" s="324"/>
      <c r="CJ41" s="324"/>
      <c r="CK41" s="324"/>
      <c r="CL41" s="324"/>
      <c r="CM41" s="324"/>
      <c r="CN41" s="324"/>
      <c r="CO41" s="324"/>
      <c r="CP41" s="324"/>
      <c r="CQ41" s="324"/>
      <c r="CR41" s="324"/>
      <c r="CS41" s="324"/>
      <c r="CT41" s="324"/>
      <c r="CU41" s="324"/>
      <c r="CV41" s="324"/>
      <c r="CW41" s="324"/>
      <c r="CX41" s="324"/>
      <c r="CY41" s="324"/>
      <c r="CZ41" s="324"/>
      <c r="DA41" s="324"/>
      <c r="DB41" s="324"/>
      <c r="DC41" s="324"/>
      <c r="DD41" s="324"/>
      <c r="DE41" s="324"/>
      <c r="DF41" s="324"/>
      <c r="DG41" s="324"/>
      <c r="DH41" s="324"/>
      <c r="DI41" s="324"/>
      <c r="DJ41" s="324"/>
      <c r="DK41" s="324"/>
      <c r="DL41" s="324"/>
      <c r="DM41" s="324"/>
      <c r="DN41" s="324"/>
      <c r="DO41" s="324"/>
      <c r="DP41" s="324"/>
      <c r="DQ41" s="324"/>
      <c r="DR41" s="324"/>
      <c r="DS41" s="324"/>
      <c r="DT41" s="324"/>
      <c r="DU41" s="324"/>
      <c r="DV41" s="324"/>
      <c r="DW41" s="324"/>
      <c r="DX41" s="324"/>
      <c r="DY41" s="324"/>
      <c r="DZ41" s="324"/>
      <c r="EA41" s="324"/>
      <c r="EB41" s="324"/>
      <c r="EC41" s="324"/>
      <c r="ED41" s="324"/>
      <c r="EE41" s="324"/>
      <c r="EF41" s="324"/>
      <c r="EG41" s="324"/>
      <c r="EH41" s="324"/>
      <c r="EI41" s="324"/>
      <c r="EJ41" s="324"/>
      <c r="EK41" s="324"/>
      <c r="EL41" s="324"/>
      <c r="EM41" s="324"/>
      <c r="EN41" s="324"/>
      <c r="EO41" s="324"/>
      <c r="EP41" s="324"/>
      <c r="EQ41" s="324"/>
      <c r="ER41" s="324"/>
      <c r="ES41" s="324"/>
      <c r="ET41" s="324"/>
      <c r="EU41" s="324"/>
      <c r="EV41" s="324"/>
      <c r="EW41" s="324"/>
      <c r="EX41" s="324"/>
      <c r="EY41" s="324"/>
      <c r="EZ41" s="324"/>
      <c r="FA41" s="324"/>
      <c r="FB41" s="324"/>
      <c r="FC41" s="324"/>
      <c r="FD41" s="324"/>
      <c r="FE41" s="324"/>
      <c r="FF41" s="324"/>
      <c r="FG41" s="324"/>
      <c r="FH41" s="324"/>
      <c r="FI41" s="324"/>
      <c r="FJ41" s="324"/>
      <c r="FK41" s="324"/>
      <c r="FL41" s="324"/>
      <c r="FM41" s="324"/>
      <c r="FN41" s="324"/>
      <c r="FO41" s="324"/>
      <c r="FP41" s="324"/>
      <c r="FQ41" s="324"/>
      <c r="FR41" s="324"/>
      <c r="FS41" s="324"/>
      <c r="FT41" s="324"/>
      <c r="FU41" s="324"/>
      <c r="FV41" s="324"/>
      <c r="FW41" s="324"/>
      <c r="FX41" s="324"/>
      <c r="FY41" s="324"/>
      <c r="FZ41" s="324"/>
      <c r="GA41" s="324"/>
      <c r="GB41" s="324"/>
      <c r="GC41" s="324"/>
      <c r="GD41" s="324"/>
      <c r="GE41" s="324"/>
      <c r="GF41" s="324"/>
      <c r="GG41" s="324"/>
      <c r="GH41" s="324"/>
      <c r="GI41" s="324"/>
      <c r="GJ41" s="324"/>
      <c r="GK41" s="324"/>
      <c r="GL41" s="324"/>
      <c r="GM41" s="324"/>
      <c r="GN41" s="324"/>
      <c r="GO41" s="324"/>
      <c r="GP41" s="324"/>
      <c r="GQ41" s="324"/>
      <c r="GR41" s="324"/>
      <c r="GS41" s="324"/>
      <c r="GT41" s="324"/>
      <c r="GU41" s="324"/>
      <c r="GV41" s="324"/>
      <c r="GW41" s="324"/>
      <c r="GX41" s="324"/>
      <c r="GY41" s="324"/>
      <c r="GZ41" s="324"/>
      <c r="HA41" s="324"/>
      <c r="HB41" s="324"/>
      <c r="HC41" s="324"/>
      <c r="HD41" s="324"/>
      <c r="HE41" s="324"/>
      <c r="HF41" s="324"/>
      <c r="HG41" s="324"/>
      <c r="HH41" s="324"/>
      <c r="HI41" s="324"/>
      <c r="HJ41" s="324"/>
      <c r="HK41" s="324"/>
      <c r="HL41" s="324"/>
      <c r="HM41" s="324"/>
      <c r="HN41" s="324"/>
      <c r="HO41" s="324"/>
      <c r="HP41" s="324"/>
      <c r="HQ41" s="324"/>
      <c r="HR41" s="324"/>
      <c r="HS41" s="324"/>
      <c r="HT41" s="324"/>
      <c r="HU41" s="324"/>
      <c r="HV41" s="324"/>
      <c r="HW41" s="324"/>
      <c r="HX41" s="324"/>
      <c r="HY41" s="324"/>
      <c r="HZ41" s="324"/>
      <c r="IA41" s="324"/>
      <c r="IB41" s="324"/>
      <c r="IC41" s="324"/>
      <c r="ID41" s="324"/>
      <c r="IE41" s="324"/>
      <c r="IF41" s="324"/>
      <c r="IG41" s="324"/>
      <c r="IH41" s="324"/>
      <c r="II41" s="324"/>
      <c r="IJ41" s="324"/>
      <c r="IK41" s="324"/>
      <c r="IL41" s="324"/>
      <c r="IM41" s="324"/>
      <c r="IN41" s="324"/>
      <c r="IO41" s="324"/>
      <c r="IP41" s="324"/>
      <c r="IQ41" s="324"/>
    </row>
    <row r="42" s="328" customFormat="1" ht="42" customHeight="1" spans="1:251">
      <c r="A42" s="346" t="s">
        <v>677</v>
      </c>
      <c r="B42" s="346" t="s">
        <v>678</v>
      </c>
      <c r="C42" s="54" t="s">
        <v>691</v>
      </c>
      <c r="D42" s="56" t="s">
        <v>617</v>
      </c>
      <c r="E42" s="452" t="s">
        <v>618</v>
      </c>
      <c r="F42" s="56" t="s">
        <v>619</v>
      </c>
      <c r="G42" s="452" t="s">
        <v>618</v>
      </c>
      <c r="H42" s="352"/>
      <c r="I42" s="353"/>
      <c r="J42" s="358"/>
      <c r="K42" s="324"/>
      <c r="L42" s="324"/>
      <c r="M42" s="324"/>
      <c r="N42" s="324"/>
      <c r="O42" s="324"/>
      <c r="P42" s="324"/>
      <c r="Q42" s="324"/>
      <c r="R42" s="324"/>
      <c r="S42" s="324"/>
      <c r="T42" s="324"/>
      <c r="U42" s="324"/>
      <c r="V42" s="324"/>
      <c r="W42" s="324"/>
      <c r="X42" s="324"/>
      <c r="Y42" s="324"/>
      <c r="Z42" s="324"/>
      <c r="AA42" s="324"/>
      <c r="AB42" s="324"/>
      <c r="AC42" s="324"/>
      <c r="AD42" s="324"/>
      <c r="AE42" s="324"/>
      <c r="AF42" s="324"/>
      <c r="AG42" s="324"/>
      <c r="AH42" s="324"/>
      <c r="AI42" s="324"/>
      <c r="AJ42" s="324"/>
      <c r="AK42" s="324"/>
      <c r="AL42" s="324"/>
      <c r="AM42" s="324"/>
      <c r="AN42" s="324"/>
      <c r="AO42" s="324"/>
      <c r="AP42" s="324"/>
      <c r="AQ42" s="324"/>
      <c r="AR42" s="324"/>
      <c r="AS42" s="324"/>
      <c r="AT42" s="324"/>
      <c r="AU42" s="324"/>
      <c r="AV42" s="324"/>
      <c r="AW42" s="324"/>
      <c r="AX42" s="324"/>
      <c r="AY42" s="324"/>
      <c r="AZ42" s="324"/>
      <c r="BA42" s="324"/>
      <c r="BB42" s="324"/>
      <c r="BC42" s="324"/>
      <c r="BD42" s="324"/>
      <c r="BE42" s="324"/>
      <c r="BF42" s="324"/>
      <c r="BG42" s="324"/>
      <c r="BH42" s="324"/>
      <c r="BI42" s="324"/>
      <c r="BJ42" s="324"/>
      <c r="BK42" s="324"/>
      <c r="BL42" s="324"/>
      <c r="BM42" s="324"/>
      <c r="BN42" s="324"/>
      <c r="BO42" s="324"/>
      <c r="BP42" s="324"/>
      <c r="BQ42" s="324"/>
      <c r="BR42" s="324"/>
      <c r="BS42" s="324"/>
      <c r="BT42" s="324"/>
      <c r="BU42" s="324"/>
      <c r="BV42" s="324"/>
      <c r="BW42" s="324"/>
      <c r="BX42" s="324"/>
      <c r="BY42" s="324"/>
      <c r="BZ42" s="324"/>
      <c r="CA42" s="324"/>
      <c r="CB42" s="324"/>
      <c r="CC42" s="324"/>
      <c r="CD42" s="324"/>
      <c r="CE42" s="324"/>
      <c r="CF42" s="324"/>
      <c r="CG42" s="324"/>
      <c r="CH42" s="324"/>
      <c r="CI42" s="324"/>
      <c r="CJ42" s="324"/>
      <c r="CK42" s="324"/>
      <c r="CL42" s="324"/>
      <c r="CM42" s="324"/>
      <c r="CN42" s="324"/>
      <c r="CO42" s="324"/>
      <c r="CP42" s="324"/>
      <c r="CQ42" s="324"/>
      <c r="CR42" s="324"/>
      <c r="CS42" s="324"/>
      <c r="CT42" s="324"/>
      <c r="CU42" s="324"/>
      <c r="CV42" s="324"/>
      <c r="CW42" s="324"/>
      <c r="CX42" s="324"/>
      <c r="CY42" s="324"/>
      <c r="CZ42" s="324"/>
      <c r="DA42" s="324"/>
      <c r="DB42" s="324"/>
      <c r="DC42" s="324"/>
      <c r="DD42" s="324"/>
      <c r="DE42" s="324"/>
      <c r="DF42" s="324"/>
      <c r="DG42" s="324"/>
      <c r="DH42" s="324"/>
      <c r="DI42" s="324"/>
      <c r="DJ42" s="324"/>
      <c r="DK42" s="324"/>
      <c r="DL42" s="324"/>
      <c r="DM42" s="324"/>
      <c r="DN42" s="324"/>
      <c r="DO42" s="324"/>
      <c r="DP42" s="324"/>
      <c r="DQ42" s="324"/>
      <c r="DR42" s="324"/>
      <c r="DS42" s="324"/>
      <c r="DT42" s="324"/>
      <c r="DU42" s="324"/>
      <c r="DV42" s="324"/>
      <c r="DW42" s="324"/>
      <c r="DX42" s="324"/>
      <c r="DY42" s="324"/>
      <c r="DZ42" s="324"/>
      <c r="EA42" s="324"/>
      <c r="EB42" s="324"/>
      <c r="EC42" s="324"/>
      <c r="ED42" s="324"/>
      <c r="EE42" s="324"/>
      <c r="EF42" s="324"/>
      <c r="EG42" s="324"/>
      <c r="EH42" s="324"/>
      <c r="EI42" s="324"/>
      <c r="EJ42" s="324"/>
      <c r="EK42" s="324"/>
      <c r="EL42" s="324"/>
      <c r="EM42" s="324"/>
      <c r="EN42" s="324"/>
      <c r="EO42" s="324"/>
      <c r="EP42" s="324"/>
      <c r="EQ42" s="324"/>
      <c r="ER42" s="324"/>
      <c r="ES42" s="324"/>
      <c r="ET42" s="324"/>
      <c r="EU42" s="324"/>
      <c r="EV42" s="324"/>
      <c r="EW42" s="324"/>
      <c r="EX42" s="324"/>
      <c r="EY42" s="324"/>
      <c r="EZ42" s="324"/>
      <c r="FA42" s="324"/>
      <c r="FB42" s="324"/>
      <c r="FC42" s="324"/>
      <c r="FD42" s="324"/>
      <c r="FE42" s="324"/>
      <c r="FF42" s="324"/>
      <c r="FG42" s="324"/>
      <c r="FH42" s="324"/>
      <c r="FI42" s="324"/>
      <c r="FJ42" s="324"/>
      <c r="FK42" s="324"/>
      <c r="FL42" s="324"/>
      <c r="FM42" s="324"/>
      <c r="FN42" s="324"/>
      <c r="FO42" s="324"/>
      <c r="FP42" s="324"/>
      <c r="FQ42" s="324"/>
      <c r="FR42" s="324"/>
      <c r="FS42" s="324"/>
      <c r="FT42" s="324"/>
      <c r="FU42" s="324"/>
      <c r="FV42" s="324"/>
      <c r="FW42" s="324"/>
      <c r="FX42" s="324"/>
      <c r="FY42" s="324"/>
      <c r="FZ42" s="324"/>
      <c r="GA42" s="324"/>
      <c r="GB42" s="324"/>
      <c r="GC42" s="324"/>
      <c r="GD42" s="324"/>
      <c r="GE42" s="324"/>
      <c r="GF42" s="324"/>
      <c r="GG42" s="324"/>
      <c r="GH42" s="324"/>
      <c r="GI42" s="324"/>
      <c r="GJ42" s="324"/>
      <c r="GK42" s="324"/>
      <c r="GL42" s="324"/>
      <c r="GM42" s="324"/>
      <c r="GN42" s="324"/>
      <c r="GO42" s="324"/>
      <c r="GP42" s="324"/>
      <c r="GQ42" s="324"/>
      <c r="GR42" s="324"/>
      <c r="GS42" s="324"/>
      <c r="GT42" s="324"/>
      <c r="GU42" s="324"/>
      <c r="GV42" s="324"/>
      <c r="GW42" s="324"/>
      <c r="GX42" s="324"/>
      <c r="GY42" s="324"/>
      <c r="GZ42" s="324"/>
      <c r="HA42" s="324"/>
      <c r="HB42" s="324"/>
      <c r="HC42" s="324"/>
      <c r="HD42" s="324"/>
      <c r="HE42" s="324"/>
      <c r="HF42" s="324"/>
      <c r="HG42" s="324"/>
      <c r="HH42" s="324"/>
      <c r="HI42" s="324"/>
      <c r="HJ42" s="324"/>
      <c r="HK42" s="324"/>
      <c r="HL42" s="324"/>
      <c r="HM42" s="324"/>
      <c r="HN42" s="324"/>
      <c r="HO42" s="324"/>
      <c r="HP42" s="324"/>
      <c r="HQ42" s="324"/>
      <c r="HR42" s="324"/>
      <c r="HS42" s="324"/>
      <c r="HT42" s="324"/>
      <c r="HU42" s="324"/>
      <c r="HV42" s="324"/>
      <c r="HW42" s="324"/>
      <c r="HX42" s="324"/>
      <c r="HY42" s="324"/>
      <c r="HZ42" s="324"/>
      <c r="IA42" s="324"/>
      <c r="IB42" s="324"/>
      <c r="IC42" s="324"/>
      <c r="ID42" s="324"/>
      <c r="IE42" s="324"/>
      <c r="IF42" s="324"/>
      <c r="IG42" s="324"/>
      <c r="IH42" s="324"/>
      <c r="II42" s="324"/>
      <c r="IJ42" s="324"/>
      <c r="IK42" s="324"/>
      <c r="IL42" s="324"/>
      <c r="IM42" s="324"/>
      <c r="IN42" s="324"/>
      <c r="IO42" s="324"/>
      <c r="IP42" s="324"/>
      <c r="IQ42" s="324"/>
    </row>
    <row r="43" s="328" customFormat="1" ht="42" customHeight="1" spans="1:251">
      <c r="A43" s="346" t="s">
        <v>677</v>
      </c>
      <c r="B43" s="346" t="s">
        <v>678</v>
      </c>
      <c r="C43" s="195" t="s">
        <v>692</v>
      </c>
      <c r="D43" s="198" t="s">
        <v>617</v>
      </c>
      <c r="E43" s="453" t="s">
        <v>618</v>
      </c>
      <c r="F43" s="198" t="s">
        <v>619</v>
      </c>
      <c r="G43" s="454" t="s">
        <v>618</v>
      </c>
      <c r="H43" s="352"/>
      <c r="I43" s="353"/>
      <c r="J43" s="358"/>
      <c r="K43" s="324"/>
      <c r="L43" s="324"/>
      <c r="M43" s="324"/>
      <c r="N43" s="324"/>
      <c r="O43" s="324"/>
      <c r="P43" s="324"/>
      <c r="Q43" s="324"/>
      <c r="R43" s="324"/>
      <c r="S43" s="324"/>
      <c r="T43" s="324"/>
      <c r="U43" s="324"/>
      <c r="V43" s="324"/>
      <c r="W43" s="324"/>
      <c r="X43" s="324"/>
      <c r="Y43" s="324"/>
      <c r="Z43" s="324"/>
      <c r="AA43" s="324"/>
      <c r="AB43" s="324"/>
      <c r="AC43" s="324"/>
      <c r="AD43" s="324"/>
      <c r="AE43" s="324"/>
      <c r="AF43" s="324"/>
      <c r="AG43" s="324"/>
      <c r="AH43" s="324"/>
      <c r="AI43" s="324"/>
      <c r="AJ43" s="324"/>
      <c r="AK43" s="324"/>
      <c r="AL43" s="324"/>
      <c r="AM43" s="324"/>
      <c r="AN43" s="324"/>
      <c r="AO43" s="324"/>
      <c r="AP43" s="324"/>
      <c r="AQ43" s="324"/>
      <c r="AR43" s="324"/>
      <c r="AS43" s="324"/>
      <c r="AT43" s="324"/>
      <c r="AU43" s="324"/>
      <c r="AV43" s="324"/>
      <c r="AW43" s="324"/>
      <c r="AX43" s="324"/>
      <c r="AY43" s="324"/>
      <c r="AZ43" s="324"/>
      <c r="BA43" s="324"/>
      <c r="BB43" s="324"/>
      <c r="BC43" s="324"/>
      <c r="BD43" s="324"/>
      <c r="BE43" s="324"/>
      <c r="BF43" s="324"/>
      <c r="BG43" s="324"/>
      <c r="BH43" s="324"/>
      <c r="BI43" s="324"/>
      <c r="BJ43" s="324"/>
      <c r="BK43" s="324"/>
      <c r="BL43" s="324"/>
      <c r="BM43" s="324"/>
      <c r="BN43" s="324"/>
      <c r="BO43" s="324"/>
      <c r="BP43" s="324"/>
      <c r="BQ43" s="324"/>
      <c r="BR43" s="324"/>
      <c r="BS43" s="324"/>
      <c r="BT43" s="324"/>
      <c r="BU43" s="324"/>
      <c r="BV43" s="324"/>
      <c r="BW43" s="324"/>
      <c r="BX43" s="324"/>
      <c r="BY43" s="324"/>
      <c r="BZ43" s="324"/>
      <c r="CA43" s="324"/>
      <c r="CB43" s="324"/>
      <c r="CC43" s="324"/>
      <c r="CD43" s="324"/>
      <c r="CE43" s="324"/>
      <c r="CF43" s="324"/>
      <c r="CG43" s="324"/>
      <c r="CH43" s="324"/>
      <c r="CI43" s="324"/>
      <c r="CJ43" s="324"/>
      <c r="CK43" s="324"/>
      <c r="CL43" s="324"/>
      <c r="CM43" s="324"/>
      <c r="CN43" s="324"/>
      <c r="CO43" s="324"/>
      <c r="CP43" s="324"/>
      <c r="CQ43" s="324"/>
      <c r="CR43" s="324"/>
      <c r="CS43" s="324"/>
      <c r="CT43" s="324"/>
      <c r="CU43" s="324"/>
      <c r="CV43" s="324"/>
      <c r="CW43" s="324"/>
      <c r="CX43" s="324"/>
      <c r="CY43" s="324"/>
      <c r="CZ43" s="324"/>
      <c r="DA43" s="324"/>
      <c r="DB43" s="324"/>
      <c r="DC43" s="324"/>
      <c r="DD43" s="324"/>
      <c r="DE43" s="324"/>
      <c r="DF43" s="324"/>
      <c r="DG43" s="324"/>
      <c r="DH43" s="324"/>
      <c r="DI43" s="324"/>
      <c r="DJ43" s="324"/>
      <c r="DK43" s="324"/>
      <c r="DL43" s="324"/>
      <c r="DM43" s="324"/>
      <c r="DN43" s="324"/>
      <c r="DO43" s="324"/>
      <c r="DP43" s="324"/>
      <c r="DQ43" s="324"/>
      <c r="DR43" s="324"/>
      <c r="DS43" s="324"/>
      <c r="DT43" s="324"/>
      <c r="DU43" s="324"/>
      <c r="DV43" s="324"/>
      <c r="DW43" s="324"/>
      <c r="DX43" s="324"/>
      <c r="DY43" s="324"/>
      <c r="DZ43" s="324"/>
      <c r="EA43" s="324"/>
      <c r="EB43" s="324"/>
      <c r="EC43" s="324"/>
      <c r="ED43" s="324"/>
      <c r="EE43" s="324"/>
      <c r="EF43" s="324"/>
      <c r="EG43" s="324"/>
      <c r="EH43" s="324"/>
      <c r="EI43" s="324"/>
      <c r="EJ43" s="324"/>
      <c r="EK43" s="324"/>
      <c r="EL43" s="324"/>
      <c r="EM43" s="324"/>
      <c r="EN43" s="324"/>
      <c r="EO43" s="324"/>
      <c r="EP43" s="324"/>
      <c r="EQ43" s="324"/>
      <c r="ER43" s="324"/>
      <c r="ES43" s="324"/>
      <c r="ET43" s="324"/>
      <c r="EU43" s="324"/>
      <c r="EV43" s="324"/>
      <c r="EW43" s="324"/>
      <c r="EX43" s="324"/>
      <c r="EY43" s="324"/>
      <c r="EZ43" s="324"/>
      <c r="FA43" s="324"/>
      <c r="FB43" s="324"/>
      <c r="FC43" s="324"/>
      <c r="FD43" s="324"/>
      <c r="FE43" s="324"/>
      <c r="FF43" s="324"/>
      <c r="FG43" s="324"/>
      <c r="FH43" s="324"/>
      <c r="FI43" s="324"/>
      <c r="FJ43" s="324"/>
      <c r="FK43" s="324"/>
      <c r="FL43" s="324"/>
      <c r="FM43" s="324"/>
      <c r="FN43" s="324"/>
      <c r="FO43" s="324"/>
      <c r="FP43" s="324"/>
      <c r="FQ43" s="324"/>
      <c r="FR43" s="324"/>
      <c r="FS43" s="324"/>
      <c r="FT43" s="324"/>
      <c r="FU43" s="324"/>
      <c r="FV43" s="324"/>
      <c r="FW43" s="324"/>
      <c r="FX43" s="324"/>
      <c r="FY43" s="324"/>
      <c r="FZ43" s="324"/>
      <c r="GA43" s="324"/>
      <c r="GB43" s="324"/>
      <c r="GC43" s="324"/>
      <c r="GD43" s="324"/>
      <c r="GE43" s="324"/>
      <c r="GF43" s="324"/>
      <c r="GG43" s="324"/>
      <c r="GH43" s="324"/>
      <c r="GI43" s="324"/>
      <c r="GJ43" s="324"/>
      <c r="GK43" s="324"/>
      <c r="GL43" s="324"/>
      <c r="GM43" s="324"/>
      <c r="GN43" s="324"/>
      <c r="GO43" s="324"/>
      <c r="GP43" s="324"/>
      <c r="GQ43" s="324"/>
      <c r="GR43" s="324"/>
      <c r="GS43" s="324"/>
      <c r="GT43" s="324"/>
      <c r="GU43" s="324"/>
      <c r="GV43" s="324"/>
      <c r="GW43" s="324"/>
      <c r="GX43" s="324"/>
      <c r="GY43" s="324"/>
      <c r="GZ43" s="324"/>
      <c r="HA43" s="324"/>
      <c r="HB43" s="324"/>
      <c r="HC43" s="324"/>
      <c r="HD43" s="324"/>
      <c r="HE43" s="324"/>
      <c r="HF43" s="324"/>
      <c r="HG43" s="324"/>
      <c r="HH43" s="324"/>
      <c r="HI43" s="324"/>
      <c r="HJ43" s="324"/>
      <c r="HK43" s="324"/>
      <c r="HL43" s="324"/>
      <c r="HM43" s="324"/>
      <c r="HN43" s="324"/>
      <c r="HO43" s="324"/>
      <c r="HP43" s="324"/>
      <c r="HQ43" s="324"/>
      <c r="HR43" s="324"/>
      <c r="HS43" s="324"/>
      <c r="HT43" s="324"/>
      <c r="HU43" s="324"/>
      <c r="HV43" s="324"/>
      <c r="HW43" s="324"/>
      <c r="HX43" s="324"/>
      <c r="HY43" s="324"/>
      <c r="HZ43" s="324"/>
      <c r="IA43" s="324"/>
      <c r="IB43" s="324"/>
      <c r="IC43" s="324"/>
      <c r="ID43" s="324"/>
      <c r="IE43" s="324"/>
      <c r="IF43" s="324"/>
      <c r="IG43" s="324"/>
      <c r="IH43" s="324"/>
      <c r="II43" s="324"/>
      <c r="IJ43" s="324"/>
      <c r="IK43" s="324"/>
      <c r="IL43" s="324"/>
      <c r="IM43" s="324"/>
      <c r="IN43" s="324"/>
      <c r="IO43" s="324"/>
      <c r="IP43" s="324"/>
      <c r="IQ43" s="324"/>
    </row>
    <row r="44" s="328" customFormat="1" ht="42" customHeight="1" spans="1:251">
      <c r="A44" s="346" t="s">
        <v>677</v>
      </c>
      <c r="B44" s="346" t="s">
        <v>678</v>
      </c>
      <c r="C44" s="108" t="s">
        <v>693</v>
      </c>
      <c r="D44" s="363" t="s">
        <v>617</v>
      </c>
      <c r="E44" s="455" t="s">
        <v>618</v>
      </c>
      <c r="F44" s="364" t="s">
        <v>619</v>
      </c>
      <c r="G44" s="455" t="s">
        <v>618</v>
      </c>
      <c r="H44" s="352"/>
      <c r="I44" s="353"/>
      <c r="J44" s="358"/>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4"/>
      <c r="AK44" s="324"/>
      <c r="AL44" s="324"/>
      <c r="AM44" s="324"/>
      <c r="AN44" s="324"/>
      <c r="AO44" s="324"/>
      <c r="AP44" s="324"/>
      <c r="AQ44" s="324"/>
      <c r="AR44" s="324"/>
      <c r="AS44" s="324"/>
      <c r="AT44" s="324"/>
      <c r="AU44" s="324"/>
      <c r="AV44" s="324"/>
      <c r="AW44" s="324"/>
      <c r="AX44" s="324"/>
      <c r="AY44" s="324"/>
      <c r="AZ44" s="324"/>
      <c r="BA44" s="324"/>
      <c r="BB44" s="324"/>
      <c r="BC44" s="324"/>
      <c r="BD44" s="324"/>
      <c r="BE44" s="324"/>
      <c r="BF44" s="324"/>
      <c r="BG44" s="324"/>
      <c r="BH44" s="324"/>
      <c r="BI44" s="324"/>
      <c r="BJ44" s="324"/>
      <c r="BK44" s="324"/>
      <c r="BL44" s="324"/>
      <c r="BM44" s="324"/>
      <c r="BN44" s="324"/>
      <c r="BO44" s="324"/>
      <c r="BP44" s="324"/>
      <c r="BQ44" s="324"/>
      <c r="BR44" s="324"/>
      <c r="BS44" s="324"/>
      <c r="BT44" s="324"/>
      <c r="BU44" s="324"/>
      <c r="BV44" s="324"/>
      <c r="BW44" s="324"/>
      <c r="BX44" s="324"/>
      <c r="BY44" s="324"/>
      <c r="BZ44" s="324"/>
      <c r="CA44" s="324"/>
      <c r="CB44" s="324"/>
      <c r="CC44" s="324"/>
      <c r="CD44" s="324"/>
      <c r="CE44" s="324"/>
      <c r="CF44" s="324"/>
      <c r="CG44" s="324"/>
      <c r="CH44" s="324"/>
      <c r="CI44" s="324"/>
      <c r="CJ44" s="324"/>
      <c r="CK44" s="324"/>
      <c r="CL44" s="324"/>
      <c r="CM44" s="324"/>
      <c r="CN44" s="324"/>
      <c r="CO44" s="324"/>
      <c r="CP44" s="324"/>
      <c r="CQ44" s="324"/>
      <c r="CR44" s="324"/>
      <c r="CS44" s="324"/>
      <c r="CT44" s="324"/>
      <c r="CU44" s="324"/>
      <c r="CV44" s="324"/>
      <c r="CW44" s="324"/>
      <c r="CX44" s="324"/>
      <c r="CY44" s="324"/>
      <c r="CZ44" s="324"/>
      <c r="DA44" s="324"/>
      <c r="DB44" s="324"/>
      <c r="DC44" s="324"/>
      <c r="DD44" s="324"/>
      <c r="DE44" s="324"/>
      <c r="DF44" s="324"/>
      <c r="DG44" s="324"/>
      <c r="DH44" s="324"/>
      <c r="DI44" s="324"/>
      <c r="DJ44" s="324"/>
      <c r="DK44" s="324"/>
      <c r="DL44" s="324"/>
      <c r="DM44" s="324"/>
      <c r="DN44" s="324"/>
      <c r="DO44" s="324"/>
      <c r="DP44" s="324"/>
      <c r="DQ44" s="324"/>
      <c r="DR44" s="324"/>
      <c r="DS44" s="324"/>
      <c r="DT44" s="324"/>
      <c r="DU44" s="324"/>
      <c r="DV44" s="324"/>
      <c r="DW44" s="324"/>
      <c r="DX44" s="324"/>
      <c r="DY44" s="324"/>
      <c r="DZ44" s="324"/>
      <c r="EA44" s="324"/>
      <c r="EB44" s="324"/>
      <c r="EC44" s="324"/>
      <c r="ED44" s="324"/>
      <c r="EE44" s="324"/>
      <c r="EF44" s="324"/>
      <c r="EG44" s="324"/>
      <c r="EH44" s="324"/>
      <c r="EI44" s="324"/>
      <c r="EJ44" s="324"/>
      <c r="EK44" s="324"/>
      <c r="EL44" s="324"/>
      <c r="EM44" s="324"/>
      <c r="EN44" s="324"/>
      <c r="EO44" s="324"/>
      <c r="EP44" s="324"/>
      <c r="EQ44" s="324"/>
      <c r="ER44" s="324"/>
      <c r="ES44" s="324"/>
      <c r="ET44" s="324"/>
      <c r="EU44" s="324"/>
      <c r="EV44" s="324"/>
      <c r="EW44" s="324"/>
      <c r="EX44" s="324"/>
      <c r="EY44" s="324"/>
      <c r="EZ44" s="324"/>
      <c r="FA44" s="324"/>
      <c r="FB44" s="324"/>
      <c r="FC44" s="324"/>
      <c r="FD44" s="324"/>
      <c r="FE44" s="324"/>
      <c r="FF44" s="324"/>
      <c r="FG44" s="324"/>
      <c r="FH44" s="324"/>
      <c r="FI44" s="324"/>
      <c r="FJ44" s="324"/>
      <c r="FK44" s="324"/>
      <c r="FL44" s="324"/>
      <c r="FM44" s="324"/>
      <c r="FN44" s="324"/>
      <c r="FO44" s="324"/>
      <c r="FP44" s="324"/>
      <c r="FQ44" s="324"/>
      <c r="FR44" s="324"/>
      <c r="FS44" s="324"/>
      <c r="FT44" s="324"/>
      <c r="FU44" s="324"/>
      <c r="FV44" s="324"/>
      <c r="FW44" s="324"/>
      <c r="FX44" s="324"/>
      <c r="FY44" s="324"/>
      <c r="FZ44" s="324"/>
      <c r="GA44" s="324"/>
      <c r="GB44" s="324"/>
      <c r="GC44" s="324"/>
      <c r="GD44" s="324"/>
      <c r="GE44" s="324"/>
      <c r="GF44" s="324"/>
      <c r="GG44" s="324"/>
      <c r="GH44" s="324"/>
      <c r="GI44" s="324"/>
      <c r="GJ44" s="324"/>
      <c r="GK44" s="324"/>
      <c r="GL44" s="324"/>
      <c r="GM44" s="324"/>
      <c r="GN44" s="324"/>
      <c r="GO44" s="324"/>
      <c r="GP44" s="324"/>
      <c r="GQ44" s="324"/>
      <c r="GR44" s="324"/>
      <c r="GS44" s="324"/>
      <c r="GT44" s="324"/>
      <c r="GU44" s="324"/>
      <c r="GV44" s="324"/>
      <c r="GW44" s="324"/>
      <c r="GX44" s="324"/>
      <c r="GY44" s="324"/>
      <c r="GZ44" s="324"/>
      <c r="HA44" s="324"/>
      <c r="HB44" s="324"/>
      <c r="HC44" s="324"/>
      <c r="HD44" s="324"/>
      <c r="HE44" s="324"/>
      <c r="HF44" s="324"/>
      <c r="HG44" s="324"/>
      <c r="HH44" s="324"/>
      <c r="HI44" s="324"/>
      <c r="HJ44" s="324"/>
      <c r="HK44" s="324"/>
      <c r="HL44" s="324"/>
      <c r="HM44" s="324"/>
      <c r="HN44" s="324"/>
      <c r="HO44" s="324"/>
      <c r="HP44" s="324"/>
      <c r="HQ44" s="324"/>
      <c r="HR44" s="324"/>
      <c r="HS44" s="324"/>
      <c r="HT44" s="324"/>
      <c r="HU44" s="324"/>
      <c r="HV44" s="324"/>
      <c r="HW44" s="324"/>
      <c r="HX44" s="324"/>
      <c r="HY44" s="324"/>
      <c r="HZ44" s="324"/>
      <c r="IA44" s="324"/>
      <c r="IB44" s="324"/>
      <c r="IC44" s="324"/>
      <c r="ID44" s="324"/>
      <c r="IE44" s="324"/>
      <c r="IF44" s="324"/>
      <c r="IG44" s="324"/>
      <c r="IH44" s="324"/>
      <c r="II44" s="324"/>
      <c r="IJ44" s="324"/>
      <c r="IK44" s="324"/>
      <c r="IL44" s="324"/>
      <c r="IM44" s="324"/>
      <c r="IN44" s="324"/>
      <c r="IO44" s="324"/>
      <c r="IP44" s="324"/>
      <c r="IQ44" s="324"/>
    </row>
    <row r="45" s="328" customFormat="1" ht="42" customHeight="1" spans="1:251">
      <c r="A45" s="346" t="s">
        <v>694</v>
      </c>
      <c r="B45" s="346" t="s">
        <v>695</v>
      </c>
      <c r="C45" s="281" t="s">
        <v>696</v>
      </c>
      <c r="D45" s="295" t="s">
        <v>617</v>
      </c>
      <c r="E45" s="317" t="s">
        <v>697</v>
      </c>
      <c r="F45" s="142" t="s">
        <v>619</v>
      </c>
      <c r="G45" s="296" t="s">
        <v>697</v>
      </c>
      <c r="H45" s="352"/>
      <c r="I45" s="353"/>
      <c r="J45" s="359"/>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c r="AH45" s="324"/>
      <c r="AI45" s="324"/>
      <c r="AJ45" s="324"/>
      <c r="AK45" s="324"/>
      <c r="AL45" s="324"/>
      <c r="AM45" s="324"/>
      <c r="AN45" s="324"/>
      <c r="AO45" s="324"/>
      <c r="AP45" s="324"/>
      <c r="AQ45" s="324"/>
      <c r="AR45" s="324"/>
      <c r="AS45" s="324"/>
      <c r="AT45" s="324"/>
      <c r="AU45" s="324"/>
      <c r="AV45" s="324"/>
      <c r="AW45" s="324"/>
      <c r="AX45" s="324"/>
      <c r="AY45" s="324"/>
      <c r="AZ45" s="324"/>
      <c r="BA45" s="324"/>
      <c r="BB45" s="324"/>
      <c r="BC45" s="324"/>
      <c r="BD45" s="324"/>
      <c r="BE45" s="324"/>
      <c r="BF45" s="324"/>
      <c r="BG45" s="324"/>
      <c r="BH45" s="324"/>
      <c r="BI45" s="324"/>
      <c r="BJ45" s="324"/>
      <c r="BK45" s="324"/>
      <c r="BL45" s="324"/>
      <c r="BM45" s="324"/>
      <c r="BN45" s="324"/>
      <c r="BO45" s="324"/>
      <c r="BP45" s="324"/>
      <c r="BQ45" s="324"/>
      <c r="BR45" s="324"/>
      <c r="BS45" s="324"/>
      <c r="BT45" s="324"/>
      <c r="BU45" s="324"/>
      <c r="BV45" s="324"/>
      <c r="BW45" s="324"/>
      <c r="BX45" s="324"/>
      <c r="BY45" s="324"/>
      <c r="BZ45" s="324"/>
      <c r="CA45" s="324"/>
      <c r="CB45" s="324"/>
      <c r="CC45" s="324"/>
      <c r="CD45" s="324"/>
      <c r="CE45" s="324"/>
      <c r="CF45" s="324"/>
      <c r="CG45" s="324"/>
      <c r="CH45" s="324"/>
      <c r="CI45" s="324"/>
      <c r="CJ45" s="324"/>
      <c r="CK45" s="324"/>
      <c r="CL45" s="324"/>
      <c r="CM45" s="324"/>
      <c r="CN45" s="324"/>
      <c r="CO45" s="324"/>
      <c r="CP45" s="324"/>
      <c r="CQ45" s="324"/>
      <c r="CR45" s="324"/>
      <c r="CS45" s="324"/>
      <c r="CT45" s="324"/>
      <c r="CU45" s="324"/>
      <c r="CV45" s="324"/>
      <c r="CW45" s="324"/>
      <c r="CX45" s="324"/>
      <c r="CY45" s="324"/>
      <c r="CZ45" s="324"/>
      <c r="DA45" s="324"/>
      <c r="DB45" s="324"/>
      <c r="DC45" s="324"/>
      <c r="DD45" s="324"/>
      <c r="DE45" s="324"/>
      <c r="DF45" s="324"/>
      <c r="DG45" s="324"/>
      <c r="DH45" s="324"/>
      <c r="DI45" s="324"/>
      <c r="DJ45" s="324"/>
      <c r="DK45" s="324"/>
      <c r="DL45" s="324"/>
      <c r="DM45" s="324"/>
      <c r="DN45" s="324"/>
      <c r="DO45" s="324"/>
      <c r="DP45" s="324"/>
      <c r="DQ45" s="324"/>
      <c r="DR45" s="324"/>
      <c r="DS45" s="324"/>
      <c r="DT45" s="324"/>
      <c r="DU45" s="324"/>
      <c r="DV45" s="324"/>
      <c r="DW45" s="324"/>
      <c r="DX45" s="324"/>
      <c r="DY45" s="324"/>
      <c r="DZ45" s="324"/>
      <c r="EA45" s="324"/>
      <c r="EB45" s="324"/>
      <c r="EC45" s="324"/>
      <c r="ED45" s="324"/>
      <c r="EE45" s="324"/>
      <c r="EF45" s="324"/>
      <c r="EG45" s="324"/>
      <c r="EH45" s="324"/>
      <c r="EI45" s="324"/>
      <c r="EJ45" s="324"/>
      <c r="EK45" s="324"/>
      <c r="EL45" s="324"/>
      <c r="EM45" s="324"/>
      <c r="EN45" s="324"/>
      <c r="EO45" s="324"/>
      <c r="EP45" s="324"/>
      <c r="EQ45" s="324"/>
      <c r="ER45" s="324"/>
      <c r="ES45" s="324"/>
      <c r="ET45" s="324"/>
      <c r="EU45" s="324"/>
      <c r="EV45" s="324"/>
      <c r="EW45" s="324"/>
      <c r="EX45" s="324"/>
      <c r="EY45" s="324"/>
      <c r="EZ45" s="324"/>
      <c r="FA45" s="324"/>
      <c r="FB45" s="324"/>
      <c r="FC45" s="324"/>
      <c r="FD45" s="324"/>
      <c r="FE45" s="324"/>
      <c r="FF45" s="324"/>
      <c r="FG45" s="324"/>
      <c r="FH45" s="324"/>
      <c r="FI45" s="324"/>
      <c r="FJ45" s="324"/>
      <c r="FK45" s="324"/>
      <c r="FL45" s="324"/>
      <c r="FM45" s="324"/>
      <c r="FN45" s="324"/>
      <c r="FO45" s="324"/>
      <c r="FP45" s="324"/>
      <c r="FQ45" s="324"/>
      <c r="FR45" s="324"/>
      <c r="FS45" s="324"/>
      <c r="FT45" s="324"/>
      <c r="FU45" s="324"/>
      <c r="FV45" s="324"/>
      <c r="FW45" s="324"/>
      <c r="FX45" s="324"/>
      <c r="FY45" s="324"/>
      <c r="FZ45" s="324"/>
      <c r="GA45" s="324"/>
      <c r="GB45" s="324"/>
      <c r="GC45" s="324"/>
      <c r="GD45" s="324"/>
      <c r="GE45" s="324"/>
      <c r="GF45" s="324"/>
      <c r="GG45" s="324"/>
      <c r="GH45" s="324"/>
      <c r="GI45" s="324"/>
      <c r="GJ45" s="324"/>
      <c r="GK45" s="324"/>
      <c r="GL45" s="324"/>
      <c r="GM45" s="324"/>
      <c r="GN45" s="324"/>
      <c r="GO45" s="324"/>
      <c r="GP45" s="324"/>
      <c r="GQ45" s="324"/>
      <c r="GR45" s="324"/>
      <c r="GS45" s="324"/>
      <c r="GT45" s="324"/>
      <c r="GU45" s="324"/>
      <c r="GV45" s="324"/>
      <c r="GW45" s="324"/>
      <c r="GX45" s="324"/>
      <c r="GY45" s="324"/>
      <c r="GZ45" s="324"/>
      <c r="HA45" s="324"/>
      <c r="HB45" s="324"/>
      <c r="HC45" s="324"/>
      <c r="HD45" s="324"/>
      <c r="HE45" s="324"/>
      <c r="HF45" s="324"/>
      <c r="HG45" s="324"/>
      <c r="HH45" s="324"/>
      <c r="HI45" s="324"/>
      <c r="HJ45" s="324"/>
      <c r="HK45" s="324"/>
      <c r="HL45" s="324"/>
      <c r="HM45" s="324"/>
      <c r="HN45" s="324"/>
      <c r="HO45" s="324"/>
      <c r="HP45" s="324"/>
      <c r="HQ45" s="324"/>
      <c r="HR45" s="324"/>
      <c r="HS45" s="324"/>
      <c r="HT45" s="324"/>
      <c r="HU45" s="324"/>
      <c r="HV45" s="324"/>
      <c r="HW45" s="324"/>
      <c r="HX45" s="324"/>
      <c r="HY45" s="324"/>
      <c r="HZ45" s="324"/>
      <c r="IA45" s="324"/>
      <c r="IB45" s="324"/>
      <c r="IC45" s="324"/>
      <c r="ID45" s="324"/>
      <c r="IE45" s="324"/>
      <c r="IF45" s="324"/>
      <c r="IG45" s="324"/>
      <c r="IH45" s="324"/>
      <c r="II45" s="324"/>
      <c r="IJ45" s="324"/>
      <c r="IK45" s="324"/>
      <c r="IL45" s="324"/>
      <c r="IM45" s="324"/>
      <c r="IN45" s="324"/>
      <c r="IO45" s="324"/>
      <c r="IP45" s="324"/>
      <c r="IQ45" s="324"/>
    </row>
    <row r="46" s="324" customFormat="1" ht="60" customHeight="1" spans="1:251">
      <c r="A46" s="365" t="s">
        <v>698</v>
      </c>
      <c r="B46" s="322"/>
      <c r="C46" s="322"/>
      <c r="D46" s="322"/>
      <c r="E46" s="322"/>
      <c r="F46" s="322"/>
      <c r="G46" s="322"/>
      <c r="H46" s="322"/>
      <c r="I46" s="322"/>
      <c r="J46" s="322"/>
    </row>
  </sheetData>
  <mergeCells count="47">
    <mergeCell ref="A2:J2"/>
    <mergeCell ref="A3:J3"/>
    <mergeCell ref="B4:J4"/>
    <mergeCell ref="C5:D5"/>
    <mergeCell ref="C6:D6"/>
    <mergeCell ref="A14:J14"/>
    <mergeCell ref="A15:C15"/>
    <mergeCell ref="H17:J17"/>
    <mergeCell ref="H18:J18"/>
    <mergeCell ref="H19:I19"/>
    <mergeCell ref="H20:I20"/>
    <mergeCell ref="H21:I21"/>
    <mergeCell ref="H22:I22"/>
    <mergeCell ref="H23:J23"/>
    <mergeCell ref="H24:J24"/>
    <mergeCell ref="H25:I25"/>
    <mergeCell ref="H26:I26"/>
    <mergeCell ref="H27:I27"/>
    <mergeCell ref="H28:I28"/>
    <mergeCell ref="H29:I29"/>
    <mergeCell ref="H30:I30"/>
    <mergeCell ref="H31:I31"/>
    <mergeCell ref="H32:I32"/>
    <mergeCell ref="H33:I33"/>
    <mergeCell ref="H34:I34"/>
    <mergeCell ref="H35:I35"/>
    <mergeCell ref="H36:I36"/>
    <mergeCell ref="H37:I37"/>
    <mergeCell ref="H38:J38"/>
    <mergeCell ref="H39:J39"/>
    <mergeCell ref="H40:J40"/>
    <mergeCell ref="H41:J41"/>
    <mergeCell ref="H42:J42"/>
    <mergeCell ref="H43:J43"/>
    <mergeCell ref="H44:J44"/>
    <mergeCell ref="H45:I45"/>
    <mergeCell ref="B46:J46"/>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L6" sqref="L6:L9"/>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29.625" style="75" customWidth="1"/>
    <col min="5" max="5" width="16.3333333333333" style="75" customWidth="1"/>
    <col min="6" max="6" width="19.5833333333333" style="75" customWidth="1"/>
    <col min="7" max="7" width="12.6666666666667" style="75" customWidth="1"/>
    <col min="8" max="8" width="17.5833333333333" style="75" customWidth="1"/>
    <col min="9" max="9" width="13.1" style="75" customWidth="1"/>
    <col min="10" max="10" width="14" style="75" customWidth="1"/>
    <col min="11" max="11" width="27.5833333333333" style="75" customWidth="1"/>
    <col min="12" max="12" width="33" style="75" customWidth="1"/>
    <col min="13" max="16384" width="8.08333333333333" style="75"/>
  </cols>
  <sheetData>
    <row r="2" s="75" customFormat="1" ht="41.25" customHeight="1" spans="1:12">
      <c r="A2" s="76" t="s">
        <v>699</v>
      </c>
      <c r="B2" s="76"/>
      <c r="C2" s="76"/>
      <c r="D2" s="76"/>
      <c r="E2" s="76"/>
      <c r="F2" s="76"/>
      <c r="G2" s="76"/>
      <c r="H2" s="76"/>
      <c r="I2" s="76"/>
      <c r="J2" s="76"/>
      <c r="K2" s="76"/>
      <c r="L2" s="76"/>
    </row>
    <row r="3" s="72" customFormat="1" ht="31" customHeight="1" spans="1:12">
      <c r="A3" s="77" t="s">
        <v>700</v>
      </c>
      <c r="B3" s="77"/>
      <c r="C3" s="78" t="s">
        <v>701</v>
      </c>
      <c r="D3" s="78"/>
      <c r="E3" s="78"/>
      <c r="F3" s="78"/>
      <c r="G3" s="78"/>
      <c r="H3" s="78"/>
      <c r="I3" s="78"/>
      <c r="J3" s="78"/>
      <c r="K3" s="78"/>
      <c r="L3" s="78"/>
    </row>
    <row r="4" s="72" customFormat="1" ht="30" customHeight="1" spans="1:12">
      <c r="A4" s="77" t="s">
        <v>702</v>
      </c>
      <c r="B4" s="77"/>
      <c r="C4" s="79" t="s">
        <v>588</v>
      </c>
      <c r="D4" s="79"/>
      <c r="E4" s="79"/>
      <c r="F4" s="79"/>
      <c r="G4" s="79"/>
      <c r="H4" s="78" t="s">
        <v>703</v>
      </c>
      <c r="I4" s="79" t="s">
        <v>588</v>
      </c>
      <c r="J4" s="79"/>
      <c r="K4" s="79"/>
      <c r="L4" s="79"/>
    </row>
    <row r="5" s="72" customFormat="1" ht="26" customHeight="1" spans="1:12">
      <c r="A5" s="80" t="s">
        <v>704</v>
      </c>
      <c r="B5" s="80"/>
      <c r="C5" s="77"/>
      <c r="D5" s="77" t="s">
        <v>591</v>
      </c>
      <c r="E5" s="77"/>
      <c r="F5" s="77" t="s">
        <v>506</v>
      </c>
      <c r="G5" s="77"/>
      <c r="H5" s="77" t="s">
        <v>705</v>
      </c>
      <c r="I5" s="77" t="s">
        <v>706</v>
      </c>
      <c r="J5" s="77" t="s">
        <v>707</v>
      </c>
      <c r="K5" s="77" t="s">
        <v>708</v>
      </c>
      <c r="L5" s="81" t="s">
        <v>709</v>
      </c>
    </row>
    <row r="6" s="72" customFormat="1" ht="30" customHeight="1" spans="1:12">
      <c r="A6" s="80"/>
      <c r="B6" s="80"/>
      <c r="C6" s="82" t="s">
        <v>597</v>
      </c>
      <c r="D6" s="83">
        <v>2670544</v>
      </c>
      <c r="E6" s="83"/>
      <c r="F6" s="83">
        <v>2670544</v>
      </c>
      <c r="G6" s="83"/>
      <c r="H6" s="83">
        <v>2670544</v>
      </c>
      <c r="I6" s="84">
        <v>10</v>
      </c>
      <c r="J6" s="85">
        <f>H6/F6</f>
        <v>1</v>
      </c>
      <c r="K6" s="86">
        <v>10</v>
      </c>
      <c r="L6" s="87" t="s">
        <v>598</v>
      </c>
    </row>
    <row r="7" s="72" customFormat="1" ht="30" customHeight="1" spans="1:12">
      <c r="A7" s="80"/>
      <c r="B7" s="80"/>
      <c r="C7" s="80" t="s">
        <v>599</v>
      </c>
      <c r="D7" s="83">
        <v>2670544</v>
      </c>
      <c r="E7" s="83"/>
      <c r="F7" s="83">
        <v>2670544</v>
      </c>
      <c r="G7" s="83"/>
      <c r="H7" s="83">
        <v>2670544</v>
      </c>
      <c r="I7" s="80"/>
      <c r="J7" s="84"/>
      <c r="K7" s="77"/>
      <c r="L7" s="87"/>
    </row>
    <row r="8" s="72" customFormat="1" ht="30" customHeight="1" spans="1:12">
      <c r="A8" s="80"/>
      <c r="B8" s="80"/>
      <c r="C8" s="82" t="s">
        <v>710</v>
      </c>
      <c r="D8" s="83">
        <v>0</v>
      </c>
      <c r="E8" s="83"/>
      <c r="F8" s="83" t="s">
        <v>598</v>
      </c>
      <c r="G8" s="83"/>
      <c r="H8" s="83" t="s">
        <v>598</v>
      </c>
      <c r="I8" s="80"/>
      <c r="J8" s="84">
        <v>0</v>
      </c>
      <c r="K8" s="77"/>
      <c r="L8" s="87"/>
    </row>
    <row r="9" s="72" customFormat="1" ht="30" customHeight="1" spans="1:12">
      <c r="A9" s="80"/>
      <c r="B9" s="80"/>
      <c r="C9" s="77" t="s">
        <v>711</v>
      </c>
      <c r="D9" s="83">
        <v>0</v>
      </c>
      <c r="E9" s="83"/>
      <c r="F9" s="83" t="s">
        <v>598</v>
      </c>
      <c r="G9" s="83"/>
      <c r="H9" s="83" t="s">
        <v>598</v>
      </c>
      <c r="I9" s="80"/>
      <c r="J9" s="84">
        <v>0</v>
      </c>
      <c r="K9" s="77"/>
      <c r="L9" s="87"/>
    </row>
    <row r="10" s="75" customFormat="1" ht="26.4" customHeight="1" spans="1:12">
      <c r="A10" s="88" t="s">
        <v>712</v>
      </c>
      <c r="B10" s="78" t="s">
        <v>713</v>
      </c>
      <c r="C10" s="78"/>
      <c r="D10" s="78"/>
      <c r="E10" s="78"/>
      <c r="F10" s="78"/>
      <c r="G10" s="78"/>
      <c r="H10" s="78" t="s">
        <v>714</v>
      </c>
      <c r="I10" s="78"/>
      <c r="J10" s="78"/>
      <c r="K10" s="78"/>
      <c r="L10" s="78"/>
    </row>
    <row r="11" s="75" customFormat="1" ht="66.65" customHeight="1" spans="1:12">
      <c r="A11" s="88"/>
      <c r="B11" s="89" t="s">
        <v>715</v>
      </c>
      <c r="C11" s="89"/>
      <c r="D11" s="89"/>
      <c r="E11" s="89"/>
      <c r="F11" s="89"/>
      <c r="G11" s="89"/>
      <c r="H11" s="89" t="s">
        <v>716</v>
      </c>
      <c r="I11" s="89"/>
      <c r="J11" s="89"/>
      <c r="K11" s="89"/>
      <c r="L11" s="89"/>
    </row>
    <row r="12" s="72" customFormat="1" ht="35" customHeight="1" spans="1:12">
      <c r="A12" s="90"/>
      <c r="B12" s="91"/>
      <c r="C12" s="91"/>
      <c r="D12" s="91"/>
      <c r="E12" s="91"/>
      <c r="F12" s="91"/>
      <c r="G12" s="91"/>
      <c r="H12" s="91"/>
      <c r="I12" s="92"/>
      <c r="J12" s="92"/>
      <c r="K12" s="93"/>
      <c r="L12" s="94"/>
    </row>
    <row r="13" s="72" customFormat="1" ht="35" customHeight="1" spans="1:12">
      <c r="A13" s="95" t="s">
        <v>717</v>
      </c>
      <c r="B13" s="95"/>
      <c r="C13" s="95"/>
      <c r="D13" s="95"/>
      <c r="E13" s="95"/>
      <c r="F13" s="95"/>
      <c r="G13" s="95"/>
      <c r="H13" s="95"/>
      <c r="I13" s="95"/>
      <c r="J13" s="95"/>
      <c r="K13" s="95"/>
      <c r="L13" s="95"/>
    </row>
    <row r="14" s="72" customFormat="1" ht="31" customHeight="1" spans="1:12">
      <c r="A14" s="77" t="s">
        <v>605</v>
      </c>
      <c r="B14" s="77"/>
      <c r="C14" s="77"/>
      <c r="D14" s="77"/>
      <c r="E14" s="77" t="s">
        <v>718</v>
      </c>
      <c r="F14" s="77"/>
      <c r="G14" s="77"/>
      <c r="H14" s="134" t="s">
        <v>719</v>
      </c>
      <c r="I14" s="135"/>
      <c r="J14" s="135"/>
      <c r="K14" s="135"/>
      <c r="L14" s="136"/>
    </row>
    <row r="15" s="75" customFormat="1" ht="28" customHeight="1" spans="1:12">
      <c r="A15" s="81" t="s">
        <v>720</v>
      </c>
      <c r="B15" s="81"/>
      <c r="C15" s="96" t="s">
        <v>612</v>
      </c>
      <c r="D15" s="96" t="s">
        <v>613</v>
      </c>
      <c r="E15" s="81" t="s">
        <v>606</v>
      </c>
      <c r="F15" s="81" t="s">
        <v>607</v>
      </c>
      <c r="G15" s="77" t="s">
        <v>608</v>
      </c>
      <c r="H15" s="82" t="s">
        <v>609</v>
      </c>
      <c r="I15" s="82" t="s">
        <v>706</v>
      </c>
      <c r="J15" s="82" t="s">
        <v>708</v>
      </c>
      <c r="K15" s="137" t="s">
        <v>610</v>
      </c>
      <c r="L15" s="138"/>
    </row>
    <row r="16" s="75" customFormat="1" ht="38" customHeight="1" spans="1:12">
      <c r="A16" s="58" t="s">
        <v>614</v>
      </c>
      <c r="B16" s="59"/>
      <c r="C16" s="56" t="s">
        <v>615</v>
      </c>
      <c r="D16" s="281" t="s">
        <v>616</v>
      </c>
      <c r="E16" s="320" t="s">
        <v>617</v>
      </c>
      <c r="F16" s="437" t="s">
        <v>618</v>
      </c>
      <c r="G16" s="142" t="s">
        <v>619</v>
      </c>
      <c r="H16" s="438" t="s">
        <v>618</v>
      </c>
      <c r="I16" s="319">
        <v>20</v>
      </c>
      <c r="J16" s="319">
        <v>20</v>
      </c>
      <c r="K16" s="322" t="s">
        <v>598</v>
      </c>
      <c r="L16" s="322"/>
    </row>
    <row r="17" s="75" customFormat="1" ht="38" customHeight="1" spans="1:12">
      <c r="A17" s="58" t="s">
        <v>614</v>
      </c>
      <c r="B17" s="59"/>
      <c r="C17" s="56" t="s">
        <v>657</v>
      </c>
      <c r="D17" s="281" t="s">
        <v>721</v>
      </c>
      <c r="E17" s="320" t="s">
        <v>617</v>
      </c>
      <c r="F17" s="437" t="s">
        <v>618</v>
      </c>
      <c r="G17" s="142" t="s">
        <v>619</v>
      </c>
      <c r="H17" s="438" t="s">
        <v>618</v>
      </c>
      <c r="I17" s="319">
        <v>20</v>
      </c>
      <c r="J17" s="319">
        <v>20</v>
      </c>
      <c r="K17" s="322" t="s">
        <v>598</v>
      </c>
      <c r="L17" s="323"/>
    </row>
    <row r="18" s="75" customFormat="1" ht="38" customHeight="1" spans="1:12">
      <c r="A18" s="58" t="s">
        <v>614</v>
      </c>
      <c r="B18" s="59"/>
      <c r="C18" s="56" t="s">
        <v>672</v>
      </c>
      <c r="D18" s="281" t="s">
        <v>673</v>
      </c>
      <c r="E18" s="320" t="s">
        <v>625</v>
      </c>
      <c r="F18" s="439" t="s">
        <v>722</v>
      </c>
      <c r="G18" s="142" t="s">
        <v>675</v>
      </c>
      <c r="H18" s="317" t="s">
        <v>723</v>
      </c>
      <c r="I18" s="319">
        <v>20</v>
      </c>
      <c r="J18" s="319">
        <v>20</v>
      </c>
      <c r="K18" s="322" t="s">
        <v>598</v>
      </c>
      <c r="L18" s="323"/>
    </row>
    <row r="19" s="75" customFormat="1" ht="38" customHeight="1" spans="1:12">
      <c r="A19" s="58" t="s">
        <v>677</v>
      </c>
      <c r="B19" s="59"/>
      <c r="C19" s="56" t="s">
        <v>724</v>
      </c>
      <c r="D19" s="281" t="s">
        <v>725</v>
      </c>
      <c r="E19" s="320" t="s">
        <v>625</v>
      </c>
      <c r="F19" s="439" t="s">
        <v>726</v>
      </c>
      <c r="G19" s="142"/>
      <c r="H19" s="317" t="s">
        <v>727</v>
      </c>
      <c r="I19" s="319">
        <v>15</v>
      </c>
      <c r="J19" s="319">
        <v>14</v>
      </c>
      <c r="K19" s="322" t="s">
        <v>598</v>
      </c>
      <c r="L19" s="323"/>
    </row>
    <row r="20" s="75" customFormat="1" ht="38" customHeight="1" spans="1:12">
      <c r="A20" s="58" t="s">
        <v>694</v>
      </c>
      <c r="B20" s="59"/>
      <c r="C20" s="56" t="s">
        <v>695</v>
      </c>
      <c r="D20" s="281" t="s">
        <v>728</v>
      </c>
      <c r="E20" s="320" t="s">
        <v>617</v>
      </c>
      <c r="F20" s="321" t="s">
        <v>697</v>
      </c>
      <c r="G20" s="142" t="s">
        <v>619</v>
      </c>
      <c r="H20" s="317" t="s">
        <v>697</v>
      </c>
      <c r="I20" s="319">
        <v>15</v>
      </c>
      <c r="J20" s="319">
        <v>14</v>
      </c>
      <c r="K20" s="322" t="s">
        <v>598</v>
      </c>
      <c r="L20" s="323"/>
    </row>
    <row r="21" s="74" customFormat="1" ht="67" customHeight="1" spans="1:12">
      <c r="A21" s="88" t="s">
        <v>729</v>
      </c>
      <c r="B21" s="88"/>
      <c r="C21" s="88"/>
      <c r="D21" s="89" t="s">
        <v>584</v>
      </c>
      <c r="E21" s="89"/>
      <c r="F21" s="89"/>
      <c r="G21" s="89"/>
      <c r="H21" s="89"/>
      <c r="I21" s="89"/>
      <c r="J21" s="89"/>
      <c r="K21" s="89"/>
      <c r="L21" s="89"/>
    </row>
    <row r="22" s="74" customFormat="1" ht="30" customHeight="1" spans="1:12">
      <c r="A22" s="77" t="s">
        <v>730</v>
      </c>
      <c r="B22" s="77"/>
      <c r="C22" s="77"/>
      <c r="D22" s="77"/>
      <c r="E22" s="77"/>
      <c r="F22" s="77"/>
      <c r="G22" s="77"/>
      <c r="H22" s="77"/>
      <c r="I22" s="88" t="s">
        <v>731</v>
      </c>
      <c r="J22" s="88" t="s">
        <v>732</v>
      </c>
      <c r="K22" s="88" t="s">
        <v>733</v>
      </c>
      <c r="L22" s="88"/>
    </row>
    <row r="23" s="72" customFormat="1" ht="35" customHeight="1" spans="1:12">
      <c r="A23" s="77"/>
      <c r="B23" s="77"/>
      <c r="C23" s="77"/>
      <c r="D23" s="77"/>
      <c r="E23" s="77"/>
      <c r="F23" s="77"/>
      <c r="G23" s="77"/>
      <c r="H23" s="77"/>
      <c r="I23" s="84">
        <f>I6+I16+I17+I18+I19+I20</f>
        <v>100</v>
      </c>
      <c r="J23" s="84">
        <f>K6+J16+J17+J18+J19+J20</f>
        <v>98</v>
      </c>
      <c r="K23" s="88" t="s">
        <v>734</v>
      </c>
      <c r="L23" s="88"/>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7"/>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735</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101533.92</v>
      </c>
      <c r="D6" s="116"/>
      <c r="E6" s="116">
        <v>101533.92</v>
      </c>
      <c r="F6" s="116"/>
      <c r="G6" s="116">
        <v>101533.92</v>
      </c>
      <c r="H6" s="117">
        <v>10</v>
      </c>
      <c r="I6" s="118">
        <f>G6/E6</f>
        <v>1</v>
      </c>
      <c r="J6" s="116">
        <v>10</v>
      </c>
      <c r="K6" s="87" t="s">
        <v>598</v>
      </c>
    </row>
    <row r="7" s="72" customFormat="1" ht="30" customHeight="1" spans="1:11">
      <c r="A7" s="113"/>
      <c r="B7" s="80" t="s">
        <v>599</v>
      </c>
      <c r="C7" s="116">
        <v>101533.92</v>
      </c>
      <c r="D7" s="116"/>
      <c r="E7" s="116">
        <v>101533.92</v>
      </c>
      <c r="F7" s="116"/>
      <c r="G7" s="116">
        <v>101533.92</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87" customHeight="1" spans="1:11">
      <c r="A11" s="88"/>
      <c r="B11" s="131" t="s">
        <v>737</v>
      </c>
      <c r="C11" s="132"/>
      <c r="D11" s="132"/>
      <c r="E11" s="132"/>
      <c r="F11" s="133"/>
      <c r="G11" s="89" t="s">
        <v>738</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281" t="s">
        <v>620</v>
      </c>
      <c r="D16" s="56" t="s">
        <v>617</v>
      </c>
      <c r="E16" s="439" t="s">
        <v>621</v>
      </c>
      <c r="F16" s="142" t="s">
        <v>622</v>
      </c>
      <c r="G16" s="317" t="s">
        <v>623</v>
      </c>
      <c r="H16" s="319">
        <v>12</v>
      </c>
      <c r="I16" s="319">
        <v>12</v>
      </c>
      <c r="J16" s="147"/>
      <c r="K16" s="148"/>
    </row>
    <row r="17" s="75" customFormat="1" ht="38" customHeight="1" spans="1:11">
      <c r="A17" s="56" t="s">
        <v>614</v>
      </c>
      <c r="B17" s="56" t="s">
        <v>615</v>
      </c>
      <c r="C17" s="281" t="s">
        <v>739</v>
      </c>
      <c r="D17" s="56" t="s">
        <v>617</v>
      </c>
      <c r="E17" s="439" t="s">
        <v>621</v>
      </c>
      <c r="F17" s="142" t="s">
        <v>740</v>
      </c>
      <c r="G17" s="456" t="s">
        <v>741</v>
      </c>
      <c r="H17" s="319">
        <v>12</v>
      </c>
      <c r="I17" s="319">
        <v>12</v>
      </c>
      <c r="J17" s="155"/>
      <c r="K17" s="156"/>
    </row>
    <row r="18" s="75" customFormat="1" ht="38" customHeight="1" spans="1:11">
      <c r="A18" s="56" t="s">
        <v>614</v>
      </c>
      <c r="B18" s="56" t="s">
        <v>657</v>
      </c>
      <c r="C18" s="281" t="s">
        <v>742</v>
      </c>
      <c r="D18" s="56" t="s">
        <v>625</v>
      </c>
      <c r="E18" s="439" t="s">
        <v>743</v>
      </c>
      <c r="F18" s="142"/>
      <c r="G18" s="317" t="s">
        <v>744</v>
      </c>
      <c r="H18" s="319">
        <v>11</v>
      </c>
      <c r="I18" s="319">
        <v>11</v>
      </c>
      <c r="J18" s="147"/>
      <c r="K18" s="157"/>
    </row>
    <row r="19" s="75" customFormat="1" ht="38" customHeight="1" spans="1:11">
      <c r="A19" s="56" t="s">
        <v>614</v>
      </c>
      <c r="B19" s="56" t="s">
        <v>657</v>
      </c>
      <c r="C19" s="281" t="s">
        <v>658</v>
      </c>
      <c r="D19" s="56" t="s">
        <v>625</v>
      </c>
      <c r="E19" s="439" t="s">
        <v>659</v>
      </c>
      <c r="F19" s="142"/>
      <c r="G19" s="317" t="s">
        <v>660</v>
      </c>
      <c r="H19" s="319">
        <v>11</v>
      </c>
      <c r="I19" s="319">
        <v>11</v>
      </c>
      <c r="J19" s="158"/>
      <c r="K19" s="159"/>
    </row>
    <row r="20" s="75" customFormat="1" ht="38" customHeight="1" spans="1:11">
      <c r="A20" s="56" t="s">
        <v>614</v>
      </c>
      <c r="B20" s="56" t="s">
        <v>672</v>
      </c>
      <c r="C20" s="281" t="s">
        <v>745</v>
      </c>
      <c r="D20" s="56" t="s">
        <v>625</v>
      </c>
      <c r="E20" s="439" t="s">
        <v>746</v>
      </c>
      <c r="F20" s="142" t="s">
        <v>675</v>
      </c>
      <c r="G20" s="317" t="s">
        <v>747</v>
      </c>
      <c r="H20" s="319">
        <v>11</v>
      </c>
      <c r="I20" s="319">
        <v>11</v>
      </c>
      <c r="J20" s="158"/>
      <c r="K20" s="159"/>
    </row>
    <row r="21" s="75" customFormat="1" ht="38" customHeight="1" spans="1:11">
      <c r="A21" s="56" t="s">
        <v>677</v>
      </c>
      <c r="B21" s="56" t="s">
        <v>724</v>
      </c>
      <c r="C21" s="281" t="s">
        <v>748</v>
      </c>
      <c r="D21" s="56" t="s">
        <v>625</v>
      </c>
      <c r="E21" s="439" t="s">
        <v>749</v>
      </c>
      <c r="F21" s="142"/>
      <c r="G21" s="317" t="s">
        <v>750</v>
      </c>
      <c r="H21" s="319">
        <v>11</v>
      </c>
      <c r="I21" s="319">
        <v>10</v>
      </c>
      <c r="J21" s="158"/>
      <c r="K21" s="159"/>
    </row>
    <row r="22" s="75" customFormat="1" ht="38" customHeight="1" spans="1:11">
      <c r="A22" s="56" t="s">
        <v>677</v>
      </c>
      <c r="B22" s="56" t="s">
        <v>724</v>
      </c>
      <c r="C22" s="281" t="s">
        <v>751</v>
      </c>
      <c r="D22" s="56" t="s">
        <v>625</v>
      </c>
      <c r="E22" s="439" t="s">
        <v>752</v>
      </c>
      <c r="F22" s="142"/>
      <c r="G22" s="317" t="s">
        <v>753</v>
      </c>
      <c r="H22" s="319">
        <v>11</v>
      </c>
      <c r="I22" s="319">
        <v>11</v>
      </c>
      <c r="J22" s="158"/>
      <c r="K22" s="159"/>
    </row>
    <row r="23" s="75" customFormat="1" ht="38" customHeight="1" spans="1:11">
      <c r="A23" s="56" t="s">
        <v>694</v>
      </c>
      <c r="B23" s="56" t="s">
        <v>695</v>
      </c>
      <c r="C23" s="281" t="s">
        <v>696</v>
      </c>
      <c r="D23" s="56" t="s">
        <v>617</v>
      </c>
      <c r="E23" s="318" t="s">
        <v>754</v>
      </c>
      <c r="F23" s="142" t="s">
        <v>619</v>
      </c>
      <c r="G23" s="317" t="s">
        <v>697</v>
      </c>
      <c r="H23" s="319">
        <v>11</v>
      </c>
      <c r="I23" s="319">
        <v>10</v>
      </c>
      <c r="J23" s="158"/>
      <c r="K23" s="159"/>
    </row>
    <row r="24" s="74" customFormat="1" ht="67" customHeight="1" spans="1:11">
      <c r="A24" s="166" t="s">
        <v>729</v>
      </c>
      <c r="B24" s="166"/>
      <c r="C24" s="166"/>
      <c r="D24" s="167" t="s">
        <v>584</v>
      </c>
      <c r="E24" s="167"/>
      <c r="F24" s="167"/>
      <c r="G24" s="167"/>
      <c r="H24" s="167"/>
      <c r="I24" s="167"/>
      <c r="J24" s="167"/>
      <c r="K24" s="167"/>
    </row>
    <row r="25" s="74" customFormat="1" ht="30" customHeight="1" spans="1:11">
      <c r="A25" s="168" t="s">
        <v>730</v>
      </c>
      <c r="B25" s="169"/>
      <c r="C25" s="169"/>
      <c r="D25" s="169"/>
      <c r="E25" s="169"/>
      <c r="F25" s="169"/>
      <c r="G25" s="170"/>
      <c r="H25" s="171" t="s">
        <v>731</v>
      </c>
      <c r="I25" s="171" t="s">
        <v>732</v>
      </c>
      <c r="J25" s="171" t="s">
        <v>733</v>
      </c>
      <c r="K25" s="171"/>
    </row>
    <row r="26" s="72" customFormat="1" ht="35" customHeight="1" spans="1:11">
      <c r="A26" s="172"/>
      <c r="B26" s="173"/>
      <c r="C26" s="173"/>
      <c r="D26" s="173"/>
      <c r="E26" s="173"/>
      <c r="F26" s="173"/>
      <c r="G26" s="174"/>
      <c r="H26" s="175">
        <v>100</v>
      </c>
      <c r="I26" s="175">
        <f>J6+I16+I17+I18+I19+I20+I21+I22+I23</f>
        <v>98</v>
      </c>
      <c r="J26" s="176" t="s">
        <v>734</v>
      </c>
      <c r="K26" s="176"/>
    </row>
    <row r="27" s="75" customFormat="1" spans="1:11">
      <c r="I27" s="177"/>
    </row>
  </sheetData>
  <mergeCells count="42">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A24:C24"/>
    <mergeCell ref="D24:K24"/>
    <mergeCell ref="J25:K25"/>
    <mergeCell ref="J26:K26"/>
    <mergeCell ref="A5:A9"/>
    <mergeCell ref="A10:A11"/>
    <mergeCell ref="H7:H9"/>
    <mergeCell ref="J7:J9"/>
    <mergeCell ref="K6:K9"/>
    <mergeCell ref="A25:G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9"/>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22.875"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755</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5867131</v>
      </c>
      <c r="D6" s="116"/>
      <c r="E6" s="116">
        <v>5867131</v>
      </c>
      <c r="F6" s="116"/>
      <c r="G6" s="116">
        <v>5867131</v>
      </c>
      <c r="H6" s="117">
        <v>10</v>
      </c>
      <c r="I6" s="118">
        <f>G6/E6</f>
        <v>1</v>
      </c>
      <c r="J6" s="116">
        <v>10</v>
      </c>
      <c r="K6" s="87" t="s">
        <v>598</v>
      </c>
    </row>
    <row r="7" s="72" customFormat="1" ht="30" customHeight="1" spans="1:11">
      <c r="A7" s="113"/>
      <c r="B7" s="80" t="s">
        <v>599</v>
      </c>
      <c r="C7" s="116">
        <v>5867131</v>
      </c>
      <c r="D7" s="116"/>
      <c r="E7" s="116">
        <v>5867131</v>
      </c>
      <c r="F7" s="116"/>
      <c r="G7" s="116">
        <v>5867131</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87" customHeight="1" spans="1:11">
      <c r="A11" s="88"/>
      <c r="B11" s="131" t="s">
        <v>756</v>
      </c>
      <c r="C11" s="132"/>
      <c r="D11" s="132"/>
      <c r="E11" s="132"/>
      <c r="F11" s="133"/>
      <c r="G11" s="89" t="s">
        <v>757</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60" customHeight="1" spans="1:11">
      <c r="A16" s="294" t="s">
        <v>614</v>
      </c>
      <c r="B16" s="295" t="s">
        <v>615</v>
      </c>
      <c r="C16" s="281" t="s">
        <v>624</v>
      </c>
      <c r="D16" s="295" t="s">
        <v>625</v>
      </c>
      <c r="E16" s="440" t="s">
        <v>626</v>
      </c>
      <c r="F16" s="142" t="s">
        <v>622</v>
      </c>
      <c r="G16" s="281" t="s">
        <v>627</v>
      </c>
      <c r="H16" s="305">
        <v>10</v>
      </c>
      <c r="I16" s="305">
        <v>10</v>
      </c>
      <c r="J16" s="147"/>
      <c r="K16" s="148"/>
    </row>
    <row r="17" s="75" customFormat="1" ht="38" customHeight="1" spans="1:11">
      <c r="A17" s="294" t="s">
        <v>614</v>
      </c>
      <c r="B17" s="295" t="s">
        <v>657</v>
      </c>
      <c r="C17" s="281" t="s">
        <v>758</v>
      </c>
      <c r="D17" s="295" t="s">
        <v>625</v>
      </c>
      <c r="E17" s="448" t="s">
        <v>759</v>
      </c>
      <c r="F17" s="142"/>
      <c r="G17" s="142" t="s">
        <v>760</v>
      </c>
      <c r="H17" s="305">
        <v>10</v>
      </c>
      <c r="I17" s="305">
        <v>10</v>
      </c>
      <c r="J17" s="155"/>
      <c r="K17" s="156"/>
    </row>
    <row r="18" s="75" customFormat="1" ht="38" customHeight="1" spans="1:11">
      <c r="A18" s="294"/>
      <c r="B18" s="295"/>
      <c r="C18" s="281" t="s">
        <v>761</v>
      </c>
      <c r="D18" s="295" t="s">
        <v>617</v>
      </c>
      <c r="E18" s="314" t="s">
        <v>639</v>
      </c>
      <c r="F18" s="142" t="s">
        <v>619</v>
      </c>
      <c r="G18" s="142" t="s">
        <v>762</v>
      </c>
      <c r="H18" s="305">
        <v>10</v>
      </c>
      <c r="I18" s="305">
        <v>10</v>
      </c>
      <c r="J18" s="147"/>
      <c r="K18" s="157"/>
    </row>
    <row r="19" s="75" customFormat="1" ht="38" customHeight="1" spans="1:11">
      <c r="A19" s="294" t="s">
        <v>677</v>
      </c>
      <c r="B19" s="295" t="s">
        <v>763</v>
      </c>
      <c r="C19" s="313" t="s">
        <v>764</v>
      </c>
      <c r="D19" s="295" t="s">
        <v>625</v>
      </c>
      <c r="E19" s="448" t="s">
        <v>765</v>
      </c>
      <c r="F19" s="142"/>
      <c r="G19" s="142" t="s">
        <v>681</v>
      </c>
      <c r="H19" s="305">
        <v>10</v>
      </c>
      <c r="I19" s="305">
        <v>10</v>
      </c>
      <c r="J19" s="158"/>
      <c r="K19" s="159"/>
    </row>
    <row r="20" s="75" customFormat="1" ht="53" customHeight="1" spans="1:11">
      <c r="A20" s="294" t="s">
        <v>677</v>
      </c>
      <c r="B20" s="295" t="s">
        <v>678</v>
      </c>
      <c r="C20" s="313" t="s">
        <v>679</v>
      </c>
      <c r="D20" s="295" t="s">
        <v>625</v>
      </c>
      <c r="E20" s="448" t="s">
        <v>680</v>
      </c>
      <c r="F20" s="142"/>
      <c r="G20" s="142" t="s">
        <v>681</v>
      </c>
      <c r="H20" s="305">
        <v>10</v>
      </c>
      <c r="I20" s="305">
        <v>10</v>
      </c>
      <c r="J20" s="158"/>
      <c r="K20" s="159"/>
    </row>
    <row r="21" s="75" customFormat="1" ht="38" customHeight="1" spans="1:11">
      <c r="A21" s="294" t="s">
        <v>677</v>
      </c>
      <c r="B21" s="295" t="s">
        <v>678</v>
      </c>
      <c r="C21" s="281" t="s">
        <v>766</v>
      </c>
      <c r="D21" s="295" t="s">
        <v>617</v>
      </c>
      <c r="E21" s="457" t="s">
        <v>618</v>
      </c>
      <c r="F21" s="142" t="s">
        <v>619</v>
      </c>
      <c r="G21" s="458" t="s">
        <v>618</v>
      </c>
      <c r="H21" s="305">
        <v>10</v>
      </c>
      <c r="I21" s="305">
        <v>10</v>
      </c>
      <c r="J21" s="158"/>
      <c r="K21" s="159"/>
    </row>
    <row r="22" s="75" customFormat="1" ht="63" customHeight="1" spans="1:11">
      <c r="A22" s="294" t="s">
        <v>677</v>
      </c>
      <c r="B22" s="295" t="s">
        <v>767</v>
      </c>
      <c r="C22" s="281" t="s">
        <v>768</v>
      </c>
      <c r="D22" s="295" t="s">
        <v>625</v>
      </c>
      <c r="E22" s="459" t="s">
        <v>626</v>
      </c>
      <c r="F22" s="142"/>
      <c r="G22" s="315" t="s">
        <v>681</v>
      </c>
      <c r="H22" s="305">
        <v>10</v>
      </c>
      <c r="I22" s="305">
        <v>10</v>
      </c>
      <c r="J22" s="158"/>
      <c r="K22" s="159"/>
    </row>
    <row r="23" s="75" customFormat="1" ht="38" customHeight="1" spans="1:11">
      <c r="A23" s="294" t="s">
        <v>677</v>
      </c>
      <c r="B23" s="295" t="s">
        <v>767</v>
      </c>
      <c r="C23" s="281" t="s">
        <v>769</v>
      </c>
      <c r="D23" s="295" t="s">
        <v>625</v>
      </c>
      <c r="E23" s="459" t="s">
        <v>770</v>
      </c>
      <c r="F23" s="142"/>
      <c r="G23" s="315" t="s">
        <v>771</v>
      </c>
      <c r="H23" s="305">
        <v>10</v>
      </c>
      <c r="I23" s="305">
        <v>10</v>
      </c>
      <c r="J23" s="158"/>
      <c r="K23" s="159"/>
    </row>
    <row r="24" s="75" customFormat="1" ht="52" customHeight="1" spans="1:11">
      <c r="A24" s="294" t="s">
        <v>677</v>
      </c>
      <c r="B24" s="295" t="s">
        <v>724</v>
      </c>
      <c r="C24" s="281" t="s">
        <v>772</v>
      </c>
      <c r="D24" s="295" t="s">
        <v>625</v>
      </c>
      <c r="E24" s="448" t="s">
        <v>773</v>
      </c>
      <c r="F24" s="142"/>
      <c r="G24" s="296" t="s">
        <v>681</v>
      </c>
      <c r="H24" s="305">
        <v>5</v>
      </c>
      <c r="I24" s="305">
        <v>5</v>
      </c>
      <c r="J24" s="158"/>
      <c r="K24" s="159"/>
    </row>
    <row r="25" s="75" customFormat="1" ht="38" customHeight="1" spans="1:11">
      <c r="A25" s="294" t="s">
        <v>694</v>
      </c>
      <c r="B25" s="295" t="s">
        <v>695</v>
      </c>
      <c r="C25" s="281" t="s">
        <v>696</v>
      </c>
      <c r="D25" s="295" t="s">
        <v>617</v>
      </c>
      <c r="E25" s="317" t="s">
        <v>774</v>
      </c>
      <c r="F25" s="142" t="s">
        <v>619</v>
      </c>
      <c r="G25" s="296" t="s">
        <v>774</v>
      </c>
      <c r="H25" s="305">
        <v>5</v>
      </c>
      <c r="I25" s="305">
        <v>5</v>
      </c>
      <c r="J25" s="158"/>
      <c r="K25" s="159"/>
    </row>
    <row r="26" s="74" customFormat="1" ht="67" customHeight="1" spans="1:11">
      <c r="A26" s="166" t="s">
        <v>729</v>
      </c>
      <c r="B26" s="166"/>
      <c r="C26" s="166"/>
      <c r="D26" s="167" t="s">
        <v>584</v>
      </c>
      <c r="E26" s="167"/>
      <c r="F26" s="167"/>
      <c r="G26" s="167"/>
      <c r="H26" s="167"/>
      <c r="I26" s="167"/>
      <c r="J26" s="167"/>
      <c r="K26" s="167"/>
    </row>
    <row r="27" s="74" customFormat="1" ht="30" customHeight="1" spans="1:11">
      <c r="A27" s="168" t="s">
        <v>730</v>
      </c>
      <c r="B27" s="169"/>
      <c r="C27" s="169"/>
      <c r="D27" s="169"/>
      <c r="E27" s="169"/>
      <c r="F27" s="169"/>
      <c r="G27" s="170"/>
      <c r="H27" s="171" t="s">
        <v>731</v>
      </c>
      <c r="I27" s="171" t="s">
        <v>732</v>
      </c>
      <c r="J27" s="171" t="s">
        <v>733</v>
      </c>
      <c r="K27" s="171"/>
    </row>
    <row r="28" s="72" customFormat="1" ht="35" customHeight="1" spans="1:11">
      <c r="A28" s="172"/>
      <c r="B28" s="173"/>
      <c r="C28" s="173"/>
      <c r="D28" s="173"/>
      <c r="E28" s="173"/>
      <c r="F28" s="173"/>
      <c r="G28" s="174"/>
      <c r="H28" s="175">
        <v>100</v>
      </c>
      <c r="I28" s="175">
        <f>H6+I16+I17+I18+I19+I20+I21+I22+I25+I23+I24</f>
        <v>100</v>
      </c>
      <c r="J28" s="176" t="s">
        <v>734</v>
      </c>
      <c r="K28" s="176"/>
    </row>
    <row r="29" s="75" customFormat="1" spans="1:11">
      <c r="I29" s="177"/>
    </row>
  </sheetData>
  <mergeCells count="42">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5:K25"/>
    <mergeCell ref="A26:C26"/>
    <mergeCell ref="D26:K26"/>
    <mergeCell ref="J27:K27"/>
    <mergeCell ref="J28:K28"/>
    <mergeCell ref="A5:A9"/>
    <mergeCell ref="A10:A11"/>
    <mergeCell ref="H7:H9"/>
    <mergeCell ref="J7:J9"/>
    <mergeCell ref="K6:K9"/>
    <mergeCell ref="A27:G2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6"/>
  <sheetViews>
    <sheetView workbookViewId="0">
      <selection activeCell="G17" sqref="G17"/>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775</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2200000</v>
      </c>
      <c r="D6" s="116"/>
      <c r="E6" s="116">
        <v>2200000</v>
      </c>
      <c r="F6" s="116"/>
      <c r="G6" s="116">
        <v>2200000</v>
      </c>
      <c r="H6" s="117">
        <v>10</v>
      </c>
      <c r="I6" s="118">
        <f>G6/E6</f>
        <v>1</v>
      </c>
      <c r="J6" s="116">
        <v>10</v>
      </c>
      <c r="K6" s="87" t="s">
        <v>598</v>
      </c>
    </row>
    <row r="7" s="72" customFormat="1" ht="30" customHeight="1" spans="1:11">
      <c r="A7" s="113"/>
      <c r="B7" s="80" t="s">
        <v>599</v>
      </c>
      <c r="C7" s="116">
        <v>2200000</v>
      </c>
      <c r="D7" s="116"/>
      <c r="E7" s="116">
        <v>2200000</v>
      </c>
      <c r="F7" s="116"/>
      <c r="G7" s="116">
        <v>2200000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87" customHeight="1" spans="1:11">
      <c r="A11" s="88"/>
      <c r="B11" s="131" t="s">
        <v>776</v>
      </c>
      <c r="C11" s="132"/>
      <c r="D11" s="132"/>
      <c r="E11" s="132"/>
      <c r="F11" s="133"/>
      <c r="G11" s="89" t="s">
        <v>777</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294" t="s">
        <v>614</v>
      </c>
      <c r="B16" s="295" t="s">
        <v>615</v>
      </c>
      <c r="C16" s="281" t="s">
        <v>628</v>
      </c>
      <c r="D16" s="295" t="s">
        <v>625</v>
      </c>
      <c r="E16" s="297" t="s">
        <v>629</v>
      </c>
      <c r="F16" s="142" t="s">
        <v>630</v>
      </c>
      <c r="G16" s="142" t="s">
        <v>631</v>
      </c>
      <c r="H16" s="305">
        <v>15</v>
      </c>
      <c r="I16" s="305">
        <v>15</v>
      </c>
      <c r="J16" s="147"/>
      <c r="K16" s="148"/>
    </row>
    <row r="17" s="75" customFormat="1" ht="38" customHeight="1" spans="1:11">
      <c r="A17" s="294" t="s">
        <v>614</v>
      </c>
      <c r="B17" s="295" t="s">
        <v>657</v>
      </c>
      <c r="C17" s="281" t="s">
        <v>661</v>
      </c>
      <c r="D17" s="295" t="s">
        <v>625</v>
      </c>
      <c r="E17" s="460" t="s">
        <v>662</v>
      </c>
      <c r="F17" s="142"/>
      <c r="G17" s="142" t="s">
        <v>631</v>
      </c>
      <c r="H17" s="305">
        <v>15</v>
      </c>
      <c r="I17" s="305">
        <v>15</v>
      </c>
      <c r="J17" s="155"/>
      <c r="K17" s="156"/>
    </row>
    <row r="18" s="75" customFormat="1" ht="38" customHeight="1" spans="1:11">
      <c r="A18" s="294" t="s">
        <v>614</v>
      </c>
      <c r="B18" s="295" t="s">
        <v>672</v>
      </c>
      <c r="C18" s="281" t="s">
        <v>778</v>
      </c>
      <c r="D18" s="295" t="s">
        <v>625</v>
      </c>
      <c r="E18" s="460" t="s">
        <v>779</v>
      </c>
      <c r="F18" s="142" t="s">
        <v>780</v>
      </c>
      <c r="G18" s="142" t="s">
        <v>781</v>
      </c>
      <c r="H18" s="305">
        <v>15</v>
      </c>
      <c r="I18" s="305">
        <v>15</v>
      </c>
      <c r="J18" s="147"/>
      <c r="K18" s="157"/>
    </row>
    <row r="19" s="75" customFormat="1" ht="38" customHeight="1" spans="1:11">
      <c r="A19" s="294" t="s">
        <v>614</v>
      </c>
      <c r="B19" s="295" t="s">
        <v>782</v>
      </c>
      <c r="C19" s="281" t="s">
        <v>783</v>
      </c>
      <c r="D19" s="295" t="s">
        <v>617</v>
      </c>
      <c r="E19" s="460" t="s">
        <v>784</v>
      </c>
      <c r="F19" s="142" t="s">
        <v>785</v>
      </c>
      <c r="G19" s="461" t="s">
        <v>784</v>
      </c>
      <c r="H19" s="305">
        <v>15</v>
      </c>
      <c r="I19" s="305">
        <v>15</v>
      </c>
      <c r="J19" s="158"/>
      <c r="K19" s="159"/>
    </row>
    <row r="20" s="75" customFormat="1" ht="38" customHeight="1" spans="1:11">
      <c r="A20" s="294" t="s">
        <v>614</v>
      </c>
      <c r="B20" s="295" t="s">
        <v>678</v>
      </c>
      <c r="C20" s="313" t="s">
        <v>682</v>
      </c>
      <c r="D20" s="295" t="s">
        <v>625</v>
      </c>
      <c r="E20" s="460" t="s">
        <v>683</v>
      </c>
      <c r="F20" s="142"/>
      <c r="G20" s="142" t="s">
        <v>684</v>
      </c>
      <c r="H20" s="305">
        <v>10</v>
      </c>
      <c r="I20" s="305">
        <v>10</v>
      </c>
      <c r="J20" s="158"/>
      <c r="K20" s="159"/>
    </row>
    <row r="21" s="75" customFormat="1" ht="38" customHeight="1" spans="1:11">
      <c r="A21" s="294" t="s">
        <v>614</v>
      </c>
      <c r="B21" s="295" t="s">
        <v>724</v>
      </c>
      <c r="C21" s="313" t="s">
        <v>786</v>
      </c>
      <c r="D21" s="295" t="s">
        <v>625</v>
      </c>
      <c r="E21" s="312" t="s">
        <v>787</v>
      </c>
      <c r="F21" s="142"/>
      <c r="G21" s="142" t="s">
        <v>788</v>
      </c>
      <c r="H21" s="305">
        <v>10</v>
      </c>
      <c r="I21" s="305">
        <v>10</v>
      </c>
      <c r="J21" s="158"/>
      <c r="K21" s="159"/>
    </row>
    <row r="22" s="75" customFormat="1" ht="38" customHeight="1" spans="1:11">
      <c r="A22" s="294" t="s">
        <v>614</v>
      </c>
      <c r="B22" s="295" t="s">
        <v>695</v>
      </c>
      <c r="C22" s="313" t="s">
        <v>789</v>
      </c>
      <c r="D22" s="295" t="s">
        <v>617</v>
      </c>
      <c r="E22" s="312" t="s">
        <v>774</v>
      </c>
      <c r="F22" s="142" t="s">
        <v>619</v>
      </c>
      <c r="G22" s="142" t="s">
        <v>774</v>
      </c>
      <c r="H22" s="305">
        <v>10</v>
      </c>
      <c r="I22" s="305">
        <v>9</v>
      </c>
      <c r="J22" s="158"/>
      <c r="K22" s="159"/>
    </row>
    <row r="23" s="74" customFormat="1" ht="67" customHeight="1" spans="1:11">
      <c r="A23" s="166" t="s">
        <v>729</v>
      </c>
      <c r="B23" s="166"/>
      <c r="C23" s="166"/>
      <c r="D23" s="167" t="s">
        <v>584</v>
      </c>
      <c r="E23" s="167"/>
      <c r="F23" s="167"/>
      <c r="G23" s="167"/>
      <c r="H23" s="167"/>
      <c r="I23" s="167"/>
      <c r="J23" s="167"/>
      <c r="K23" s="167"/>
    </row>
    <row r="24" s="74" customFormat="1" ht="30" customHeight="1" spans="1:11">
      <c r="A24" s="168" t="s">
        <v>730</v>
      </c>
      <c r="B24" s="169"/>
      <c r="C24" s="169"/>
      <c r="D24" s="169"/>
      <c r="E24" s="169"/>
      <c r="F24" s="169"/>
      <c r="G24" s="170"/>
      <c r="H24" s="171" t="s">
        <v>731</v>
      </c>
      <c r="I24" s="171" t="s">
        <v>732</v>
      </c>
      <c r="J24" s="171" t="s">
        <v>733</v>
      </c>
      <c r="K24" s="171"/>
    </row>
    <row r="25" s="72" customFormat="1" ht="35" customHeight="1" spans="1:11">
      <c r="A25" s="172"/>
      <c r="B25" s="173"/>
      <c r="C25" s="173"/>
      <c r="D25" s="173"/>
      <c r="E25" s="173"/>
      <c r="F25" s="173"/>
      <c r="G25" s="174"/>
      <c r="H25" s="175">
        <v>100</v>
      </c>
      <c r="I25" s="175">
        <f>H6+I16+I17+I18+I19+I20+I21+I22</f>
        <v>99</v>
      </c>
      <c r="J25" s="176" t="s">
        <v>734</v>
      </c>
      <c r="K25" s="176"/>
    </row>
    <row r="26" s="75" customFormat="1" spans="1:11">
      <c r="I26" s="177"/>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A23:C23"/>
    <mergeCell ref="D23:K23"/>
    <mergeCell ref="J24:K24"/>
    <mergeCell ref="J25:K25"/>
    <mergeCell ref="A5:A9"/>
    <mergeCell ref="A10:A11"/>
    <mergeCell ref="H7:H9"/>
    <mergeCell ref="J7:J9"/>
    <mergeCell ref="K6:K9"/>
    <mergeCell ref="A24:G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31"/>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790</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2451390</v>
      </c>
      <c r="D6" s="116"/>
      <c r="E6" s="116">
        <v>2451390</v>
      </c>
      <c r="F6" s="116"/>
      <c r="G6" s="116">
        <v>2451390</v>
      </c>
      <c r="H6" s="117">
        <v>10</v>
      </c>
      <c r="I6" s="118">
        <f>G6/E6</f>
        <v>1</v>
      </c>
      <c r="J6" s="116">
        <v>10</v>
      </c>
      <c r="K6" s="87" t="s">
        <v>598</v>
      </c>
    </row>
    <row r="7" s="72" customFormat="1" ht="30" customHeight="1" spans="1:11">
      <c r="A7" s="113"/>
      <c r="B7" s="80" t="s">
        <v>599</v>
      </c>
      <c r="C7" s="116">
        <v>2451390</v>
      </c>
      <c r="D7" s="116"/>
      <c r="E7" s="116">
        <v>2451390</v>
      </c>
      <c r="F7" s="116"/>
      <c r="G7" s="116">
        <v>2451390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87" customHeight="1" spans="1:11">
      <c r="A11" s="88"/>
      <c r="B11" s="131" t="s">
        <v>791</v>
      </c>
      <c r="C11" s="132"/>
      <c r="D11" s="132"/>
      <c r="E11" s="132"/>
      <c r="F11" s="133"/>
      <c r="G11" s="89" t="s">
        <v>792</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250" t="s">
        <v>793</v>
      </c>
      <c r="D16" s="56" t="s">
        <v>617</v>
      </c>
      <c r="E16" s="308" t="s">
        <v>794</v>
      </c>
      <c r="F16" s="144" t="s">
        <v>795</v>
      </c>
      <c r="G16" s="274" t="s">
        <v>794</v>
      </c>
      <c r="H16" s="146">
        <v>10</v>
      </c>
      <c r="I16" s="146">
        <v>10</v>
      </c>
      <c r="J16" s="147"/>
      <c r="K16" s="148"/>
    </row>
    <row r="17" s="75" customFormat="1" ht="38" customHeight="1" spans="1:11">
      <c r="A17" s="56" t="s">
        <v>614</v>
      </c>
      <c r="B17" s="56" t="s">
        <v>615</v>
      </c>
      <c r="C17" s="250" t="s">
        <v>796</v>
      </c>
      <c r="D17" s="56" t="s">
        <v>617</v>
      </c>
      <c r="E17" s="308" t="s">
        <v>797</v>
      </c>
      <c r="F17" s="144" t="s">
        <v>795</v>
      </c>
      <c r="G17" s="274" t="s">
        <v>797</v>
      </c>
      <c r="H17" s="146">
        <v>10</v>
      </c>
      <c r="I17" s="146">
        <v>10</v>
      </c>
      <c r="J17" s="155"/>
      <c r="K17" s="156"/>
    </row>
    <row r="18" s="75" customFormat="1" ht="38" customHeight="1" spans="1:11">
      <c r="A18" s="56" t="s">
        <v>614</v>
      </c>
      <c r="B18" s="56" t="s">
        <v>615</v>
      </c>
      <c r="C18" s="250" t="s">
        <v>798</v>
      </c>
      <c r="D18" s="56" t="s">
        <v>617</v>
      </c>
      <c r="E18" s="462" t="s">
        <v>618</v>
      </c>
      <c r="F18" s="144" t="s">
        <v>619</v>
      </c>
      <c r="G18" s="463" t="s">
        <v>618</v>
      </c>
      <c r="H18" s="146">
        <v>5</v>
      </c>
      <c r="I18" s="146">
        <v>4</v>
      </c>
      <c r="J18" s="147"/>
      <c r="K18" s="157"/>
    </row>
    <row r="19" s="75" customFormat="1" ht="38" customHeight="1" spans="1:11">
      <c r="A19" s="56" t="s">
        <v>614</v>
      </c>
      <c r="B19" s="56" t="s">
        <v>672</v>
      </c>
      <c r="C19" s="250" t="s">
        <v>799</v>
      </c>
      <c r="D19" s="56" t="s">
        <v>625</v>
      </c>
      <c r="E19" s="308" t="s">
        <v>800</v>
      </c>
      <c r="F19" s="144" t="s">
        <v>675</v>
      </c>
      <c r="G19" s="274" t="s">
        <v>788</v>
      </c>
      <c r="H19" s="146">
        <v>10</v>
      </c>
      <c r="I19" s="146">
        <v>10</v>
      </c>
      <c r="J19" s="158"/>
      <c r="K19" s="159"/>
    </row>
    <row r="20" s="75" customFormat="1" ht="38" customHeight="1" spans="1:11">
      <c r="A20" s="56" t="s">
        <v>614</v>
      </c>
      <c r="B20" s="56" t="s">
        <v>657</v>
      </c>
      <c r="C20" s="219" t="s">
        <v>801</v>
      </c>
      <c r="D20" s="56" t="s">
        <v>617</v>
      </c>
      <c r="E20" s="464" t="s">
        <v>802</v>
      </c>
      <c r="F20" s="144" t="s">
        <v>795</v>
      </c>
      <c r="G20" s="463" t="s">
        <v>802</v>
      </c>
      <c r="H20" s="146">
        <v>10</v>
      </c>
      <c r="I20" s="146">
        <v>10</v>
      </c>
      <c r="J20" s="158"/>
      <c r="K20" s="159"/>
    </row>
    <row r="21" s="75" customFormat="1" ht="38" customHeight="1" spans="1:11">
      <c r="A21" s="56" t="s">
        <v>614</v>
      </c>
      <c r="B21" s="56" t="s">
        <v>657</v>
      </c>
      <c r="C21" s="219" t="s">
        <v>803</v>
      </c>
      <c r="D21" s="56" t="s">
        <v>617</v>
      </c>
      <c r="E21" s="308" t="s">
        <v>804</v>
      </c>
      <c r="F21" s="144" t="s">
        <v>619</v>
      </c>
      <c r="G21" s="274" t="s">
        <v>804</v>
      </c>
      <c r="H21" s="146">
        <v>5</v>
      </c>
      <c r="I21" s="146">
        <v>5</v>
      </c>
      <c r="J21" s="158"/>
      <c r="K21" s="159"/>
    </row>
    <row r="22" s="75" customFormat="1" ht="38" customHeight="1" spans="1:11">
      <c r="A22" s="56" t="s">
        <v>677</v>
      </c>
      <c r="B22" s="56" t="s">
        <v>678</v>
      </c>
      <c r="C22" s="310" t="s">
        <v>805</v>
      </c>
      <c r="D22" s="56" t="s">
        <v>617</v>
      </c>
      <c r="E22" s="311" t="s">
        <v>806</v>
      </c>
      <c r="F22" s="144" t="s">
        <v>619</v>
      </c>
      <c r="G22" s="274" t="s">
        <v>618</v>
      </c>
      <c r="H22" s="146">
        <v>5</v>
      </c>
      <c r="I22" s="146">
        <v>9</v>
      </c>
      <c r="J22" s="158"/>
      <c r="K22" s="159"/>
    </row>
    <row r="23" s="75" customFormat="1" ht="38" customHeight="1" spans="1:11">
      <c r="A23" s="56" t="s">
        <v>677</v>
      </c>
      <c r="B23" s="56" t="s">
        <v>678</v>
      </c>
      <c r="C23" s="250" t="s">
        <v>807</v>
      </c>
      <c r="D23" s="56" t="s">
        <v>625</v>
      </c>
      <c r="E23" s="465" t="s">
        <v>808</v>
      </c>
      <c r="F23" s="144" t="s">
        <v>619</v>
      </c>
      <c r="G23" s="274" t="s">
        <v>809</v>
      </c>
      <c r="H23" s="146">
        <v>10</v>
      </c>
      <c r="I23" s="146">
        <v>9</v>
      </c>
      <c r="J23" s="158"/>
      <c r="K23" s="159"/>
    </row>
    <row r="24" s="75" customFormat="1" ht="38" customHeight="1" spans="1:11">
      <c r="A24" s="56" t="s">
        <v>677</v>
      </c>
      <c r="B24" s="56" t="s">
        <v>724</v>
      </c>
      <c r="C24" s="250" t="s">
        <v>810</v>
      </c>
      <c r="D24" s="56" t="s">
        <v>625</v>
      </c>
      <c r="E24" s="464" t="s">
        <v>811</v>
      </c>
      <c r="F24" s="144"/>
      <c r="G24" s="274" t="s">
        <v>812</v>
      </c>
      <c r="H24" s="146">
        <v>10</v>
      </c>
      <c r="I24" s="146">
        <v>9</v>
      </c>
      <c r="J24" s="158"/>
      <c r="K24" s="159"/>
    </row>
    <row r="25" s="75" customFormat="1" ht="38" customHeight="1" spans="1:11">
      <c r="A25" s="56" t="s">
        <v>677</v>
      </c>
      <c r="B25" s="56" t="s">
        <v>724</v>
      </c>
      <c r="C25" s="250" t="s">
        <v>813</v>
      </c>
      <c r="D25" s="56" t="s">
        <v>625</v>
      </c>
      <c r="E25" s="464" t="s">
        <v>814</v>
      </c>
      <c r="F25" s="144"/>
      <c r="G25" s="274" t="s">
        <v>815</v>
      </c>
      <c r="H25" s="146">
        <v>5</v>
      </c>
      <c r="I25" s="146">
        <v>4</v>
      </c>
      <c r="J25" s="158"/>
      <c r="K25" s="159"/>
    </row>
    <row r="26" s="75" customFormat="1" ht="38" customHeight="1" spans="1:11">
      <c r="A26" s="56" t="s">
        <v>816</v>
      </c>
      <c r="B26" s="56" t="s">
        <v>695</v>
      </c>
      <c r="C26" s="250" t="s">
        <v>817</v>
      </c>
      <c r="D26" s="56" t="s">
        <v>617</v>
      </c>
      <c r="E26" s="308" t="s">
        <v>774</v>
      </c>
      <c r="F26" s="144" t="s">
        <v>619</v>
      </c>
      <c r="G26" s="274" t="s">
        <v>774</v>
      </c>
      <c r="H26" s="146">
        <v>5</v>
      </c>
      <c r="I26" s="146">
        <v>4</v>
      </c>
      <c r="J26" s="158"/>
      <c r="K26" s="159"/>
    </row>
    <row r="27" s="75" customFormat="1" ht="38" customHeight="1" spans="1:11">
      <c r="A27" s="56" t="s">
        <v>816</v>
      </c>
      <c r="B27" s="56" t="s">
        <v>695</v>
      </c>
      <c r="C27" s="250" t="s">
        <v>818</v>
      </c>
      <c r="D27" s="56" t="s">
        <v>617</v>
      </c>
      <c r="E27" s="308" t="s">
        <v>774</v>
      </c>
      <c r="F27" s="144" t="s">
        <v>619</v>
      </c>
      <c r="G27" s="274" t="s">
        <v>774</v>
      </c>
      <c r="H27" s="146">
        <v>5</v>
      </c>
      <c r="I27" s="146">
        <v>4</v>
      </c>
      <c r="J27" s="158"/>
      <c r="K27" s="159"/>
    </row>
    <row r="28" s="74" customFormat="1" ht="67" customHeight="1" spans="1:11">
      <c r="A28" s="166" t="s">
        <v>729</v>
      </c>
      <c r="B28" s="166"/>
      <c r="C28" s="166"/>
      <c r="D28" s="167" t="s">
        <v>584</v>
      </c>
      <c r="E28" s="167"/>
      <c r="F28" s="167"/>
      <c r="G28" s="167"/>
      <c r="H28" s="167"/>
      <c r="I28" s="167"/>
      <c r="J28" s="167"/>
      <c r="K28" s="167"/>
    </row>
    <row r="29" s="74" customFormat="1" ht="30" customHeight="1" spans="1:11">
      <c r="A29" s="168" t="s">
        <v>730</v>
      </c>
      <c r="B29" s="169"/>
      <c r="C29" s="169"/>
      <c r="D29" s="169"/>
      <c r="E29" s="169"/>
      <c r="F29" s="169"/>
      <c r="G29" s="170"/>
      <c r="H29" s="171" t="s">
        <v>731</v>
      </c>
      <c r="I29" s="171" t="s">
        <v>732</v>
      </c>
      <c r="J29" s="171" t="s">
        <v>733</v>
      </c>
      <c r="K29" s="171"/>
    </row>
    <row r="30" s="72" customFormat="1" ht="35" customHeight="1" spans="1:11">
      <c r="A30" s="172"/>
      <c r="B30" s="173"/>
      <c r="C30" s="173"/>
      <c r="D30" s="173"/>
      <c r="E30" s="173"/>
      <c r="F30" s="173"/>
      <c r="G30" s="174"/>
      <c r="H30" s="175">
        <f>H6+H16+H17+H18+H19+H21+H20+H22+H23+H24+H25+H26+H27</f>
        <v>100</v>
      </c>
      <c r="I30" s="175">
        <f>J6+I16+I17+I18+I19+I20+I21+I27+I22+I23+I24+I25+I26</f>
        <v>98</v>
      </c>
      <c r="J30" s="176" t="s">
        <v>734</v>
      </c>
      <c r="K30" s="176"/>
    </row>
    <row r="31" s="75" customFormat="1" spans="1:11">
      <c r="H31" s="179"/>
      <c r="I31" s="179"/>
      <c r="J31" s="179"/>
      <c r="K31" s="179"/>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7:K27"/>
    <mergeCell ref="A28:C28"/>
    <mergeCell ref="D28:K28"/>
    <mergeCell ref="J29:K29"/>
    <mergeCell ref="J30:K30"/>
    <mergeCell ref="A5:A9"/>
    <mergeCell ref="A10:A11"/>
    <mergeCell ref="H7:H9"/>
    <mergeCell ref="J7:J9"/>
    <mergeCell ref="K6:K9"/>
    <mergeCell ref="A29:G3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5"/>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819</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1214400</v>
      </c>
      <c r="D6" s="116"/>
      <c r="E6" s="116">
        <v>1214400</v>
      </c>
      <c r="F6" s="116"/>
      <c r="G6" s="116">
        <v>1214400</v>
      </c>
      <c r="H6" s="117">
        <v>10</v>
      </c>
      <c r="I6" s="118">
        <f>G6/E6</f>
        <v>1</v>
      </c>
      <c r="J6" s="116">
        <v>10</v>
      </c>
      <c r="K6" s="87" t="s">
        <v>598</v>
      </c>
    </row>
    <row r="7" s="72" customFormat="1" ht="30" customHeight="1" spans="1:11">
      <c r="A7" s="113"/>
      <c r="B7" s="80" t="s">
        <v>599</v>
      </c>
      <c r="C7" s="116">
        <v>1214400</v>
      </c>
      <c r="D7" s="116"/>
      <c r="E7" s="116">
        <v>1214400</v>
      </c>
      <c r="F7" s="116"/>
      <c r="G7" s="116">
        <v>1214400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150" customHeight="1" spans="1:11">
      <c r="A11" s="88"/>
      <c r="B11" s="131" t="s">
        <v>820</v>
      </c>
      <c r="C11" s="132"/>
      <c r="D11" s="132"/>
      <c r="E11" s="132"/>
      <c r="F11" s="133"/>
      <c r="G11" s="89" t="s">
        <v>821</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60" t="s">
        <v>636</v>
      </c>
      <c r="D16" s="56" t="s">
        <v>617</v>
      </c>
      <c r="E16" s="275" t="s">
        <v>637</v>
      </c>
      <c r="F16" s="144" t="s">
        <v>619</v>
      </c>
      <c r="G16" s="274" t="s">
        <v>637</v>
      </c>
      <c r="H16" s="146">
        <v>20</v>
      </c>
      <c r="I16" s="146">
        <v>20</v>
      </c>
      <c r="J16" s="147"/>
      <c r="K16" s="148"/>
    </row>
    <row r="17" s="75" customFormat="1" ht="38" customHeight="1" spans="1:11">
      <c r="A17" s="56" t="s">
        <v>677</v>
      </c>
      <c r="B17" s="56" t="s">
        <v>615</v>
      </c>
      <c r="C17" s="160" t="s">
        <v>822</v>
      </c>
      <c r="D17" s="56" t="s">
        <v>617</v>
      </c>
      <c r="E17" s="466" t="s">
        <v>823</v>
      </c>
      <c r="F17" s="144" t="s">
        <v>634</v>
      </c>
      <c r="G17" s="463" t="s">
        <v>823</v>
      </c>
      <c r="H17" s="146">
        <v>20</v>
      </c>
      <c r="I17" s="146">
        <v>19.5</v>
      </c>
      <c r="J17" s="155"/>
      <c r="K17" s="156"/>
    </row>
    <row r="18" s="75" customFormat="1" ht="38" customHeight="1" spans="1:11">
      <c r="A18" s="56" t="s">
        <v>677</v>
      </c>
      <c r="B18" s="56" t="s">
        <v>657</v>
      </c>
      <c r="C18" s="160" t="s">
        <v>824</v>
      </c>
      <c r="D18" s="56" t="s">
        <v>617</v>
      </c>
      <c r="E18" s="275" t="s">
        <v>825</v>
      </c>
      <c r="F18" s="144" t="s">
        <v>619</v>
      </c>
      <c r="G18" s="274" t="s">
        <v>825</v>
      </c>
      <c r="H18" s="146">
        <v>15</v>
      </c>
      <c r="I18" s="146">
        <v>15</v>
      </c>
      <c r="J18" s="147"/>
      <c r="K18" s="157"/>
    </row>
    <row r="19" s="75" customFormat="1" ht="38" customHeight="1" spans="1:11">
      <c r="A19" s="56" t="s">
        <v>677</v>
      </c>
      <c r="B19" s="56" t="s">
        <v>657</v>
      </c>
      <c r="C19" s="160" t="s">
        <v>826</v>
      </c>
      <c r="D19" s="56" t="s">
        <v>617</v>
      </c>
      <c r="E19" s="466" t="s">
        <v>618</v>
      </c>
      <c r="F19" s="144" t="s">
        <v>619</v>
      </c>
      <c r="G19" s="463" t="s">
        <v>618</v>
      </c>
      <c r="H19" s="146">
        <v>15</v>
      </c>
      <c r="I19" s="146">
        <v>15</v>
      </c>
      <c r="J19" s="158"/>
      <c r="K19" s="159"/>
    </row>
    <row r="20" s="75" customFormat="1" ht="38" customHeight="1" spans="1:11">
      <c r="A20" s="56" t="s">
        <v>677</v>
      </c>
      <c r="B20" s="56" t="s">
        <v>724</v>
      </c>
      <c r="C20" s="160" t="s">
        <v>810</v>
      </c>
      <c r="D20" s="56" t="s">
        <v>625</v>
      </c>
      <c r="E20" s="466" t="s">
        <v>827</v>
      </c>
      <c r="F20" s="144"/>
      <c r="G20" s="274" t="s">
        <v>828</v>
      </c>
      <c r="H20" s="146">
        <v>10</v>
      </c>
      <c r="I20" s="146">
        <v>9</v>
      </c>
      <c r="J20" s="158"/>
      <c r="K20" s="159"/>
    </row>
    <row r="21" s="75" customFormat="1" ht="38" customHeight="1" spans="1:11">
      <c r="A21" s="56" t="s">
        <v>816</v>
      </c>
      <c r="B21" s="56" t="s">
        <v>816</v>
      </c>
      <c r="C21" s="306" t="s">
        <v>829</v>
      </c>
      <c r="D21" s="56" t="s">
        <v>617</v>
      </c>
      <c r="E21" s="307" t="s">
        <v>774</v>
      </c>
      <c r="F21" s="144" t="s">
        <v>619</v>
      </c>
      <c r="G21" s="274" t="s">
        <v>774</v>
      </c>
      <c r="H21" s="146">
        <v>10</v>
      </c>
      <c r="I21" s="146">
        <v>9</v>
      </c>
      <c r="J21" s="158"/>
      <c r="K21" s="159"/>
    </row>
    <row r="22" s="74" customFormat="1" ht="67" customHeight="1" spans="1:11">
      <c r="A22" s="166" t="s">
        <v>729</v>
      </c>
      <c r="B22" s="166"/>
      <c r="C22" s="166"/>
      <c r="D22" s="167" t="s">
        <v>584</v>
      </c>
      <c r="E22" s="167"/>
      <c r="F22" s="167"/>
      <c r="G22" s="167"/>
      <c r="H22" s="167"/>
      <c r="I22" s="167"/>
      <c r="J22" s="167"/>
      <c r="K22" s="167"/>
    </row>
    <row r="23" s="74" customFormat="1" ht="30" customHeight="1" spans="1:11">
      <c r="A23" s="168" t="s">
        <v>730</v>
      </c>
      <c r="B23" s="169"/>
      <c r="C23" s="169"/>
      <c r="D23" s="169"/>
      <c r="E23" s="169"/>
      <c r="F23" s="169"/>
      <c r="G23" s="170"/>
      <c r="H23" s="171" t="s">
        <v>731</v>
      </c>
      <c r="I23" s="171" t="s">
        <v>732</v>
      </c>
      <c r="J23" s="171" t="s">
        <v>733</v>
      </c>
      <c r="K23" s="171"/>
    </row>
    <row r="24" s="72" customFormat="1" ht="35" customHeight="1" spans="1:11">
      <c r="A24" s="172"/>
      <c r="B24" s="173"/>
      <c r="C24" s="173"/>
      <c r="D24" s="173"/>
      <c r="E24" s="173"/>
      <c r="F24" s="173"/>
      <c r="G24" s="174"/>
      <c r="H24" s="175">
        <f>H6+H16+H17+H18+H19+H20+H21</f>
        <v>100</v>
      </c>
      <c r="I24" s="175">
        <f>J6+I16+I17+I18+I19+I20+I21</f>
        <v>97.5</v>
      </c>
      <c r="J24" s="176" t="s">
        <v>734</v>
      </c>
      <c r="K24" s="176"/>
    </row>
    <row r="25" s="75" customFormat="1" spans="1:11">
      <c r="H25" s="179"/>
      <c r="I25" s="179"/>
      <c r="J25" s="179"/>
      <c r="K25" s="179"/>
    </row>
  </sheetData>
  <mergeCells count="40">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A22:C22"/>
    <mergeCell ref="D22:K22"/>
    <mergeCell ref="J23:K23"/>
    <mergeCell ref="J24:K24"/>
    <mergeCell ref="A5:A9"/>
    <mergeCell ref="A10:A11"/>
    <mergeCell ref="H7:H9"/>
    <mergeCell ref="J7:J9"/>
    <mergeCell ref="K6:K9"/>
    <mergeCell ref="A23:G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8"/>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830</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16979101</v>
      </c>
      <c r="D6" s="116"/>
      <c r="E6" s="116">
        <v>16979101</v>
      </c>
      <c r="F6" s="116"/>
      <c r="G6" s="116">
        <v>16979101</v>
      </c>
      <c r="H6" s="117">
        <v>10</v>
      </c>
      <c r="I6" s="118">
        <f>G6/E6</f>
        <v>1</v>
      </c>
      <c r="J6" s="116">
        <v>10</v>
      </c>
      <c r="K6" s="87" t="s">
        <v>598</v>
      </c>
    </row>
    <row r="7" s="72" customFormat="1" ht="30" customHeight="1" spans="1:11">
      <c r="A7" s="113"/>
      <c r="B7" s="80" t="s">
        <v>599</v>
      </c>
      <c r="C7" s="116">
        <v>16979101</v>
      </c>
      <c r="D7" s="116"/>
      <c r="E7" s="116">
        <v>16979101</v>
      </c>
      <c r="F7" s="116"/>
      <c r="G7" s="116">
        <v>16979101</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150" customHeight="1" spans="1:11">
      <c r="A11" s="88"/>
      <c r="B11" s="131" t="s">
        <v>831</v>
      </c>
      <c r="C11" s="132"/>
      <c r="D11" s="132"/>
      <c r="E11" s="132"/>
      <c r="F11" s="133"/>
      <c r="G11" s="89" t="s">
        <v>832</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294" t="s">
        <v>614</v>
      </c>
      <c r="B16" s="295" t="s">
        <v>615</v>
      </c>
      <c r="C16" s="141" t="s">
        <v>638</v>
      </c>
      <c r="D16" s="295" t="s">
        <v>617</v>
      </c>
      <c r="E16" s="296" t="s">
        <v>639</v>
      </c>
      <c r="F16" s="144" t="s">
        <v>619</v>
      </c>
      <c r="G16" s="144" t="s">
        <v>639</v>
      </c>
      <c r="H16" s="146">
        <v>10</v>
      </c>
      <c r="I16" s="146">
        <v>10</v>
      </c>
      <c r="J16" s="147"/>
      <c r="K16" s="148"/>
    </row>
    <row r="17" s="75" customFormat="1" ht="38" customHeight="1" spans="1:11">
      <c r="A17" s="294" t="s">
        <v>614</v>
      </c>
      <c r="B17" s="295" t="s">
        <v>615</v>
      </c>
      <c r="C17" s="141" t="s">
        <v>833</v>
      </c>
      <c r="D17" s="295" t="s">
        <v>617</v>
      </c>
      <c r="E17" s="296" t="s">
        <v>639</v>
      </c>
      <c r="F17" s="144" t="s">
        <v>634</v>
      </c>
      <c r="G17" s="144" t="s">
        <v>639</v>
      </c>
      <c r="H17" s="146">
        <v>10</v>
      </c>
      <c r="I17" s="146">
        <v>9</v>
      </c>
      <c r="J17" s="155"/>
      <c r="K17" s="156"/>
    </row>
    <row r="18" s="75" customFormat="1" ht="38" customHeight="1" spans="1:11">
      <c r="A18" s="294" t="s">
        <v>614</v>
      </c>
      <c r="B18" s="295" t="s">
        <v>615</v>
      </c>
      <c r="C18" s="141" t="s">
        <v>834</v>
      </c>
      <c r="D18" s="295" t="s">
        <v>617</v>
      </c>
      <c r="E18" s="297" t="s">
        <v>835</v>
      </c>
      <c r="F18" s="144" t="s">
        <v>634</v>
      </c>
      <c r="G18" s="144" t="s">
        <v>835</v>
      </c>
      <c r="H18" s="146">
        <v>10</v>
      </c>
      <c r="I18" s="146">
        <v>10</v>
      </c>
      <c r="J18" s="147"/>
      <c r="K18" s="157"/>
    </row>
    <row r="19" s="75" customFormat="1" ht="38" customHeight="1" spans="1:11">
      <c r="A19" s="294" t="s">
        <v>614</v>
      </c>
      <c r="B19" s="295" t="s">
        <v>615</v>
      </c>
      <c r="C19" s="141" t="s">
        <v>836</v>
      </c>
      <c r="D19" s="295" t="s">
        <v>617</v>
      </c>
      <c r="E19" s="297" t="s">
        <v>697</v>
      </c>
      <c r="F19" s="144" t="s">
        <v>634</v>
      </c>
      <c r="G19" s="144" t="s">
        <v>697</v>
      </c>
      <c r="H19" s="146">
        <v>10</v>
      </c>
      <c r="I19" s="146">
        <v>9</v>
      </c>
      <c r="J19" s="158"/>
      <c r="K19" s="159"/>
    </row>
    <row r="20" s="75" customFormat="1" ht="38" customHeight="1" spans="1:11">
      <c r="A20" s="294" t="s">
        <v>614</v>
      </c>
      <c r="B20" s="295" t="s">
        <v>657</v>
      </c>
      <c r="C20" s="141" t="s">
        <v>668</v>
      </c>
      <c r="D20" s="295" t="s">
        <v>617</v>
      </c>
      <c r="E20" s="297" t="s">
        <v>697</v>
      </c>
      <c r="F20" s="144" t="s">
        <v>619</v>
      </c>
      <c r="G20" s="144" t="s">
        <v>697</v>
      </c>
      <c r="H20" s="146">
        <v>10</v>
      </c>
      <c r="I20" s="146">
        <v>9</v>
      </c>
      <c r="J20" s="158"/>
      <c r="K20" s="159"/>
    </row>
    <row r="21" s="75" customFormat="1" ht="38" customHeight="1" spans="1:11">
      <c r="A21" s="294" t="s">
        <v>614</v>
      </c>
      <c r="B21" s="295" t="s">
        <v>657</v>
      </c>
      <c r="C21" s="141" t="s">
        <v>837</v>
      </c>
      <c r="D21" s="295" t="s">
        <v>617</v>
      </c>
      <c r="E21" s="297" t="s">
        <v>637</v>
      </c>
      <c r="F21" s="144" t="s">
        <v>619</v>
      </c>
      <c r="G21" s="144" t="s">
        <v>637</v>
      </c>
      <c r="H21" s="146">
        <v>10</v>
      </c>
      <c r="I21" s="146">
        <v>9</v>
      </c>
      <c r="J21" s="158"/>
      <c r="K21" s="159"/>
    </row>
    <row r="22" s="75" customFormat="1" ht="38" customHeight="1" spans="1:11">
      <c r="A22" s="294" t="s">
        <v>614</v>
      </c>
      <c r="B22" s="295" t="s">
        <v>672</v>
      </c>
      <c r="C22" s="141" t="s">
        <v>673</v>
      </c>
      <c r="D22" s="295" t="s">
        <v>625</v>
      </c>
      <c r="E22" s="298" t="s">
        <v>838</v>
      </c>
      <c r="F22" s="144" t="s">
        <v>675</v>
      </c>
      <c r="G22" s="299">
        <v>45992</v>
      </c>
      <c r="H22" s="146">
        <v>10</v>
      </c>
      <c r="I22" s="146">
        <v>9</v>
      </c>
      <c r="J22" s="158"/>
      <c r="K22" s="159"/>
    </row>
    <row r="23" s="75" customFormat="1" ht="38" customHeight="1" spans="1:11">
      <c r="A23" s="294" t="s">
        <v>694</v>
      </c>
      <c r="B23" s="300" t="s">
        <v>678</v>
      </c>
      <c r="C23" s="301" t="s">
        <v>839</v>
      </c>
      <c r="D23" s="295" t="s">
        <v>625</v>
      </c>
      <c r="E23" s="448" t="s">
        <v>840</v>
      </c>
      <c r="F23" s="302"/>
      <c r="G23" s="303" t="s">
        <v>841</v>
      </c>
      <c r="H23" s="304">
        <v>10</v>
      </c>
      <c r="I23" s="304">
        <v>9</v>
      </c>
      <c r="J23" s="158"/>
      <c r="K23" s="159"/>
    </row>
    <row r="24" s="75" customFormat="1" ht="38" customHeight="1" spans="1:11">
      <c r="A24" s="294" t="s">
        <v>694</v>
      </c>
      <c r="B24" s="295" t="s">
        <v>816</v>
      </c>
      <c r="C24" s="281" t="s">
        <v>842</v>
      </c>
      <c r="D24" s="295" t="s">
        <v>617</v>
      </c>
      <c r="E24" s="297" t="s">
        <v>697</v>
      </c>
      <c r="F24" s="142" t="s">
        <v>619</v>
      </c>
      <c r="G24" s="296" t="s">
        <v>697</v>
      </c>
      <c r="H24" s="305">
        <v>10</v>
      </c>
      <c r="I24" s="305">
        <v>9</v>
      </c>
      <c r="J24" s="158"/>
      <c r="K24" s="159"/>
    </row>
    <row r="25" s="74" customFormat="1" ht="67" customHeight="1" spans="1:11">
      <c r="A25" s="166" t="s">
        <v>729</v>
      </c>
      <c r="B25" s="166"/>
      <c r="C25" s="166"/>
      <c r="D25" s="167" t="s">
        <v>584</v>
      </c>
      <c r="E25" s="167"/>
      <c r="F25" s="167"/>
      <c r="G25" s="167"/>
      <c r="H25" s="167"/>
      <c r="I25" s="167"/>
      <c r="J25" s="167"/>
      <c r="K25" s="167"/>
    </row>
    <row r="26" s="74" customFormat="1" ht="30" customHeight="1" spans="1:11">
      <c r="A26" s="168" t="s">
        <v>730</v>
      </c>
      <c r="B26" s="169"/>
      <c r="C26" s="169"/>
      <c r="D26" s="169"/>
      <c r="E26" s="169"/>
      <c r="F26" s="169"/>
      <c r="G26" s="170"/>
      <c r="H26" s="171" t="s">
        <v>731</v>
      </c>
      <c r="I26" s="171" t="s">
        <v>732</v>
      </c>
      <c r="J26" s="171" t="s">
        <v>733</v>
      </c>
      <c r="K26" s="171"/>
    </row>
    <row r="27" s="72" customFormat="1" ht="35" customHeight="1" spans="1:11">
      <c r="A27" s="172"/>
      <c r="B27" s="173"/>
      <c r="C27" s="173"/>
      <c r="D27" s="173"/>
      <c r="E27" s="173"/>
      <c r="F27" s="173"/>
      <c r="G27" s="174"/>
      <c r="H27" s="175">
        <f>H6+H16+H17+H18+H19+H20+H21+H22+H23+H24</f>
        <v>100</v>
      </c>
      <c r="I27" s="175">
        <f>J6+I16+I17+I18+I19+I20+I21+I22+I23+I24</f>
        <v>93</v>
      </c>
      <c r="J27" s="176" t="s">
        <v>734</v>
      </c>
      <c r="K27" s="176"/>
    </row>
    <row r="28" s="75" customFormat="1" spans="1:11">
      <c r="I28" s="177"/>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5:C25"/>
    <mergeCell ref="D25:K25"/>
    <mergeCell ref="J26:K26"/>
    <mergeCell ref="J27:K27"/>
    <mergeCell ref="A5:A9"/>
    <mergeCell ref="A10:A11"/>
    <mergeCell ref="H7:H9"/>
    <mergeCell ref="J7:J9"/>
    <mergeCell ref="K6:K9"/>
    <mergeCell ref="A26:G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32"/>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843</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2554447</v>
      </c>
      <c r="D6" s="116"/>
      <c r="E6" s="116">
        <v>2554447</v>
      </c>
      <c r="F6" s="116"/>
      <c r="G6" s="116">
        <v>2554447</v>
      </c>
      <c r="H6" s="117">
        <v>10</v>
      </c>
      <c r="I6" s="118">
        <f>G6/E6</f>
        <v>1</v>
      </c>
      <c r="J6" s="116">
        <v>10</v>
      </c>
      <c r="K6" s="87" t="s">
        <v>598</v>
      </c>
    </row>
    <row r="7" s="72" customFormat="1" ht="30" customHeight="1" spans="1:11">
      <c r="A7" s="113"/>
      <c r="B7" s="80" t="s">
        <v>599</v>
      </c>
      <c r="C7" s="116">
        <v>2554447</v>
      </c>
      <c r="D7" s="116"/>
      <c r="E7" s="116">
        <v>2554447</v>
      </c>
      <c r="F7" s="116"/>
      <c r="G7" s="116">
        <v>2554447</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90" customHeight="1" spans="1:11">
      <c r="A11" s="88"/>
      <c r="B11" s="131" t="s">
        <v>844</v>
      </c>
      <c r="C11" s="132"/>
      <c r="D11" s="132"/>
      <c r="E11" s="132"/>
      <c r="F11" s="133"/>
      <c r="G11" s="89" t="s">
        <v>845</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41" t="s">
        <v>632</v>
      </c>
      <c r="D16" s="56" t="s">
        <v>617</v>
      </c>
      <c r="E16" s="285" t="s">
        <v>633</v>
      </c>
      <c r="F16" s="144" t="s">
        <v>634</v>
      </c>
      <c r="G16" s="441" t="s">
        <v>635</v>
      </c>
      <c r="H16" s="279">
        <v>10</v>
      </c>
      <c r="I16" s="279">
        <v>10</v>
      </c>
      <c r="J16" s="147"/>
      <c r="K16" s="148"/>
    </row>
    <row r="17" s="75" customFormat="1" ht="38" customHeight="1" spans="1:11">
      <c r="A17" s="56" t="s">
        <v>614</v>
      </c>
      <c r="B17" s="56" t="s">
        <v>615</v>
      </c>
      <c r="C17" s="141" t="s">
        <v>846</v>
      </c>
      <c r="D17" s="56" t="s">
        <v>617</v>
      </c>
      <c r="E17" s="287" t="s">
        <v>847</v>
      </c>
      <c r="F17" s="144" t="s">
        <v>634</v>
      </c>
      <c r="G17" s="441" t="s">
        <v>848</v>
      </c>
      <c r="H17" s="279">
        <v>10</v>
      </c>
      <c r="I17" s="279">
        <v>10</v>
      </c>
      <c r="J17" s="155"/>
      <c r="K17" s="156"/>
    </row>
    <row r="18" s="75" customFormat="1" ht="38" customHeight="1" spans="1:11">
      <c r="A18" s="56" t="s">
        <v>614</v>
      </c>
      <c r="B18" s="56" t="s">
        <v>615</v>
      </c>
      <c r="C18" s="141" t="s">
        <v>849</v>
      </c>
      <c r="D18" s="56" t="s">
        <v>617</v>
      </c>
      <c r="E18" s="451" t="s">
        <v>850</v>
      </c>
      <c r="F18" s="144" t="s">
        <v>851</v>
      </c>
      <c r="G18" s="441" t="s">
        <v>850</v>
      </c>
      <c r="H18" s="279">
        <v>10</v>
      </c>
      <c r="I18" s="279">
        <v>10</v>
      </c>
      <c r="J18" s="147"/>
      <c r="K18" s="157"/>
    </row>
    <row r="19" s="75" customFormat="1" ht="38" customHeight="1" spans="1:11">
      <c r="A19" s="56" t="s">
        <v>614</v>
      </c>
      <c r="B19" s="56" t="s">
        <v>657</v>
      </c>
      <c r="C19" s="141" t="s">
        <v>852</v>
      </c>
      <c r="D19" s="56" t="s">
        <v>617</v>
      </c>
      <c r="E19" s="287" t="s">
        <v>853</v>
      </c>
      <c r="F19" s="144" t="s">
        <v>619</v>
      </c>
      <c r="G19" s="441" t="s">
        <v>854</v>
      </c>
      <c r="H19" s="279">
        <v>10</v>
      </c>
      <c r="I19" s="279">
        <v>10</v>
      </c>
      <c r="J19" s="158"/>
      <c r="K19" s="159"/>
    </row>
    <row r="20" s="75" customFormat="1" ht="38" customHeight="1" spans="1:11">
      <c r="A20" s="56" t="s">
        <v>614</v>
      </c>
      <c r="B20" s="56" t="s">
        <v>657</v>
      </c>
      <c r="C20" s="141" t="s">
        <v>663</v>
      </c>
      <c r="D20" s="56" t="s">
        <v>617</v>
      </c>
      <c r="E20" s="287" t="s">
        <v>664</v>
      </c>
      <c r="F20" s="144" t="s">
        <v>619</v>
      </c>
      <c r="G20" s="441" t="s">
        <v>665</v>
      </c>
      <c r="H20" s="279">
        <v>5</v>
      </c>
      <c r="I20" s="279">
        <v>4</v>
      </c>
      <c r="J20" s="158"/>
      <c r="K20" s="159"/>
    </row>
    <row r="21" s="75" customFormat="1" ht="38" customHeight="1" spans="1:11">
      <c r="A21" s="56" t="s">
        <v>614</v>
      </c>
      <c r="B21" s="56" t="s">
        <v>657</v>
      </c>
      <c r="C21" s="141" t="s">
        <v>855</v>
      </c>
      <c r="D21" s="56" t="s">
        <v>617</v>
      </c>
      <c r="E21" s="451" t="s">
        <v>618</v>
      </c>
      <c r="F21" s="144" t="s">
        <v>619</v>
      </c>
      <c r="G21" s="441" t="s">
        <v>618</v>
      </c>
      <c r="H21" s="279">
        <v>10</v>
      </c>
      <c r="I21" s="279">
        <v>10</v>
      </c>
      <c r="J21" s="158"/>
      <c r="K21" s="159"/>
    </row>
    <row r="22" s="75" customFormat="1" ht="38" customHeight="1" spans="1:11">
      <c r="A22" s="56" t="s">
        <v>614</v>
      </c>
      <c r="B22" s="56" t="s">
        <v>657</v>
      </c>
      <c r="C22" s="141" t="s">
        <v>856</v>
      </c>
      <c r="D22" s="56" t="s">
        <v>617</v>
      </c>
      <c r="E22" s="451" t="s">
        <v>618</v>
      </c>
      <c r="F22" s="144" t="s">
        <v>619</v>
      </c>
      <c r="G22" s="441" t="s">
        <v>618</v>
      </c>
      <c r="H22" s="279">
        <v>10</v>
      </c>
      <c r="I22" s="279">
        <v>9</v>
      </c>
      <c r="J22" s="291"/>
      <c r="K22" s="292"/>
    </row>
    <row r="23" s="75" customFormat="1" ht="38" customHeight="1" spans="1:11">
      <c r="A23" s="56" t="s">
        <v>614</v>
      </c>
      <c r="B23" s="56" t="s">
        <v>657</v>
      </c>
      <c r="C23" s="141" t="s">
        <v>857</v>
      </c>
      <c r="D23" s="56" t="s">
        <v>617</v>
      </c>
      <c r="E23" s="451" t="s">
        <v>618</v>
      </c>
      <c r="F23" s="144" t="s">
        <v>619</v>
      </c>
      <c r="G23" s="441" t="s">
        <v>618</v>
      </c>
      <c r="H23" s="279">
        <v>5</v>
      </c>
      <c r="I23" s="279">
        <v>4</v>
      </c>
      <c r="J23" s="147"/>
      <c r="K23" s="148"/>
    </row>
    <row r="24" s="75" customFormat="1" ht="38" customHeight="1" spans="1:11">
      <c r="A24" s="56" t="s">
        <v>614</v>
      </c>
      <c r="B24" s="56" t="s">
        <v>657</v>
      </c>
      <c r="C24" s="141" t="s">
        <v>858</v>
      </c>
      <c r="D24" s="56" t="s">
        <v>617</v>
      </c>
      <c r="E24" s="451" t="s">
        <v>618</v>
      </c>
      <c r="F24" s="144" t="s">
        <v>619</v>
      </c>
      <c r="G24" s="441" t="s">
        <v>859</v>
      </c>
      <c r="H24" s="279">
        <v>4</v>
      </c>
      <c r="I24" s="279">
        <v>4</v>
      </c>
      <c r="J24" s="147"/>
      <c r="K24" s="148"/>
    </row>
    <row r="25" s="75" customFormat="1" ht="38" customHeight="1" spans="1:11">
      <c r="A25" s="289" t="s">
        <v>677</v>
      </c>
      <c r="B25" s="56" t="s">
        <v>678</v>
      </c>
      <c r="C25" s="141" t="s">
        <v>860</v>
      </c>
      <c r="D25" s="56" t="s">
        <v>617</v>
      </c>
      <c r="E25" s="287" t="s">
        <v>861</v>
      </c>
      <c r="F25" s="144" t="s">
        <v>619</v>
      </c>
      <c r="G25" s="441" t="s">
        <v>862</v>
      </c>
      <c r="H25" s="279">
        <v>4</v>
      </c>
      <c r="I25" s="279">
        <v>3</v>
      </c>
      <c r="J25" s="147"/>
      <c r="K25" s="148"/>
    </row>
    <row r="26" s="75" customFormat="1" ht="38" customHeight="1" spans="1:11">
      <c r="A26" s="56" t="s">
        <v>677</v>
      </c>
      <c r="B26" s="56" t="s">
        <v>678</v>
      </c>
      <c r="C26" s="141" t="s">
        <v>685</v>
      </c>
      <c r="D26" s="56" t="s">
        <v>625</v>
      </c>
      <c r="E26" s="451" t="s">
        <v>686</v>
      </c>
      <c r="F26" s="144"/>
      <c r="G26" s="145" t="s">
        <v>687</v>
      </c>
      <c r="H26" s="279">
        <v>4</v>
      </c>
      <c r="I26" s="279">
        <v>4</v>
      </c>
      <c r="J26" s="147"/>
      <c r="K26" s="148"/>
    </row>
    <row r="27" s="75" customFormat="1" ht="38" customHeight="1" spans="1:11">
      <c r="A27" s="56" t="s">
        <v>694</v>
      </c>
      <c r="B27" s="56" t="s">
        <v>678</v>
      </c>
      <c r="C27" s="141" t="s">
        <v>863</v>
      </c>
      <c r="D27" s="56" t="s">
        <v>617</v>
      </c>
      <c r="E27" s="287" t="s">
        <v>864</v>
      </c>
      <c r="F27" s="144" t="s">
        <v>619</v>
      </c>
      <c r="G27" s="441" t="s">
        <v>865</v>
      </c>
      <c r="H27" s="279">
        <v>4</v>
      </c>
      <c r="I27" s="279">
        <v>3</v>
      </c>
      <c r="J27" s="147"/>
      <c r="K27" s="148"/>
    </row>
    <row r="28" s="75" customFormat="1" ht="38" customHeight="1" spans="1:11">
      <c r="A28" s="56" t="s">
        <v>694</v>
      </c>
      <c r="B28" s="56" t="s">
        <v>816</v>
      </c>
      <c r="C28" s="141" t="s">
        <v>842</v>
      </c>
      <c r="D28" s="56" t="s">
        <v>617</v>
      </c>
      <c r="E28" s="288" t="s">
        <v>861</v>
      </c>
      <c r="F28" s="144" t="s">
        <v>619</v>
      </c>
      <c r="G28" s="145" t="s">
        <v>774</v>
      </c>
      <c r="H28" s="279">
        <v>4</v>
      </c>
      <c r="I28" s="279">
        <v>3</v>
      </c>
      <c r="J28" s="147"/>
      <c r="K28" s="148"/>
    </row>
    <row r="29" s="74" customFormat="1" ht="67" customHeight="1" spans="1:11">
      <c r="A29" s="166" t="s">
        <v>729</v>
      </c>
      <c r="B29" s="166"/>
      <c r="C29" s="166"/>
      <c r="D29" s="167" t="s">
        <v>584</v>
      </c>
      <c r="E29" s="167"/>
      <c r="F29" s="167"/>
      <c r="G29" s="167"/>
      <c r="H29" s="167"/>
      <c r="I29" s="167"/>
      <c r="J29" s="167"/>
      <c r="K29" s="167"/>
    </row>
    <row r="30" s="74" customFormat="1" ht="30" customHeight="1" spans="1:11">
      <c r="A30" s="168" t="s">
        <v>730</v>
      </c>
      <c r="B30" s="169"/>
      <c r="C30" s="169"/>
      <c r="D30" s="169"/>
      <c r="E30" s="169"/>
      <c r="F30" s="169"/>
      <c r="G30" s="170"/>
      <c r="H30" s="171" t="s">
        <v>731</v>
      </c>
      <c r="I30" s="171" t="s">
        <v>732</v>
      </c>
      <c r="J30" s="171" t="s">
        <v>733</v>
      </c>
      <c r="K30" s="171"/>
    </row>
    <row r="31" s="72" customFormat="1" ht="35" customHeight="1" spans="1:11">
      <c r="A31" s="172"/>
      <c r="B31" s="173"/>
      <c r="C31" s="173"/>
      <c r="D31" s="173"/>
      <c r="E31" s="173"/>
      <c r="F31" s="173"/>
      <c r="G31" s="174"/>
      <c r="H31" s="175">
        <f>H6+H16+H17+H18+H19+H20+H21+H22+H23+H24+H25+H26+H27+H28</f>
        <v>100</v>
      </c>
      <c r="I31" s="175">
        <f>J6+I16+I17+I18+I19+I20+I21+I22+I23+I24+I25+I26+I27+I28</f>
        <v>94</v>
      </c>
      <c r="J31" s="176" t="s">
        <v>734</v>
      </c>
      <c r="K31" s="176"/>
    </row>
    <row r="32" s="75" customFormat="1" spans="1:11">
      <c r="I32" s="177"/>
    </row>
  </sheetData>
  <mergeCells count="47">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A29:C29"/>
    <mergeCell ref="D29:K29"/>
    <mergeCell ref="J30:K30"/>
    <mergeCell ref="J31:K31"/>
    <mergeCell ref="A5:A9"/>
    <mergeCell ref="A10:A11"/>
    <mergeCell ref="H7:H9"/>
    <mergeCell ref="J7:J9"/>
    <mergeCell ref="K6:K9"/>
    <mergeCell ref="A30:G3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8"/>
  <sheetViews>
    <sheetView topLeftCell="A5"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866</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20000000</v>
      </c>
      <c r="D6" s="116"/>
      <c r="E6" s="116">
        <v>20000000</v>
      </c>
      <c r="F6" s="116"/>
      <c r="G6" s="116">
        <v>20000000</v>
      </c>
      <c r="H6" s="117">
        <v>10</v>
      </c>
      <c r="I6" s="118">
        <f>G6/E6</f>
        <v>1</v>
      </c>
      <c r="J6" s="116">
        <v>10</v>
      </c>
      <c r="K6" s="87" t="s">
        <v>598</v>
      </c>
    </row>
    <row r="7" s="72" customFormat="1" ht="30" customHeight="1" spans="1:11">
      <c r="A7" s="113"/>
      <c r="B7" s="80" t="s">
        <v>599</v>
      </c>
      <c r="C7" s="116">
        <v>20000000</v>
      </c>
      <c r="D7" s="116"/>
      <c r="E7" s="116">
        <v>20000000</v>
      </c>
      <c r="F7" s="116"/>
      <c r="G7" s="116">
        <v>20000000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90" customHeight="1" spans="1:11">
      <c r="A11" s="88"/>
      <c r="B11" s="131" t="s">
        <v>867</v>
      </c>
      <c r="C11" s="132"/>
      <c r="D11" s="132"/>
      <c r="E11" s="132"/>
      <c r="F11" s="133"/>
      <c r="G11" s="89" t="s">
        <v>868</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41" t="s">
        <v>869</v>
      </c>
      <c r="D16" s="56" t="s">
        <v>617</v>
      </c>
      <c r="E16" s="467" t="s">
        <v>870</v>
      </c>
      <c r="F16" s="144" t="s">
        <v>871</v>
      </c>
      <c r="G16" s="441" t="s">
        <v>870</v>
      </c>
      <c r="H16" s="279">
        <v>10</v>
      </c>
      <c r="I16" s="279">
        <v>10</v>
      </c>
      <c r="J16" s="147"/>
      <c r="K16" s="148"/>
    </row>
    <row r="17" s="75" customFormat="1" ht="38" customHeight="1" spans="1:11">
      <c r="A17" s="56" t="s">
        <v>614</v>
      </c>
      <c r="B17" s="56" t="s">
        <v>657</v>
      </c>
      <c r="C17" s="141" t="s">
        <v>640</v>
      </c>
      <c r="D17" s="56" t="s">
        <v>617</v>
      </c>
      <c r="E17" s="442" t="s">
        <v>618</v>
      </c>
      <c r="F17" s="144" t="s">
        <v>619</v>
      </c>
      <c r="G17" s="441" t="s">
        <v>618</v>
      </c>
      <c r="H17" s="279">
        <v>10</v>
      </c>
      <c r="I17" s="279">
        <v>9</v>
      </c>
      <c r="J17" s="155"/>
      <c r="K17" s="156"/>
    </row>
    <row r="18" s="75" customFormat="1" ht="38" customHeight="1" spans="1:11">
      <c r="A18" s="56" t="s">
        <v>614</v>
      </c>
      <c r="B18" s="56" t="s">
        <v>657</v>
      </c>
      <c r="C18" s="141" t="s">
        <v>872</v>
      </c>
      <c r="D18" s="56" t="s">
        <v>617</v>
      </c>
      <c r="E18" s="286" t="s">
        <v>873</v>
      </c>
      <c r="F18" s="144" t="s">
        <v>619</v>
      </c>
      <c r="G18" s="145" t="s">
        <v>873</v>
      </c>
      <c r="H18" s="279">
        <v>10</v>
      </c>
      <c r="I18" s="279">
        <v>9</v>
      </c>
      <c r="J18" s="147"/>
      <c r="K18" s="157"/>
    </row>
    <row r="19" s="75" customFormat="1" ht="38" customHeight="1" spans="1:11">
      <c r="A19" s="56" t="s">
        <v>614</v>
      </c>
      <c r="B19" s="56" t="s">
        <v>672</v>
      </c>
      <c r="C19" s="141" t="s">
        <v>874</v>
      </c>
      <c r="D19" s="56" t="s">
        <v>617</v>
      </c>
      <c r="E19" s="451" t="s">
        <v>618</v>
      </c>
      <c r="F19" s="144" t="s">
        <v>619</v>
      </c>
      <c r="G19" s="441" t="s">
        <v>875</v>
      </c>
      <c r="H19" s="279">
        <v>10</v>
      </c>
      <c r="I19" s="279">
        <v>9</v>
      </c>
      <c r="J19" s="158"/>
      <c r="K19" s="159"/>
    </row>
    <row r="20" s="75" customFormat="1" ht="38" customHeight="1" spans="1:11">
      <c r="A20" s="56"/>
      <c r="B20" s="56" t="s">
        <v>782</v>
      </c>
      <c r="C20" s="141" t="s">
        <v>876</v>
      </c>
      <c r="D20" s="56" t="s">
        <v>617</v>
      </c>
      <c r="E20" s="288">
        <v>0.1</v>
      </c>
      <c r="F20" s="144" t="s">
        <v>619</v>
      </c>
      <c r="G20" s="145" t="s">
        <v>873</v>
      </c>
      <c r="H20" s="279">
        <v>10</v>
      </c>
      <c r="I20" s="279">
        <v>9</v>
      </c>
      <c r="J20" s="158"/>
      <c r="K20" s="159"/>
    </row>
    <row r="21" s="75" customFormat="1" ht="38" customHeight="1" spans="1:11">
      <c r="A21" s="289" t="s">
        <v>677</v>
      </c>
      <c r="B21" s="283" t="s">
        <v>678</v>
      </c>
      <c r="C21" s="141" t="s">
        <v>877</v>
      </c>
      <c r="D21" s="56" t="s">
        <v>617</v>
      </c>
      <c r="E21" s="451" t="s">
        <v>878</v>
      </c>
      <c r="F21" s="144" t="s">
        <v>619</v>
      </c>
      <c r="G21" s="468" t="s">
        <v>878</v>
      </c>
      <c r="H21" s="279">
        <v>10</v>
      </c>
      <c r="I21" s="279">
        <v>9</v>
      </c>
      <c r="J21" s="158"/>
      <c r="K21" s="159"/>
    </row>
    <row r="22" s="75" customFormat="1" ht="38" customHeight="1" spans="1:11">
      <c r="A22" s="56" t="s">
        <v>677</v>
      </c>
      <c r="B22" s="56" t="s">
        <v>678</v>
      </c>
      <c r="C22" s="141" t="s">
        <v>879</v>
      </c>
      <c r="D22" s="56" t="s">
        <v>617</v>
      </c>
      <c r="E22" s="442" t="s">
        <v>618</v>
      </c>
      <c r="F22" s="144" t="s">
        <v>619</v>
      </c>
      <c r="G22" s="468" t="s">
        <v>878</v>
      </c>
      <c r="H22" s="279">
        <v>10</v>
      </c>
      <c r="I22" s="279">
        <v>9</v>
      </c>
      <c r="J22" s="291"/>
      <c r="K22" s="292"/>
    </row>
    <row r="23" s="75" customFormat="1" ht="38" customHeight="1" spans="1:11">
      <c r="A23" s="56" t="s">
        <v>694</v>
      </c>
      <c r="B23" s="56" t="s">
        <v>724</v>
      </c>
      <c r="C23" s="141" t="s">
        <v>880</v>
      </c>
      <c r="D23" s="56" t="s">
        <v>625</v>
      </c>
      <c r="E23" s="287" t="s">
        <v>881</v>
      </c>
      <c r="F23" s="144"/>
      <c r="G23" s="145" t="s">
        <v>809</v>
      </c>
      <c r="H23" s="279">
        <v>10</v>
      </c>
      <c r="I23" s="279">
        <v>9</v>
      </c>
      <c r="J23" s="147"/>
      <c r="K23" s="148"/>
    </row>
    <row r="24" s="75" customFormat="1" ht="38" customHeight="1" spans="1:11">
      <c r="A24" s="56" t="s">
        <v>694</v>
      </c>
      <c r="B24" s="56" t="s">
        <v>816</v>
      </c>
      <c r="C24" s="141" t="s">
        <v>882</v>
      </c>
      <c r="D24" s="56" t="s">
        <v>617</v>
      </c>
      <c r="E24" s="288" t="s">
        <v>639</v>
      </c>
      <c r="F24" s="144" t="s">
        <v>619</v>
      </c>
      <c r="G24" s="145" t="s">
        <v>639</v>
      </c>
      <c r="H24" s="279">
        <v>10</v>
      </c>
      <c r="I24" s="279">
        <v>9</v>
      </c>
      <c r="J24" s="147"/>
      <c r="K24" s="148"/>
    </row>
    <row r="25" s="74" customFormat="1" ht="67" customHeight="1" spans="1:11">
      <c r="A25" s="166" t="s">
        <v>729</v>
      </c>
      <c r="B25" s="166"/>
      <c r="C25" s="166"/>
      <c r="D25" s="167" t="s">
        <v>584</v>
      </c>
      <c r="E25" s="167"/>
      <c r="F25" s="167"/>
      <c r="G25" s="167"/>
      <c r="H25" s="167"/>
      <c r="I25" s="167"/>
      <c r="J25" s="167"/>
      <c r="K25" s="167"/>
    </row>
    <row r="26" s="74" customFormat="1" ht="30" customHeight="1" spans="1:11">
      <c r="A26" s="168" t="s">
        <v>730</v>
      </c>
      <c r="B26" s="169"/>
      <c r="C26" s="169"/>
      <c r="D26" s="169"/>
      <c r="E26" s="169"/>
      <c r="F26" s="169"/>
      <c r="G26" s="170"/>
      <c r="H26" s="293" t="s">
        <v>731</v>
      </c>
      <c r="I26" s="293" t="s">
        <v>732</v>
      </c>
      <c r="J26" s="293" t="s">
        <v>733</v>
      </c>
      <c r="K26" s="293"/>
    </row>
    <row r="27" s="72" customFormat="1" ht="35" customHeight="1" spans="1:11">
      <c r="A27" s="172"/>
      <c r="B27" s="173"/>
      <c r="C27" s="173"/>
      <c r="D27" s="173"/>
      <c r="E27" s="173"/>
      <c r="F27" s="173"/>
      <c r="G27" s="174"/>
      <c r="H27" s="175">
        <f>H6+H16+H17+H18+H19+H20+H21+H22+H23+H24</f>
        <v>100</v>
      </c>
      <c r="I27" s="175">
        <f>J6+I16+I17+I18+I19+I20+I21+I22+I23+I24</f>
        <v>92</v>
      </c>
      <c r="J27" s="176" t="s">
        <v>734</v>
      </c>
      <c r="K27" s="176"/>
    </row>
    <row r="28" s="75" customFormat="1" spans="1:11">
      <c r="I28" s="177"/>
    </row>
  </sheetData>
  <mergeCells count="41">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3:K23"/>
    <mergeCell ref="J24:K24"/>
    <mergeCell ref="A25:C25"/>
    <mergeCell ref="D25:K25"/>
    <mergeCell ref="J26:K26"/>
    <mergeCell ref="J27:K27"/>
    <mergeCell ref="A5:A9"/>
    <mergeCell ref="A10:A11"/>
    <mergeCell ref="H7:H9"/>
    <mergeCell ref="J7:J9"/>
    <mergeCell ref="K6:K9"/>
    <mergeCell ref="A26:G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6"/>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883</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490000</v>
      </c>
      <c r="D6" s="116"/>
      <c r="E6" s="116">
        <v>490000</v>
      </c>
      <c r="F6" s="116"/>
      <c r="G6" s="116">
        <v>490000</v>
      </c>
      <c r="H6" s="117">
        <v>10</v>
      </c>
      <c r="I6" s="118">
        <f>G6/E6</f>
        <v>1</v>
      </c>
      <c r="J6" s="116">
        <v>10</v>
      </c>
      <c r="K6" s="87" t="s">
        <v>598</v>
      </c>
    </row>
    <row r="7" s="72" customFormat="1" ht="30" customHeight="1" spans="1:11">
      <c r="A7" s="113"/>
      <c r="B7" s="80" t="s">
        <v>599</v>
      </c>
      <c r="C7" s="116">
        <v>490000</v>
      </c>
      <c r="D7" s="116"/>
      <c r="E7" s="116">
        <v>490000</v>
      </c>
      <c r="F7" s="116"/>
      <c r="G7" s="116">
        <v>490000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56" customHeight="1" spans="1:11">
      <c r="A11" s="88"/>
      <c r="B11" s="131" t="s">
        <v>884</v>
      </c>
      <c r="C11" s="132"/>
      <c r="D11" s="132"/>
      <c r="E11" s="132"/>
      <c r="F11" s="133"/>
      <c r="G11" s="89" t="s">
        <v>885</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41" t="s">
        <v>886</v>
      </c>
      <c r="D16" s="56" t="s">
        <v>617</v>
      </c>
      <c r="E16" s="467" t="s">
        <v>887</v>
      </c>
      <c r="F16" s="144" t="s">
        <v>622</v>
      </c>
      <c r="G16" s="441" t="s">
        <v>887</v>
      </c>
      <c r="H16" s="279">
        <v>15</v>
      </c>
      <c r="I16" s="279">
        <v>14</v>
      </c>
      <c r="J16" s="147"/>
      <c r="K16" s="148"/>
    </row>
    <row r="17" s="75" customFormat="1" ht="38" customHeight="1" spans="1:11">
      <c r="A17" s="56" t="s">
        <v>614</v>
      </c>
      <c r="B17" s="56" t="s">
        <v>657</v>
      </c>
      <c r="C17" s="141" t="s">
        <v>888</v>
      </c>
      <c r="D17" s="56" t="s">
        <v>617</v>
      </c>
      <c r="E17" s="286" t="s">
        <v>889</v>
      </c>
      <c r="F17" s="144" t="s">
        <v>619</v>
      </c>
      <c r="G17" s="145" t="s">
        <v>889</v>
      </c>
      <c r="H17" s="279">
        <v>15</v>
      </c>
      <c r="I17" s="279">
        <v>14</v>
      </c>
      <c r="J17" s="155"/>
      <c r="K17" s="156"/>
    </row>
    <row r="18" s="75" customFormat="1" ht="38" customHeight="1" spans="1:11">
      <c r="A18" s="56" t="s">
        <v>614</v>
      </c>
      <c r="B18" s="56" t="s">
        <v>657</v>
      </c>
      <c r="C18" s="141" t="s">
        <v>890</v>
      </c>
      <c r="D18" s="56" t="s">
        <v>617</v>
      </c>
      <c r="E18" s="286" t="s">
        <v>889</v>
      </c>
      <c r="F18" s="144" t="s">
        <v>619</v>
      </c>
      <c r="G18" s="145" t="s">
        <v>889</v>
      </c>
      <c r="H18" s="279">
        <v>10</v>
      </c>
      <c r="I18" s="279">
        <v>9</v>
      </c>
      <c r="J18" s="147"/>
      <c r="K18" s="157"/>
    </row>
    <row r="19" s="75" customFormat="1" ht="38" customHeight="1" spans="1:11">
      <c r="A19" s="56" t="s">
        <v>614</v>
      </c>
      <c r="B19" s="56" t="s">
        <v>657</v>
      </c>
      <c r="C19" s="141" t="s">
        <v>891</v>
      </c>
      <c r="D19" s="56" t="s">
        <v>625</v>
      </c>
      <c r="E19" s="451" t="s">
        <v>892</v>
      </c>
      <c r="F19" s="144" t="s">
        <v>619</v>
      </c>
      <c r="G19" s="145" t="s">
        <v>893</v>
      </c>
      <c r="H19" s="279">
        <v>15</v>
      </c>
      <c r="I19" s="279">
        <v>14</v>
      </c>
      <c r="J19" s="158"/>
      <c r="K19" s="159"/>
    </row>
    <row r="20" s="75" customFormat="1" ht="38" customHeight="1" spans="1:11">
      <c r="A20" s="56" t="s">
        <v>614</v>
      </c>
      <c r="B20" s="56" t="s">
        <v>672</v>
      </c>
      <c r="C20" s="141" t="s">
        <v>894</v>
      </c>
      <c r="D20" s="56" t="s">
        <v>625</v>
      </c>
      <c r="E20" s="442" t="s">
        <v>895</v>
      </c>
      <c r="F20" s="144"/>
      <c r="G20" s="145" t="s">
        <v>896</v>
      </c>
      <c r="H20" s="279">
        <v>15</v>
      </c>
      <c r="I20" s="279">
        <v>14</v>
      </c>
      <c r="J20" s="158"/>
      <c r="K20" s="159"/>
    </row>
    <row r="21" s="75" customFormat="1" ht="38" customHeight="1" spans="1:11">
      <c r="A21" s="289" t="s">
        <v>677</v>
      </c>
      <c r="B21" s="283" t="s">
        <v>678</v>
      </c>
      <c r="C21" s="141" t="s">
        <v>897</v>
      </c>
      <c r="D21" s="56" t="s">
        <v>625</v>
      </c>
      <c r="E21" s="451" t="s">
        <v>898</v>
      </c>
      <c r="F21" s="144" t="s">
        <v>619</v>
      </c>
      <c r="G21" s="290" t="s">
        <v>899</v>
      </c>
      <c r="H21" s="279">
        <v>10</v>
      </c>
      <c r="I21" s="279">
        <v>9</v>
      </c>
      <c r="J21" s="158"/>
      <c r="K21" s="159"/>
    </row>
    <row r="22" s="75" customFormat="1" ht="38" customHeight="1" spans="1:11">
      <c r="A22" s="56" t="s">
        <v>694</v>
      </c>
      <c r="B22" s="56" t="s">
        <v>816</v>
      </c>
      <c r="C22" s="141" t="s">
        <v>900</v>
      </c>
      <c r="D22" s="56" t="s">
        <v>617</v>
      </c>
      <c r="E22" s="288" t="s">
        <v>639</v>
      </c>
      <c r="F22" s="144" t="s">
        <v>619</v>
      </c>
      <c r="G22" s="145" t="s">
        <v>639</v>
      </c>
      <c r="H22" s="279">
        <v>10</v>
      </c>
      <c r="I22" s="279">
        <v>9</v>
      </c>
      <c r="J22" s="291"/>
      <c r="K22" s="292"/>
    </row>
    <row r="23" s="74" customFormat="1" ht="67" customHeight="1" spans="1:11">
      <c r="A23" s="166" t="s">
        <v>729</v>
      </c>
      <c r="B23" s="166"/>
      <c r="C23" s="166"/>
      <c r="D23" s="167" t="s">
        <v>584</v>
      </c>
      <c r="E23" s="167"/>
      <c r="F23" s="167"/>
      <c r="G23" s="167"/>
      <c r="H23" s="167"/>
      <c r="I23" s="167"/>
      <c r="J23" s="167"/>
      <c r="K23" s="167"/>
    </row>
    <row r="24" s="74" customFormat="1" ht="30" customHeight="1" spans="1:11">
      <c r="A24" s="168" t="s">
        <v>730</v>
      </c>
      <c r="B24" s="169"/>
      <c r="C24" s="169"/>
      <c r="D24" s="169"/>
      <c r="E24" s="169"/>
      <c r="F24" s="169"/>
      <c r="G24" s="170"/>
      <c r="H24" s="171" t="s">
        <v>731</v>
      </c>
      <c r="I24" s="171" t="s">
        <v>732</v>
      </c>
      <c r="J24" s="171" t="s">
        <v>733</v>
      </c>
      <c r="K24" s="171"/>
    </row>
    <row r="25" s="72" customFormat="1" ht="35" customHeight="1" spans="1:11">
      <c r="A25" s="172"/>
      <c r="B25" s="173"/>
      <c r="C25" s="173"/>
      <c r="D25" s="173"/>
      <c r="E25" s="173"/>
      <c r="F25" s="173"/>
      <c r="G25" s="174"/>
      <c r="H25" s="175">
        <f>H6+H16+H17+H18+H19+H20+H21+H22</f>
        <v>100</v>
      </c>
      <c r="I25" s="175">
        <f>J6+I16+I17+I18+I19+I20+I21+I22</f>
        <v>93</v>
      </c>
      <c r="J25" s="176" t="s">
        <v>734</v>
      </c>
      <c r="K25" s="176"/>
    </row>
    <row r="26" s="75" customFormat="1" spans="1:11">
      <c r="I26" s="177"/>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3:C23"/>
    <mergeCell ref="D23:K23"/>
    <mergeCell ref="J24:K24"/>
    <mergeCell ref="J25:K25"/>
    <mergeCell ref="A5:A9"/>
    <mergeCell ref="A10:A11"/>
    <mergeCell ref="H7:H9"/>
    <mergeCell ref="J7:J9"/>
    <mergeCell ref="K6:K9"/>
    <mergeCell ref="A24:G25"/>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8"/>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901</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19932812</v>
      </c>
      <c r="D6" s="116"/>
      <c r="E6" s="116">
        <v>19932812</v>
      </c>
      <c r="F6" s="116"/>
      <c r="G6" s="116">
        <v>19932812</v>
      </c>
      <c r="H6" s="117">
        <v>10</v>
      </c>
      <c r="I6" s="118">
        <f>G6/E6</f>
        <v>1</v>
      </c>
      <c r="J6" s="116">
        <v>10</v>
      </c>
      <c r="K6" s="87" t="s">
        <v>598</v>
      </c>
    </row>
    <row r="7" s="72" customFormat="1" ht="30" customHeight="1" spans="1:11">
      <c r="A7" s="113"/>
      <c r="B7" s="80" t="s">
        <v>599</v>
      </c>
      <c r="C7" s="116">
        <v>19932812</v>
      </c>
      <c r="D7" s="116"/>
      <c r="E7" s="116">
        <v>19932812</v>
      </c>
      <c r="F7" s="116"/>
      <c r="G7" s="116">
        <v>19932812</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56" customHeight="1" spans="1:11">
      <c r="A11" s="88"/>
      <c r="B11" s="131" t="s">
        <v>902</v>
      </c>
      <c r="C11" s="132"/>
      <c r="D11" s="132"/>
      <c r="E11" s="132"/>
      <c r="F11" s="133"/>
      <c r="G11" s="89" t="s">
        <v>903</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281" t="s">
        <v>641</v>
      </c>
      <c r="D16" s="56" t="s">
        <v>617</v>
      </c>
      <c r="E16" s="443" t="s">
        <v>642</v>
      </c>
      <c r="F16" s="144" t="s">
        <v>634</v>
      </c>
      <c r="G16" s="444" t="s">
        <v>643</v>
      </c>
      <c r="H16" s="279">
        <v>10</v>
      </c>
      <c r="I16" s="279">
        <v>9</v>
      </c>
      <c r="J16" s="147"/>
      <c r="K16" s="148"/>
    </row>
    <row r="17" s="75" customFormat="1" ht="38" customHeight="1" spans="1:11">
      <c r="A17" s="283" t="s">
        <v>614</v>
      </c>
      <c r="B17" s="283" t="s">
        <v>615</v>
      </c>
      <c r="C17" s="141" t="s">
        <v>904</v>
      </c>
      <c r="D17" s="56" t="s">
        <v>617</v>
      </c>
      <c r="E17" s="445" t="s">
        <v>905</v>
      </c>
      <c r="F17" s="144" t="s">
        <v>906</v>
      </c>
      <c r="G17" s="444" t="s">
        <v>907</v>
      </c>
      <c r="H17" s="279">
        <v>10</v>
      </c>
      <c r="I17" s="279">
        <v>9</v>
      </c>
      <c r="J17" s="155"/>
      <c r="K17" s="156"/>
    </row>
    <row r="18" s="75" customFormat="1" ht="38" customHeight="1" spans="1:11">
      <c r="A18" s="56" t="s">
        <v>614</v>
      </c>
      <c r="B18" s="56" t="s">
        <v>615</v>
      </c>
      <c r="C18" s="141" t="s">
        <v>644</v>
      </c>
      <c r="D18" s="56" t="s">
        <v>617</v>
      </c>
      <c r="E18" s="445" t="s">
        <v>645</v>
      </c>
      <c r="F18" s="144" t="s">
        <v>634</v>
      </c>
      <c r="G18" s="444" t="s">
        <v>646</v>
      </c>
      <c r="H18" s="279">
        <v>10</v>
      </c>
      <c r="I18" s="279">
        <v>9</v>
      </c>
      <c r="J18" s="147"/>
      <c r="K18" s="157"/>
    </row>
    <row r="19" s="75" customFormat="1" ht="38" customHeight="1" spans="1:11">
      <c r="A19" s="56" t="s">
        <v>614</v>
      </c>
      <c r="B19" s="56" t="s">
        <v>657</v>
      </c>
      <c r="C19" s="141" t="s">
        <v>908</v>
      </c>
      <c r="D19" s="56" t="s">
        <v>617</v>
      </c>
      <c r="E19" s="444" t="s">
        <v>667</v>
      </c>
      <c r="F19" s="144" t="s">
        <v>619</v>
      </c>
      <c r="G19" s="444" t="s">
        <v>618</v>
      </c>
      <c r="H19" s="279">
        <v>10</v>
      </c>
      <c r="I19" s="279">
        <v>9</v>
      </c>
      <c r="J19" s="158"/>
      <c r="K19" s="159"/>
    </row>
    <row r="20" s="75" customFormat="1" ht="38" customHeight="1" spans="1:11">
      <c r="A20" s="56" t="s">
        <v>614</v>
      </c>
      <c r="B20" s="56" t="s">
        <v>657</v>
      </c>
      <c r="C20" s="141" t="s">
        <v>909</v>
      </c>
      <c r="D20" s="56" t="s">
        <v>617</v>
      </c>
      <c r="E20" s="444" t="s">
        <v>667</v>
      </c>
      <c r="F20" s="144" t="s">
        <v>619</v>
      </c>
      <c r="G20" s="444" t="s">
        <v>618</v>
      </c>
      <c r="H20" s="279">
        <v>10</v>
      </c>
      <c r="I20" s="279">
        <v>9</v>
      </c>
      <c r="J20" s="158"/>
      <c r="K20" s="159"/>
    </row>
    <row r="21" s="75" customFormat="1" ht="38" customHeight="1" spans="1:11">
      <c r="A21" s="56" t="s">
        <v>614</v>
      </c>
      <c r="B21" s="56" t="s">
        <v>657</v>
      </c>
      <c r="C21" s="141" t="s">
        <v>666</v>
      </c>
      <c r="D21" s="56" t="s">
        <v>617</v>
      </c>
      <c r="E21" s="444" t="s">
        <v>667</v>
      </c>
      <c r="F21" s="144" t="s">
        <v>619</v>
      </c>
      <c r="G21" s="444" t="s">
        <v>618</v>
      </c>
      <c r="H21" s="279">
        <v>10</v>
      </c>
      <c r="I21" s="284">
        <v>9</v>
      </c>
      <c r="J21" s="158"/>
      <c r="K21" s="159"/>
    </row>
    <row r="22" s="75" customFormat="1" ht="38" customHeight="1" spans="1:11">
      <c r="A22" s="56" t="s">
        <v>614</v>
      </c>
      <c r="B22" s="56" t="s">
        <v>657</v>
      </c>
      <c r="C22" s="141" t="s">
        <v>910</v>
      </c>
      <c r="D22" s="56" t="s">
        <v>617</v>
      </c>
      <c r="E22" s="444" t="s">
        <v>667</v>
      </c>
      <c r="F22" s="144" t="s">
        <v>619</v>
      </c>
      <c r="G22" s="444" t="s">
        <v>618</v>
      </c>
      <c r="H22" s="279">
        <v>10</v>
      </c>
      <c r="I22" s="284">
        <v>9</v>
      </c>
      <c r="J22" s="158"/>
      <c r="K22" s="159"/>
    </row>
    <row r="23" s="75" customFormat="1" ht="38" customHeight="1" spans="1:11">
      <c r="A23" s="56" t="s">
        <v>911</v>
      </c>
      <c r="B23" s="56" t="s">
        <v>677</v>
      </c>
      <c r="C23" s="141" t="s">
        <v>912</v>
      </c>
      <c r="D23" s="56" t="s">
        <v>617</v>
      </c>
      <c r="E23" s="444" t="s">
        <v>913</v>
      </c>
      <c r="F23" s="144" t="s">
        <v>619</v>
      </c>
      <c r="G23" s="143" t="s">
        <v>914</v>
      </c>
      <c r="H23" s="279">
        <v>10</v>
      </c>
      <c r="I23" s="284">
        <v>9</v>
      </c>
      <c r="J23" s="158"/>
      <c r="K23" s="159"/>
    </row>
    <row r="24" s="75" customFormat="1" ht="38" customHeight="1" spans="1:11">
      <c r="A24" s="56" t="s">
        <v>694</v>
      </c>
      <c r="B24" s="56" t="s">
        <v>695</v>
      </c>
      <c r="C24" s="141" t="s">
        <v>915</v>
      </c>
      <c r="D24" s="56" t="s">
        <v>625</v>
      </c>
      <c r="E24" s="143" t="s">
        <v>774</v>
      </c>
      <c r="F24" s="144" t="s">
        <v>619</v>
      </c>
      <c r="G24" s="143" t="s">
        <v>774</v>
      </c>
      <c r="H24" s="279">
        <v>10</v>
      </c>
      <c r="I24" s="284">
        <v>8</v>
      </c>
      <c r="J24" s="158"/>
      <c r="K24" s="159"/>
    </row>
    <row r="25" s="74" customFormat="1" ht="67" customHeight="1" spans="1:11">
      <c r="A25" s="166" t="s">
        <v>729</v>
      </c>
      <c r="B25" s="166"/>
      <c r="C25" s="166"/>
      <c r="D25" s="167" t="s">
        <v>584</v>
      </c>
      <c r="E25" s="167"/>
      <c r="F25" s="167"/>
      <c r="G25" s="167"/>
      <c r="H25" s="167"/>
      <c r="I25" s="167"/>
      <c r="J25" s="167"/>
      <c r="K25" s="167"/>
    </row>
    <row r="26" s="74" customFormat="1" ht="30" customHeight="1" spans="1:11">
      <c r="A26" s="168" t="s">
        <v>730</v>
      </c>
      <c r="B26" s="169"/>
      <c r="C26" s="169"/>
      <c r="D26" s="169"/>
      <c r="E26" s="169"/>
      <c r="F26" s="169"/>
      <c r="G26" s="170"/>
      <c r="H26" s="171" t="s">
        <v>731</v>
      </c>
      <c r="I26" s="171" t="s">
        <v>732</v>
      </c>
      <c r="J26" s="171" t="s">
        <v>733</v>
      </c>
      <c r="K26" s="171"/>
    </row>
    <row r="27" s="72" customFormat="1" ht="35" customHeight="1" spans="1:11">
      <c r="A27" s="172"/>
      <c r="B27" s="173"/>
      <c r="C27" s="173"/>
      <c r="D27" s="173"/>
      <c r="E27" s="173"/>
      <c r="F27" s="173"/>
      <c r="G27" s="174"/>
      <c r="H27" s="175">
        <f>H6+H16+H17+H18+H19+H20+H21+H22+H23+H24</f>
        <v>100</v>
      </c>
      <c r="I27" s="175">
        <f>J6+I16+I17+I18+I19+I20+I21+I22+I23+I24</f>
        <v>90</v>
      </c>
      <c r="J27" s="176" t="s">
        <v>734</v>
      </c>
      <c r="K27" s="176"/>
    </row>
    <row r="28" s="75" customFormat="1" spans="1:11">
      <c r="I28" s="177"/>
    </row>
  </sheetData>
  <mergeCells count="38">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A25:C25"/>
    <mergeCell ref="D25:K25"/>
    <mergeCell ref="J26:K26"/>
    <mergeCell ref="J27:K27"/>
    <mergeCell ref="A5:A9"/>
    <mergeCell ref="A10:A11"/>
    <mergeCell ref="H7:H9"/>
    <mergeCell ref="J7:J9"/>
    <mergeCell ref="K6:K9"/>
    <mergeCell ref="A26:G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4"/>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916</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26732412</v>
      </c>
      <c r="D6" s="116"/>
      <c r="E6" s="116">
        <v>26732412</v>
      </c>
      <c r="F6" s="116"/>
      <c r="G6" s="116">
        <v>26732412</v>
      </c>
      <c r="H6" s="117">
        <v>10</v>
      </c>
      <c r="I6" s="118">
        <f>G6/E6</f>
        <v>1</v>
      </c>
      <c r="J6" s="116">
        <v>10</v>
      </c>
      <c r="K6" s="87" t="s">
        <v>598</v>
      </c>
    </row>
    <row r="7" s="72" customFormat="1" ht="30" customHeight="1" spans="1:11">
      <c r="A7" s="113"/>
      <c r="B7" s="80" t="s">
        <v>599</v>
      </c>
      <c r="C7" s="116">
        <v>26732412</v>
      </c>
      <c r="D7" s="116"/>
      <c r="E7" s="116">
        <v>26732412</v>
      </c>
      <c r="F7" s="116"/>
      <c r="G7" s="116">
        <v>26732412</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56" customHeight="1" spans="1:11">
      <c r="A11" s="88"/>
      <c r="B11" s="131" t="s">
        <v>903</v>
      </c>
      <c r="C11" s="132"/>
      <c r="D11" s="132"/>
      <c r="E11" s="132"/>
      <c r="F11" s="133"/>
      <c r="G11" s="89" t="s">
        <v>903</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41" t="s">
        <v>647</v>
      </c>
      <c r="D16" s="56" t="s">
        <v>617</v>
      </c>
      <c r="E16" s="446" t="s">
        <v>648</v>
      </c>
      <c r="F16" s="144" t="s">
        <v>634</v>
      </c>
      <c r="G16" s="441" t="s">
        <v>648</v>
      </c>
      <c r="H16" s="279">
        <v>30</v>
      </c>
      <c r="I16" s="279">
        <v>28</v>
      </c>
      <c r="J16" s="147"/>
      <c r="K16" s="148"/>
    </row>
    <row r="17" s="75" customFormat="1" ht="38" customHeight="1" spans="1:11">
      <c r="A17" s="56" t="s">
        <v>614</v>
      </c>
      <c r="B17" s="56" t="s">
        <v>615</v>
      </c>
      <c r="C17" s="141" t="s">
        <v>649</v>
      </c>
      <c r="D17" s="56" t="s">
        <v>617</v>
      </c>
      <c r="E17" s="445" t="s">
        <v>650</v>
      </c>
      <c r="F17" s="144" t="s">
        <v>634</v>
      </c>
      <c r="G17" s="441" t="s">
        <v>650</v>
      </c>
      <c r="H17" s="279">
        <v>20</v>
      </c>
      <c r="I17" s="279">
        <v>18</v>
      </c>
      <c r="J17" s="155"/>
      <c r="K17" s="156"/>
    </row>
    <row r="18" s="75" customFormat="1" ht="38" customHeight="1" spans="1:11">
      <c r="A18" s="56" t="s">
        <v>614</v>
      </c>
      <c r="B18" s="56" t="s">
        <v>657</v>
      </c>
      <c r="C18" s="141" t="s">
        <v>908</v>
      </c>
      <c r="D18" s="56" t="s">
        <v>617</v>
      </c>
      <c r="E18" s="280" t="s">
        <v>637</v>
      </c>
      <c r="F18" s="144" t="s">
        <v>619</v>
      </c>
      <c r="G18" s="145" t="s">
        <v>637</v>
      </c>
      <c r="H18" s="279">
        <v>15</v>
      </c>
      <c r="I18" s="279">
        <v>13</v>
      </c>
      <c r="J18" s="147"/>
      <c r="K18" s="157"/>
    </row>
    <row r="19" s="75" customFormat="1" ht="38" customHeight="1" spans="1:11">
      <c r="A19" s="56" t="s">
        <v>677</v>
      </c>
      <c r="B19" s="56" t="s">
        <v>678</v>
      </c>
      <c r="C19" s="141" t="s">
        <v>917</v>
      </c>
      <c r="D19" s="56" t="s">
        <v>625</v>
      </c>
      <c r="E19" s="445" t="s">
        <v>918</v>
      </c>
      <c r="F19" s="144"/>
      <c r="G19" s="145" t="s">
        <v>919</v>
      </c>
      <c r="H19" s="279">
        <v>15</v>
      </c>
      <c r="I19" s="279">
        <v>13</v>
      </c>
      <c r="J19" s="158"/>
      <c r="K19" s="159"/>
    </row>
    <row r="20" s="75" customFormat="1" ht="38" customHeight="1" spans="1:11">
      <c r="A20" s="56" t="s">
        <v>694</v>
      </c>
      <c r="B20" s="56" t="s">
        <v>695</v>
      </c>
      <c r="C20" s="141" t="s">
        <v>915</v>
      </c>
      <c r="D20" s="56" t="s">
        <v>617</v>
      </c>
      <c r="E20" s="143" t="s">
        <v>774</v>
      </c>
      <c r="F20" s="144" t="s">
        <v>619</v>
      </c>
      <c r="G20" s="143" t="s">
        <v>774</v>
      </c>
      <c r="H20" s="279">
        <v>10</v>
      </c>
      <c r="I20" s="279">
        <v>7</v>
      </c>
      <c r="J20" s="158"/>
      <c r="K20" s="159"/>
    </row>
    <row r="21" s="74" customFormat="1" ht="67" customHeight="1" spans="1:11">
      <c r="A21" s="166" t="s">
        <v>729</v>
      </c>
      <c r="B21" s="166"/>
      <c r="C21" s="166"/>
      <c r="D21" s="167" t="s">
        <v>584</v>
      </c>
      <c r="E21" s="167"/>
      <c r="F21" s="167"/>
      <c r="G21" s="167"/>
      <c r="H21" s="167"/>
      <c r="I21" s="167"/>
      <c r="J21" s="167"/>
      <c r="K21" s="167"/>
    </row>
    <row r="22" s="74" customFormat="1" ht="30" customHeight="1" spans="1:11">
      <c r="A22" s="168" t="s">
        <v>730</v>
      </c>
      <c r="B22" s="169"/>
      <c r="C22" s="169"/>
      <c r="D22" s="169"/>
      <c r="E22" s="169"/>
      <c r="F22" s="169"/>
      <c r="G22" s="170"/>
      <c r="H22" s="171" t="s">
        <v>731</v>
      </c>
      <c r="I22" s="171" t="s">
        <v>732</v>
      </c>
      <c r="J22" s="171" t="s">
        <v>733</v>
      </c>
      <c r="K22" s="171"/>
    </row>
    <row r="23" s="72" customFormat="1" ht="35" customHeight="1" spans="1:11">
      <c r="A23" s="172"/>
      <c r="B23" s="173"/>
      <c r="C23" s="173"/>
      <c r="D23" s="173"/>
      <c r="E23" s="173"/>
      <c r="F23" s="173"/>
      <c r="G23" s="174"/>
      <c r="H23" s="175">
        <f>H6+H16+H17+H18+H19+H20</f>
        <v>100</v>
      </c>
      <c r="I23" s="175">
        <f>J6+I16+I17+I18+I19+I20</f>
        <v>89</v>
      </c>
      <c r="J23" s="176" t="s">
        <v>920</v>
      </c>
      <c r="K23" s="176"/>
    </row>
    <row r="24" s="75" customFormat="1" spans="1:11">
      <c r="I24" s="177"/>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1:C21"/>
    <mergeCell ref="D21:K21"/>
    <mergeCell ref="J22:K22"/>
    <mergeCell ref="J23:K23"/>
    <mergeCell ref="A5:A9"/>
    <mergeCell ref="A10:A11"/>
    <mergeCell ref="H7:H9"/>
    <mergeCell ref="J7:J9"/>
    <mergeCell ref="K6:K9"/>
    <mergeCell ref="A22:G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3"/>
  <sheetViews>
    <sheetView workbookViewId="0">
      <selection activeCell="L11" sqref="L11"/>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921</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305210</v>
      </c>
      <c r="D6" s="116"/>
      <c r="E6" s="116">
        <v>305210</v>
      </c>
      <c r="F6" s="116"/>
      <c r="G6" s="116">
        <v>305210</v>
      </c>
      <c r="H6" s="117">
        <v>10</v>
      </c>
      <c r="I6" s="118">
        <f>G6/E6</f>
        <v>1</v>
      </c>
      <c r="J6" s="116">
        <v>10</v>
      </c>
      <c r="K6" s="87" t="s">
        <v>598</v>
      </c>
    </row>
    <row r="7" s="72" customFormat="1" ht="30" customHeight="1" spans="1:11">
      <c r="A7" s="113"/>
      <c r="B7" s="80" t="s">
        <v>599</v>
      </c>
      <c r="C7" s="116">
        <v>305210</v>
      </c>
      <c r="D7" s="116"/>
      <c r="E7" s="116">
        <v>305210</v>
      </c>
      <c r="F7" s="116"/>
      <c r="G7" s="116">
        <v>305210</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94" customHeight="1" spans="1:11">
      <c r="A11" s="88"/>
      <c r="B11" s="131" t="s">
        <v>922</v>
      </c>
      <c r="C11" s="132"/>
      <c r="D11" s="132"/>
      <c r="E11" s="132"/>
      <c r="F11" s="133"/>
      <c r="G11" s="89" t="s">
        <v>923</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141" t="s">
        <v>651</v>
      </c>
      <c r="D16" s="56" t="s">
        <v>617</v>
      </c>
      <c r="E16" s="446" t="s">
        <v>652</v>
      </c>
      <c r="F16" s="144" t="s">
        <v>653</v>
      </c>
      <c r="G16" s="441" t="s">
        <v>652</v>
      </c>
      <c r="H16" s="279">
        <v>30</v>
      </c>
      <c r="I16" s="279">
        <v>30</v>
      </c>
      <c r="J16" s="147"/>
      <c r="K16" s="148"/>
    </row>
    <row r="17" s="75" customFormat="1" ht="38" customHeight="1" spans="1:11">
      <c r="A17" s="56" t="s">
        <v>677</v>
      </c>
      <c r="B17" s="56" t="s">
        <v>678</v>
      </c>
      <c r="C17" s="141" t="s">
        <v>688</v>
      </c>
      <c r="D17" s="56" t="s">
        <v>625</v>
      </c>
      <c r="E17" s="445" t="s">
        <v>689</v>
      </c>
      <c r="F17" s="144"/>
      <c r="G17" s="145" t="s">
        <v>690</v>
      </c>
      <c r="H17" s="279">
        <v>20</v>
      </c>
      <c r="I17" s="279">
        <v>20</v>
      </c>
      <c r="J17" s="155"/>
      <c r="K17" s="156"/>
    </row>
    <row r="18" s="75" customFormat="1" ht="38" customHeight="1" spans="1:11">
      <c r="A18" s="56" t="s">
        <v>677</v>
      </c>
      <c r="B18" s="56" t="s">
        <v>678</v>
      </c>
      <c r="C18" s="141" t="s">
        <v>924</v>
      </c>
      <c r="D18" s="56" t="s">
        <v>625</v>
      </c>
      <c r="E18" s="445" t="s">
        <v>689</v>
      </c>
      <c r="F18" s="144"/>
      <c r="G18" s="145" t="s">
        <v>690</v>
      </c>
      <c r="H18" s="279">
        <v>20</v>
      </c>
      <c r="I18" s="279">
        <v>19</v>
      </c>
      <c r="J18" s="147"/>
      <c r="K18" s="157"/>
    </row>
    <row r="19" s="75" customFormat="1" ht="38" customHeight="1" spans="1:11">
      <c r="A19" s="56" t="s">
        <v>694</v>
      </c>
      <c r="B19" s="56" t="s">
        <v>695</v>
      </c>
      <c r="C19" s="141" t="s">
        <v>915</v>
      </c>
      <c r="D19" s="56" t="s">
        <v>617</v>
      </c>
      <c r="E19" s="143" t="s">
        <v>697</v>
      </c>
      <c r="F19" s="144" t="s">
        <v>619</v>
      </c>
      <c r="G19" s="143" t="s">
        <v>697</v>
      </c>
      <c r="H19" s="279">
        <v>20</v>
      </c>
      <c r="I19" s="279">
        <v>19</v>
      </c>
      <c r="J19" s="158"/>
      <c r="K19" s="159"/>
    </row>
    <row r="20" s="74" customFormat="1" ht="67" customHeight="1" spans="1:11">
      <c r="A20" s="166" t="s">
        <v>729</v>
      </c>
      <c r="B20" s="166"/>
      <c r="C20" s="166"/>
      <c r="D20" s="167" t="s">
        <v>584</v>
      </c>
      <c r="E20" s="167"/>
      <c r="F20" s="167"/>
      <c r="G20" s="167"/>
      <c r="H20" s="167"/>
      <c r="I20" s="167"/>
      <c r="J20" s="167"/>
      <c r="K20" s="167"/>
    </row>
    <row r="21" s="74" customFormat="1" ht="30" customHeight="1" spans="1:11">
      <c r="A21" s="168" t="s">
        <v>730</v>
      </c>
      <c r="B21" s="169"/>
      <c r="C21" s="169"/>
      <c r="D21" s="169"/>
      <c r="E21" s="169"/>
      <c r="F21" s="169"/>
      <c r="G21" s="170"/>
      <c r="H21" s="171" t="s">
        <v>731</v>
      </c>
      <c r="I21" s="171" t="s">
        <v>732</v>
      </c>
      <c r="J21" s="171" t="s">
        <v>733</v>
      </c>
      <c r="K21" s="171"/>
    </row>
    <row r="22" s="72" customFormat="1" ht="35" customHeight="1" spans="1:11">
      <c r="A22" s="172"/>
      <c r="B22" s="173"/>
      <c r="C22" s="173"/>
      <c r="D22" s="173"/>
      <c r="E22" s="173"/>
      <c r="F22" s="173"/>
      <c r="G22" s="174"/>
      <c r="H22" s="175">
        <f>H6+H16+H17+H18+H19</f>
        <v>100</v>
      </c>
      <c r="I22" s="175">
        <f>J6+I16+I17+I18+I19</f>
        <v>98</v>
      </c>
      <c r="J22" s="176" t="s">
        <v>734</v>
      </c>
      <c r="K22" s="176"/>
    </row>
    <row r="23" s="75" customFormat="1" spans="1:11">
      <c r="I23" s="177"/>
    </row>
  </sheetData>
  <mergeCells count="38">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A20:C20"/>
    <mergeCell ref="D20:K20"/>
    <mergeCell ref="J21:K21"/>
    <mergeCell ref="J22:K22"/>
    <mergeCell ref="A5:A9"/>
    <mergeCell ref="A10:A11"/>
    <mergeCell ref="H7:H9"/>
    <mergeCell ref="J7:J9"/>
    <mergeCell ref="K6:K9"/>
    <mergeCell ref="A21:G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25"/>
  <sheetViews>
    <sheetView workbookViewId="0">
      <selection activeCell="N12" sqref="N12"/>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s="75" customFormat="1" ht="41.25" customHeight="1" spans="1:11">
      <c r="A2" s="76" t="s">
        <v>699</v>
      </c>
      <c r="B2" s="76"/>
      <c r="C2" s="76"/>
      <c r="D2" s="76"/>
      <c r="E2" s="76"/>
      <c r="F2" s="76"/>
      <c r="G2" s="76"/>
      <c r="H2" s="76"/>
      <c r="I2" s="76"/>
      <c r="J2" s="76"/>
      <c r="K2" s="76"/>
    </row>
    <row r="3" s="72" customFormat="1" ht="31" customHeight="1" spans="1:11">
      <c r="A3" s="82" t="s">
        <v>700</v>
      </c>
      <c r="B3" s="78" t="s">
        <v>925</v>
      </c>
      <c r="C3" s="78"/>
      <c r="D3" s="78"/>
      <c r="E3" s="78"/>
      <c r="F3" s="78"/>
      <c r="G3" s="78"/>
      <c r="H3" s="78"/>
      <c r="I3" s="78"/>
      <c r="J3" s="78"/>
      <c r="K3" s="78"/>
    </row>
    <row r="4" s="72" customFormat="1" ht="30" customHeight="1" spans="1:11">
      <c r="A4" s="82" t="s">
        <v>702</v>
      </c>
      <c r="B4" s="79" t="s">
        <v>588</v>
      </c>
      <c r="C4" s="79"/>
      <c r="D4" s="79"/>
      <c r="E4" s="79"/>
      <c r="F4" s="79"/>
      <c r="G4" s="78" t="s">
        <v>703</v>
      </c>
      <c r="H4" s="79" t="s">
        <v>588</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90622</v>
      </c>
      <c r="D6" s="116"/>
      <c r="E6" s="116">
        <v>90622</v>
      </c>
      <c r="F6" s="116"/>
      <c r="G6" s="116">
        <v>90622</v>
      </c>
      <c r="H6" s="117">
        <v>10</v>
      </c>
      <c r="I6" s="118">
        <f>G6/E6</f>
        <v>1</v>
      </c>
      <c r="J6" s="116">
        <v>10</v>
      </c>
      <c r="K6" s="87" t="s">
        <v>598</v>
      </c>
    </row>
    <row r="7" s="72" customFormat="1" ht="30" customHeight="1" spans="1:11">
      <c r="A7" s="113"/>
      <c r="B7" s="80" t="s">
        <v>599</v>
      </c>
      <c r="C7" s="116">
        <v>90622</v>
      </c>
      <c r="D7" s="116"/>
      <c r="E7" s="116">
        <v>90622</v>
      </c>
      <c r="F7" s="116"/>
      <c r="G7" s="116">
        <v>90622</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s="75" customFormat="1" ht="26.4" customHeight="1" spans="1:11">
      <c r="A10" s="88" t="s">
        <v>712</v>
      </c>
      <c r="B10" s="128" t="s">
        <v>713</v>
      </c>
      <c r="C10" s="129"/>
      <c r="D10" s="129"/>
      <c r="E10" s="129"/>
      <c r="F10" s="130"/>
      <c r="G10" s="78" t="s">
        <v>714</v>
      </c>
      <c r="H10" s="78"/>
      <c r="I10" s="78"/>
      <c r="J10" s="78"/>
      <c r="K10" s="78"/>
    </row>
    <row r="11" s="75" customFormat="1" ht="94" customHeight="1" spans="1:11">
      <c r="A11" s="88"/>
      <c r="B11" s="131" t="s">
        <v>926</v>
      </c>
      <c r="C11" s="132"/>
      <c r="D11" s="132"/>
      <c r="E11" s="132"/>
      <c r="F11" s="133"/>
      <c r="G11" s="89" t="s">
        <v>927</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s="75" customFormat="1" ht="28" customHeight="1" spans="1:11">
      <c r="A15" s="96" t="s">
        <v>720</v>
      </c>
      <c r="B15" s="96" t="s">
        <v>612</v>
      </c>
      <c r="C15" s="96" t="s">
        <v>613</v>
      </c>
      <c r="D15" s="81" t="s">
        <v>606</v>
      </c>
      <c r="E15" s="81" t="s">
        <v>607</v>
      </c>
      <c r="F15" s="77" t="s">
        <v>608</v>
      </c>
      <c r="G15" s="82" t="s">
        <v>609</v>
      </c>
      <c r="H15" s="82" t="s">
        <v>706</v>
      </c>
      <c r="I15" s="82" t="s">
        <v>708</v>
      </c>
      <c r="J15" s="137" t="s">
        <v>610</v>
      </c>
      <c r="K15" s="138"/>
    </row>
    <row r="16" s="75" customFormat="1" ht="38" customHeight="1" spans="1:11">
      <c r="A16" s="56" t="s">
        <v>614</v>
      </c>
      <c r="B16" s="56" t="s">
        <v>615</v>
      </c>
      <c r="C16" s="272" t="s">
        <v>654</v>
      </c>
      <c r="D16" s="56" t="s">
        <v>617</v>
      </c>
      <c r="E16" s="447" t="s">
        <v>655</v>
      </c>
      <c r="F16" s="144" t="s">
        <v>656</v>
      </c>
      <c r="G16" s="274" t="s">
        <v>655</v>
      </c>
      <c r="H16" s="146">
        <v>20</v>
      </c>
      <c r="I16" s="146">
        <v>18</v>
      </c>
      <c r="J16" s="147"/>
      <c r="K16" s="148"/>
    </row>
    <row r="17" s="75" customFormat="1" ht="38" customHeight="1" spans="1:11">
      <c r="A17" s="56" t="s">
        <v>614</v>
      </c>
      <c r="B17" s="56" t="s">
        <v>615</v>
      </c>
      <c r="C17" s="272" t="s">
        <v>928</v>
      </c>
      <c r="D17" s="56" t="s">
        <v>617</v>
      </c>
      <c r="E17" s="447" t="s">
        <v>929</v>
      </c>
      <c r="F17" s="144" t="s">
        <v>656</v>
      </c>
      <c r="G17" s="274" t="s">
        <v>929</v>
      </c>
      <c r="H17" s="146">
        <v>20</v>
      </c>
      <c r="I17" s="146">
        <v>18</v>
      </c>
      <c r="J17" s="155"/>
      <c r="K17" s="156"/>
    </row>
    <row r="18" s="75" customFormat="1" ht="38" customHeight="1" spans="1:11">
      <c r="A18" s="56" t="s">
        <v>614</v>
      </c>
      <c r="B18" s="56" t="s">
        <v>657</v>
      </c>
      <c r="C18" s="250" t="s">
        <v>930</v>
      </c>
      <c r="D18" s="56" t="s">
        <v>617</v>
      </c>
      <c r="E18" s="466" t="s">
        <v>618</v>
      </c>
      <c r="F18" s="144" t="s">
        <v>619</v>
      </c>
      <c r="G18" s="463" t="s">
        <v>618</v>
      </c>
      <c r="H18" s="146">
        <v>15</v>
      </c>
      <c r="I18" s="146">
        <v>14</v>
      </c>
      <c r="J18" s="147"/>
      <c r="K18" s="157"/>
    </row>
    <row r="19" s="75" customFormat="1" ht="38" customHeight="1" spans="1:11">
      <c r="A19" s="56" t="s">
        <v>614</v>
      </c>
      <c r="B19" s="56" t="s">
        <v>672</v>
      </c>
      <c r="C19" s="250" t="s">
        <v>673</v>
      </c>
      <c r="D19" s="56" t="s">
        <v>625</v>
      </c>
      <c r="E19" s="275" t="s">
        <v>674</v>
      </c>
      <c r="F19" s="144" t="s">
        <v>675</v>
      </c>
      <c r="G19" s="274" t="s">
        <v>676</v>
      </c>
      <c r="H19" s="146">
        <v>15</v>
      </c>
      <c r="I19" s="146">
        <v>14</v>
      </c>
      <c r="J19" s="158"/>
      <c r="K19" s="159"/>
    </row>
    <row r="20" s="75" customFormat="1" ht="38" customHeight="1" spans="1:11">
      <c r="A20" s="56" t="s">
        <v>677</v>
      </c>
      <c r="B20" s="56" t="s">
        <v>678</v>
      </c>
      <c r="C20" s="250" t="s">
        <v>931</v>
      </c>
      <c r="D20" s="56" t="s">
        <v>625</v>
      </c>
      <c r="E20" s="466" t="s">
        <v>932</v>
      </c>
      <c r="F20" s="144"/>
      <c r="G20" s="274" t="s">
        <v>933</v>
      </c>
      <c r="H20" s="146">
        <v>10</v>
      </c>
      <c r="I20" s="146">
        <v>8</v>
      </c>
      <c r="J20" s="158"/>
      <c r="K20" s="159"/>
    </row>
    <row r="21" s="75" customFormat="1" ht="38" customHeight="1" spans="1:11">
      <c r="A21" s="56" t="s">
        <v>694</v>
      </c>
      <c r="B21" s="56" t="s">
        <v>695</v>
      </c>
      <c r="C21" s="250" t="s">
        <v>934</v>
      </c>
      <c r="D21" s="56" t="s">
        <v>617</v>
      </c>
      <c r="E21" s="275" t="s">
        <v>774</v>
      </c>
      <c r="F21" s="144" t="s">
        <v>619</v>
      </c>
      <c r="G21" s="274" t="s">
        <v>774</v>
      </c>
      <c r="H21" s="146">
        <v>10</v>
      </c>
      <c r="I21" s="146">
        <v>7</v>
      </c>
      <c r="J21" s="276"/>
      <c r="K21" s="277"/>
    </row>
    <row r="22" s="74" customFormat="1" ht="67" customHeight="1" spans="1:11">
      <c r="A22" s="166" t="s">
        <v>729</v>
      </c>
      <c r="B22" s="166"/>
      <c r="C22" s="166"/>
      <c r="D22" s="167" t="s">
        <v>584</v>
      </c>
      <c r="E22" s="167"/>
      <c r="F22" s="167"/>
      <c r="G22" s="167"/>
      <c r="H22" s="167"/>
      <c r="I22" s="167"/>
      <c r="J22" s="167"/>
      <c r="K22" s="167"/>
    </row>
    <row r="23" s="74" customFormat="1" ht="30" customHeight="1" spans="1:11">
      <c r="A23" s="168" t="s">
        <v>730</v>
      </c>
      <c r="B23" s="169"/>
      <c r="C23" s="169"/>
      <c r="D23" s="169"/>
      <c r="E23" s="169"/>
      <c r="F23" s="169"/>
      <c r="G23" s="170"/>
      <c r="H23" s="171" t="s">
        <v>731</v>
      </c>
      <c r="I23" s="171" t="s">
        <v>732</v>
      </c>
      <c r="J23" s="171" t="s">
        <v>733</v>
      </c>
      <c r="K23" s="171"/>
    </row>
    <row r="24" s="72" customFormat="1" ht="35" customHeight="1" spans="1:11">
      <c r="A24" s="172"/>
      <c r="B24" s="173"/>
      <c r="C24" s="173"/>
      <c r="D24" s="173"/>
      <c r="E24" s="173"/>
      <c r="F24" s="173"/>
      <c r="G24" s="174"/>
      <c r="H24" s="175">
        <f>H6+H16+H17+H18+H21+H20+H19</f>
        <v>100</v>
      </c>
      <c r="I24" s="175">
        <f>J6+I16+I17+I18+I21+I19+I20</f>
        <v>89</v>
      </c>
      <c r="J24" s="176" t="s">
        <v>920</v>
      </c>
      <c r="K24" s="176"/>
    </row>
    <row r="25" s="75" customFormat="1" spans="1:11">
      <c r="I25" s="177"/>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2:C22"/>
    <mergeCell ref="D22:K22"/>
    <mergeCell ref="J23:K23"/>
    <mergeCell ref="J24:K24"/>
    <mergeCell ref="A5:A9"/>
    <mergeCell ref="A10:A11"/>
    <mergeCell ref="H7:H9"/>
    <mergeCell ref="J7:J9"/>
    <mergeCell ref="K6:K9"/>
    <mergeCell ref="A23:G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4"/>
  <sheetViews>
    <sheetView topLeftCell="B1" workbookViewId="0">
      <selection activeCell="I6" sqref="I6"/>
    </sheetView>
  </sheetViews>
  <sheetFormatPr defaultColWidth="8.08333333333333" defaultRowHeight="14.25"/>
  <cols>
    <col min="1" max="1" width="10.375" style="75" customWidth="1"/>
    <col min="2" max="2" width="20.1666666666667" style="75" customWidth="1"/>
    <col min="3" max="3" width="2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935</v>
      </c>
      <c r="C3" s="78"/>
      <c r="D3" s="78"/>
      <c r="E3" s="78"/>
      <c r="F3" s="78"/>
      <c r="G3" s="78"/>
      <c r="H3" s="78"/>
      <c r="I3" s="78"/>
      <c r="J3" s="78"/>
      <c r="K3" s="78"/>
    </row>
    <row r="4" s="72" customFormat="1" ht="30" customHeight="1" spans="1:11">
      <c r="A4" s="82" t="s">
        <v>702</v>
      </c>
      <c r="B4" s="79" t="s">
        <v>588</v>
      </c>
      <c r="C4" s="79"/>
      <c r="D4" s="79"/>
      <c r="E4" s="79"/>
      <c r="F4" s="79"/>
      <c r="G4" s="78" t="s">
        <v>703</v>
      </c>
      <c r="H4" s="79" t="s">
        <v>936</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178" customFormat="1" ht="30" customHeight="1" spans="1:11">
      <c r="A6" s="180"/>
      <c r="B6" s="181" t="s">
        <v>597</v>
      </c>
      <c r="C6" s="116">
        <v>1959641</v>
      </c>
      <c r="D6" s="116"/>
      <c r="E6" s="116">
        <v>41955028.85</v>
      </c>
      <c r="F6" s="116"/>
      <c r="G6" s="116">
        <v>41955028.85</v>
      </c>
      <c r="H6" s="117">
        <v>10</v>
      </c>
      <c r="I6" s="118">
        <f>G6/E6</f>
        <v>1</v>
      </c>
      <c r="J6" s="116">
        <v>10</v>
      </c>
      <c r="K6" s="182" t="s">
        <v>598</v>
      </c>
    </row>
    <row r="7" s="178" customFormat="1" ht="30" customHeight="1" spans="1:11">
      <c r="A7" s="180"/>
      <c r="B7" s="183" t="s">
        <v>599</v>
      </c>
      <c r="C7" s="116">
        <v>165000</v>
      </c>
      <c r="D7" s="116"/>
      <c r="E7" s="116">
        <v>858158.26</v>
      </c>
      <c r="F7" s="116"/>
      <c r="G7" s="269">
        <v>858158.26</v>
      </c>
      <c r="H7" s="119" t="s">
        <v>736</v>
      </c>
      <c r="I7" s="117" t="s">
        <v>736</v>
      </c>
      <c r="J7" s="184" t="s">
        <v>736</v>
      </c>
      <c r="K7" s="182"/>
    </row>
    <row r="8" s="178" customFormat="1" ht="30" customHeight="1" spans="1:11">
      <c r="A8" s="180"/>
      <c r="B8" s="181" t="s">
        <v>710</v>
      </c>
      <c r="C8" s="116">
        <v>1794641</v>
      </c>
      <c r="D8" s="116"/>
      <c r="E8" s="116">
        <v>706017.08</v>
      </c>
      <c r="F8" s="116"/>
      <c r="G8" s="269">
        <v>706017.08</v>
      </c>
      <c r="H8" s="122"/>
      <c r="I8" s="117" t="s">
        <v>736</v>
      </c>
      <c r="J8" s="185"/>
      <c r="K8" s="182"/>
    </row>
    <row r="9" s="178" customFormat="1" ht="30" customHeight="1" spans="1:11">
      <c r="A9" s="186"/>
      <c r="B9" s="187" t="s">
        <v>711</v>
      </c>
      <c r="C9" s="116">
        <v>0</v>
      </c>
      <c r="D9" s="116"/>
      <c r="E9" s="116">
        <v>40390853.51</v>
      </c>
      <c r="F9" s="116"/>
      <c r="G9" s="116">
        <v>40390853.51</v>
      </c>
      <c r="H9" s="126"/>
      <c r="I9" s="117" t="s">
        <v>736</v>
      </c>
      <c r="J9" s="188"/>
      <c r="K9" s="182"/>
    </row>
    <row r="10" ht="26.4" customHeight="1" spans="1:11">
      <c r="A10" s="88" t="s">
        <v>712</v>
      </c>
      <c r="B10" s="128" t="s">
        <v>713</v>
      </c>
      <c r="C10" s="129"/>
      <c r="D10" s="129"/>
      <c r="E10" s="129"/>
      <c r="F10" s="130"/>
      <c r="G10" s="78" t="s">
        <v>714</v>
      </c>
      <c r="H10" s="78"/>
      <c r="I10" s="78"/>
      <c r="J10" s="78"/>
      <c r="K10" s="78"/>
    </row>
    <row r="11" ht="87" customHeight="1" spans="1:11">
      <c r="A11" s="88"/>
      <c r="B11" s="131" t="s">
        <v>937</v>
      </c>
      <c r="C11" s="132"/>
      <c r="D11" s="132"/>
      <c r="E11" s="132"/>
      <c r="F11" s="133"/>
      <c r="G11" s="89" t="s">
        <v>937</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270" t="s">
        <v>611</v>
      </c>
      <c r="B15" s="96" t="s">
        <v>612</v>
      </c>
      <c r="C15" s="96" t="s">
        <v>613</v>
      </c>
      <c r="D15" s="81" t="s">
        <v>606</v>
      </c>
      <c r="E15" s="81" t="s">
        <v>607</v>
      </c>
      <c r="F15" s="77" t="s">
        <v>608</v>
      </c>
      <c r="G15" s="82" t="s">
        <v>609</v>
      </c>
      <c r="H15" s="82" t="s">
        <v>706</v>
      </c>
      <c r="I15" s="82" t="s">
        <v>708</v>
      </c>
      <c r="J15" s="137" t="s">
        <v>610</v>
      </c>
      <c r="K15" s="138"/>
    </row>
    <row r="16" ht="84" customHeight="1" spans="1:11">
      <c r="A16" s="229" t="s">
        <v>614</v>
      </c>
      <c r="B16" s="229" t="s">
        <v>615</v>
      </c>
      <c r="C16" s="229" t="s">
        <v>938</v>
      </c>
      <c r="D16" s="229" t="s">
        <v>617</v>
      </c>
      <c r="E16" s="469" t="s">
        <v>618</v>
      </c>
      <c r="F16" s="229" t="s">
        <v>619</v>
      </c>
      <c r="G16" s="470" t="s">
        <v>618</v>
      </c>
      <c r="H16" s="271">
        <v>18</v>
      </c>
      <c r="I16" s="271">
        <v>16</v>
      </c>
      <c r="J16" s="232"/>
      <c r="K16" s="233"/>
    </row>
    <row r="17" ht="60" customHeight="1" spans="1:11">
      <c r="A17" s="229" t="s">
        <v>614</v>
      </c>
      <c r="B17" s="229" t="s">
        <v>657</v>
      </c>
      <c r="C17" s="229" t="s">
        <v>939</v>
      </c>
      <c r="D17" s="229" t="s">
        <v>617</v>
      </c>
      <c r="E17" s="469" t="s">
        <v>618</v>
      </c>
      <c r="F17" s="229" t="s">
        <v>619</v>
      </c>
      <c r="G17" s="470" t="s">
        <v>618</v>
      </c>
      <c r="H17" s="271">
        <v>18</v>
      </c>
      <c r="I17" s="271">
        <v>17</v>
      </c>
      <c r="J17" s="234"/>
      <c r="K17" s="235"/>
    </row>
    <row r="18" ht="50" customHeight="1" spans="1:11">
      <c r="A18" s="229" t="s">
        <v>614</v>
      </c>
      <c r="B18" s="229" t="s">
        <v>672</v>
      </c>
      <c r="C18" s="229" t="s">
        <v>940</v>
      </c>
      <c r="D18" s="229" t="s">
        <v>617</v>
      </c>
      <c r="E18" s="469" t="s">
        <v>618</v>
      </c>
      <c r="F18" s="229" t="s">
        <v>619</v>
      </c>
      <c r="G18" s="470" t="s">
        <v>618</v>
      </c>
      <c r="H18" s="271">
        <v>18</v>
      </c>
      <c r="I18" s="271">
        <v>16</v>
      </c>
      <c r="J18" s="232"/>
      <c r="K18" s="236"/>
    </row>
    <row r="19" ht="38" customHeight="1" spans="1:11">
      <c r="A19" s="229" t="s">
        <v>677</v>
      </c>
      <c r="B19" s="229" t="s">
        <v>678</v>
      </c>
      <c r="C19" s="229" t="s">
        <v>941</v>
      </c>
      <c r="D19" s="229" t="s">
        <v>617</v>
      </c>
      <c r="E19" s="229" t="s">
        <v>639</v>
      </c>
      <c r="F19" s="229" t="s">
        <v>619</v>
      </c>
      <c r="G19" s="271" t="s">
        <v>762</v>
      </c>
      <c r="H19" s="271">
        <v>18</v>
      </c>
      <c r="I19" s="271">
        <v>16</v>
      </c>
      <c r="J19" s="237"/>
      <c r="K19" s="238"/>
    </row>
    <row r="20" ht="38" customHeight="1" spans="1:11">
      <c r="A20" s="229" t="s">
        <v>694</v>
      </c>
      <c r="B20" s="229" t="s">
        <v>942</v>
      </c>
      <c r="C20" s="229" t="s">
        <v>943</v>
      </c>
      <c r="D20" s="229" t="s">
        <v>617</v>
      </c>
      <c r="E20" s="229" t="s">
        <v>639</v>
      </c>
      <c r="F20" s="229" t="s">
        <v>619</v>
      </c>
      <c r="G20" s="271" t="s">
        <v>762</v>
      </c>
      <c r="H20" s="271">
        <v>18</v>
      </c>
      <c r="I20" s="271">
        <v>15</v>
      </c>
      <c r="J20" s="237"/>
      <c r="K20" s="238"/>
    </row>
    <row r="21" s="74" customFormat="1" ht="67" customHeight="1" spans="1:11">
      <c r="A21" s="166" t="s">
        <v>729</v>
      </c>
      <c r="B21" s="166"/>
      <c r="C21" s="166"/>
      <c r="D21" s="167" t="s">
        <v>584</v>
      </c>
      <c r="E21" s="167"/>
      <c r="F21" s="167"/>
      <c r="G21" s="167"/>
      <c r="H21" s="167"/>
      <c r="I21" s="167"/>
      <c r="J21" s="167"/>
      <c r="K21" s="167"/>
    </row>
    <row r="22" s="74" customFormat="1" ht="30" customHeight="1" spans="1:11">
      <c r="A22" s="168" t="s">
        <v>730</v>
      </c>
      <c r="B22" s="169"/>
      <c r="C22" s="169"/>
      <c r="D22" s="169"/>
      <c r="E22" s="169"/>
      <c r="F22" s="169"/>
      <c r="G22" s="170"/>
      <c r="H22" s="171" t="s">
        <v>731</v>
      </c>
      <c r="I22" s="171" t="s">
        <v>732</v>
      </c>
      <c r="J22" s="171" t="s">
        <v>733</v>
      </c>
      <c r="K22" s="171"/>
    </row>
    <row r="23" s="72" customFormat="1" ht="35" customHeight="1" spans="1:11">
      <c r="A23" s="172"/>
      <c r="B23" s="173"/>
      <c r="C23" s="173"/>
      <c r="D23" s="173"/>
      <c r="E23" s="173"/>
      <c r="F23" s="173"/>
      <c r="G23" s="174"/>
      <c r="H23" s="175">
        <v>100</v>
      </c>
      <c r="I23" s="175">
        <v>90</v>
      </c>
      <c r="J23" s="176" t="s">
        <v>734</v>
      </c>
      <c r="K23" s="176"/>
    </row>
    <row r="24" spans="1:11">
      <c r="I24" s="177"/>
    </row>
  </sheetData>
  <mergeCells count="39">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A21:C21"/>
    <mergeCell ref="D21:K21"/>
    <mergeCell ref="J22:K22"/>
    <mergeCell ref="J23:K23"/>
    <mergeCell ref="A5:A9"/>
    <mergeCell ref="A10:A11"/>
    <mergeCell ref="H7:H9"/>
    <mergeCell ref="J7:J9"/>
    <mergeCell ref="K6:K9"/>
    <mergeCell ref="A22:G23"/>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7"/>
  <sheetViews>
    <sheetView topLeftCell="B14" workbookViewId="0">
      <selection activeCell="I6" sqref="I6"/>
    </sheetView>
  </sheetViews>
  <sheetFormatPr defaultColWidth="8.08333333333333" defaultRowHeight="14.25"/>
  <cols>
    <col min="1" max="1" width="12.625" style="75" customWidth="1"/>
    <col min="2" max="2" width="20.1666666666667" style="75" customWidth="1"/>
    <col min="3" max="3" width="24.875"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944</v>
      </c>
      <c r="C3" s="78"/>
      <c r="D3" s="78"/>
      <c r="E3" s="78"/>
      <c r="F3" s="78"/>
      <c r="G3" s="78"/>
      <c r="H3" s="78"/>
      <c r="I3" s="78"/>
      <c r="J3" s="78"/>
      <c r="K3" s="78"/>
    </row>
    <row r="4" s="72" customFormat="1" ht="30" customHeight="1" spans="1:11">
      <c r="A4" s="82" t="s">
        <v>702</v>
      </c>
      <c r="B4" s="79" t="s">
        <v>588</v>
      </c>
      <c r="C4" s="79"/>
      <c r="D4" s="79"/>
      <c r="E4" s="79"/>
      <c r="F4" s="79"/>
      <c r="G4" s="78" t="s">
        <v>703</v>
      </c>
      <c r="H4" s="79" t="s">
        <v>945</v>
      </c>
      <c r="I4" s="79"/>
      <c r="J4" s="79"/>
      <c r="K4" s="79"/>
    </row>
    <row r="5" s="178" customFormat="1" ht="26" customHeight="1" spans="1:11">
      <c r="A5" s="264" t="s">
        <v>704</v>
      </c>
      <c r="B5" s="187"/>
      <c r="C5" s="187" t="s">
        <v>591</v>
      </c>
      <c r="D5" s="187"/>
      <c r="E5" s="187" t="s">
        <v>506</v>
      </c>
      <c r="F5" s="187"/>
      <c r="G5" s="187" t="s">
        <v>705</v>
      </c>
      <c r="H5" s="187" t="s">
        <v>706</v>
      </c>
      <c r="I5" s="187" t="s">
        <v>707</v>
      </c>
      <c r="J5" s="187" t="s">
        <v>708</v>
      </c>
      <c r="K5" s="265" t="s">
        <v>709</v>
      </c>
    </row>
    <row r="6" s="178" customFormat="1" ht="30" customHeight="1" spans="1:11">
      <c r="A6" s="180"/>
      <c r="B6" s="181" t="s">
        <v>597</v>
      </c>
      <c r="C6" s="116">
        <v>15874935.71</v>
      </c>
      <c r="D6" s="116"/>
      <c r="E6" s="116">
        <v>5328886.47</v>
      </c>
      <c r="F6" s="116"/>
      <c r="G6" s="116">
        <v>5328886.47</v>
      </c>
      <c r="H6" s="117">
        <v>10</v>
      </c>
      <c r="I6" s="118">
        <f>G6/E6</f>
        <v>1</v>
      </c>
      <c r="J6" s="116">
        <v>10</v>
      </c>
      <c r="K6" s="182" t="s">
        <v>598</v>
      </c>
    </row>
    <row r="7" s="178" customFormat="1" ht="30" customHeight="1" spans="1:11">
      <c r="A7" s="180"/>
      <c r="B7" s="183" t="s">
        <v>599</v>
      </c>
      <c r="C7" s="116">
        <v>546440</v>
      </c>
      <c r="D7" s="116"/>
      <c r="E7" s="116">
        <v>3764308.77</v>
      </c>
      <c r="F7" s="116"/>
      <c r="G7" s="116">
        <v>3764308.77</v>
      </c>
      <c r="H7" s="119" t="s">
        <v>736</v>
      </c>
      <c r="I7" s="117" t="s">
        <v>736</v>
      </c>
      <c r="J7" s="184" t="s">
        <v>736</v>
      </c>
      <c r="K7" s="182"/>
    </row>
    <row r="8" s="178" customFormat="1" ht="30" customHeight="1" spans="1:11">
      <c r="A8" s="180"/>
      <c r="B8" s="181" t="s">
        <v>710</v>
      </c>
      <c r="C8" s="116">
        <v>8686315.71</v>
      </c>
      <c r="D8" s="116"/>
      <c r="E8" s="116">
        <v>1461426.71</v>
      </c>
      <c r="F8" s="116"/>
      <c r="G8" s="116">
        <v>1461426.71</v>
      </c>
      <c r="H8" s="122"/>
      <c r="I8" s="117" t="s">
        <v>736</v>
      </c>
      <c r="J8" s="185"/>
      <c r="K8" s="182"/>
    </row>
    <row r="9" s="178" customFormat="1" ht="30" customHeight="1" spans="1:11">
      <c r="A9" s="186"/>
      <c r="B9" s="187" t="s">
        <v>711</v>
      </c>
      <c r="C9" s="116">
        <v>6642180</v>
      </c>
      <c r="D9" s="116"/>
      <c r="E9" s="116">
        <v>103150.99</v>
      </c>
      <c r="F9" s="116"/>
      <c r="G9" s="116">
        <v>103150.99</v>
      </c>
      <c r="H9" s="126"/>
      <c r="I9" s="117" t="s">
        <v>736</v>
      </c>
      <c r="J9" s="188"/>
      <c r="K9" s="182"/>
    </row>
    <row r="10" ht="26.4" customHeight="1" spans="1:11">
      <c r="A10" s="88" t="s">
        <v>712</v>
      </c>
      <c r="B10" s="128" t="s">
        <v>713</v>
      </c>
      <c r="C10" s="129"/>
      <c r="D10" s="129"/>
      <c r="E10" s="129"/>
      <c r="F10" s="130"/>
      <c r="G10" s="78" t="s">
        <v>714</v>
      </c>
      <c r="H10" s="78"/>
      <c r="I10" s="78"/>
      <c r="J10" s="78"/>
      <c r="K10" s="78"/>
    </row>
    <row r="11" ht="138" customHeight="1" spans="1:11">
      <c r="A11" s="88"/>
      <c r="B11" s="131" t="s">
        <v>946</v>
      </c>
      <c r="C11" s="132"/>
      <c r="D11" s="132"/>
      <c r="E11" s="132"/>
      <c r="F11" s="133"/>
      <c r="G11" s="89" t="s">
        <v>946</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96" t="s">
        <v>720</v>
      </c>
      <c r="B15" s="96" t="s">
        <v>612</v>
      </c>
      <c r="C15" s="96" t="s">
        <v>613</v>
      </c>
      <c r="D15" s="81" t="s">
        <v>606</v>
      </c>
      <c r="E15" s="81" t="s">
        <v>607</v>
      </c>
      <c r="F15" s="77" t="s">
        <v>608</v>
      </c>
      <c r="G15" s="82" t="s">
        <v>609</v>
      </c>
      <c r="H15" s="82" t="s">
        <v>706</v>
      </c>
      <c r="I15" s="82" t="s">
        <v>708</v>
      </c>
      <c r="J15" s="137" t="s">
        <v>610</v>
      </c>
      <c r="K15" s="138"/>
    </row>
    <row r="16" ht="38" customHeight="1" spans="1:11">
      <c r="A16" s="217" t="s">
        <v>614</v>
      </c>
      <c r="B16" s="217" t="s">
        <v>615</v>
      </c>
      <c r="C16" s="217" t="s">
        <v>947</v>
      </c>
      <c r="D16" s="217" t="s">
        <v>617</v>
      </c>
      <c r="E16" s="217" t="s">
        <v>948</v>
      </c>
      <c r="F16" s="217" t="s">
        <v>634</v>
      </c>
      <c r="G16" s="266" t="s">
        <v>949</v>
      </c>
      <c r="H16" s="267">
        <v>20</v>
      </c>
      <c r="I16" s="267">
        <v>12</v>
      </c>
      <c r="J16" s="232"/>
      <c r="K16" s="233"/>
    </row>
    <row r="17" ht="38" customHeight="1" spans="1:11">
      <c r="A17" s="217" t="s">
        <v>614</v>
      </c>
      <c r="B17" s="217" t="s">
        <v>657</v>
      </c>
      <c r="C17" s="217" t="s">
        <v>950</v>
      </c>
      <c r="D17" s="217" t="s">
        <v>617</v>
      </c>
      <c r="E17" s="471" t="s">
        <v>951</v>
      </c>
      <c r="F17" s="217" t="s">
        <v>952</v>
      </c>
      <c r="G17" s="229" t="s">
        <v>953</v>
      </c>
      <c r="H17" s="267">
        <v>10</v>
      </c>
      <c r="I17" s="267">
        <v>10</v>
      </c>
      <c r="J17" s="232"/>
      <c r="K17" s="236"/>
    </row>
    <row r="18" ht="38" customHeight="1" spans="1:11">
      <c r="A18" s="217" t="s">
        <v>614</v>
      </c>
      <c r="B18" s="217" t="s">
        <v>657</v>
      </c>
      <c r="C18" s="217" t="s">
        <v>954</v>
      </c>
      <c r="D18" s="217" t="s">
        <v>617</v>
      </c>
      <c r="E18" s="217" t="s">
        <v>637</v>
      </c>
      <c r="F18" s="217" t="s">
        <v>619</v>
      </c>
      <c r="G18" s="229" t="s">
        <v>955</v>
      </c>
      <c r="H18" s="267">
        <v>10</v>
      </c>
      <c r="I18" s="267">
        <v>10</v>
      </c>
      <c r="J18" s="237"/>
      <c r="K18" s="238"/>
    </row>
    <row r="19" ht="38" customHeight="1" spans="1:11">
      <c r="A19" s="217" t="s">
        <v>614</v>
      </c>
      <c r="B19" s="217" t="s">
        <v>672</v>
      </c>
      <c r="C19" s="217" t="s">
        <v>956</v>
      </c>
      <c r="D19" s="217" t="s">
        <v>625</v>
      </c>
      <c r="E19" s="471" t="s">
        <v>957</v>
      </c>
      <c r="F19" s="217"/>
      <c r="G19" s="217" t="s">
        <v>958</v>
      </c>
      <c r="H19" s="267">
        <v>10</v>
      </c>
      <c r="I19" s="267">
        <v>10</v>
      </c>
      <c r="J19" s="237"/>
      <c r="K19" s="238"/>
    </row>
    <row r="20" ht="38" customHeight="1" spans="1:11">
      <c r="A20" s="217" t="s">
        <v>677</v>
      </c>
      <c r="B20" s="217" t="s">
        <v>678</v>
      </c>
      <c r="C20" s="217" t="s">
        <v>959</v>
      </c>
      <c r="D20" s="217" t="s">
        <v>625</v>
      </c>
      <c r="E20" s="471" t="s">
        <v>960</v>
      </c>
      <c r="F20" s="217"/>
      <c r="G20" s="217" t="s">
        <v>961</v>
      </c>
      <c r="H20" s="267">
        <v>10</v>
      </c>
      <c r="I20" s="267">
        <v>10</v>
      </c>
      <c r="J20" s="237"/>
      <c r="K20" s="238"/>
    </row>
    <row r="21" ht="38" customHeight="1" spans="1:11">
      <c r="A21" s="217" t="s">
        <v>677</v>
      </c>
      <c r="B21" s="217" t="s">
        <v>763</v>
      </c>
      <c r="C21" s="217" t="s">
        <v>962</v>
      </c>
      <c r="D21" s="217" t="s">
        <v>625</v>
      </c>
      <c r="E21" s="469" t="s">
        <v>963</v>
      </c>
      <c r="F21" s="217"/>
      <c r="G21" s="229" t="s">
        <v>964</v>
      </c>
      <c r="H21" s="267">
        <v>10</v>
      </c>
      <c r="I21" s="267">
        <v>10</v>
      </c>
      <c r="J21" s="237"/>
      <c r="K21" s="238"/>
    </row>
    <row r="22" ht="38" customHeight="1" spans="1:11">
      <c r="A22" s="217" t="s">
        <v>677</v>
      </c>
      <c r="B22" s="217" t="s">
        <v>965</v>
      </c>
      <c r="C22" s="217" t="s">
        <v>966</v>
      </c>
      <c r="D22" s="217" t="s">
        <v>625</v>
      </c>
      <c r="E22" s="471" t="s">
        <v>967</v>
      </c>
      <c r="F22" s="217"/>
      <c r="G22" s="217" t="s">
        <v>968</v>
      </c>
      <c r="H22" s="267">
        <v>10</v>
      </c>
      <c r="I22" s="267">
        <v>10</v>
      </c>
      <c r="J22" s="237"/>
      <c r="K22" s="238"/>
    </row>
    <row r="23" ht="38" customHeight="1" spans="1:11">
      <c r="A23" s="217" t="s">
        <v>694</v>
      </c>
      <c r="B23" s="217" t="s">
        <v>942</v>
      </c>
      <c r="C23" s="217" t="s">
        <v>915</v>
      </c>
      <c r="D23" s="217" t="s">
        <v>617</v>
      </c>
      <c r="E23" s="217" t="s">
        <v>639</v>
      </c>
      <c r="F23" s="217" t="s">
        <v>619</v>
      </c>
      <c r="G23" s="268" t="s">
        <v>639</v>
      </c>
      <c r="H23" s="267">
        <v>10</v>
      </c>
      <c r="I23" s="267">
        <v>10</v>
      </c>
      <c r="J23" s="237"/>
      <c r="K23" s="238"/>
    </row>
    <row r="24" s="74" customFormat="1" ht="67" customHeight="1" spans="1:11">
      <c r="A24" s="166" t="s">
        <v>729</v>
      </c>
      <c r="B24" s="166"/>
      <c r="C24" s="166"/>
      <c r="D24" s="167" t="s">
        <v>584</v>
      </c>
      <c r="E24" s="167"/>
      <c r="F24" s="167"/>
      <c r="G24" s="167"/>
      <c r="H24" s="167"/>
      <c r="I24" s="167"/>
      <c r="J24" s="167"/>
      <c r="K24" s="167"/>
    </row>
    <row r="25" s="74" customFormat="1" ht="30" customHeight="1" spans="1:11">
      <c r="A25" s="168" t="s">
        <v>730</v>
      </c>
      <c r="B25" s="169"/>
      <c r="C25" s="169"/>
      <c r="D25" s="169"/>
      <c r="E25" s="169"/>
      <c r="F25" s="169"/>
      <c r="G25" s="170"/>
      <c r="H25" s="171" t="s">
        <v>731</v>
      </c>
      <c r="I25" s="171" t="s">
        <v>732</v>
      </c>
      <c r="J25" s="171" t="s">
        <v>733</v>
      </c>
      <c r="K25" s="171"/>
    </row>
    <row r="26" s="72" customFormat="1" ht="35" customHeight="1" spans="1:11">
      <c r="A26" s="172"/>
      <c r="B26" s="173"/>
      <c r="C26" s="173"/>
      <c r="D26" s="173"/>
      <c r="E26" s="173"/>
      <c r="F26" s="173"/>
      <c r="G26" s="174"/>
      <c r="H26" s="175">
        <v>100</v>
      </c>
      <c r="I26" s="175">
        <v>92</v>
      </c>
      <c r="J26" s="176" t="s">
        <v>734</v>
      </c>
      <c r="K26" s="176"/>
    </row>
    <row r="27" spans="1:11">
      <c r="I27" s="177"/>
    </row>
  </sheetData>
  <mergeCells count="40">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20:K20"/>
    <mergeCell ref="J22:K22"/>
    <mergeCell ref="J23:K23"/>
    <mergeCell ref="A24:C24"/>
    <mergeCell ref="D24:K24"/>
    <mergeCell ref="J25:K25"/>
    <mergeCell ref="J26:K26"/>
    <mergeCell ref="A5:A9"/>
    <mergeCell ref="A10:A11"/>
    <mergeCell ref="H7:H9"/>
    <mergeCell ref="J7:J9"/>
    <mergeCell ref="K6:K9"/>
    <mergeCell ref="A25:G2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R45"/>
  <sheetViews>
    <sheetView topLeftCell="B3" workbookViewId="0">
      <selection activeCell="H6" sqref="H6"/>
    </sheetView>
  </sheetViews>
  <sheetFormatPr defaultColWidth="9" defaultRowHeight="13.5"/>
  <cols>
    <col min="1" max="2" width="11.125" style="7" customWidth="1"/>
    <col min="3" max="3" width="26" style="7" customWidth="1"/>
    <col min="4" max="4" width="17.375" style="7" customWidth="1"/>
    <col min="5" max="5" width="16.375" style="7" customWidth="1"/>
    <col min="6" max="9" width="16.625" style="7" customWidth="1"/>
    <col min="10" max="10" width="36.75" style="7" customWidth="1"/>
    <col min="11" max="11" width="18.125" style="1" customWidth="1"/>
    <col min="12" max="14" width="11.5" style="1"/>
    <col min="15" max="15" width="10.375" style="1"/>
    <col min="16" max="16384" width="9" style="1"/>
  </cols>
  <sheetData>
    <row r="2" s="1" customFormat="1" ht="32" customHeight="1" spans="1:252">
      <c r="A2" s="8" t="s">
        <v>699</v>
      </c>
      <c r="B2" s="8"/>
      <c r="C2" s="8"/>
      <c r="D2" s="8"/>
      <c r="E2" s="8"/>
      <c r="F2" s="8"/>
      <c r="G2" s="8"/>
      <c r="H2" s="8"/>
      <c r="I2" s="8"/>
      <c r="J2" s="8"/>
      <c r="K2" s="8"/>
    </row>
    <row r="3" s="2" customFormat="1" ht="33" customHeight="1" spans="1:252">
      <c r="A3" s="9" t="s">
        <v>700</v>
      </c>
      <c r="B3" s="9"/>
      <c r="C3" s="10" t="s">
        <v>969</v>
      </c>
      <c r="D3" s="11"/>
      <c r="E3" s="11"/>
      <c r="F3" s="11"/>
      <c r="G3" s="11"/>
      <c r="H3" s="11"/>
      <c r="I3" s="11"/>
      <c r="J3" s="11"/>
      <c r="K3" s="12"/>
      <c r="L3" s="13"/>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row>
    <row r="4" s="3" customFormat="1" ht="18" customHeight="1" spans="1:252">
      <c r="A4" s="9" t="s">
        <v>702</v>
      </c>
      <c r="B4" s="9"/>
      <c r="C4" s="14" t="s">
        <v>588</v>
      </c>
      <c r="D4" s="14"/>
      <c r="E4" s="14"/>
      <c r="F4" s="9" t="s">
        <v>703</v>
      </c>
      <c r="G4" s="15" t="s">
        <v>970</v>
      </c>
      <c r="H4" s="16"/>
      <c r="I4" s="16"/>
      <c r="J4" s="16"/>
      <c r="K4" s="17"/>
      <c r="L4" s="18"/>
      <c r="M4" s="18"/>
      <c r="N4" s="18"/>
      <c r="O4" s="18"/>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row>
    <row r="5" s="3" customFormat="1" ht="30" customHeight="1" spans="1:252">
      <c r="A5" s="9" t="s">
        <v>971</v>
      </c>
      <c r="B5" s="9"/>
      <c r="C5" s="9"/>
      <c r="D5" s="9" t="s">
        <v>591</v>
      </c>
      <c r="E5" s="9" t="s">
        <v>506</v>
      </c>
      <c r="F5" s="9" t="s">
        <v>705</v>
      </c>
      <c r="G5" s="9" t="s">
        <v>706</v>
      </c>
      <c r="H5" s="9" t="s">
        <v>707</v>
      </c>
      <c r="I5" s="9" t="s">
        <v>708</v>
      </c>
      <c r="J5" s="9"/>
      <c r="K5" s="19" t="s">
        <v>709</v>
      </c>
      <c r="L5" s="18"/>
      <c r="M5" s="18"/>
      <c r="N5" s="18"/>
      <c r="O5" s="18"/>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row>
    <row r="6" s="3" customFormat="1" ht="36" customHeight="1" spans="1:252">
      <c r="A6" s="9"/>
      <c r="B6" s="9"/>
      <c r="C6" s="20" t="s">
        <v>597</v>
      </c>
      <c r="D6" s="21">
        <v>23184516.6</v>
      </c>
      <c r="E6" s="21">
        <v>2822466.99</v>
      </c>
      <c r="F6" s="21">
        <v>2822466.99</v>
      </c>
      <c r="G6" s="9">
        <v>10</v>
      </c>
      <c r="H6" s="22">
        <f>F6/E6</f>
        <v>1</v>
      </c>
      <c r="I6" s="23">
        <v>10</v>
      </c>
      <c r="J6" s="23"/>
      <c r="K6" s="24"/>
      <c r="L6" s="25"/>
      <c r="M6" s="26"/>
      <c r="N6" s="27"/>
      <c r="O6" s="18"/>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row>
    <row r="7" s="3" customFormat="1" ht="36" customHeight="1" spans="1:252">
      <c r="A7" s="9"/>
      <c r="B7" s="9"/>
      <c r="C7" s="20" t="s">
        <v>972</v>
      </c>
      <c r="D7" s="21">
        <v>519700</v>
      </c>
      <c r="E7" s="21">
        <v>2155241.23</v>
      </c>
      <c r="F7" s="21">
        <v>2155241.23</v>
      </c>
      <c r="G7" s="28" t="s">
        <v>510</v>
      </c>
      <c r="H7" s="29" t="s">
        <v>510</v>
      </c>
      <c r="I7" s="30" t="s">
        <v>510</v>
      </c>
      <c r="J7" s="31"/>
      <c r="K7" s="32"/>
      <c r="L7" s="13"/>
      <c r="M7" s="26"/>
      <c r="N7" s="27"/>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row>
    <row r="8" s="3" customFormat="1" ht="36" customHeight="1" spans="1:252">
      <c r="A8" s="9"/>
      <c r="B8" s="9"/>
      <c r="C8" s="20" t="s">
        <v>973</v>
      </c>
      <c r="D8" s="21">
        <v>4464216.6</v>
      </c>
      <c r="E8" s="21">
        <v>648929.16</v>
      </c>
      <c r="F8" s="21">
        <v>648929.16</v>
      </c>
      <c r="G8" s="33"/>
      <c r="H8" s="29" t="s">
        <v>510</v>
      </c>
      <c r="I8" s="34"/>
      <c r="J8" s="35"/>
      <c r="K8" s="32"/>
      <c r="L8" s="13"/>
      <c r="M8" s="26"/>
      <c r="N8" s="27"/>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row>
    <row r="9" s="4" customFormat="1" ht="36" customHeight="1" spans="1:252">
      <c r="A9" s="9"/>
      <c r="B9" s="9"/>
      <c r="C9" s="20" t="s">
        <v>974</v>
      </c>
      <c r="D9" s="21">
        <v>18200600</v>
      </c>
      <c r="E9" s="21">
        <v>18296.6</v>
      </c>
      <c r="F9" s="21">
        <v>18296.6</v>
      </c>
      <c r="G9" s="36"/>
      <c r="H9" s="29" t="s">
        <v>510</v>
      </c>
      <c r="I9" s="37"/>
      <c r="J9" s="38"/>
      <c r="K9" s="39"/>
      <c r="L9" s="26"/>
      <c r="M9" s="26"/>
      <c r="N9" s="27"/>
    </row>
    <row r="10" s="4" customFormat="1" ht="18" customHeight="1" spans="1:252">
      <c r="A10" s="9" t="s">
        <v>712</v>
      </c>
      <c r="B10" s="9" t="s">
        <v>713</v>
      </c>
      <c r="C10" s="9"/>
      <c r="D10" s="9"/>
      <c r="E10" s="9"/>
      <c r="F10" s="40" t="s">
        <v>714</v>
      </c>
      <c r="G10" s="41"/>
      <c r="H10" s="41"/>
      <c r="I10" s="41"/>
      <c r="J10" s="41"/>
      <c r="K10" s="42"/>
      <c r="L10" s="13"/>
      <c r="M10" s="26"/>
      <c r="N10" s="27"/>
    </row>
    <row r="11" s="4" customFormat="1" ht="335" customHeight="1" spans="1:252">
      <c r="A11" s="9"/>
      <c r="B11" s="43" t="s">
        <v>975</v>
      </c>
      <c r="C11" s="43"/>
      <c r="D11" s="43"/>
      <c r="E11" s="43"/>
      <c r="F11" s="257" t="s">
        <v>976</v>
      </c>
      <c r="G11" s="258"/>
      <c r="H11" s="258"/>
      <c r="I11" s="258"/>
      <c r="J11" s="258"/>
      <c r="K11" s="259"/>
    </row>
    <row r="12" s="5" customFormat="1" ht="37" customHeight="1" spans="1:252">
      <c r="A12" s="47"/>
      <c r="B12" s="48"/>
      <c r="C12" s="48"/>
      <c r="D12" s="48"/>
      <c r="E12" s="48"/>
      <c r="F12" s="48"/>
      <c r="G12" s="48"/>
      <c r="H12" s="48"/>
      <c r="I12" s="48"/>
      <c r="J12" s="48"/>
      <c r="K12" s="49"/>
    </row>
    <row r="13" s="5" customFormat="1" ht="43" customHeight="1" spans="1:252">
      <c r="A13" s="50" t="s">
        <v>717</v>
      </c>
      <c r="B13" s="51"/>
      <c r="C13" s="51"/>
      <c r="D13" s="51"/>
      <c r="E13" s="51"/>
      <c r="F13" s="51"/>
      <c r="G13" s="51"/>
      <c r="H13" s="51"/>
      <c r="I13" s="51"/>
      <c r="J13" s="51"/>
      <c r="K13" s="52"/>
    </row>
    <row r="14" s="4" customFormat="1" ht="36" customHeight="1" spans="1:252">
      <c r="A14" s="9" t="s">
        <v>605</v>
      </c>
      <c r="B14" s="9"/>
      <c r="C14" s="9"/>
      <c r="D14" s="9" t="s">
        <v>718</v>
      </c>
      <c r="E14" s="9"/>
      <c r="F14" s="9"/>
      <c r="G14" s="19" t="s">
        <v>719</v>
      </c>
      <c r="H14" s="19"/>
      <c r="I14" s="19"/>
      <c r="J14" s="19"/>
      <c r="K14" s="19"/>
    </row>
    <row r="15" s="4" customFormat="1" ht="36" customHeight="1" spans="1:252">
      <c r="A15" s="9" t="s">
        <v>611</v>
      </c>
      <c r="B15" s="9" t="s">
        <v>612</v>
      </c>
      <c r="C15" s="9" t="s">
        <v>613</v>
      </c>
      <c r="D15" s="9" t="s">
        <v>606</v>
      </c>
      <c r="E15" s="9" t="s">
        <v>607</v>
      </c>
      <c r="F15" s="9" t="s">
        <v>608</v>
      </c>
      <c r="G15" s="20" t="s">
        <v>609</v>
      </c>
      <c r="H15" s="20" t="s">
        <v>706</v>
      </c>
      <c r="I15" s="20" t="s">
        <v>708</v>
      </c>
      <c r="J15" s="47" t="s">
        <v>610</v>
      </c>
      <c r="K15" s="49"/>
    </row>
    <row r="16" s="4" customFormat="1" ht="30" customHeight="1" spans="1:252">
      <c r="A16" s="53" t="s">
        <v>614</v>
      </c>
      <c r="B16" s="53" t="s">
        <v>615</v>
      </c>
      <c r="C16" s="54" t="s">
        <v>638</v>
      </c>
      <c r="D16" s="53" t="s">
        <v>617</v>
      </c>
      <c r="E16" s="55" t="s">
        <v>639</v>
      </c>
      <c r="F16" s="56" t="s">
        <v>619</v>
      </c>
      <c r="G16" s="55" t="s">
        <v>977</v>
      </c>
      <c r="H16" s="57">
        <v>3</v>
      </c>
      <c r="I16" s="57">
        <v>3</v>
      </c>
      <c r="J16" s="58"/>
      <c r="K16" s="59"/>
    </row>
    <row r="17" s="4" customFormat="1" ht="30" customHeight="1" spans="1:11">
      <c r="A17" s="53" t="s">
        <v>614</v>
      </c>
      <c r="B17" s="53" t="s">
        <v>615</v>
      </c>
      <c r="C17" s="60" t="s">
        <v>978</v>
      </c>
      <c r="D17" s="53" t="s">
        <v>617</v>
      </c>
      <c r="E17" s="55" t="s">
        <v>774</v>
      </c>
      <c r="F17" s="56" t="s">
        <v>619</v>
      </c>
      <c r="G17" s="61" t="s">
        <v>979</v>
      </c>
      <c r="H17" s="57">
        <v>4</v>
      </c>
      <c r="I17" s="57">
        <v>4</v>
      </c>
      <c r="J17" s="58"/>
      <c r="K17" s="59"/>
    </row>
    <row r="18" s="4" customFormat="1" ht="30" customHeight="1" spans="1:11">
      <c r="A18" s="53" t="s">
        <v>614</v>
      </c>
      <c r="B18" s="53" t="s">
        <v>615</v>
      </c>
      <c r="C18" s="54" t="s">
        <v>833</v>
      </c>
      <c r="D18" s="53" t="s">
        <v>617</v>
      </c>
      <c r="E18" s="55" t="s">
        <v>639</v>
      </c>
      <c r="F18" s="56" t="s">
        <v>619</v>
      </c>
      <c r="G18" s="61" t="s">
        <v>980</v>
      </c>
      <c r="H18" s="57">
        <v>3</v>
      </c>
      <c r="I18" s="57">
        <v>3</v>
      </c>
      <c r="J18" s="58"/>
      <c r="K18" s="59"/>
    </row>
    <row r="19" s="4" customFormat="1" ht="30" customHeight="1" spans="1:11">
      <c r="A19" s="53" t="s">
        <v>614</v>
      </c>
      <c r="B19" s="53" t="s">
        <v>615</v>
      </c>
      <c r="C19" s="54" t="s">
        <v>981</v>
      </c>
      <c r="D19" s="53" t="s">
        <v>617</v>
      </c>
      <c r="E19" s="55" t="s">
        <v>697</v>
      </c>
      <c r="F19" s="56" t="s">
        <v>619</v>
      </c>
      <c r="G19" s="61" t="s">
        <v>982</v>
      </c>
      <c r="H19" s="57">
        <v>3</v>
      </c>
      <c r="I19" s="57">
        <v>3</v>
      </c>
      <c r="J19" s="58"/>
      <c r="K19" s="59"/>
    </row>
    <row r="20" s="4" customFormat="1" ht="30" customHeight="1" spans="1:11">
      <c r="A20" s="53" t="s">
        <v>614</v>
      </c>
      <c r="B20" s="53" t="s">
        <v>615</v>
      </c>
      <c r="C20" s="54" t="s">
        <v>834</v>
      </c>
      <c r="D20" s="53" t="s">
        <v>617</v>
      </c>
      <c r="E20" s="55" t="s">
        <v>983</v>
      </c>
      <c r="F20" s="56" t="s">
        <v>619</v>
      </c>
      <c r="G20" s="452" t="s">
        <v>984</v>
      </c>
      <c r="H20" s="57">
        <v>4</v>
      </c>
      <c r="I20" s="57">
        <v>3</v>
      </c>
      <c r="J20" s="58"/>
      <c r="K20" s="59"/>
    </row>
    <row r="21" s="4" customFormat="1" ht="30" customHeight="1" spans="1:11">
      <c r="A21" s="53" t="s">
        <v>614</v>
      </c>
      <c r="B21" s="53" t="s">
        <v>615</v>
      </c>
      <c r="C21" s="54" t="s">
        <v>985</v>
      </c>
      <c r="D21" s="53" t="s">
        <v>617</v>
      </c>
      <c r="E21" s="55" t="s">
        <v>639</v>
      </c>
      <c r="F21" s="56" t="s">
        <v>619</v>
      </c>
      <c r="G21" s="452" t="s">
        <v>618</v>
      </c>
      <c r="H21" s="57">
        <v>3</v>
      </c>
      <c r="I21" s="57">
        <v>3</v>
      </c>
      <c r="J21" s="58"/>
      <c r="K21" s="59"/>
    </row>
    <row r="22" s="4" customFormat="1" ht="30" customHeight="1" spans="1:11">
      <c r="A22" s="53" t="s">
        <v>614</v>
      </c>
      <c r="B22" s="53" t="s">
        <v>615</v>
      </c>
      <c r="C22" s="54" t="s">
        <v>986</v>
      </c>
      <c r="D22" s="53" t="s">
        <v>617</v>
      </c>
      <c r="E22" s="55" t="s">
        <v>697</v>
      </c>
      <c r="F22" s="56" t="s">
        <v>619</v>
      </c>
      <c r="G22" s="452" t="s">
        <v>987</v>
      </c>
      <c r="H22" s="57">
        <v>4</v>
      </c>
      <c r="I22" s="57">
        <v>3</v>
      </c>
      <c r="J22" s="58"/>
      <c r="K22" s="59"/>
    </row>
    <row r="23" s="4" customFormat="1" ht="30" customHeight="1" spans="1:11">
      <c r="A23" s="53" t="s">
        <v>614</v>
      </c>
      <c r="B23" s="53" t="s">
        <v>615</v>
      </c>
      <c r="C23" s="62" t="s">
        <v>988</v>
      </c>
      <c r="D23" s="53" t="s">
        <v>617</v>
      </c>
      <c r="E23" s="472" t="s">
        <v>989</v>
      </c>
      <c r="F23" s="63" t="s">
        <v>634</v>
      </c>
      <c r="G23" s="472" t="s">
        <v>989</v>
      </c>
      <c r="H23" s="57">
        <v>3</v>
      </c>
      <c r="I23" s="57">
        <v>3</v>
      </c>
      <c r="J23" s="58"/>
      <c r="K23" s="59"/>
    </row>
    <row r="24" s="4" customFormat="1" ht="30" customHeight="1" spans="1:11">
      <c r="A24" s="53" t="s">
        <v>614</v>
      </c>
      <c r="B24" s="53" t="s">
        <v>615</v>
      </c>
      <c r="C24" s="62" t="s">
        <v>990</v>
      </c>
      <c r="D24" s="53" t="s">
        <v>617</v>
      </c>
      <c r="E24" s="473" t="s">
        <v>618</v>
      </c>
      <c r="F24" s="63" t="s">
        <v>619</v>
      </c>
      <c r="G24" s="473" t="s">
        <v>618</v>
      </c>
      <c r="H24" s="57">
        <v>3</v>
      </c>
      <c r="I24" s="57">
        <v>3</v>
      </c>
      <c r="J24" s="58"/>
      <c r="K24" s="59"/>
    </row>
    <row r="25" s="4" customFormat="1" ht="30" customHeight="1" spans="1:11">
      <c r="A25" s="53" t="s">
        <v>614</v>
      </c>
      <c r="B25" s="53" t="s">
        <v>615</v>
      </c>
      <c r="C25" s="54" t="s">
        <v>991</v>
      </c>
      <c r="D25" s="53" t="s">
        <v>617</v>
      </c>
      <c r="E25" s="55" t="s">
        <v>637</v>
      </c>
      <c r="F25" s="56" t="s">
        <v>619</v>
      </c>
      <c r="G25" s="55" t="s">
        <v>637</v>
      </c>
      <c r="H25" s="57">
        <v>4</v>
      </c>
      <c r="I25" s="57">
        <v>4</v>
      </c>
      <c r="J25" s="58"/>
      <c r="K25" s="59"/>
    </row>
    <row r="26" s="4" customFormat="1" ht="30" customHeight="1" spans="1:11">
      <c r="A26" s="53" t="s">
        <v>614</v>
      </c>
      <c r="B26" s="260" t="s">
        <v>657</v>
      </c>
      <c r="C26" s="54" t="s">
        <v>992</v>
      </c>
      <c r="D26" s="53" t="s">
        <v>617</v>
      </c>
      <c r="E26" s="55" t="s">
        <v>669</v>
      </c>
      <c r="F26" s="56" t="s">
        <v>619</v>
      </c>
      <c r="G26" s="449" t="s">
        <v>993</v>
      </c>
      <c r="H26" s="57">
        <v>3</v>
      </c>
      <c r="I26" s="57">
        <v>3</v>
      </c>
      <c r="J26" s="58"/>
      <c r="K26" s="59"/>
    </row>
    <row r="27" s="4" customFormat="1" ht="30" customHeight="1" spans="1:11">
      <c r="A27" s="53" t="s">
        <v>614</v>
      </c>
      <c r="B27" s="260" t="s">
        <v>657</v>
      </c>
      <c r="C27" s="54" t="s">
        <v>668</v>
      </c>
      <c r="D27" s="53" t="s">
        <v>617</v>
      </c>
      <c r="E27" s="55" t="s">
        <v>669</v>
      </c>
      <c r="F27" s="56" t="s">
        <v>619</v>
      </c>
      <c r="G27" s="449" t="s">
        <v>670</v>
      </c>
      <c r="H27" s="57">
        <v>4</v>
      </c>
      <c r="I27" s="57">
        <v>3</v>
      </c>
      <c r="J27" s="58"/>
      <c r="K27" s="59"/>
    </row>
    <row r="28" s="4" customFormat="1" ht="30" customHeight="1" spans="1:11">
      <c r="A28" s="53" t="s">
        <v>614</v>
      </c>
      <c r="B28" s="260" t="s">
        <v>657</v>
      </c>
      <c r="C28" s="54" t="s">
        <v>994</v>
      </c>
      <c r="D28" s="53" t="s">
        <v>617</v>
      </c>
      <c r="E28" s="55" t="s">
        <v>669</v>
      </c>
      <c r="F28" s="56" t="s">
        <v>619</v>
      </c>
      <c r="G28" s="449" t="s">
        <v>995</v>
      </c>
      <c r="H28" s="57">
        <v>3</v>
      </c>
      <c r="I28" s="57">
        <v>3</v>
      </c>
      <c r="J28" s="58"/>
      <c r="K28" s="59"/>
    </row>
    <row r="29" s="4" customFormat="1" ht="30" customHeight="1" spans="1:11">
      <c r="A29" s="53" t="s">
        <v>614</v>
      </c>
      <c r="B29" s="260" t="s">
        <v>657</v>
      </c>
      <c r="C29" s="54" t="s">
        <v>996</v>
      </c>
      <c r="D29" s="53" t="s">
        <v>617</v>
      </c>
      <c r="E29" s="55" t="s">
        <v>997</v>
      </c>
      <c r="F29" s="56" t="s">
        <v>619</v>
      </c>
      <c r="G29" s="449" t="s">
        <v>998</v>
      </c>
      <c r="H29" s="57">
        <v>4</v>
      </c>
      <c r="I29" s="57">
        <v>3</v>
      </c>
      <c r="J29" s="58"/>
      <c r="K29" s="59"/>
    </row>
    <row r="30" s="4" customFormat="1" ht="30" customHeight="1" spans="1:11">
      <c r="A30" s="53" t="s">
        <v>614</v>
      </c>
      <c r="B30" s="260" t="s">
        <v>657</v>
      </c>
      <c r="C30" s="54" t="s">
        <v>999</v>
      </c>
      <c r="D30" s="53" t="s">
        <v>617</v>
      </c>
      <c r="E30" s="55" t="s">
        <v>637</v>
      </c>
      <c r="F30" s="56" t="s">
        <v>619</v>
      </c>
      <c r="G30" s="452" t="s">
        <v>618</v>
      </c>
      <c r="H30" s="57">
        <v>3</v>
      </c>
      <c r="I30" s="57">
        <v>3</v>
      </c>
      <c r="J30" s="58"/>
      <c r="K30" s="59"/>
    </row>
    <row r="31" s="4" customFormat="1" ht="30" customHeight="1" spans="1:11">
      <c r="A31" s="53" t="s">
        <v>614</v>
      </c>
      <c r="B31" s="260" t="s">
        <v>657</v>
      </c>
      <c r="C31" s="54" t="s">
        <v>1000</v>
      </c>
      <c r="D31" s="53" t="s">
        <v>617</v>
      </c>
      <c r="E31" s="55" t="s">
        <v>639</v>
      </c>
      <c r="F31" s="56" t="s">
        <v>619</v>
      </c>
      <c r="G31" s="55" t="s">
        <v>639</v>
      </c>
      <c r="H31" s="57">
        <v>3</v>
      </c>
      <c r="I31" s="57">
        <v>3</v>
      </c>
      <c r="J31" s="58"/>
      <c r="K31" s="59"/>
    </row>
    <row r="32" s="4" customFormat="1" ht="30" customHeight="1" spans="1:11">
      <c r="A32" s="53" t="s">
        <v>614</v>
      </c>
      <c r="B32" s="260" t="s">
        <v>657</v>
      </c>
      <c r="C32" s="54" t="s">
        <v>1001</v>
      </c>
      <c r="D32" s="53" t="s">
        <v>617</v>
      </c>
      <c r="E32" s="55" t="s">
        <v>639</v>
      </c>
      <c r="F32" s="56" t="s">
        <v>619</v>
      </c>
      <c r="G32" s="55" t="s">
        <v>639</v>
      </c>
      <c r="H32" s="57">
        <v>4</v>
      </c>
      <c r="I32" s="57">
        <v>4</v>
      </c>
      <c r="J32" s="58"/>
      <c r="K32" s="59"/>
    </row>
    <row r="33" s="4" customFormat="1" ht="30" customHeight="1" spans="1:11">
      <c r="A33" s="53" t="s">
        <v>614</v>
      </c>
      <c r="B33" s="260" t="s">
        <v>657</v>
      </c>
      <c r="C33" s="62" t="s">
        <v>1002</v>
      </c>
      <c r="D33" s="53" t="s">
        <v>617</v>
      </c>
      <c r="E33" s="64" t="s">
        <v>639</v>
      </c>
      <c r="F33" s="63" t="s">
        <v>619</v>
      </c>
      <c r="G33" s="64" t="s">
        <v>639</v>
      </c>
      <c r="H33" s="57">
        <v>4</v>
      </c>
      <c r="I33" s="57">
        <v>4</v>
      </c>
      <c r="J33" s="58"/>
      <c r="K33" s="59"/>
    </row>
    <row r="34" s="4" customFormat="1" ht="30" customHeight="1" spans="1:11">
      <c r="A34" s="53" t="s">
        <v>677</v>
      </c>
      <c r="B34" s="260" t="s">
        <v>1003</v>
      </c>
      <c r="C34" s="54" t="s">
        <v>1004</v>
      </c>
      <c r="D34" s="53" t="s">
        <v>617</v>
      </c>
      <c r="E34" s="456" t="s">
        <v>1005</v>
      </c>
      <c r="F34" s="56"/>
      <c r="G34" s="56" t="s">
        <v>1006</v>
      </c>
      <c r="H34" s="57">
        <v>4</v>
      </c>
      <c r="I34" s="57">
        <v>3</v>
      </c>
      <c r="J34" s="58"/>
      <c r="K34" s="59"/>
    </row>
    <row r="35" s="4" customFormat="1" ht="30" customHeight="1" spans="1:11">
      <c r="A35" s="53" t="s">
        <v>677</v>
      </c>
      <c r="B35" s="260" t="s">
        <v>1003</v>
      </c>
      <c r="C35" s="54" t="s">
        <v>1007</v>
      </c>
      <c r="D35" s="53" t="s">
        <v>617</v>
      </c>
      <c r="E35" s="456" t="s">
        <v>1008</v>
      </c>
      <c r="F35" s="56"/>
      <c r="G35" s="56" t="s">
        <v>1009</v>
      </c>
      <c r="H35" s="57">
        <v>4</v>
      </c>
      <c r="I35" s="57">
        <v>4</v>
      </c>
      <c r="J35" s="58"/>
      <c r="K35" s="59"/>
    </row>
    <row r="36" s="4" customFormat="1" ht="30" customHeight="1" spans="1:11">
      <c r="A36" s="53" t="s">
        <v>677</v>
      </c>
      <c r="B36" s="260" t="s">
        <v>1003</v>
      </c>
      <c r="C36" s="54" t="s">
        <v>691</v>
      </c>
      <c r="D36" s="53" t="s">
        <v>617</v>
      </c>
      <c r="E36" s="452" t="s">
        <v>618</v>
      </c>
      <c r="F36" s="56" t="s">
        <v>619</v>
      </c>
      <c r="G36" s="452" t="s">
        <v>618</v>
      </c>
      <c r="H36" s="57">
        <v>4</v>
      </c>
      <c r="I36" s="57">
        <v>4</v>
      </c>
      <c r="J36" s="58"/>
      <c r="K36" s="59"/>
    </row>
    <row r="37" s="4" customFormat="1" ht="30" customHeight="1" spans="1:11">
      <c r="A37" s="53" t="s">
        <v>677</v>
      </c>
      <c r="B37" s="260" t="s">
        <v>1003</v>
      </c>
      <c r="C37" s="54" t="s">
        <v>1010</v>
      </c>
      <c r="D37" s="53" t="s">
        <v>617</v>
      </c>
      <c r="E37" s="452" t="s">
        <v>618</v>
      </c>
      <c r="F37" s="56" t="s">
        <v>619</v>
      </c>
      <c r="G37" s="452" t="s">
        <v>618</v>
      </c>
      <c r="H37" s="57">
        <v>4</v>
      </c>
      <c r="I37" s="57">
        <v>4</v>
      </c>
      <c r="J37" s="58"/>
      <c r="K37" s="59"/>
    </row>
    <row r="38" s="4" customFormat="1" ht="30" customHeight="1" spans="1:11">
      <c r="A38" s="53" t="s">
        <v>677</v>
      </c>
      <c r="B38" s="260" t="s">
        <v>1003</v>
      </c>
      <c r="C38" s="62" t="s">
        <v>1011</v>
      </c>
      <c r="D38" s="53" t="s">
        <v>617</v>
      </c>
      <c r="E38" s="472" t="s">
        <v>1012</v>
      </c>
      <c r="F38" s="63"/>
      <c r="G38" s="63" t="s">
        <v>1013</v>
      </c>
      <c r="H38" s="57">
        <v>4</v>
      </c>
      <c r="I38" s="57">
        <v>3</v>
      </c>
      <c r="J38" s="58"/>
      <c r="K38" s="59"/>
    </row>
    <row r="39" s="4" customFormat="1" ht="30" customHeight="1" spans="1:11">
      <c r="A39" s="53" t="s">
        <v>677</v>
      </c>
      <c r="B39" s="65" t="s">
        <v>965</v>
      </c>
      <c r="C39" s="54" t="s">
        <v>1014</v>
      </c>
      <c r="D39" s="53" t="s">
        <v>617</v>
      </c>
      <c r="E39" s="456" t="s">
        <v>840</v>
      </c>
      <c r="F39" s="56"/>
      <c r="G39" s="56" t="s">
        <v>1015</v>
      </c>
      <c r="H39" s="57">
        <v>4</v>
      </c>
      <c r="I39" s="57">
        <v>3</v>
      </c>
      <c r="J39" s="58"/>
      <c r="K39" s="59"/>
    </row>
    <row r="40" s="4" customFormat="1" ht="30" customHeight="1" spans="1:11">
      <c r="A40" s="56" t="s">
        <v>694</v>
      </c>
      <c r="B40" s="65" t="s">
        <v>695</v>
      </c>
      <c r="C40" s="54" t="s">
        <v>1016</v>
      </c>
      <c r="D40" s="53" t="s">
        <v>617</v>
      </c>
      <c r="E40" s="65" t="s">
        <v>697</v>
      </c>
      <c r="F40" s="56" t="s">
        <v>619</v>
      </c>
      <c r="G40" s="55" t="s">
        <v>697</v>
      </c>
      <c r="H40" s="57">
        <v>4</v>
      </c>
      <c r="I40" s="57">
        <v>3</v>
      </c>
      <c r="J40" s="58" t="s">
        <v>598</v>
      </c>
      <c r="K40" s="59"/>
    </row>
    <row r="41" s="4" customFormat="1" ht="36" customHeight="1" spans="1:11">
      <c r="A41" s="9" t="s">
        <v>1017</v>
      </c>
      <c r="B41" s="9"/>
      <c r="C41" s="9"/>
      <c r="D41" s="261" t="s">
        <v>584</v>
      </c>
      <c r="E41" s="262"/>
      <c r="F41" s="262"/>
      <c r="G41" s="262"/>
      <c r="H41" s="262"/>
      <c r="I41" s="262"/>
      <c r="J41" s="262"/>
      <c r="K41" s="263"/>
    </row>
    <row r="42" s="4" customFormat="1" ht="24" customHeight="1" spans="1:11">
      <c r="A42" s="9" t="s">
        <v>730</v>
      </c>
      <c r="B42" s="9"/>
      <c r="C42" s="9"/>
      <c r="D42" s="9"/>
      <c r="E42" s="9"/>
      <c r="F42" s="9"/>
      <c r="G42" s="9"/>
      <c r="H42" s="9" t="s">
        <v>731</v>
      </c>
      <c r="I42" s="9" t="s">
        <v>732</v>
      </c>
      <c r="J42" s="9" t="s">
        <v>733</v>
      </c>
      <c r="K42" s="9"/>
    </row>
    <row r="43" s="4" customFormat="1" ht="25.5" customHeight="1" spans="1:11">
      <c r="A43" s="9"/>
      <c r="B43" s="9"/>
      <c r="C43" s="9"/>
      <c r="D43" s="9"/>
      <c r="E43" s="9"/>
      <c r="F43" s="9"/>
      <c r="G43" s="9"/>
      <c r="H43" s="69">
        <v>100</v>
      </c>
      <c r="I43" s="69">
        <v>92</v>
      </c>
      <c r="J43" s="19" t="s">
        <v>734</v>
      </c>
      <c r="K43" s="19"/>
    </row>
    <row r="44" s="6" customFormat="1" ht="14.25" spans="1:11">
      <c r="A44" s="70"/>
      <c r="B44" s="70"/>
      <c r="C44" s="70"/>
      <c r="D44" s="70"/>
      <c r="E44" s="70"/>
      <c r="F44" s="70"/>
      <c r="G44" s="70"/>
      <c r="H44" s="70"/>
      <c r="I44" s="70"/>
      <c r="J44" s="70"/>
    </row>
    <row r="45" s="6" customFormat="1" ht="14.25" spans="1:11">
      <c r="A45" s="70"/>
      <c r="B45" s="70"/>
      <c r="C45" s="70"/>
      <c r="D45" s="70"/>
      <c r="E45" s="70"/>
      <c r="F45" s="70"/>
      <c r="G45" s="70"/>
      <c r="H45" s="70"/>
      <c r="I45" s="70"/>
      <c r="J45" s="70"/>
    </row>
  </sheetData>
  <mergeCells count="44">
    <mergeCell ref="A2:K2"/>
    <mergeCell ref="A3:B3"/>
    <mergeCell ref="C3:K3"/>
    <mergeCell ref="A4:B4"/>
    <mergeCell ref="C4:E4"/>
    <mergeCell ref="G4:K4"/>
    <mergeCell ref="I5:J5"/>
    <mergeCell ref="I6:J6"/>
    <mergeCell ref="B10:E10"/>
    <mergeCell ref="F10:K10"/>
    <mergeCell ref="B11:E11"/>
    <mergeCell ref="F11:K11"/>
    <mergeCell ref="A12:K12"/>
    <mergeCell ref="A13:K13"/>
    <mergeCell ref="A14:C14"/>
    <mergeCell ref="D14:F14"/>
    <mergeCell ref="G14:K14"/>
    <mergeCell ref="J15:K15"/>
    <mergeCell ref="J16:K16"/>
    <mergeCell ref="J17:K17"/>
    <mergeCell ref="J18:K18"/>
    <mergeCell ref="J19:K19"/>
    <mergeCell ref="J20:K20"/>
    <mergeCell ref="J21:K21"/>
    <mergeCell ref="J22:K22"/>
    <mergeCell ref="J26:K26"/>
    <mergeCell ref="J27:K27"/>
    <mergeCell ref="J28:K28"/>
    <mergeCell ref="J29:K29"/>
    <mergeCell ref="J30:K30"/>
    <mergeCell ref="J34:K34"/>
    <mergeCell ref="J35:K35"/>
    <mergeCell ref="J39:K39"/>
    <mergeCell ref="J40:K40"/>
    <mergeCell ref="A41:C41"/>
    <mergeCell ref="D41:K41"/>
    <mergeCell ref="J42:K42"/>
    <mergeCell ref="J43:K43"/>
    <mergeCell ref="A10:A11"/>
    <mergeCell ref="G7:G9"/>
    <mergeCell ref="K6:K9"/>
    <mergeCell ref="A5:B9"/>
    <mergeCell ref="I7:J9"/>
    <mergeCell ref="A42:G43"/>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30"/>
  <sheetViews>
    <sheetView topLeftCell="A11" workbookViewId="0">
      <selection activeCell="I6" sqref="I6"/>
    </sheetView>
  </sheetViews>
  <sheetFormatPr defaultColWidth="8.08333333333333" defaultRowHeight="14.25"/>
  <cols>
    <col min="1" max="1" width="11.75" style="75" customWidth="1"/>
    <col min="2" max="2" width="20.1666666666667" style="75" customWidth="1"/>
    <col min="3" max="3" width="20.5"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3">
      <c r="A2" s="76" t="s">
        <v>699</v>
      </c>
      <c r="B2" s="76"/>
      <c r="C2" s="76"/>
      <c r="D2" s="76"/>
      <c r="E2" s="76"/>
      <c r="F2" s="76"/>
      <c r="G2" s="76"/>
      <c r="H2" s="76"/>
      <c r="I2" s="76"/>
      <c r="J2" s="76"/>
      <c r="K2" s="76"/>
    </row>
    <row r="3" s="72" customFormat="1" ht="31" customHeight="1" spans="1:13">
      <c r="A3" s="82" t="s">
        <v>700</v>
      </c>
      <c r="B3" s="78" t="s">
        <v>1018</v>
      </c>
      <c r="C3" s="78"/>
      <c r="D3" s="78"/>
      <c r="E3" s="78"/>
      <c r="F3" s="78"/>
      <c r="G3" s="78"/>
      <c r="H3" s="78"/>
      <c r="I3" s="78"/>
      <c r="J3" s="78"/>
      <c r="K3" s="78"/>
    </row>
    <row r="4" s="72" customFormat="1" ht="30" customHeight="1" spans="1:13">
      <c r="A4" s="82" t="s">
        <v>702</v>
      </c>
      <c r="B4" s="79" t="s">
        <v>588</v>
      </c>
      <c r="C4" s="79"/>
      <c r="D4" s="79"/>
      <c r="E4" s="79"/>
      <c r="F4" s="79"/>
      <c r="G4" s="78" t="s">
        <v>703</v>
      </c>
      <c r="H4" s="79" t="s">
        <v>1019</v>
      </c>
      <c r="I4" s="79"/>
      <c r="J4" s="79"/>
      <c r="K4" s="79"/>
    </row>
    <row r="5" s="72" customFormat="1" ht="26" customHeight="1" spans="1:13">
      <c r="A5" s="112" t="s">
        <v>704</v>
      </c>
      <c r="B5" s="77"/>
      <c r="C5" s="77" t="s">
        <v>591</v>
      </c>
      <c r="D5" s="77"/>
      <c r="E5" s="77" t="s">
        <v>506</v>
      </c>
      <c r="F5" s="77"/>
      <c r="G5" s="77" t="s">
        <v>705</v>
      </c>
      <c r="H5" s="77" t="s">
        <v>706</v>
      </c>
      <c r="I5" s="77" t="s">
        <v>707</v>
      </c>
      <c r="J5" s="77" t="s">
        <v>708</v>
      </c>
      <c r="K5" s="81" t="s">
        <v>709</v>
      </c>
    </row>
    <row r="6" s="72" customFormat="1" ht="30" customHeight="1" spans="1:13">
      <c r="A6" s="113"/>
      <c r="B6" s="82" t="s">
        <v>597</v>
      </c>
      <c r="C6" s="116">
        <v>22093547.41</v>
      </c>
      <c r="D6" s="116"/>
      <c r="E6" s="116">
        <v>5042349.86</v>
      </c>
      <c r="F6" s="116"/>
      <c r="G6" s="116">
        <v>5042349.86</v>
      </c>
      <c r="H6" s="116"/>
      <c r="I6" s="118">
        <f>G6/E6</f>
        <v>1</v>
      </c>
      <c r="J6" s="83">
        <v>10</v>
      </c>
      <c r="K6" s="87" t="s">
        <v>598</v>
      </c>
    </row>
    <row r="7" s="72" customFormat="1" ht="30" customHeight="1" spans="1:13">
      <c r="A7" s="113"/>
      <c r="B7" s="80" t="s">
        <v>599</v>
      </c>
      <c r="C7" s="116">
        <v>1292194</v>
      </c>
      <c r="D7" s="116"/>
      <c r="E7" s="116">
        <v>2560182.75</v>
      </c>
      <c r="F7" s="116"/>
      <c r="G7" s="116">
        <v>2560182.75</v>
      </c>
      <c r="H7" s="116"/>
      <c r="I7" s="117" t="s">
        <v>736</v>
      </c>
      <c r="J7" s="120" t="s">
        <v>736</v>
      </c>
      <c r="K7" s="87"/>
    </row>
    <row r="8" s="72" customFormat="1" ht="30" customHeight="1" spans="1:13">
      <c r="A8" s="113"/>
      <c r="B8" s="82" t="s">
        <v>710</v>
      </c>
      <c r="C8" s="244">
        <v>2416153.41</v>
      </c>
      <c r="D8" s="244"/>
      <c r="E8" s="116">
        <v>640954.59</v>
      </c>
      <c r="F8" s="116"/>
      <c r="G8" s="116">
        <v>640954.59</v>
      </c>
      <c r="H8" s="116"/>
      <c r="I8" s="117" t="s">
        <v>736</v>
      </c>
      <c r="J8" s="123"/>
      <c r="K8" s="87"/>
    </row>
    <row r="9" s="72" customFormat="1" ht="30" customHeight="1" spans="1:13">
      <c r="A9" s="124"/>
      <c r="B9" s="77" t="s">
        <v>711</v>
      </c>
      <c r="C9" s="116">
        <v>18385200</v>
      </c>
      <c r="D9" s="116"/>
      <c r="E9" s="116">
        <v>1841212.52</v>
      </c>
      <c r="F9" s="116"/>
      <c r="G9" s="116">
        <v>1841212.52</v>
      </c>
      <c r="H9" s="116"/>
      <c r="I9" s="117" t="s">
        <v>736</v>
      </c>
      <c r="J9" s="127"/>
      <c r="K9" s="87"/>
    </row>
    <row r="10" ht="26.4" customHeight="1" spans="1:13">
      <c r="A10" s="88" t="s">
        <v>712</v>
      </c>
      <c r="B10" s="128" t="s">
        <v>713</v>
      </c>
      <c r="C10" s="129"/>
      <c r="D10" s="129"/>
      <c r="E10" s="129"/>
      <c r="F10" s="130"/>
      <c r="G10" s="78" t="s">
        <v>714</v>
      </c>
      <c r="H10" s="78"/>
      <c r="I10" s="78"/>
      <c r="J10" s="78"/>
      <c r="K10" s="78"/>
      <c r="M10" s="75" t="s">
        <v>1020</v>
      </c>
    </row>
    <row r="11" ht="293" customHeight="1" spans="1:13">
      <c r="A11" s="88"/>
      <c r="B11" s="131" t="s">
        <v>1021</v>
      </c>
      <c r="C11" s="132"/>
      <c r="D11" s="132"/>
      <c r="E11" s="132"/>
      <c r="F11" s="133"/>
      <c r="G11" s="131" t="s">
        <v>1021</v>
      </c>
      <c r="H11" s="132"/>
      <c r="I11" s="132"/>
      <c r="J11" s="132"/>
      <c r="K11" s="133"/>
    </row>
    <row r="12" s="72" customFormat="1" ht="35" customHeight="1" spans="1:13">
      <c r="A12" s="90"/>
      <c r="B12" s="91"/>
      <c r="C12" s="91"/>
      <c r="D12" s="91"/>
      <c r="E12" s="91"/>
      <c r="F12" s="91"/>
      <c r="G12" s="91"/>
      <c r="H12" s="92"/>
      <c r="I12" s="92"/>
      <c r="J12" s="93"/>
      <c r="K12" s="94"/>
    </row>
    <row r="13" s="72" customFormat="1" ht="35" customHeight="1" spans="1:13">
      <c r="A13" s="95" t="s">
        <v>717</v>
      </c>
      <c r="B13" s="95"/>
      <c r="C13" s="95"/>
      <c r="D13" s="95"/>
      <c r="E13" s="95"/>
      <c r="F13" s="95"/>
      <c r="G13" s="95"/>
      <c r="H13" s="95"/>
      <c r="I13" s="95"/>
      <c r="J13" s="95"/>
      <c r="K13" s="95"/>
    </row>
    <row r="14" s="72" customFormat="1" ht="31" customHeight="1" spans="1:13">
      <c r="A14" s="134" t="s">
        <v>605</v>
      </c>
      <c r="B14" s="135"/>
      <c r="C14" s="136"/>
      <c r="D14" s="77" t="s">
        <v>718</v>
      </c>
      <c r="E14" s="77"/>
      <c r="F14" s="77"/>
      <c r="G14" s="134" t="s">
        <v>719</v>
      </c>
      <c r="H14" s="135"/>
      <c r="I14" s="135"/>
      <c r="J14" s="135"/>
      <c r="K14" s="136"/>
    </row>
    <row r="15" ht="28" customHeight="1" spans="1:13">
      <c r="A15" s="96" t="s">
        <v>720</v>
      </c>
      <c r="B15" s="96" t="s">
        <v>612</v>
      </c>
      <c r="C15" s="96" t="s">
        <v>613</v>
      </c>
      <c r="D15" s="81" t="s">
        <v>606</v>
      </c>
      <c r="E15" s="81" t="s">
        <v>607</v>
      </c>
      <c r="F15" s="77" t="s">
        <v>608</v>
      </c>
      <c r="G15" s="82" t="s">
        <v>609</v>
      </c>
      <c r="H15" s="82" t="s">
        <v>706</v>
      </c>
      <c r="I15" s="82" t="s">
        <v>708</v>
      </c>
      <c r="J15" s="137" t="s">
        <v>610</v>
      </c>
      <c r="K15" s="138"/>
    </row>
    <row r="16" ht="38" customHeight="1" spans="1:13">
      <c r="A16" s="139" t="s">
        <v>614</v>
      </c>
      <c r="B16" s="140" t="s">
        <v>615</v>
      </c>
      <c r="C16" s="245" t="s">
        <v>986</v>
      </c>
      <c r="D16" s="97" t="s">
        <v>617</v>
      </c>
      <c r="E16" s="474" t="s">
        <v>1022</v>
      </c>
      <c r="F16" s="143" t="s">
        <v>619</v>
      </c>
      <c r="G16" s="441" t="s">
        <v>618</v>
      </c>
      <c r="H16" s="246">
        <v>9</v>
      </c>
      <c r="I16" s="246">
        <v>8</v>
      </c>
      <c r="J16" s="147"/>
      <c r="K16" s="148"/>
    </row>
    <row r="17" ht="38" customHeight="1" spans="1:11">
      <c r="A17" s="139" t="s">
        <v>614</v>
      </c>
      <c r="B17" s="140" t="s">
        <v>615</v>
      </c>
      <c r="C17" s="245" t="s">
        <v>1023</v>
      </c>
      <c r="D17" s="97" t="s">
        <v>617</v>
      </c>
      <c r="E17" s="475" t="s">
        <v>618</v>
      </c>
      <c r="F17" s="143" t="s">
        <v>619</v>
      </c>
      <c r="G17" s="441" t="s">
        <v>618</v>
      </c>
      <c r="H17" s="246">
        <v>9</v>
      </c>
      <c r="I17" s="246">
        <v>9</v>
      </c>
      <c r="J17" s="155"/>
      <c r="K17" s="156"/>
    </row>
    <row r="18" ht="38" customHeight="1" spans="1:11">
      <c r="A18" s="139" t="s">
        <v>614</v>
      </c>
      <c r="B18" s="140" t="s">
        <v>615</v>
      </c>
      <c r="C18" s="248" t="s">
        <v>1024</v>
      </c>
      <c r="D18" s="97" t="s">
        <v>617</v>
      </c>
      <c r="E18" s="476" t="s">
        <v>618</v>
      </c>
      <c r="F18" s="143" t="s">
        <v>619</v>
      </c>
      <c r="G18" s="477" t="s">
        <v>618</v>
      </c>
      <c r="H18" s="246">
        <v>9</v>
      </c>
      <c r="I18" s="246">
        <v>8</v>
      </c>
      <c r="J18" s="147"/>
      <c r="K18" s="157"/>
    </row>
    <row r="19" ht="38" customHeight="1" spans="1:11">
      <c r="A19" s="139" t="s">
        <v>614</v>
      </c>
      <c r="B19" s="140" t="s">
        <v>615</v>
      </c>
      <c r="C19" s="248" t="s">
        <v>1025</v>
      </c>
      <c r="D19" s="97" t="s">
        <v>617</v>
      </c>
      <c r="E19" s="476" t="s">
        <v>618</v>
      </c>
      <c r="F19" s="143" t="s">
        <v>619</v>
      </c>
      <c r="G19" s="477" t="s">
        <v>618</v>
      </c>
      <c r="H19" s="246">
        <v>9</v>
      </c>
      <c r="I19" s="246">
        <v>9</v>
      </c>
      <c r="J19" s="158"/>
      <c r="K19" s="159"/>
    </row>
    <row r="20" ht="38" customHeight="1" spans="1:11">
      <c r="A20" s="139" t="s">
        <v>614</v>
      </c>
      <c r="B20" s="56" t="s">
        <v>657</v>
      </c>
      <c r="C20" s="248" t="s">
        <v>1026</v>
      </c>
      <c r="D20" s="97" t="s">
        <v>617</v>
      </c>
      <c r="E20" s="249" t="s">
        <v>1027</v>
      </c>
      <c r="F20" s="143" t="s">
        <v>619</v>
      </c>
      <c r="G20" s="477" t="s">
        <v>618</v>
      </c>
      <c r="H20" s="246">
        <v>8</v>
      </c>
      <c r="I20" s="246">
        <v>8</v>
      </c>
      <c r="J20" s="158"/>
      <c r="K20" s="159"/>
    </row>
    <row r="21" ht="38" customHeight="1" spans="1:11">
      <c r="A21" s="139" t="s">
        <v>614</v>
      </c>
      <c r="B21" s="56" t="s">
        <v>657</v>
      </c>
      <c r="C21" s="248" t="s">
        <v>994</v>
      </c>
      <c r="D21" s="97" t="s">
        <v>617</v>
      </c>
      <c r="E21" s="249" t="s">
        <v>1028</v>
      </c>
      <c r="F21" s="143" t="s">
        <v>619</v>
      </c>
      <c r="G21" s="477" t="s">
        <v>618</v>
      </c>
      <c r="H21" s="246">
        <v>9</v>
      </c>
      <c r="I21" s="246">
        <v>8</v>
      </c>
      <c r="J21" s="158"/>
      <c r="K21" s="159"/>
    </row>
    <row r="22" ht="38" customHeight="1" spans="1:11">
      <c r="A22" s="139" t="s">
        <v>614</v>
      </c>
      <c r="B22" s="56" t="s">
        <v>657</v>
      </c>
      <c r="C22" s="248" t="s">
        <v>1029</v>
      </c>
      <c r="D22" s="97" t="s">
        <v>617</v>
      </c>
      <c r="E22" s="476" t="s">
        <v>618</v>
      </c>
      <c r="F22" s="143" t="s">
        <v>619</v>
      </c>
      <c r="G22" s="477" t="s">
        <v>618</v>
      </c>
      <c r="H22" s="246">
        <v>7</v>
      </c>
      <c r="I22" s="246">
        <v>6</v>
      </c>
      <c r="J22" s="158"/>
      <c r="K22" s="159"/>
    </row>
    <row r="23" ht="69" customHeight="1" spans="1:11">
      <c r="A23" s="149" t="s">
        <v>677</v>
      </c>
      <c r="B23" s="56" t="s">
        <v>678</v>
      </c>
      <c r="C23" s="250" t="s">
        <v>1030</v>
      </c>
      <c r="D23" s="97" t="s">
        <v>617</v>
      </c>
      <c r="E23" s="249" t="s">
        <v>639</v>
      </c>
      <c r="F23" s="143" t="s">
        <v>619</v>
      </c>
      <c r="G23" s="165" t="s">
        <v>639</v>
      </c>
      <c r="H23" s="246">
        <v>9</v>
      </c>
      <c r="I23" s="246">
        <v>8</v>
      </c>
      <c r="J23" s="158"/>
      <c r="K23" s="159"/>
    </row>
    <row r="24" ht="38" customHeight="1" spans="1:11">
      <c r="A24" s="149" t="s">
        <v>677</v>
      </c>
      <c r="B24" s="56" t="s">
        <v>678</v>
      </c>
      <c r="C24" s="251" t="s">
        <v>1004</v>
      </c>
      <c r="D24" s="97" t="s">
        <v>617</v>
      </c>
      <c r="E24" s="252" t="s">
        <v>1031</v>
      </c>
      <c r="F24" s="253"/>
      <c r="G24" s="162" t="s">
        <v>1006</v>
      </c>
      <c r="H24" s="246">
        <v>7</v>
      </c>
      <c r="I24" s="246">
        <v>6</v>
      </c>
      <c r="J24" s="158"/>
      <c r="K24" s="159"/>
    </row>
    <row r="25" ht="38" customHeight="1" spans="1:11">
      <c r="A25" s="149" t="s">
        <v>677</v>
      </c>
      <c r="B25" s="56" t="s">
        <v>724</v>
      </c>
      <c r="C25" s="254" t="s">
        <v>725</v>
      </c>
      <c r="D25" s="97" t="s">
        <v>617</v>
      </c>
      <c r="E25" s="478" t="s">
        <v>1032</v>
      </c>
      <c r="F25" s="253"/>
      <c r="G25" s="252" t="s">
        <v>1033</v>
      </c>
      <c r="H25" s="246">
        <v>7</v>
      </c>
      <c r="I25" s="246">
        <v>6</v>
      </c>
      <c r="J25" s="158"/>
      <c r="K25" s="159"/>
    </row>
    <row r="26" ht="38" customHeight="1" spans="1:11">
      <c r="A26" s="149" t="s">
        <v>694</v>
      </c>
      <c r="B26" s="54" t="s">
        <v>695</v>
      </c>
      <c r="C26" s="250" t="s">
        <v>1016</v>
      </c>
      <c r="D26" s="97" t="s">
        <v>617</v>
      </c>
      <c r="E26" s="255" t="s">
        <v>639</v>
      </c>
      <c r="F26" s="143" t="s">
        <v>619</v>
      </c>
      <c r="G26" s="255" t="s">
        <v>639</v>
      </c>
      <c r="H26" s="256">
        <v>7</v>
      </c>
      <c r="I26" s="256">
        <v>5</v>
      </c>
      <c r="J26" s="155" t="s">
        <v>598</v>
      </c>
      <c r="K26" s="156"/>
    </row>
    <row r="27" s="74" customFormat="1" ht="67" customHeight="1" spans="1:11">
      <c r="A27" s="166" t="s">
        <v>729</v>
      </c>
      <c r="B27" s="166"/>
      <c r="C27" s="166"/>
      <c r="D27" s="167" t="s">
        <v>584</v>
      </c>
      <c r="E27" s="167"/>
      <c r="F27" s="167"/>
      <c r="G27" s="167"/>
      <c r="H27" s="167"/>
      <c r="I27" s="167"/>
      <c r="J27" s="167"/>
      <c r="K27" s="167"/>
    </row>
    <row r="28" s="74" customFormat="1" ht="30" customHeight="1" spans="1:11">
      <c r="A28" s="168" t="s">
        <v>730</v>
      </c>
      <c r="B28" s="169"/>
      <c r="C28" s="169"/>
      <c r="D28" s="169"/>
      <c r="E28" s="169"/>
      <c r="F28" s="169"/>
      <c r="G28" s="170"/>
      <c r="H28" s="171" t="s">
        <v>731</v>
      </c>
      <c r="I28" s="171" t="s">
        <v>732</v>
      </c>
      <c r="J28" s="171" t="s">
        <v>733</v>
      </c>
      <c r="K28" s="171"/>
    </row>
    <row r="29" s="72" customFormat="1" ht="35" customHeight="1" spans="1:11">
      <c r="A29" s="172"/>
      <c r="B29" s="173"/>
      <c r="C29" s="173"/>
      <c r="D29" s="173"/>
      <c r="E29" s="173"/>
      <c r="F29" s="173"/>
      <c r="G29" s="174"/>
      <c r="H29" s="175">
        <v>100</v>
      </c>
      <c r="I29" s="175">
        <v>91</v>
      </c>
      <c r="J29" s="176" t="s">
        <v>734</v>
      </c>
      <c r="K29" s="176"/>
    </row>
    <row r="30" spans="1:11">
      <c r="I30" s="177"/>
    </row>
  </sheetData>
  <mergeCells count="47">
    <mergeCell ref="A2:K2"/>
    <mergeCell ref="B3:K3"/>
    <mergeCell ref="B4:F4"/>
    <mergeCell ref="H4:K4"/>
    <mergeCell ref="C5:D5"/>
    <mergeCell ref="E5:F5"/>
    <mergeCell ref="C6:D6"/>
    <mergeCell ref="E6:F6"/>
    <mergeCell ref="G6:H6"/>
    <mergeCell ref="C7:D7"/>
    <mergeCell ref="E7:F7"/>
    <mergeCell ref="G7:H7"/>
    <mergeCell ref="C8:D8"/>
    <mergeCell ref="E8:F8"/>
    <mergeCell ref="G8:H8"/>
    <mergeCell ref="C9:D9"/>
    <mergeCell ref="E9:F9"/>
    <mergeCell ref="G9:H9"/>
    <mergeCell ref="B10:F10"/>
    <mergeCell ref="G10:K10"/>
    <mergeCell ref="B11:F11"/>
    <mergeCell ref="G11:K11"/>
    <mergeCell ref="J12:K12"/>
    <mergeCell ref="A13:K13"/>
    <mergeCell ref="A14:C14"/>
    <mergeCell ref="D14:F14"/>
    <mergeCell ref="G14:K14"/>
    <mergeCell ref="J15:K15"/>
    <mergeCell ref="J16:K16"/>
    <mergeCell ref="J17:K17"/>
    <mergeCell ref="J18:K18"/>
    <mergeCell ref="J20:K20"/>
    <mergeCell ref="J21:K21"/>
    <mergeCell ref="J22:K22"/>
    <mergeCell ref="J23:K23"/>
    <mergeCell ref="J24:K24"/>
    <mergeCell ref="J25:K25"/>
    <mergeCell ref="J26:K26"/>
    <mergeCell ref="A27:C27"/>
    <mergeCell ref="D27:K27"/>
    <mergeCell ref="J28:K28"/>
    <mergeCell ref="J29:K29"/>
    <mergeCell ref="A5:A9"/>
    <mergeCell ref="A10:A11"/>
    <mergeCell ref="J7:J9"/>
    <mergeCell ref="K6:K9"/>
    <mergeCell ref="A28:G29"/>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30"/>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9.25"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1034</v>
      </c>
      <c r="C3" s="78"/>
      <c r="D3" s="78"/>
      <c r="E3" s="78"/>
      <c r="F3" s="78"/>
      <c r="G3" s="78"/>
      <c r="H3" s="78"/>
      <c r="I3" s="78"/>
      <c r="J3" s="78"/>
      <c r="K3" s="78"/>
    </row>
    <row r="4" s="72" customFormat="1" ht="30" customHeight="1" spans="1:11">
      <c r="A4" s="82" t="s">
        <v>702</v>
      </c>
      <c r="B4" s="79" t="s">
        <v>588</v>
      </c>
      <c r="C4" s="79"/>
      <c r="D4" s="79"/>
      <c r="E4" s="79"/>
      <c r="F4" s="79"/>
      <c r="G4" s="78" t="s">
        <v>703</v>
      </c>
      <c r="H4" s="79" t="s">
        <v>1035</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f t="shared" ref="C6:G6" si="0">C7+C8</f>
        <v>6487437.39</v>
      </c>
      <c r="D6" s="116"/>
      <c r="E6" s="116">
        <f t="shared" si="0"/>
        <v>6487437.39</v>
      </c>
      <c r="F6" s="116"/>
      <c r="G6" s="116">
        <f t="shared" si="0"/>
        <v>6487437.39</v>
      </c>
      <c r="H6" s="117">
        <v>10</v>
      </c>
      <c r="I6" s="118">
        <f>G6/E6</f>
        <v>1</v>
      </c>
      <c r="J6" s="116">
        <v>10</v>
      </c>
      <c r="K6" s="87" t="s">
        <v>598</v>
      </c>
    </row>
    <row r="7" s="72" customFormat="1" ht="30" customHeight="1" spans="1:11">
      <c r="A7" s="113"/>
      <c r="B7" s="80" t="s">
        <v>599</v>
      </c>
      <c r="C7" s="116">
        <v>4560017.42</v>
      </c>
      <c r="D7" s="116"/>
      <c r="E7" s="116">
        <v>4560017.42</v>
      </c>
      <c r="F7" s="116"/>
      <c r="G7" s="116">
        <v>4560017.42</v>
      </c>
      <c r="H7" s="119" t="s">
        <v>736</v>
      </c>
      <c r="I7" s="117" t="s">
        <v>736</v>
      </c>
      <c r="J7" s="184" t="s">
        <v>736</v>
      </c>
      <c r="K7" s="87"/>
    </row>
    <row r="8" s="72" customFormat="1" ht="30" customHeight="1" spans="1:11">
      <c r="A8" s="113"/>
      <c r="B8" s="82" t="s">
        <v>710</v>
      </c>
      <c r="C8" s="116">
        <v>1927419.97</v>
      </c>
      <c r="D8" s="116"/>
      <c r="E8" s="116">
        <v>1927419.97</v>
      </c>
      <c r="F8" s="116"/>
      <c r="G8" s="116">
        <v>1927419.97</v>
      </c>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ht="26.4" customHeight="1" spans="1:11">
      <c r="A10" s="88" t="s">
        <v>712</v>
      </c>
      <c r="B10" s="128" t="s">
        <v>713</v>
      </c>
      <c r="C10" s="129"/>
      <c r="D10" s="129"/>
      <c r="E10" s="129"/>
      <c r="F10" s="130"/>
      <c r="G10" s="78" t="s">
        <v>714</v>
      </c>
      <c r="H10" s="78"/>
      <c r="I10" s="78"/>
      <c r="J10" s="78"/>
      <c r="K10" s="78"/>
    </row>
    <row r="11" ht="87" customHeight="1" spans="1:11">
      <c r="A11" s="88"/>
      <c r="B11" s="131" t="s">
        <v>1036</v>
      </c>
      <c r="C11" s="132"/>
      <c r="D11" s="132"/>
      <c r="E11" s="132"/>
      <c r="F11" s="133"/>
      <c r="G11" s="89" t="s">
        <v>1036</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96" t="s">
        <v>720</v>
      </c>
      <c r="B15" s="96" t="s">
        <v>612</v>
      </c>
      <c r="C15" s="96" t="s">
        <v>613</v>
      </c>
      <c r="D15" s="81" t="s">
        <v>606</v>
      </c>
      <c r="E15" s="81" t="s">
        <v>607</v>
      </c>
      <c r="F15" s="77" t="s">
        <v>608</v>
      </c>
      <c r="G15" s="82" t="s">
        <v>609</v>
      </c>
      <c r="H15" s="82" t="s">
        <v>706</v>
      </c>
      <c r="I15" s="82" t="s">
        <v>708</v>
      </c>
      <c r="J15" s="137" t="s">
        <v>610</v>
      </c>
      <c r="K15" s="138"/>
    </row>
    <row r="16" ht="38" customHeight="1" spans="1:11">
      <c r="A16" s="217" t="s">
        <v>614</v>
      </c>
      <c r="B16" s="217" t="s">
        <v>615</v>
      </c>
      <c r="C16" s="229" t="s">
        <v>638</v>
      </c>
      <c r="D16" s="217" t="s">
        <v>617</v>
      </c>
      <c r="E16" s="217" t="s">
        <v>639</v>
      </c>
      <c r="F16" s="143" t="s">
        <v>619</v>
      </c>
      <c r="G16" s="230" t="s">
        <v>639</v>
      </c>
      <c r="H16" s="231">
        <v>9</v>
      </c>
      <c r="I16" s="231">
        <v>8</v>
      </c>
      <c r="J16" s="232"/>
      <c r="K16" s="233"/>
    </row>
    <row r="17" ht="38" customHeight="1" spans="1:11">
      <c r="A17" s="217" t="s">
        <v>614</v>
      </c>
      <c r="B17" s="217" t="s">
        <v>615</v>
      </c>
      <c r="C17" s="229" t="s">
        <v>978</v>
      </c>
      <c r="D17" s="217" t="s">
        <v>617</v>
      </c>
      <c r="E17" s="217" t="s">
        <v>774</v>
      </c>
      <c r="F17" s="143" t="s">
        <v>619</v>
      </c>
      <c r="G17" s="230" t="s">
        <v>774</v>
      </c>
      <c r="H17" s="231">
        <v>9</v>
      </c>
      <c r="I17" s="231">
        <v>8</v>
      </c>
      <c r="J17" s="234"/>
      <c r="K17" s="235"/>
    </row>
    <row r="18" ht="38" customHeight="1" spans="1:11">
      <c r="A18" s="217" t="s">
        <v>614</v>
      </c>
      <c r="B18" s="217" t="s">
        <v>615</v>
      </c>
      <c r="C18" s="229" t="s">
        <v>833</v>
      </c>
      <c r="D18" s="217" t="s">
        <v>617</v>
      </c>
      <c r="E18" s="217" t="s">
        <v>639</v>
      </c>
      <c r="F18" s="143" t="s">
        <v>619</v>
      </c>
      <c r="G18" s="230" t="s">
        <v>639</v>
      </c>
      <c r="H18" s="231">
        <v>9</v>
      </c>
      <c r="I18" s="231">
        <v>8</v>
      </c>
      <c r="J18" s="232"/>
      <c r="K18" s="236"/>
    </row>
    <row r="19" ht="38" customHeight="1" spans="1:11">
      <c r="A19" s="217" t="s">
        <v>614</v>
      </c>
      <c r="B19" s="217" t="s">
        <v>615</v>
      </c>
      <c r="C19" s="229" t="s">
        <v>834</v>
      </c>
      <c r="D19" s="217" t="s">
        <v>617</v>
      </c>
      <c r="E19" s="217" t="s">
        <v>1037</v>
      </c>
      <c r="F19" s="143" t="s">
        <v>619</v>
      </c>
      <c r="G19" s="479" t="s">
        <v>987</v>
      </c>
      <c r="H19" s="231">
        <v>9</v>
      </c>
      <c r="I19" s="231">
        <v>8</v>
      </c>
      <c r="J19" s="237"/>
      <c r="K19" s="238"/>
    </row>
    <row r="20" ht="38" customHeight="1" spans="1:11">
      <c r="A20" s="217" t="s">
        <v>614</v>
      </c>
      <c r="B20" s="217" t="s">
        <v>657</v>
      </c>
      <c r="C20" s="229" t="s">
        <v>992</v>
      </c>
      <c r="D20" s="217" t="s">
        <v>617</v>
      </c>
      <c r="E20" s="217" t="s">
        <v>1038</v>
      </c>
      <c r="F20" s="143" t="s">
        <v>619</v>
      </c>
      <c r="G20" s="230" t="s">
        <v>1038</v>
      </c>
      <c r="H20" s="231">
        <v>9</v>
      </c>
      <c r="I20" s="231">
        <v>8</v>
      </c>
      <c r="J20" s="237"/>
      <c r="K20" s="238"/>
    </row>
    <row r="21" ht="38" customHeight="1" spans="1:11">
      <c r="A21" s="217" t="s">
        <v>614</v>
      </c>
      <c r="B21" s="217" t="s">
        <v>657</v>
      </c>
      <c r="C21" s="229" t="s">
        <v>668</v>
      </c>
      <c r="D21" s="217" t="s">
        <v>617</v>
      </c>
      <c r="E21" s="217" t="s">
        <v>1038</v>
      </c>
      <c r="F21" s="143" t="s">
        <v>619</v>
      </c>
      <c r="G21" s="230" t="s">
        <v>1038</v>
      </c>
      <c r="H21" s="231">
        <v>9</v>
      </c>
      <c r="I21" s="231">
        <v>8</v>
      </c>
      <c r="J21" s="237"/>
      <c r="K21" s="238"/>
    </row>
    <row r="22" ht="38" customHeight="1" spans="1:11">
      <c r="A22" s="217" t="s">
        <v>614</v>
      </c>
      <c r="B22" s="217" t="s">
        <v>657</v>
      </c>
      <c r="C22" s="229" t="s">
        <v>994</v>
      </c>
      <c r="D22" s="217" t="s">
        <v>617</v>
      </c>
      <c r="E22" s="217" t="s">
        <v>1038</v>
      </c>
      <c r="F22" s="143" t="s">
        <v>619</v>
      </c>
      <c r="G22" s="230" t="s">
        <v>1038</v>
      </c>
      <c r="H22" s="231">
        <v>9</v>
      </c>
      <c r="I22" s="231">
        <v>8</v>
      </c>
      <c r="J22" s="237"/>
      <c r="K22" s="238"/>
    </row>
    <row r="23" ht="38" customHeight="1" spans="1:11">
      <c r="A23" s="217" t="s">
        <v>614</v>
      </c>
      <c r="B23" s="217" t="s">
        <v>657</v>
      </c>
      <c r="C23" s="229" t="s">
        <v>1039</v>
      </c>
      <c r="D23" s="217" t="s">
        <v>617</v>
      </c>
      <c r="E23" s="217" t="s">
        <v>1038</v>
      </c>
      <c r="F23" s="143" t="s">
        <v>619</v>
      </c>
      <c r="G23" s="230" t="s">
        <v>1038</v>
      </c>
      <c r="H23" s="231">
        <v>9</v>
      </c>
      <c r="I23" s="231">
        <v>8</v>
      </c>
      <c r="J23" s="237"/>
      <c r="K23" s="238"/>
    </row>
    <row r="24" ht="38" customHeight="1" spans="1:11">
      <c r="A24" s="217" t="s">
        <v>614</v>
      </c>
      <c r="B24" s="217" t="s">
        <v>657</v>
      </c>
      <c r="C24" s="229" t="s">
        <v>1040</v>
      </c>
      <c r="D24" s="217" t="s">
        <v>617</v>
      </c>
      <c r="E24" s="217" t="s">
        <v>806</v>
      </c>
      <c r="F24" s="143" t="s">
        <v>619</v>
      </c>
      <c r="G24" s="479" t="s">
        <v>618</v>
      </c>
      <c r="H24" s="231">
        <v>8</v>
      </c>
      <c r="I24" s="231">
        <v>8</v>
      </c>
      <c r="J24" s="237"/>
      <c r="K24" s="238"/>
    </row>
    <row r="25" ht="38" customHeight="1" spans="1:11">
      <c r="A25" s="217" t="s">
        <v>677</v>
      </c>
      <c r="B25" s="217" t="s">
        <v>678</v>
      </c>
      <c r="C25" s="229" t="s">
        <v>1004</v>
      </c>
      <c r="D25" s="217" t="s">
        <v>617</v>
      </c>
      <c r="E25" s="471" t="s">
        <v>1041</v>
      </c>
      <c r="F25" s="143"/>
      <c r="G25" s="239" t="s">
        <v>1006</v>
      </c>
      <c r="H25" s="231">
        <v>5</v>
      </c>
      <c r="I25" s="231">
        <v>4</v>
      </c>
      <c r="J25" s="240"/>
      <c r="K25" s="241"/>
    </row>
    <row r="26" ht="38" customHeight="1" spans="1:11">
      <c r="A26" s="217" t="s">
        <v>694</v>
      </c>
      <c r="B26" s="217" t="s">
        <v>695</v>
      </c>
      <c r="C26" s="229" t="s">
        <v>1042</v>
      </c>
      <c r="D26" s="217" t="s">
        <v>617</v>
      </c>
      <c r="E26" s="471" t="s">
        <v>1043</v>
      </c>
      <c r="F26" s="143" t="s">
        <v>619</v>
      </c>
      <c r="G26" s="242" t="s">
        <v>1044</v>
      </c>
      <c r="H26" s="243">
        <v>5</v>
      </c>
      <c r="I26" s="243">
        <v>3</v>
      </c>
      <c r="J26" s="240"/>
      <c r="K26" s="241"/>
    </row>
    <row r="27" s="74" customFormat="1" ht="67" customHeight="1" spans="1:11">
      <c r="A27" s="166" t="s">
        <v>729</v>
      </c>
      <c r="B27" s="166"/>
      <c r="C27" s="166"/>
      <c r="D27" s="167" t="s">
        <v>584</v>
      </c>
      <c r="E27" s="167"/>
      <c r="F27" s="167"/>
      <c r="G27" s="167"/>
      <c r="H27" s="167"/>
      <c r="I27" s="167"/>
      <c r="J27" s="167"/>
      <c r="K27" s="167"/>
    </row>
    <row r="28" s="74" customFormat="1" ht="30" customHeight="1" spans="1:11">
      <c r="A28" s="168" t="s">
        <v>730</v>
      </c>
      <c r="B28" s="169"/>
      <c r="C28" s="169"/>
      <c r="D28" s="169"/>
      <c r="E28" s="169"/>
      <c r="F28" s="169"/>
      <c r="G28" s="170"/>
      <c r="H28" s="171" t="s">
        <v>731</v>
      </c>
      <c r="I28" s="171" t="s">
        <v>732</v>
      </c>
      <c r="J28" s="171" t="s">
        <v>733</v>
      </c>
      <c r="K28" s="171"/>
    </row>
    <row r="29" s="72" customFormat="1" ht="35" customHeight="1" spans="1:11">
      <c r="A29" s="172"/>
      <c r="B29" s="173"/>
      <c r="C29" s="173"/>
      <c r="D29" s="173"/>
      <c r="E29" s="173"/>
      <c r="F29" s="173"/>
      <c r="G29" s="174"/>
      <c r="H29" s="175">
        <v>100</v>
      </c>
      <c r="I29" s="175">
        <v>89</v>
      </c>
      <c r="J29" s="176" t="s">
        <v>920</v>
      </c>
      <c r="K29" s="176"/>
    </row>
    <row r="30" spans="1:11">
      <c r="I30" s="177"/>
    </row>
  </sheetData>
  <mergeCells count="43">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A27:C27"/>
    <mergeCell ref="D27:K27"/>
    <mergeCell ref="J28:K28"/>
    <mergeCell ref="J29:K29"/>
    <mergeCell ref="A5:A9"/>
    <mergeCell ref="A10:A11"/>
    <mergeCell ref="H7:H9"/>
    <mergeCell ref="J7:J9"/>
    <mergeCell ref="K6:K9"/>
    <mergeCell ref="A28:G29"/>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8"/>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36.375"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1045</v>
      </c>
      <c r="C3" s="78"/>
      <c r="D3" s="78"/>
      <c r="E3" s="78"/>
      <c r="F3" s="78"/>
      <c r="G3" s="78"/>
      <c r="H3" s="78"/>
      <c r="I3" s="78"/>
      <c r="J3" s="78"/>
      <c r="K3" s="78"/>
    </row>
    <row r="4" s="72" customFormat="1" ht="30" customHeight="1" spans="1:11">
      <c r="A4" s="82" t="s">
        <v>702</v>
      </c>
      <c r="B4" s="79" t="s">
        <v>588</v>
      </c>
      <c r="C4" s="79"/>
      <c r="D4" s="79"/>
      <c r="E4" s="79"/>
      <c r="F4" s="79"/>
      <c r="G4" s="78" t="s">
        <v>703</v>
      </c>
      <c r="H4" s="79" t="s">
        <v>1046</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116">
        <v>1906763.8</v>
      </c>
      <c r="D6" s="116"/>
      <c r="E6" s="116">
        <v>1769091.6</v>
      </c>
      <c r="F6" s="116"/>
      <c r="G6" s="116">
        <v>1769091.6</v>
      </c>
      <c r="H6" s="117">
        <v>10</v>
      </c>
      <c r="I6" s="118">
        <f>G6/E6</f>
        <v>1</v>
      </c>
      <c r="J6" s="116">
        <v>10</v>
      </c>
      <c r="K6" s="87" t="s">
        <v>598</v>
      </c>
    </row>
    <row r="7" s="72" customFormat="1" ht="30" customHeight="1" spans="1:11">
      <c r="A7" s="113"/>
      <c r="B7" s="80" t="s">
        <v>599</v>
      </c>
      <c r="C7" s="116">
        <v>1906763.8</v>
      </c>
      <c r="D7" s="116"/>
      <c r="E7" s="116">
        <v>1769091.6</v>
      </c>
      <c r="F7" s="116"/>
      <c r="G7" s="116">
        <v>1769091.6</v>
      </c>
      <c r="H7" s="119" t="s">
        <v>736</v>
      </c>
      <c r="I7" s="117" t="s">
        <v>736</v>
      </c>
      <c r="J7" s="184" t="s">
        <v>736</v>
      </c>
      <c r="K7" s="87"/>
    </row>
    <row r="8" s="72" customFormat="1" ht="30" customHeight="1" spans="1:11">
      <c r="A8" s="113"/>
      <c r="B8" s="82" t="s">
        <v>710</v>
      </c>
      <c r="C8" s="116"/>
      <c r="D8" s="116"/>
      <c r="E8" s="116"/>
      <c r="F8" s="116"/>
      <c r="G8" s="116"/>
      <c r="H8" s="122"/>
      <c r="I8" s="117" t="s">
        <v>736</v>
      </c>
      <c r="J8" s="185"/>
      <c r="K8" s="87"/>
    </row>
    <row r="9" s="72" customFormat="1" ht="30" customHeight="1" spans="1:11">
      <c r="A9" s="124"/>
      <c r="B9" s="77" t="s">
        <v>711</v>
      </c>
      <c r="C9" s="116">
        <v>0</v>
      </c>
      <c r="D9" s="116"/>
      <c r="E9" s="116" t="s">
        <v>598</v>
      </c>
      <c r="F9" s="116"/>
      <c r="G9" s="116" t="s">
        <v>598</v>
      </c>
      <c r="H9" s="126"/>
      <c r="I9" s="117" t="s">
        <v>736</v>
      </c>
      <c r="J9" s="188"/>
      <c r="K9" s="87"/>
    </row>
    <row r="10" ht="26.4" customHeight="1" spans="1:11">
      <c r="A10" s="88" t="s">
        <v>712</v>
      </c>
      <c r="B10" s="128" t="s">
        <v>713</v>
      </c>
      <c r="C10" s="129"/>
      <c r="D10" s="129"/>
      <c r="E10" s="129"/>
      <c r="F10" s="130"/>
      <c r="G10" s="78" t="s">
        <v>714</v>
      </c>
      <c r="H10" s="78"/>
      <c r="I10" s="78"/>
      <c r="J10" s="78"/>
      <c r="K10" s="78"/>
    </row>
    <row r="11" ht="131" customHeight="1" spans="1:11">
      <c r="A11" s="88"/>
      <c r="B11" s="131" t="s">
        <v>1047</v>
      </c>
      <c r="C11" s="132"/>
      <c r="D11" s="132"/>
      <c r="E11" s="132"/>
      <c r="F11" s="133"/>
      <c r="G11" s="131" t="s">
        <v>1047</v>
      </c>
      <c r="H11" s="132"/>
      <c r="I11" s="132"/>
      <c r="J11" s="132"/>
      <c r="K11" s="133"/>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96" t="s">
        <v>720</v>
      </c>
      <c r="B15" s="96" t="s">
        <v>612</v>
      </c>
      <c r="C15" s="96" t="s">
        <v>613</v>
      </c>
      <c r="D15" s="81" t="s">
        <v>606</v>
      </c>
      <c r="E15" s="81" t="s">
        <v>607</v>
      </c>
      <c r="F15" s="77" t="s">
        <v>608</v>
      </c>
      <c r="G15" s="82" t="s">
        <v>609</v>
      </c>
      <c r="H15" s="82" t="s">
        <v>706</v>
      </c>
      <c r="I15" s="82" t="s">
        <v>708</v>
      </c>
      <c r="J15" s="137" t="s">
        <v>610</v>
      </c>
      <c r="K15" s="138"/>
    </row>
    <row r="16" ht="62" customHeight="1" spans="1:11">
      <c r="A16" s="139" t="s">
        <v>614</v>
      </c>
      <c r="B16" s="162" t="s">
        <v>615</v>
      </c>
      <c r="C16" s="162" t="s">
        <v>1048</v>
      </c>
      <c r="D16" s="162" t="s">
        <v>617</v>
      </c>
      <c r="E16" s="480" t="s">
        <v>1049</v>
      </c>
      <c r="F16" s="162" t="s">
        <v>634</v>
      </c>
      <c r="G16" s="480" t="s">
        <v>1049</v>
      </c>
      <c r="H16" s="154">
        <v>10</v>
      </c>
      <c r="I16" s="154">
        <v>10</v>
      </c>
      <c r="J16" s="147"/>
      <c r="K16" s="148"/>
    </row>
    <row r="17" ht="38" customHeight="1" spans="1:11">
      <c r="A17" s="139" t="s">
        <v>614</v>
      </c>
      <c r="B17" s="162" t="s">
        <v>657</v>
      </c>
      <c r="C17" s="162" t="s">
        <v>1050</v>
      </c>
      <c r="D17" s="162" t="s">
        <v>617</v>
      </c>
      <c r="E17" s="480" t="s">
        <v>618</v>
      </c>
      <c r="F17" s="162" t="s">
        <v>619</v>
      </c>
      <c r="G17" s="480" t="s">
        <v>618</v>
      </c>
      <c r="H17" s="154">
        <v>10</v>
      </c>
      <c r="I17" s="154">
        <v>10</v>
      </c>
      <c r="J17" s="155"/>
      <c r="K17" s="156"/>
    </row>
    <row r="18" ht="96" customHeight="1" spans="1:11">
      <c r="A18" s="139" t="s">
        <v>614</v>
      </c>
      <c r="B18" s="162" t="s">
        <v>672</v>
      </c>
      <c r="C18" s="162" t="s">
        <v>1051</v>
      </c>
      <c r="D18" s="162" t="s">
        <v>617</v>
      </c>
      <c r="E18" s="480" t="s">
        <v>618</v>
      </c>
      <c r="F18" s="162" t="s">
        <v>619</v>
      </c>
      <c r="G18" s="480" t="s">
        <v>618</v>
      </c>
      <c r="H18" s="154">
        <v>10</v>
      </c>
      <c r="I18" s="154">
        <v>10</v>
      </c>
      <c r="J18" s="147"/>
      <c r="K18" s="157"/>
    </row>
    <row r="19" ht="46" customHeight="1" spans="1:11">
      <c r="A19" s="139" t="s">
        <v>614</v>
      </c>
      <c r="B19" s="162" t="s">
        <v>782</v>
      </c>
      <c r="C19" s="162" t="s">
        <v>1052</v>
      </c>
      <c r="D19" s="162" t="s">
        <v>617</v>
      </c>
      <c r="E19" s="480" t="s">
        <v>1053</v>
      </c>
      <c r="F19" s="162" t="s">
        <v>1054</v>
      </c>
      <c r="G19" s="480" t="s">
        <v>1055</v>
      </c>
      <c r="H19" s="154">
        <v>10</v>
      </c>
      <c r="I19" s="154">
        <v>10</v>
      </c>
      <c r="J19" s="158"/>
      <c r="K19" s="159"/>
    </row>
    <row r="20" ht="71" customHeight="1" spans="1:11">
      <c r="A20" s="149" t="s">
        <v>677</v>
      </c>
      <c r="B20" s="162" t="s">
        <v>1056</v>
      </c>
      <c r="C20" s="162" t="s">
        <v>1057</v>
      </c>
      <c r="D20" s="162" t="s">
        <v>617</v>
      </c>
      <c r="E20" s="480" t="s">
        <v>618</v>
      </c>
      <c r="F20" s="162" t="s">
        <v>619</v>
      </c>
      <c r="G20" s="480" t="s">
        <v>618</v>
      </c>
      <c r="H20" s="154">
        <v>10</v>
      </c>
      <c r="I20" s="154">
        <v>10</v>
      </c>
      <c r="J20" s="158"/>
      <c r="K20" s="159"/>
    </row>
    <row r="21" ht="61" customHeight="1" spans="1:11">
      <c r="A21" s="149" t="s">
        <v>677</v>
      </c>
      <c r="B21" s="162" t="s">
        <v>1058</v>
      </c>
      <c r="C21" s="162" t="s">
        <v>1059</v>
      </c>
      <c r="D21" s="162" t="s">
        <v>617</v>
      </c>
      <c r="E21" s="480" t="s">
        <v>1060</v>
      </c>
      <c r="F21" s="162" t="s">
        <v>619</v>
      </c>
      <c r="G21" s="480" t="s">
        <v>618</v>
      </c>
      <c r="H21" s="154">
        <v>10</v>
      </c>
      <c r="I21" s="154">
        <v>10</v>
      </c>
      <c r="J21" s="158"/>
      <c r="K21" s="159"/>
    </row>
    <row r="22" ht="56" customHeight="1" spans="1:11">
      <c r="A22" s="149" t="s">
        <v>677</v>
      </c>
      <c r="B22" s="162" t="s">
        <v>767</v>
      </c>
      <c r="C22" s="162" t="s">
        <v>1059</v>
      </c>
      <c r="D22" s="162" t="s">
        <v>617</v>
      </c>
      <c r="E22" s="162" t="s">
        <v>804</v>
      </c>
      <c r="F22" s="162" t="s">
        <v>619</v>
      </c>
      <c r="G22" s="480" t="s">
        <v>618</v>
      </c>
      <c r="H22" s="154">
        <v>10</v>
      </c>
      <c r="I22" s="154">
        <v>10</v>
      </c>
      <c r="J22" s="158"/>
      <c r="K22" s="159"/>
    </row>
    <row r="23" ht="49" customHeight="1" spans="1:11">
      <c r="A23" s="149" t="s">
        <v>677</v>
      </c>
      <c r="B23" s="162" t="s">
        <v>1061</v>
      </c>
      <c r="C23" s="162" t="s">
        <v>1059</v>
      </c>
      <c r="D23" s="162" t="s">
        <v>617</v>
      </c>
      <c r="E23" s="480" t="s">
        <v>618</v>
      </c>
      <c r="F23" s="162" t="s">
        <v>619</v>
      </c>
      <c r="G23" s="480" t="s">
        <v>618</v>
      </c>
      <c r="H23" s="154">
        <v>10</v>
      </c>
      <c r="I23" s="154">
        <v>10</v>
      </c>
      <c r="J23" s="158"/>
      <c r="K23" s="159"/>
    </row>
    <row r="24" ht="45" customHeight="1" spans="1:11">
      <c r="A24" s="149" t="s">
        <v>694</v>
      </c>
      <c r="B24" s="162" t="s">
        <v>696</v>
      </c>
      <c r="C24" s="162" t="s">
        <v>1059</v>
      </c>
      <c r="D24" s="162" t="s">
        <v>617</v>
      </c>
      <c r="E24" s="162" t="s">
        <v>804</v>
      </c>
      <c r="F24" s="162" t="s">
        <v>619</v>
      </c>
      <c r="G24" s="480" t="s">
        <v>618</v>
      </c>
      <c r="H24" s="154">
        <v>10</v>
      </c>
      <c r="I24" s="154">
        <v>10</v>
      </c>
      <c r="J24" s="158"/>
      <c r="K24" s="159"/>
    </row>
    <row r="25" s="74" customFormat="1" ht="67" customHeight="1" spans="1:11">
      <c r="A25" s="166" t="s">
        <v>729</v>
      </c>
      <c r="B25" s="166"/>
      <c r="C25" s="166"/>
      <c r="D25" s="167" t="s">
        <v>584</v>
      </c>
      <c r="E25" s="167"/>
      <c r="F25" s="167"/>
      <c r="G25" s="167"/>
      <c r="H25" s="167"/>
      <c r="I25" s="167"/>
      <c r="J25" s="167"/>
      <c r="K25" s="167"/>
    </row>
    <row r="26" s="74" customFormat="1" ht="30" customHeight="1" spans="1:11">
      <c r="A26" s="168" t="s">
        <v>730</v>
      </c>
      <c r="B26" s="169"/>
      <c r="C26" s="169"/>
      <c r="D26" s="169"/>
      <c r="E26" s="169"/>
      <c r="F26" s="169"/>
      <c r="G26" s="170"/>
      <c r="H26" s="171" t="s">
        <v>731</v>
      </c>
      <c r="I26" s="171" t="s">
        <v>732</v>
      </c>
      <c r="J26" s="171" t="s">
        <v>733</v>
      </c>
      <c r="K26" s="171"/>
    </row>
    <row r="27" s="72" customFormat="1" ht="35" customHeight="1" spans="1:11">
      <c r="A27" s="172"/>
      <c r="B27" s="173"/>
      <c r="C27" s="173"/>
      <c r="D27" s="173"/>
      <c r="E27" s="173"/>
      <c r="F27" s="173"/>
      <c r="G27" s="174"/>
      <c r="H27" s="175">
        <v>100</v>
      </c>
      <c r="I27" s="175">
        <v>100</v>
      </c>
      <c r="J27" s="176" t="s">
        <v>734</v>
      </c>
      <c r="K27" s="176"/>
    </row>
    <row r="28" spans="1:11">
      <c r="I28" s="177"/>
    </row>
  </sheetData>
  <mergeCells count="43">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A25:C25"/>
    <mergeCell ref="D25:K25"/>
    <mergeCell ref="J26:K26"/>
    <mergeCell ref="J27:K27"/>
    <mergeCell ref="A5:A9"/>
    <mergeCell ref="A10:A11"/>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42"/>
  <sheetViews>
    <sheetView workbookViewId="0">
      <selection activeCell="N13" sqref="N13"/>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1" width="20"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1062</v>
      </c>
      <c r="C3" s="78"/>
      <c r="D3" s="78"/>
      <c r="E3" s="78"/>
      <c r="F3" s="78"/>
      <c r="G3" s="78"/>
      <c r="H3" s="78"/>
      <c r="I3" s="78"/>
      <c r="J3" s="78"/>
      <c r="K3" s="78"/>
    </row>
    <row r="4" s="72" customFormat="1" ht="30" customHeight="1" spans="1:11">
      <c r="A4" s="82" t="s">
        <v>702</v>
      </c>
      <c r="B4" s="79" t="s">
        <v>588</v>
      </c>
      <c r="C4" s="79"/>
      <c r="D4" s="79"/>
      <c r="E4" s="79"/>
      <c r="F4" s="79"/>
      <c r="G4" s="78" t="s">
        <v>703</v>
      </c>
      <c r="H4" s="79" t="s">
        <v>1063</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72" customFormat="1" ht="30" customHeight="1" spans="1:11">
      <c r="A6" s="113"/>
      <c r="B6" s="82" t="s">
        <v>597</v>
      </c>
      <c r="C6" s="83">
        <v>11321846.4</v>
      </c>
      <c r="D6" s="83"/>
      <c r="E6" s="83">
        <v>11250498.35</v>
      </c>
      <c r="F6" s="83"/>
      <c r="G6" s="83">
        <v>11250498.35</v>
      </c>
      <c r="H6" s="215">
        <v>10</v>
      </c>
      <c r="I6" s="216">
        <v>1</v>
      </c>
      <c r="J6" s="83">
        <v>10</v>
      </c>
      <c r="K6" s="87" t="s">
        <v>598</v>
      </c>
    </row>
    <row r="7" s="72" customFormat="1" ht="30" customHeight="1" spans="1:11">
      <c r="A7" s="113"/>
      <c r="B7" s="80" t="s">
        <v>599</v>
      </c>
      <c r="C7" s="83">
        <v>4095628.88</v>
      </c>
      <c r="D7" s="83"/>
      <c r="E7" s="83">
        <v>5977986.16</v>
      </c>
      <c r="F7" s="83"/>
      <c r="G7" s="83">
        <v>5977986.16</v>
      </c>
      <c r="H7" s="119" t="s">
        <v>736</v>
      </c>
      <c r="I7" s="117" t="s">
        <v>736</v>
      </c>
      <c r="J7" s="184" t="s">
        <v>736</v>
      </c>
      <c r="K7" s="87"/>
    </row>
    <row r="8" s="72" customFormat="1" ht="30" customHeight="1" spans="1:11">
      <c r="A8" s="113"/>
      <c r="B8" s="82" t="s">
        <v>710</v>
      </c>
      <c r="C8" s="83">
        <v>4281653.52</v>
      </c>
      <c r="D8" s="83"/>
      <c r="E8" s="83">
        <v>3025081.15</v>
      </c>
      <c r="F8" s="83"/>
      <c r="G8" s="83">
        <v>3025081.15</v>
      </c>
      <c r="H8" s="122"/>
      <c r="I8" s="117" t="s">
        <v>736</v>
      </c>
      <c r="J8" s="185"/>
      <c r="K8" s="87"/>
    </row>
    <row r="9" s="72" customFormat="1" ht="30" customHeight="1" spans="1:11">
      <c r="A9" s="124"/>
      <c r="B9" s="77" t="s">
        <v>711</v>
      </c>
      <c r="C9" s="83">
        <v>2944564</v>
      </c>
      <c r="D9" s="83"/>
      <c r="E9" s="83">
        <v>2247431.04</v>
      </c>
      <c r="F9" s="83"/>
      <c r="G9" s="83">
        <v>2247431.04</v>
      </c>
      <c r="H9" s="126"/>
      <c r="I9" s="117" t="s">
        <v>736</v>
      </c>
      <c r="J9" s="188"/>
      <c r="K9" s="87"/>
    </row>
    <row r="10" ht="26.4" customHeight="1" spans="1:11">
      <c r="A10" s="88" t="s">
        <v>712</v>
      </c>
      <c r="B10" s="128" t="s">
        <v>713</v>
      </c>
      <c r="C10" s="129"/>
      <c r="D10" s="129"/>
      <c r="E10" s="129"/>
      <c r="F10" s="130"/>
      <c r="G10" s="78" t="s">
        <v>714</v>
      </c>
      <c r="H10" s="78"/>
      <c r="I10" s="78"/>
      <c r="J10" s="78"/>
      <c r="K10" s="78"/>
    </row>
    <row r="11" ht="55" customHeight="1" spans="1:11">
      <c r="A11" s="88"/>
      <c r="B11" s="131" t="s">
        <v>1064</v>
      </c>
      <c r="C11" s="132"/>
      <c r="D11" s="132"/>
      <c r="E11" s="132"/>
      <c r="F11" s="133"/>
      <c r="G11" s="88" t="s">
        <v>1065</v>
      </c>
      <c r="H11" s="88"/>
      <c r="I11" s="88"/>
      <c r="J11" s="88"/>
      <c r="K11" s="88"/>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96" t="s">
        <v>720</v>
      </c>
      <c r="B15" s="96" t="s">
        <v>612</v>
      </c>
      <c r="C15" s="96" t="s">
        <v>613</v>
      </c>
      <c r="D15" s="81" t="s">
        <v>606</v>
      </c>
      <c r="E15" s="81" t="s">
        <v>607</v>
      </c>
      <c r="F15" s="77" t="s">
        <v>608</v>
      </c>
      <c r="G15" s="82" t="s">
        <v>609</v>
      </c>
      <c r="H15" s="82" t="s">
        <v>706</v>
      </c>
      <c r="I15" s="82" t="s">
        <v>708</v>
      </c>
      <c r="J15" s="137" t="s">
        <v>610</v>
      </c>
      <c r="K15" s="138"/>
    </row>
    <row r="16" ht="42" customHeight="1" spans="1:11">
      <c r="A16" s="217" t="s">
        <v>614</v>
      </c>
      <c r="B16" s="218" t="s">
        <v>615</v>
      </c>
      <c r="C16" s="219" t="s">
        <v>1066</v>
      </c>
      <c r="D16" s="220" t="s">
        <v>617</v>
      </c>
      <c r="E16" s="221" t="s">
        <v>1067</v>
      </c>
      <c r="F16" s="222" t="s">
        <v>634</v>
      </c>
      <c r="G16" s="223" t="s">
        <v>1068</v>
      </c>
      <c r="H16" s="224">
        <v>4</v>
      </c>
      <c r="I16" s="224">
        <v>3</v>
      </c>
      <c r="J16" s="225"/>
      <c r="K16" s="226"/>
    </row>
    <row r="17" ht="42" customHeight="1" spans="1:11">
      <c r="A17" s="217" t="s">
        <v>614</v>
      </c>
      <c r="B17" s="218" t="s">
        <v>615</v>
      </c>
      <c r="C17" s="219" t="s">
        <v>1069</v>
      </c>
      <c r="D17" s="220" t="s">
        <v>617</v>
      </c>
      <c r="E17" s="222" t="s">
        <v>1067</v>
      </c>
      <c r="F17" s="221" t="s">
        <v>1070</v>
      </c>
      <c r="G17" s="221" t="s">
        <v>1068</v>
      </c>
      <c r="H17" s="224">
        <v>3</v>
      </c>
      <c r="I17" s="224">
        <v>3</v>
      </c>
      <c r="J17" s="225"/>
      <c r="K17" s="226"/>
    </row>
    <row r="18" ht="42" customHeight="1" spans="1:11">
      <c r="A18" s="217" t="s">
        <v>614</v>
      </c>
      <c r="B18" s="218" t="s">
        <v>615</v>
      </c>
      <c r="C18" s="219" t="s">
        <v>1071</v>
      </c>
      <c r="D18" s="220" t="s">
        <v>617</v>
      </c>
      <c r="E18" s="222" t="s">
        <v>1067</v>
      </c>
      <c r="F18" s="221" t="s">
        <v>634</v>
      </c>
      <c r="G18" s="221" t="s">
        <v>1068</v>
      </c>
      <c r="H18" s="224">
        <v>3</v>
      </c>
      <c r="I18" s="224">
        <v>3</v>
      </c>
      <c r="J18" s="225"/>
      <c r="K18" s="226"/>
    </row>
    <row r="19" ht="42" customHeight="1" spans="1:11">
      <c r="A19" s="217" t="s">
        <v>614</v>
      </c>
      <c r="B19" s="218" t="s">
        <v>615</v>
      </c>
      <c r="C19" s="219" t="s">
        <v>1072</v>
      </c>
      <c r="D19" s="220" t="s">
        <v>617</v>
      </c>
      <c r="E19" s="222" t="s">
        <v>1067</v>
      </c>
      <c r="F19" s="221" t="s">
        <v>795</v>
      </c>
      <c r="G19" s="221" t="s">
        <v>1068</v>
      </c>
      <c r="H19" s="224">
        <v>3</v>
      </c>
      <c r="I19" s="224">
        <v>2</v>
      </c>
      <c r="J19" s="225"/>
      <c r="K19" s="226"/>
    </row>
    <row r="20" ht="42" customHeight="1" spans="1:11">
      <c r="A20" s="217" t="s">
        <v>614</v>
      </c>
      <c r="B20" s="218" t="s">
        <v>615</v>
      </c>
      <c r="C20" s="219" t="s">
        <v>1073</v>
      </c>
      <c r="D20" s="220" t="s">
        <v>617</v>
      </c>
      <c r="E20" s="222" t="s">
        <v>1067</v>
      </c>
      <c r="F20" s="221" t="s">
        <v>795</v>
      </c>
      <c r="G20" s="221" t="s">
        <v>1068</v>
      </c>
      <c r="H20" s="224">
        <v>3</v>
      </c>
      <c r="I20" s="224">
        <v>3</v>
      </c>
      <c r="J20" s="225"/>
      <c r="K20" s="226"/>
    </row>
    <row r="21" ht="42" customHeight="1" spans="1:11">
      <c r="A21" s="217" t="s">
        <v>614</v>
      </c>
      <c r="B21" s="218" t="s">
        <v>615</v>
      </c>
      <c r="C21" s="219" t="s">
        <v>1074</v>
      </c>
      <c r="D21" s="220" t="s">
        <v>617</v>
      </c>
      <c r="E21" s="222" t="s">
        <v>1067</v>
      </c>
      <c r="F21" s="221" t="s">
        <v>634</v>
      </c>
      <c r="G21" s="221" t="s">
        <v>1068</v>
      </c>
      <c r="H21" s="224">
        <v>3</v>
      </c>
      <c r="I21" s="224">
        <v>2</v>
      </c>
      <c r="J21" s="225"/>
      <c r="K21" s="226"/>
    </row>
    <row r="22" ht="42" customHeight="1" spans="1:11">
      <c r="A22" s="217" t="s">
        <v>614</v>
      </c>
      <c r="B22" s="218" t="s">
        <v>615</v>
      </c>
      <c r="C22" s="227" t="s">
        <v>1075</v>
      </c>
      <c r="D22" s="220" t="s">
        <v>617</v>
      </c>
      <c r="E22" s="222" t="s">
        <v>1067</v>
      </c>
      <c r="F22" s="221" t="s">
        <v>634</v>
      </c>
      <c r="G22" s="221" t="s">
        <v>1068</v>
      </c>
      <c r="H22" s="224">
        <v>3</v>
      </c>
      <c r="I22" s="224">
        <v>3</v>
      </c>
      <c r="J22" s="225"/>
      <c r="K22" s="226"/>
    </row>
    <row r="23" ht="42" customHeight="1" spans="1:11">
      <c r="A23" s="217" t="s">
        <v>614</v>
      </c>
      <c r="B23" s="218" t="s">
        <v>615</v>
      </c>
      <c r="C23" s="227" t="s">
        <v>1076</v>
      </c>
      <c r="D23" s="220" t="s">
        <v>617</v>
      </c>
      <c r="E23" s="222" t="s">
        <v>1067</v>
      </c>
      <c r="F23" s="221" t="s">
        <v>1077</v>
      </c>
      <c r="G23" s="221" t="s">
        <v>1068</v>
      </c>
      <c r="H23" s="224">
        <v>3</v>
      </c>
      <c r="I23" s="224">
        <v>3</v>
      </c>
      <c r="J23" s="225"/>
      <c r="K23" s="226"/>
    </row>
    <row r="24" ht="42" customHeight="1" spans="1:11">
      <c r="A24" s="217" t="s">
        <v>614</v>
      </c>
      <c r="B24" s="228" t="s">
        <v>657</v>
      </c>
      <c r="C24" s="227" t="s">
        <v>1078</v>
      </c>
      <c r="D24" s="220" t="s">
        <v>625</v>
      </c>
      <c r="E24" s="222" t="s">
        <v>774</v>
      </c>
      <c r="F24" s="221" t="s">
        <v>619</v>
      </c>
      <c r="G24" s="450" t="s">
        <v>1079</v>
      </c>
      <c r="H24" s="224">
        <v>4</v>
      </c>
      <c r="I24" s="224">
        <v>3</v>
      </c>
      <c r="J24" s="225"/>
      <c r="K24" s="226"/>
    </row>
    <row r="25" ht="42" customHeight="1" spans="1:11">
      <c r="A25" s="217" t="s">
        <v>614</v>
      </c>
      <c r="B25" s="228" t="s">
        <v>657</v>
      </c>
      <c r="C25" s="227" t="s">
        <v>1080</v>
      </c>
      <c r="D25" s="220" t="s">
        <v>625</v>
      </c>
      <c r="E25" s="220" t="s">
        <v>774</v>
      </c>
      <c r="F25" s="220" t="s">
        <v>619</v>
      </c>
      <c r="G25" s="481" t="s">
        <v>1081</v>
      </c>
      <c r="H25" s="224">
        <v>4</v>
      </c>
      <c r="I25" s="224">
        <v>4</v>
      </c>
      <c r="J25" s="225"/>
      <c r="K25" s="226"/>
    </row>
    <row r="26" ht="42" customHeight="1" spans="1:11">
      <c r="A26" s="217" t="s">
        <v>614</v>
      </c>
      <c r="B26" s="228" t="s">
        <v>657</v>
      </c>
      <c r="C26" s="219" t="s">
        <v>671</v>
      </c>
      <c r="D26" s="220" t="s">
        <v>625</v>
      </c>
      <c r="E26" s="221" t="s">
        <v>1082</v>
      </c>
      <c r="F26" s="221" t="s">
        <v>619</v>
      </c>
      <c r="G26" s="450" t="s">
        <v>618</v>
      </c>
      <c r="H26" s="224">
        <v>4</v>
      </c>
      <c r="I26" s="224">
        <v>3</v>
      </c>
      <c r="J26" s="225"/>
      <c r="K26" s="226"/>
    </row>
    <row r="27" ht="42" customHeight="1" spans="1:11">
      <c r="A27" s="217" t="s">
        <v>614</v>
      </c>
      <c r="B27" s="228" t="s">
        <v>657</v>
      </c>
      <c r="C27" s="219" t="s">
        <v>1083</v>
      </c>
      <c r="D27" s="220" t="s">
        <v>625</v>
      </c>
      <c r="E27" s="221" t="s">
        <v>774</v>
      </c>
      <c r="F27" s="221" t="s">
        <v>619</v>
      </c>
      <c r="G27" s="450" t="s">
        <v>1084</v>
      </c>
      <c r="H27" s="224">
        <v>4</v>
      </c>
      <c r="I27" s="224">
        <v>4</v>
      </c>
      <c r="J27" s="225"/>
      <c r="K27" s="226"/>
    </row>
    <row r="28" ht="42" customHeight="1" spans="1:11">
      <c r="A28" s="217" t="s">
        <v>614</v>
      </c>
      <c r="B28" s="228" t="s">
        <v>657</v>
      </c>
      <c r="C28" s="219" t="s">
        <v>1085</v>
      </c>
      <c r="D28" s="220" t="s">
        <v>625</v>
      </c>
      <c r="E28" s="221" t="s">
        <v>637</v>
      </c>
      <c r="F28" s="221" t="s">
        <v>619</v>
      </c>
      <c r="G28" s="450" t="s">
        <v>1086</v>
      </c>
      <c r="H28" s="224">
        <v>4</v>
      </c>
      <c r="I28" s="224">
        <v>3</v>
      </c>
      <c r="J28" s="225"/>
      <c r="K28" s="226"/>
    </row>
    <row r="29" ht="42" customHeight="1" spans="1:11">
      <c r="A29" s="217" t="s">
        <v>614</v>
      </c>
      <c r="B29" s="228" t="s">
        <v>657</v>
      </c>
      <c r="C29" s="219" t="s">
        <v>1087</v>
      </c>
      <c r="D29" s="220" t="s">
        <v>625</v>
      </c>
      <c r="E29" s="450" t="s">
        <v>1088</v>
      </c>
      <c r="F29" s="221" t="s">
        <v>619</v>
      </c>
      <c r="G29" s="221" t="s">
        <v>1089</v>
      </c>
      <c r="H29" s="224">
        <v>5</v>
      </c>
      <c r="I29" s="224">
        <v>4</v>
      </c>
      <c r="J29" s="225"/>
      <c r="K29" s="226"/>
    </row>
    <row r="30" ht="42" customHeight="1" spans="1:11">
      <c r="A30" s="217" t="s">
        <v>614</v>
      </c>
      <c r="B30" s="218" t="s">
        <v>672</v>
      </c>
      <c r="C30" s="219" t="s">
        <v>1090</v>
      </c>
      <c r="D30" s="220" t="s">
        <v>625</v>
      </c>
      <c r="E30" s="450" t="s">
        <v>618</v>
      </c>
      <c r="F30" s="221" t="s">
        <v>619</v>
      </c>
      <c r="G30" s="450" t="s">
        <v>618</v>
      </c>
      <c r="H30" s="224">
        <v>3</v>
      </c>
      <c r="I30" s="224">
        <v>3</v>
      </c>
      <c r="J30" s="225"/>
      <c r="K30" s="226"/>
    </row>
    <row r="31" ht="42" customHeight="1" spans="1:11">
      <c r="A31" s="217" t="s">
        <v>614</v>
      </c>
      <c r="B31" s="218" t="s">
        <v>672</v>
      </c>
      <c r="C31" s="219" t="s">
        <v>1091</v>
      </c>
      <c r="D31" s="220" t="s">
        <v>625</v>
      </c>
      <c r="E31" s="450" t="s">
        <v>618</v>
      </c>
      <c r="F31" s="221" t="s">
        <v>619</v>
      </c>
      <c r="G31" s="450" t="s">
        <v>618</v>
      </c>
      <c r="H31" s="224">
        <v>2</v>
      </c>
      <c r="I31" s="224">
        <v>2</v>
      </c>
      <c r="J31" s="225"/>
      <c r="K31" s="226"/>
    </row>
    <row r="32" ht="42" customHeight="1" spans="1:11">
      <c r="A32" s="217" t="s">
        <v>614</v>
      </c>
      <c r="B32" s="218" t="s">
        <v>782</v>
      </c>
      <c r="C32" s="219" t="s">
        <v>1092</v>
      </c>
      <c r="D32" s="220" t="s">
        <v>625</v>
      </c>
      <c r="E32" s="221" t="s">
        <v>637</v>
      </c>
      <c r="F32" s="221" t="s">
        <v>619</v>
      </c>
      <c r="G32" s="450" t="s">
        <v>618</v>
      </c>
      <c r="H32" s="224">
        <v>3</v>
      </c>
      <c r="I32" s="224">
        <v>3</v>
      </c>
      <c r="J32" s="225"/>
      <c r="K32" s="226"/>
    </row>
    <row r="33" ht="42" customHeight="1" spans="1:11">
      <c r="A33" s="217" t="s">
        <v>614</v>
      </c>
      <c r="B33" s="218" t="s">
        <v>782</v>
      </c>
      <c r="C33" s="219" t="s">
        <v>1093</v>
      </c>
      <c r="D33" s="220" t="s">
        <v>625</v>
      </c>
      <c r="E33" s="450" t="s">
        <v>1094</v>
      </c>
      <c r="F33" s="221"/>
      <c r="G33" s="221" t="s">
        <v>1095</v>
      </c>
      <c r="H33" s="224">
        <v>2</v>
      </c>
      <c r="I33" s="224">
        <v>2</v>
      </c>
      <c r="J33" s="225"/>
      <c r="K33" s="226"/>
    </row>
    <row r="34" ht="42" customHeight="1" spans="1:11">
      <c r="A34" s="217" t="s">
        <v>677</v>
      </c>
      <c r="B34" s="218" t="s">
        <v>678</v>
      </c>
      <c r="C34" s="219" t="s">
        <v>1096</v>
      </c>
      <c r="D34" s="220" t="s">
        <v>625</v>
      </c>
      <c r="E34" s="450" t="s">
        <v>1097</v>
      </c>
      <c r="F34" s="221"/>
      <c r="G34" s="221" t="s">
        <v>1098</v>
      </c>
      <c r="H34" s="224">
        <v>4</v>
      </c>
      <c r="I34" s="224">
        <v>3</v>
      </c>
      <c r="J34" s="225"/>
      <c r="K34" s="226"/>
    </row>
    <row r="35" ht="42" customHeight="1" spans="1:11">
      <c r="A35" s="217" t="s">
        <v>677</v>
      </c>
      <c r="B35" s="218" t="s">
        <v>678</v>
      </c>
      <c r="C35" s="219" t="s">
        <v>1099</v>
      </c>
      <c r="D35" s="220" t="s">
        <v>625</v>
      </c>
      <c r="E35" s="450" t="s">
        <v>1100</v>
      </c>
      <c r="F35" s="221"/>
      <c r="G35" s="221" t="s">
        <v>1101</v>
      </c>
      <c r="H35" s="224">
        <v>4</v>
      </c>
      <c r="I35" s="224">
        <v>4</v>
      </c>
      <c r="J35" s="225"/>
      <c r="K35" s="226"/>
    </row>
    <row r="36" ht="42" customHeight="1" spans="1:11">
      <c r="A36" s="217" t="s">
        <v>677</v>
      </c>
      <c r="B36" s="218" t="s">
        <v>678</v>
      </c>
      <c r="C36" s="219" t="s">
        <v>1102</v>
      </c>
      <c r="D36" s="220" t="s">
        <v>625</v>
      </c>
      <c r="E36" s="450" t="s">
        <v>1103</v>
      </c>
      <c r="F36" s="221"/>
      <c r="G36" s="221" t="s">
        <v>1104</v>
      </c>
      <c r="H36" s="224">
        <v>4</v>
      </c>
      <c r="I36" s="224">
        <v>4</v>
      </c>
      <c r="J36" s="225"/>
      <c r="K36" s="226"/>
    </row>
    <row r="37" ht="42" customHeight="1" spans="1:11">
      <c r="A37" s="217" t="s">
        <v>677</v>
      </c>
      <c r="B37" s="218" t="s">
        <v>724</v>
      </c>
      <c r="C37" s="219" t="s">
        <v>1105</v>
      </c>
      <c r="D37" s="220" t="s">
        <v>625</v>
      </c>
      <c r="E37" s="450" t="s">
        <v>1097</v>
      </c>
      <c r="F37" s="221"/>
      <c r="G37" s="221" t="s">
        <v>1098</v>
      </c>
      <c r="H37" s="224">
        <v>4</v>
      </c>
      <c r="I37" s="224">
        <v>4</v>
      </c>
      <c r="J37" s="225"/>
      <c r="K37" s="226"/>
    </row>
    <row r="38" ht="42" customHeight="1" spans="1:11">
      <c r="A38" s="217" t="s">
        <v>677</v>
      </c>
      <c r="B38" s="218" t="s">
        <v>724</v>
      </c>
      <c r="C38" s="219" t="s">
        <v>1106</v>
      </c>
      <c r="D38" s="220" t="s">
        <v>625</v>
      </c>
      <c r="E38" s="450" t="s">
        <v>1107</v>
      </c>
      <c r="F38" s="221"/>
      <c r="G38" s="221" t="s">
        <v>1108</v>
      </c>
      <c r="H38" s="224">
        <v>4</v>
      </c>
      <c r="I38" s="224">
        <v>4</v>
      </c>
      <c r="J38" s="225"/>
      <c r="K38" s="226"/>
    </row>
    <row r="39" ht="42" customHeight="1" spans="1:11">
      <c r="A39" s="217" t="s">
        <v>694</v>
      </c>
      <c r="B39" s="221" t="s">
        <v>694</v>
      </c>
      <c r="C39" s="219" t="s">
        <v>1109</v>
      </c>
      <c r="D39" s="220" t="s">
        <v>625</v>
      </c>
      <c r="E39" s="221" t="s">
        <v>1110</v>
      </c>
      <c r="F39" s="221" t="s">
        <v>619</v>
      </c>
      <c r="G39" s="450" t="s">
        <v>1111</v>
      </c>
      <c r="H39" s="224">
        <v>10</v>
      </c>
      <c r="I39" s="224">
        <v>9</v>
      </c>
      <c r="J39" s="225"/>
      <c r="K39" s="226"/>
    </row>
    <row r="40" ht="42" customHeight="1" spans="1:11">
      <c r="A40" s="166" t="s">
        <v>729</v>
      </c>
      <c r="B40" s="166"/>
      <c r="C40" s="166"/>
      <c r="D40" s="167" t="s">
        <v>1112</v>
      </c>
      <c r="E40" s="167"/>
      <c r="F40" s="167"/>
      <c r="G40" s="167"/>
      <c r="H40" s="167"/>
      <c r="I40" s="167"/>
      <c r="J40" s="167"/>
      <c r="K40" s="167"/>
    </row>
    <row r="41" ht="42" customHeight="1" spans="1:11">
      <c r="A41" s="168" t="s">
        <v>730</v>
      </c>
      <c r="B41" s="169"/>
      <c r="C41" s="169"/>
      <c r="D41" s="169"/>
      <c r="E41" s="169"/>
      <c r="F41" s="169"/>
      <c r="G41" s="170"/>
      <c r="H41" s="171" t="s">
        <v>731</v>
      </c>
      <c r="I41" s="171" t="s">
        <v>732</v>
      </c>
      <c r="J41" s="171" t="s">
        <v>733</v>
      </c>
      <c r="K41" s="171"/>
    </row>
    <row r="42" ht="42" customHeight="1" spans="1:11">
      <c r="A42" s="172"/>
      <c r="B42" s="173"/>
      <c r="C42" s="173"/>
      <c r="D42" s="173"/>
      <c r="E42" s="173"/>
      <c r="F42" s="173"/>
      <c r="G42" s="174"/>
      <c r="H42" s="84">
        <v>100</v>
      </c>
      <c r="I42" s="84">
        <v>91</v>
      </c>
      <c r="J42" s="88" t="s">
        <v>734</v>
      </c>
      <c r="K42" s="88"/>
    </row>
  </sheetData>
  <mergeCells count="58">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A40:C40"/>
    <mergeCell ref="D40:K40"/>
    <mergeCell ref="J41:K41"/>
    <mergeCell ref="J42:K42"/>
    <mergeCell ref="A5:A9"/>
    <mergeCell ref="A10:A11"/>
    <mergeCell ref="H7:H9"/>
    <mergeCell ref="J7:J9"/>
    <mergeCell ref="K6:K9"/>
    <mergeCell ref="A41:G42"/>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9"/>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6.3333333333333" style="75" customWidth="1"/>
    <col min="5" max="5" width="19.5833333333333" style="75" customWidth="1"/>
    <col min="6" max="6" width="12.6666666666667" style="75" customWidth="1"/>
    <col min="7" max="7" width="17.5833333333333" style="75" customWidth="1"/>
    <col min="8" max="8" width="13.1" style="75" customWidth="1"/>
    <col min="9" max="9" width="14" style="75" customWidth="1"/>
    <col min="10" max="10" width="27.5833333333333" style="75" customWidth="1"/>
    <col min="11" max="11" width="33" style="75" customWidth="1"/>
    <col min="12" max="16384" width="8.08333333333333" style="75"/>
  </cols>
  <sheetData>
    <row r="2" ht="41.25" customHeight="1" spans="1:11">
      <c r="A2" s="76" t="s">
        <v>699</v>
      </c>
      <c r="B2" s="76"/>
      <c r="C2" s="76"/>
      <c r="D2" s="76"/>
      <c r="E2" s="76"/>
      <c r="F2" s="76"/>
      <c r="G2" s="76"/>
      <c r="H2" s="76"/>
      <c r="I2" s="76"/>
      <c r="J2" s="76"/>
      <c r="K2" s="76"/>
    </row>
    <row r="3" s="72" customFormat="1" ht="31" customHeight="1" spans="1:11">
      <c r="A3" s="82" t="s">
        <v>700</v>
      </c>
      <c r="B3" s="78" t="s">
        <v>1113</v>
      </c>
      <c r="C3" s="78"/>
      <c r="D3" s="78"/>
      <c r="E3" s="78"/>
      <c r="F3" s="78"/>
      <c r="G3" s="78"/>
      <c r="H3" s="78"/>
      <c r="I3" s="78"/>
      <c r="J3" s="78"/>
      <c r="K3" s="78"/>
    </row>
    <row r="4" s="72" customFormat="1" ht="30" customHeight="1" spans="1:11">
      <c r="A4" s="82" t="s">
        <v>702</v>
      </c>
      <c r="B4" s="79" t="s">
        <v>588</v>
      </c>
      <c r="C4" s="79"/>
      <c r="D4" s="79"/>
      <c r="E4" s="79"/>
      <c r="F4" s="79"/>
      <c r="G4" s="78" t="s">
        <v>703</v>
      </c>
      <c r="H4" s="79" t="s">
        <v>1114</v>
      </c>
      <c r="I4" s="79"/>
      <c r="J4" s="79"/>
      <c r="K4" s="79"/>
    </row>
    <row r="5" s="72" customFormat="1" ht="26" customHeight="1" spans="1:11">
      <c r="A5" s="112" t="s">
        <v>704</v>
      </c>
      <c r="B5" s="77"/>
      <c r="C5" s="77" t="s">
        <v>591</v>
      </c>
      <c r="D5" s="77"/>
      <c r="E5" s="77" t="s">
        <v>506</v>
      </c>
      <c r="F5" s="77"/>
      <c r="G5" s="77" t="s">
        <v>705</v>
      </c>
      <c r="H5" s="77" t="s">
        <v>706</v>
      </c>
      <c r="I5" s="77" t="s">
        <v>707</v>
      </c>
      <c r="J5" s="77" t="s">
        <v>708</v>
      </c>
      <c r="K5" s="81" t="s">
        <v>709</v>
      </c>
    </row>
    <row r="6" s="178" customFormat="1" ht="30" customHeight="1" spans="1:11">
      <c r="A6" s="180"/>
      <c r="B6" s="181" t="s">
        <v>597</v>
      </c>
      <c r="C6" s="116">
        <f t="shared" ref="C6:G6" si="0">C7+C8+C9</f>
        <v>20324998.39</v>
      </c>
      <c r="D6" s="116"/>
      <c r="E6" s="116">
        <f t="shared" si="0"/>
        <v>20324998.39</v>
      </c>
      <c r="F6" s="116"/>
      <c r="G6" s="116">
        <f t="shared" si="0"/>
        <v>20324998.39</v>
      </c>
      <c r="H6" s="117">
        <v>10</v>
      </c>
      <c r="I6" s="118">
        <f>G6/E6</f>
        <v>1</v>
      </c>
      <c r="J6" s="116">
        <v>10</v>
      </c>
      <c r="K6" s="182" t="s">
        <v>598</v>
      </c>
    </row>
    <row r="7" s="178" customFormat="1" ht="30" customHeight="1" spans="1:11">
      <c r="A7" s="180"/>
      <c r="B7" s="183" t="s">
        <v>599</v>
      </c>
      <c r="C7" s="116">
        <v>9522368.39</v>
      </c>
      <c r="D7" s="116"/>
      <c r="E7" s="116">
        <v>9522368.39</v>
      </c>
      <c r="F7" s="116"/>
      <c r="G7" s="116">
        <v>9522368.39</v>
      </c>
      <c r="H7" s="119" t="s">
        <v>736</v>
      </c>
      <c r="I7" s="117" t="s">
        <v>736</v>
      </c>
      <c r="J7" s="184" t="s">
        <v>736</v>
      </c>
      <c r="K7" s="182"/>
    </row>
    <row r="8" s="178" customFormat="1" ht="30" customHeight="1" spans="1:11">
      <c r="A8" s="180"/>
      <c r="B8" s="181" t="s">
        <v>710</v>
      </c>
      <c r="C8" s="116">
        <v>6512984.46</v>
      </c>
      <c r="D8" s="116"/>
      <c r="E8" s="116">
        <v>6512984.46</v>
      </c>
      <c r="F8" s="116"/>
      <c r="G8" s="116">
        <v>6512984.46</v>
      </c>
      <c r="H8" s="122"/>
      <c r="I8" s="117" t="s">
        <v>736</v>
      </c>
      <c r="J8" s="185"/>
      <c r="K8" s="182"/>
    </row>
    <row r="9" s="178" customFormat="1" ht="30" customHeight="1" spans="1:11">
      <c r="A9" s="186"/>
      <c r="B9" s="187" t="s">
        <v>711</v>
      </c>
      <c r="C9" s="116">
        <v>4289645.54</v>
      </c>
      <c r="D9" s="116"/>
      <c r="E9" s="116">
        <v>4289645.54</v>
      </c>
      <c r="F9" s="116"/>
      <c r="G9" s="116">
        <v>4289645.54</v>
      </c>
      <c r="H9" s="126"/>
      <c r="I9" s="117" t="s">
        <v>736</v>
      </c>
      <c r="J9" s="188"/>
      <c r="K9" s="182"/>
    </row>
    <row r="10" s="179" customFormat="1" ht="26.4" customHeight="1" spans="1:11">
      <c r="A10" s="176" t="s">
        <v>712</v>
      </c>
      <c r="B10" s="189" t="s">
        <v>713</v>
      </c>
      <c r="C10" s="190"/>
      <c r="D10" s="190"/>
      <c r="E10" s="190"/>
      <c r="F10" s="191"/>
      <c r="G10" s="192" t="s">
        <v>714</v>
      </c>
      <c r="H10" s="192"/>
      <c r="I10" s="192"/>
      <c r="J10" s="192"/>
      <c r="K10" s="192"/>
    </row>
    <row r="11" ht="60" customHeight="1" spans="1:11">
      <c r="A11" s="88"/>
      <c r="B11" s="131" t="s">
        <v>1115</v>
      </c>
      <c r="C11" s="132"/>
      <c r="D11" s="132"/>
      <c r="E11" s="132"/>
      <c r="F11" s="133"/>
      <c r="G11" s="89" t="s">
        <v>1115</v>
      </c>
      <c r="H11" s="89"/>
      <c r="I11" s="89"/>
      <c r="J11" s="89"/>
      <c r="K11" s="89"/>
    </row>
    <row r="12" s="72" customFormat="1" ht="35" customHeight="1" spans="1:11">
      <c r="A12" s="90"/>
      <c r="B12" s="91"/>
      <c r="C12" s="91"/>
      <c r="D12" s="91"/>
      <c r="E12" s="91"/>
      <c r="F12" s="91"/>
      <c r="G12" s="91"/>
      <c r="H12" s="92"/>
      <c r="I12" s="92"/>
      <c r="J12" s="93"/>
      <c r="K12" s="94"/>
    </row>
    <row r="13" s="72" customFormat="1" ht="35" customHeight="1" spans="1:11">
      <c r="A13" s="95" t="s">
        <v>717</v>
      </c>
      <c r="B13" s="95"/>
      <c r="C13" s="95"/>
      <c r="D13" s="95"/>
      <c r="E13" s="95"/>
      <c r="F13" s="95"/>
      <c r="G13" s="95"/>
      <c r="H13" s="95"/>
      <c r="I13" s="95"/>
      <c r="J13" s="95"/>
      <c r="K13" s="95"/>
    </row>
    <row r="14" s="72" customFormat="1" ht="31" customHeight="1" spans="1:11">
      <c r="A14" s="134" t="s">
        <v>605</v>
      </c>
      <c r="B14" s="135"/>
      <c r="C14" s="136"/>
      <c r="D14" s="77" t="s">
        <v>718</v>
      </c>
      <c r="E14" s="77"/>
      <c r="F14" s="77"/>
      <c r="G14" s="134" t="s">
        <v>719</v>
      </c>
      <c r="H14" s="135"/>
      <c r="I14" s="135"/>
      <c r="J14" s="135"/>
      <c r="K14" s="136"/>
    </row>
    <row r="15" ht="28" customHeight="1" spans="1:11">
      <c r="A15" s="96" t="s">
        <v>720</v>
      </c>
      <c r="B15" s="96" t="s">
        <v>612</v>
      </c>
      <c r="C15" s="96" t="s">
        <v>613</v>
      </c>
      <c r="D15" s="81" t="s">
        <v>606</v>
      </c>
      <c r="E15" s="81" t="s">
        <v>607</v>
      </c>
      <c r="F15" s="77" t="s">
        <v>608</v>
      </c>
      <c r="G15" s="82" t="s">
        <v>609</v>
      </c>
      <c r="H15" s="82" t="s">
        <v>706</v>
      </c>
      <c r="I15" s="82" t="s">
        <v>708</v>
      </c>
      <c r="J15" s="137" t="s">
        <v>610</v>
      </c>
      <c r="K15" s="138"/>
    </row>
    <row r="16" ht="38" customHeight="1" spans="1:11">
      <c r="A16" s="193" t="s">
        <v>614</v>
      </c>
      <c r="B16" s="194" t="s">
        <v>615</v>
      </c>
      <c r="C16" s="195" t="s">
        <v>1116</v>
      </c>
      <c r="D16" s="195" t="s">
        <v>617</v>
      </c>
      <c r="E16" s="482" t="s">
        <v>1117</v>
      </c>
      <c r="F16" s="195" t="s">
        <v>622</v>
      </c>
      <c r="G16" s="196" t="s">
        <v>1118</v>
      </c>
      <c r="H16" s="197">
        <v>10</v>
      </c>
      <c r="I16" s="197">
        <v>10</v>
      </c>
      <c r="J16" s="147"/>
      <c r="K16" s="148"/>
    </row>
    <row r="17" ht="38" customHeight="1" spans="1:11">
      <c r="A17" s="193" t="s">
        <v>614</v>
      </c>
      <c r="B17" s="194" t="s">
        <v>615</v>
      </c>
      <c r="C17" s="195" t="s">
        <v>1119</v>
      </c>
      <c r="D17" s="195" t="s">
        <v>617</v>
      </c>
      <c r="E17" s="198" t="s">
        <v>1120</v>
      </c>
      <c r="F17" s="195" t="s">
        <v>634</v>
      </c>
      <c r="G17" s="482" t="s">
        <v>1121</v>
      </c>
      <c r="H17" s="197">
        <v>10</v>
      </c>
      <c r="I17" s="197">
        <v>9</v>
      </c>
      <c r="J17" s="155"/>
      <c r="K17" s="156"/>
    </row>
    <row r="18" ht="61" customHeight="1" spans="1:11">
      <c r="A18" s="193" t="s">
        <v>614</v>
      </c>
      <c r="B18" s="194" t="s">
        <v>615</v>
      </c>
      <c r="C18" s="195" t="s">
        <v>1122</v>
      </c>
      <c r="D18" s="195" t="s">
        <v>617</v>
      </c>
      <c r="E18" s="198" t="s">
        <v>1123</v>
      </c>
      <c r="F18" s="195" t="s">
        <v>795</v>
      </c>
      <c r="G18" s="482" t="s">
        <v>1124</v>
      </c>
      <c r="H18" s="197">
        <v>10</v>
      </c>
      <c r="I18" s="197">
        <v>9</v>
      </c>
      <c r="J18" s="147"/>
      <c r="K18" s="157"/>
    </row>
    <row r="19" ht="38" customHeight="1" spans="1:11">
      <c r="A19" s="193" t="s">
        <v>614</v>
      </c>
      <c r="B19" s="194" t="s">
        <v>615</v>
      </c>
      <c r="C19" s="195" t="s">
        <v>1125</v>
      </c>
      <c r="D19" s="195" t="s">
        <v>617</v>
      </c>
      <c r="E19" s="198" t="s">
        <v>1123</v>
      </c>
      <c r="F19" s="195" t="s">
        <v>634</v>
      </c>
      <c r="G19" s="482" t="s">
        <v>1126</v>
      </c>
      <c r="H19" s="197">
        <v>10</v>
      </c>
      <c r="I19" s="197">
        <v>9</v>
      </c>
      <c r="J19" s="158"/>
      <c r="K19" s="159"/>
    </row>
    <row r="20" ht="38" customHeight="1" spans="1:11">
      <c r="A20" s="193" t="s">
        <v>614</v>
      </c>
      <c r="B20" s="199" t="s">
        <v>657</v>
      </c>
      <c r="C20" s="195" t="s">
        <v>1127</v>
      </c>
      <c r="D20" s="195" t="s">
        <v>617</v>
      </c>
      <c r="E20" s="453" t="s">
        <v>1128</v>
      </c>
      <c r="F20" s="195" t="s">
        <v>619</v>
      </c>
      <c r="G20" s="482" t="s">
        <v>618</v>
      </c>
      <c r="H20" s="197">
        <v>10</v>
      </c>
      <c r="I20" s="197">
        <v>9</v>
      </c>
      <c r="J20" s="158"/>
      <c r="K20" s="159"/>
    </row>
    <row r="21" ht="38" customHeight="1" spans="1:11">
      <c r="A21" s="193" t="s">
        <v>614</v>
      </c>
      <c r="B21" s="199" t="s">
        <v>672</v>
      </c>
      <c r="C21" s="200" t="s">
        <v>1129</v>
      </c>
      <c r="D21" s="195" t="s">
        <v>625</v>
      </c>
      <c r="E21" s="483" t="s">
        <v>1130</v>
      </c>
      <c r="F21" s="202"/>
      <c r="G21" s="201" t="s">
        <v>1131</v>
      </c>
      <c r="H21" s="197">
        <v>10</v>
      </c>
      <c r="I21" s="197">
        <v>9</v>
      </c>
      <c r="J21" s="158"/>
      <c r="K21" s="159"/>
    </row>
    <row r="22" ht="38" customHeight="1" spans="1:11">
      <c r="A22" s="193" t="s">
        <v>614</v>
      </c>
      <c r="B22" s="199" t="s">
        <v>782</v>
      </c>
      <c r="C22" s="200" t="s">
        <v>1132</v>
      </c>
      <c r="D22" s="195" t="s">
        <v>617</v>
      </c>
      <c r="E22" s="484" t="s">
        <v>1133</v>
      </c>
      <c r="F22" s="204" t="s">
        <v>1054</v>
      </c>
      <c r="G22" s="482" t="s">
        <v>1134</v>
      </c>
      <c r="H22" s="197">
        <v>10</v>
      </c>
      <c r="I22" s="197">
        <v>9</v>
      </c>
      <c r="J22" s="158"/>
      <c r="K22" s="159"/>
    </row>
    <row r="23" ht="38" customHeight="1" spans="1:11">
      <c r="A23" s="205" t="s">
        <v>677</v>
      </c>
      <c r="B23" s="205" t="s">
        <v>678</v>
      </c>
      <c r="C23" s="195" t="s">
        <v>692</v>
      </c>
      <c r="D23" s="195" t="s">
        <v>617</v>
      </c>
      <c r="E23" s="453" t="s">
        <v>1128</v>
      </c>
      <c r="F23" s="195" t="s">
        <v>619</v>
      </c>
      <c r="G23" s="454" t="s">
        <v>618</v>
      </c>
      <c r="H23" s="197">
        <v>10</v>
      </c>
      <c r="I23" s="197">
        <v>9</v>
      </c>
      <c r="J23" s="158"/>
      <c r="K23" s="159"/>
    </row>
    <row r="24" ht="38" customHeight="1" spans="1:11">
      <c r="A24" s="205" t="s">
        <v>677</v>
      </c>
      <c r="B24" s="205" t="s">
        <v>678</v>
      </c>
      <c r="C24" s="195" t="s">
        <v>1135</v>
      </c>
      <c r="D24" s="195" t="s">
        <v>617</v>
      </c>
      <c r="E24" s="198" t="s">
        <v>1136</v>
      </c>
      <c r="F24" s="195" t="s">
        <v>619</v>
      </c>
      <c r="G24" s="482" t="s">
        <v>1137</v>
      </c>
      <c r="H24" s="197">
        <v>5</v>
      </c>
      <c r="I24" s="197">
        <v>4</v>
      </c>
      <c r="J24" s="158"/>
      <c r="K24" s="159"/>
    </row>
    <row r="25" ht="38" customHeight="1" spans="1:11">
      <c r="A25" s="207" t="s">
        <v>694</v>
      </c>
      <c r="B25" s="208" t="s">
        <v>695</v>
      </c>
      <c r="C25" s="209" t="s">
        <v>1138</v>
      </c>
      <c r="D25" s="195" t="s">
        <v>617</v>
      </c>
      <c r="E25" s="210" t="s">
        <v>637</v>
      </c>
      <c r="F25" s="211" t="s">
        <v>619</v>
      </c>
      <c r="G25" s="485" t="s">
        <v>1139</v>
      </c>
      <c r="H25" s="197">
        <v>5</v>
      </c>
      <c r="I25" s="197">
        <v>4</v>
      </c>
      <c r="J25" s="155" t="s">
        <v>598</v>
      </c>
      <c r="K25" s="156"/>
    </row>
    <row r="26" s="74" customFormat="1" ht="67" customHeight="1" spans="1:11">
      <c r="A26" s="166" t="s">
        <v>729</v>
      </c>
      <c r="B26" s="166"/>
      <c r="C26" s="166"/>
      <c r="D26" s="167" t="s">
        <v>584</v>
      </c>
      <c r="E26" s="167"/>
      <c r="F26" s="167"/>
      <c r="G26" s="167"/>
      <c r="H26" s="167"/>
      <c r="I26" s="167"/>
      <c r="J26" s="167"/>
      <c r="K26" s="167"/>
    </row>
    <row r="27" s="74" customFormat="1" ht="30" customHeight="1" spans="1:11">
      <c r="A27" s="168" t="s">
        <v>730</v>
      </c>
      <c r="B27" s="169"/>
      <c r="C27" s="169"/>
      <c r="D27" s="169"/>
      <c r="E27" s="169"/>
      <c r="F27" s="169"/>
      <c r="G27" s="170"/>
      <c r="H27" s="171" t="s">
        <v>731</v>
      </c>
      <c r="I27" s="171" t="s">
        <v>732</v>
      </c>
      <c r="J27" s="171" t="s">
        <v>733</v>
      </c>
      <c r="K27" s="171"/>
    </row>
    <row r="28" s="178" customFormat="1" ht="35" customHeight="1" spans="1:11">
      <c r="A28" s="212"/>
      <c r="B28" s="213"/>
      <c r="C28" s="213"/>
      <c r="D28" s="213"/>
      <c r="E28" s="213"/>
      <c r="F28" s="213"/>
      <c r="G28" s="214"/>
      <c r="H28" s="175">
        <v>100</v>
      </c>
      <c r="I28" s="175">
        <v>91</v>
      </c>
      <c r="J28" s="176" t="s">
        <v>734</v>
      </c>
      <c r="K28" s="176"/>
    </row>
    <row r="29" spans="1:11">
      <c r="I29" s="177"/>
    </row>
  </sheetData>
  <mergeCells count="44">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J16:K16"/>
    <mergeCell ref="J17:K17"/>
    <mergeCell ref="J18:K18"/>
    <mergeCell ref="J19:K19"/>
    <mergeCell ref="J20:K20"/>
    <mergeCell ref="J21:K21"/>
    <mergeCell ref="J22:K22"/>
    <mergeCell ref="J23:K23"/>
    <mergeCell ref="J24:K24"/>
    <mergeCell ref="J25:K25"/>
    <mergeCell ref="A26:C26"/>
    <mergeCell ref="D26:K26"/>
    <mergeCell ref="J27:K27"/>
    <mergeCell ref="J28:K28"/>
    <mergeCell ref="A5:A9"/>
    <mergeCell ref="A10:A11"/>
    <mergeCell ref="H7:H9"/>
    <mergeCell ref="J7:J9"/>
    <mergeCell ref="K6:K9"/>
    <mergeCell ref="A27:G28"/>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9"/>
  <sheetViews>
    <sheetView workbookViewId="0">
      <selection activeCell="I6" sqref="I6"/>
    </sheetView>
  </sheetViews>
  <sheetFormatPr defaultColWidth="8.08333333333333" defaultRowHeight="14.25"/>
  <cols>
    <col min="1" max="1" width="9.16666666666667" style="75" customWidth="1"/>
    <col min="2" max="2" width="20.1666666666667" style="75" customWidth="1"/>
    <col min="3" max="3" width="14.5833333333333" style="75" customWidth="1"/>
    <col min="4" max="4" width="10" style="75" customWidth="1"/>
    <col min="5" max="5" width="19.5833333333333" style="75" customWidth="1"/>
    <col min="6" max="6" width="10.375" style="75" customWidth="1"/>
    <col min="7" max="7" width="17.5833333333333" style="75" customWidth="1"/>
    <col min="8" max="8" width="13.1" style="75" customWidth="1"/>
    <col min="9" max="9" width="14" style="75" customWidth="1"/>
    <col min="10" max="10" width="12.875" style="75" customWidth="1"/>
    <col min="11" max="11" width="12.5" style="75" customWidth="1"/>
    <col min="12" max="12" width="8.08333333333333" style="75"/>
    <col min="13" max="13" width="16" style="75"/>
    <col min="14" max="16384" width="8.08333333333333" style="75"/>
  </cols>
  <sheetData>
    <row r="2" ht="41.25" customHeight="1" spans="1:13">
      <c r="A2" s="76" t="s">
        <v>699</v>
      </c>
      <c r="B2" s="76"/>
      <c r="C2" s="76"/>
      <c r="D2" s="76"/>
      <c r="E2" s="76"/>
      <c r="F2" s="76"/>
      <c r="G2" s="76"/>
      <c r="H2" s="76"/>
      <c r="I2" s="76"/>
      <c r="J2" s="76"/>
      <c r="K2" s="76"/>
    </row>
    <row r="3" s="72" customFormat="1" ht="31" customHeight="1" spans="1:13">
      <c r="A3" s="82" t="s">
        <v>700</v>
      </c>
      <c r="B3" s="78" t="s">
        <v>1140</v>
      </c>
      <c r="C3" s="78"/>
      <c r="D3" s="78"/>
      <c r="E3" s="78"/>
      <c r="F3" s="78"/>
      <c r="G3" s="78"/>
      <c r="H3" s="78"/>
      <c r="I3" s="78"/>
      <c r="J3" s="78"/>
      <c r="K3" s="78"/>
    </row>
    <row r="4" s="72" customFormat="1" ht="30" customHeight="1" spans="1:13">
      <c r="A4" s="82" t="s">
        <v>702</v>
      </c>
      <c r="B4" s="79" t="s">
        <v>588</v>
      </c>
      <c r="C4" s="79"/>
      <c r="D4" s="79"/>
      <c r="E4" s="79"/>
      <c r="F4" s="79"/>
      <c r="G4" s="78" t="s">
        <v>703</v>
      </c>
      <c r="H4" s="79" t="s">
        <v>1141</v>
      </c>
      <c r="I4" s="79"/>
      <c r="J4" s="79"/>
      <c r="K4" s="79"/>
    </row>
    <row r="5" s="72" customFormat="1" ht="26" customHeight="1" spans="1:13">
      <c r="A5" s="112" t="s">
        <v>704</v>
      </c>
      <c r="B5" s="77"/>
      <c r="C5" s="77" t="s">
        <v>591</v>
      </c>
      <c r="D5" s="77"/>
      <c r="E5" s="77" t="s">
        <v>506</v>
      </c>
      <c r="F5" s="77"/>
      <c r="G5" s="77" t="s">
        <v>705</v>
      </c>
      <c r="H5" s="77" t="s">
        <v>706</v>
      </c>
      <c r="I5" s="77" t="s">
        <v>707</v>
      </c>
      <c r="J5" s="77" t="s">
        <v>708</v>
      </c>
      <c r="K5" s="81" t="s">
        <v>709</v>
      </c>
    </row>
    <row r="6" s="72" customFormat="1" ht="30" customHeight="1" spans="1:13">
      <c r="A6" s="113"/>
      <c r="B6" s="82" t="s">
        <v>597</v>
      </c>
      <c r="C6" s="114">
        <v>3299784.58</v>
      </c>
      <c r="D6" s="115"/>
      <c r="E6" s="114">
        <v>3299784.58</v>
      </c>
      <c r="F6" s="115"/>
      <c r="G6" s="116">
        <v>3299784.58</v>
      </c>
      <c r="H6" s="117">
        <v>10</v>
      </c>
      <c r="I6" s="118">
        <v>1</v>
      </c>
      <c r="J6" s="83">
        <v>10</v>
      </c>
      <c r="K6" s="87" t="s">
        <v>598</v>
      </c>
    </row>
    <row r="7" s="72" customFormat="1" ht="30" customHeight="1" spans="1:13">
      <c r="A7" s="113"/>
      <c r="B7" s="80" t="s">
        <v>599</v>
      </c>
      <c r="C7" s="114">
        <v>2764810.05</v>
      </c>
      <c r="D7" s="115">
        <v>2788183.7</v>
      </c>
      <c r="E7" s="114">
        <v>2764810.05</v>
      </c>
      <c r="F7" s="115">
        <v>2788183.7</v>
      </c>
      <c r="G7" s="116">
        <v>2764810.05</v>
      </c>
      <c r="H7" s="119" t="s">
        <v>736</v>
      </c>
      <c r="I7" s="117" t="s">
        <v>736</v>
      </c>
      <c r="J7" s="120" t="s">
        <v>736</v>
      </c>
      <c r="K7" s="87"/>
      <c r="M7" s="121"/>
    </row>
    <row r="8" s="72" customFormat="1" ht="30" customHeight="1" spans="1:13">
      <c r="A8" s="113"/>
      <c r="B8" s="82" t="s">
        <v>710</v>
      </c>
      <c r="C8" s="114">
        <v>519146.36</v>
      </c>
      <c r="D8" s="115">
        <v>495772.71</v>
      </c>
      <c r="E8" s="114">
        <v>519146.36</v>
      </c>
      <c r="F8" s="115">
        <v>495772.71</v>
      </c>
      <c r="G8" s="116">
        <v>519146.36</v>
      </c>
      <c r="H8" s="122"/>
      <c r="I8" s="117" t="s">
        <v>736</v>
      </c>
      <c r="J8" s="123"/>
      <c r="K8" s="87"/>
    </row>
    <row r="9" s="72" customFormat="1" ht="30" customHeight="1" spans="1:13">
      <c r="A9" s="124"/>
      <c r="B9" s="77" t="s">
        <v>711</v>
      </c>
      <c r="C9" s="114">
        <v>15828.17</v>
      </c>
      <c r="D9" s="115">
        <v>15828.17</v>
      </c>
      <c r="E9" s="114">
        <v>15828.17</v>
      </c>
      <c r="F9" s="115">
        <v>15828.17</v>
      </c>
      <c r="G9" s="125">
        <v>15828.17</v>
      </c>
      <c r="H9" s="126"/>
      <c r="I9" s="117" t="s">
        <v>736</v>
      </c>
      <c r="J9" s="127"/>
      <c r="K9" s="87"/>
    </row>
    <row r="10" ht="26.4" customHeight="1" spans="1:13">
      <c r="A10" s="88" t="s">
        <v>712</v>
      </c>
      <c r="B10" s="128" t="s">
        <v>713</v>
      </c>
      <c r="C10" s="129"/>
      <c r="D10" s="129"/>
      <c r="E10" s="129"/>
      <c r="F10" s="130"/>
      <c r="G10" s="78" t="s">
        <v>714</v>
      </c>
      <c r="H10" s="78"/>
      <c r="I10" s="78"/>
      <c r="J10" s="78"/>
      <c r="K10" s="78"/>
    </row>
    <row r="11" ht="117" customHeight="1" spans="1:13">
      <c r="A11" s="88"/>
      <c r="B11" s="131" t="s">
        <v>1142</v>
      </c>
      <c r="C11" s="132"/>
      <c r="D11" s="132"/>
      <c r="E11" s="132"/>
      <c r="F11" s="133"/>
      <c r="G11" s="89" t="s">
        <v>1142</v>
      </c>
      <c r="H11" s="89"/>
      <c r="I11" s="89"/>
      <c r="J11" s="89"/>
      <c r="K11" s="89"/>
    </row>
    <row r="12" s="72" customFormat="1" ht="19" customHeight="1" spans="1:13">
      <c r="A12" s="90"/>
      <c r="B12" s="91"/>
      <c r="C12" s="91"/>
      <c r="D12" s="91"/>
      <c r="E12" s="91"/>
      <c r="F12" s="91"/>
      <c r="G12" s="91"/>
      <c r="H12" s="92"/>
      <c r="I12" s="92"/>
      <c r="J12" s="93"/>
      <c r="K12" s="94"/>
    </row>
    <row r="13" s="72" customFormat="1" ht="35" customHeight="1" spans="1:13">
      <c r="A13" s="95" t="s">
        <v>717</v>
      </c>
      <c r="B13" s="95"/>
      <c r="C13" s="95"/>
      <c r="D13" s="95"/>
      <c r="E13" s="95"/>
      <c r="F13" s="95"/>
      <c r="G13" s="95"/>
      <c r="H13" s="95"/>
      <c r="I13" s="95"/>
      <c r="J13" s="95"/>
      <c r="K13" s="95"/>
    </row>
    <row r="14" s="72" customFormat="1" ht="31" customHeight="1" spans="1:13">
      <c r="A14" s="134" t="s">
        <v>605</v>
      </c>
      <c r="B14" s="135"/>
      <c r="C14" s="136"/>
      <c r="D14" s="77" t="s">
        <v>718</v>
      </c>
      <c r="E14" s="77"/>
      <c r="F14" s="77"/>
      <c r="G14" s="134" t="s">
        <v>719</v>
      </c>
      <c r="H14" s="135"/>
      <c r="I14" s="135"/>
      <c r="J14" s="135"/>
      <c r="K14" s="136"/>
    </row>
    <row r="15" ht="28" customHeight="1" spans="1:13">
      <c r="A15" s="96" t="s">
        <v>720</v>
      </c>
      <c r="B15" s="96" t="s">
        <v>612</v>
      </c>
      <c r="C15" s="96" t="s">
        <v>613</v>
      </c>
      <c r="D15" s="81" t="s">
        <v>606</v>
      </c>
      <c r="E15" s="81" t="s">
        <v>607</v>
      </c>
      <c r="F15" s="77" t="s">
        <v>608</v>
      </c>
      <c r="G15" s="82" t="s">
        <v>609</v>
      </c>
      <c r="H15" s="82" t="s">
        <v>706</v>
      </c>
      <c r="I15" s="82" t="s">
        <v>708</v>
      </c>
      <c r="J15" s="137" t="s">
        <v>610</v>
      </c>
      <c r="K15" s="138"/>
    </row>
    <row r="16" ht="38" customHeight="1" spans="1:13">
      <c r="A16" s="139" t="s">
        <v>614</v>
      </c>
      <c r="B16" s="140" t="s">
        <v>615</v>
      </c>
      <c r="C16" s="141" t="s">
        <v>1143</v>
      </c>
      <c r="D16" s="142" t="s">
        <v>617</v>
      </c>
      <c r="E16" s="143" t="s">
        <v>637</v>
      </c>
      <c r="F16" s="144" t="s">
        <v>619</v>
      </c>
      <c r="G16" s="145" t="s">
        <v>637</v>
      </c>
      <c r="H16" s="146">
        <v>10</v>
      </c>
      <c r="I16" s="146">
        <v>10</v>
      </c>
      <c r="J16" s="147"/>
      <c r="K16" s="148"/>
    </row>
    <row r="17" ht="38" customHeight="1" spans="1:11">
      <c r="A17" s="149" t="s">
        <v>1144</v>
      </c>
      <c r="B17" s="56" t="s">
        <v>657</v>
      </c>
      <c r="C17" s="150" t="s">
        <v>1145</v>
      </c>
      <c r="D17" s="142" t="s">
        <v>617</v>
      </c>
      <c r="E17" s="151" t="s">
        <v>697</v>
      </c>
      <c r="F17" s="152" t="s">
        <v>619</v>
      </c>
      <c r="G17" s="153" t="s">
        <v>697</v>
      </c>
      <c r="H17" s="154">
        <v>10</v>
      </c>
      <c r="I17" s="154">
        <v>10</v>
      </c>
      <c r="J17" s="155"/>
      <c r="K17" s="156"/>
    </row>
    <row r="18" ht="38" customHeight="1" spans="1:11">
      <c r="A18" s="149" t="s">
        <v>1144</v>
      </c>
      <c r="B18" s="56" t="s">
        <v>657</v>
      </c>
      <c r="C18" s="150" t="s">
        <v>1146</v>
      </c>
      <c r="D18" s="142" t="s">
        <v>617</v>
      </c>
      <c r="E18" s="151" t="s">
        <v>637</v>
      </c>
      <c r="F18" s="152" t="s">
        <v>619</v>
      </c>
      <c r="G18" s="153" t="s">
        <v>637</v>
      </c>
      <c r="H18" s="154">
        <v>10</v>
      </c>
      <c r="I18" s="154">
        <v>9</v>
      </c>
      <c r="J18" s="147"/>
      <c r="K18" s="157"/>
    </row>
    <row r="19" ht="38" customHeight="1" spans="1:11">
      <c r="A19" s="149" t="s">
        <v>1144</v>
      </c>
      <c r="B19" s="56" t="s">
        <v>657</v>
      </c>
      <c r="C19" s="150" t="s">
        <v>833</v>
      </c>
      <c r="D19" s="142" t="s">
        <v>617</v>
      </c>
      <c r="E19" s="151" t="s">
        <v>639</v>
      </c>
      <c r="F19" s="152" t="s">
        <v>619</v>
      </c>
      <c r="G19" s="153" t="s">
        <v>639</v>
      </c>
      <c r="H19" s="154">
        <v>10</v>
      </c>
      <c r="I19" s="154">
        <v>9</v>
      </c>
      <c r="J19" s="158"/>
      <c r="K19" s="159"/>
    </row>
    <row r="20" ht="38" customHeight="1" spans="1:11">
      <c r="A20" s="149" t="s">
        <v>1144</v>
      </c>
      <c r="B20" s="56" t="s">
        <v>657</v>
      </c>
      <c r="C20" s="150" t="s">
        <v>1147</v>
      </c>
      <c r="D20" s="142" t="s">
        <v>617</v>
      </c>
      <c r="E20" s="486" t="s">
        <v>618</v>
      </c>
      <c r="F20" s="152" t="s">
        <v>619</v>
      </c>
      <c r="G20" s="153" t="s">
        <v>667</v>
      </c>
      <c r="H20" s="154">
        <v>10</v>
      </c>
      <c r="I20" s="154">
        <v>9</v>
      </c>
      <c r="J20" s="158"/>
      <c r="K20" s="159"/>
    </row>
    <row r="21" ht="38" customHeight="1" spans="1:11">
      <c r="A21" s="149" t="s">
        <v>1144</v>
      </c>
      <c r="B21" s="56" t="s">
        <v>657</v>
      </c>
      <c r="C21" s="150" t="s">
        <v>1148</v>
      </c>
      <c r="D21" s="142" t="s">
        <v>617</v>
      </c>
      <c r="E21" s="151" t="s">
        <v>806</v>
      </c>
      <c r="F21" s="152" t="s">
        <v>619</v>
      </c>
      <c r="G21" s="153" t="s">
        <v>667</v>
      </c>
      <c r="H21" s="154">
        <v>10</v>
      </c>
      <c r="I21" s="154">
        <v>9</v>
      </c>
      <c r="J21" s="158"/>
      <c r="K21" s="159"/>
    </row>
    <row r="22" ht="63" customHeight="1" spans="1:11">
      <c r="A22" s="149" t="s">
        <v>1149</v>
      </c>
      <c r="B22" s="56" t="s">
        <v>724</v>
      </c>
      <c r="C22" s="160" t="s">
        <v>1150</v>
      </c>
      <c r="D22" s="142" t="s">
        <v>617</v>
      </c>
      <c r="E22" s="474" t="s">
        <v>1151</v>
      </c>
      <c r="F22" s="162" t="s">
        <v>584</v>
      </c>
      <c r="G22" s="162" t="s">
        <v>1152</v>
      </c>
      <c r="H22" s="154">
        <v>10</v>
      </c>
      <c r="I22" s="154">
        <v>9</v>
      </c>
      <c r="J22" s="158"/>
      <c r="K22" s="159"/>
    </row>
    <row r="23" ht="152" customHeight="1" spans="1:11">
      <c r="A23" s="149" t="s">
        <v>1149</v>
      </c>
      <c r="B23" s="56" t="s">
        <v>678</v>
      </c>
      <c r="C23" s="160" t="s">
        <v>1153</v>
      </c>
      <c r="D23" s="142" t="s">
        <v>617</v>
      </c>
      <c r="E23" s="474" t="s">
        <v>1151</v>
      </c>
      <c r="F23" s="162" t="s">
        <v>584</v>
      </c>
      <c r="G23" s="162" t="s">
        <v>1152</v>
      </c>
      <c r="H23" s="154">
        <v>10</v>
      </c>
      <c r="I23" s="154">
        <v>9</v>
      </c>
      <c r="J23" s="158"/>
      <c r="K23" s="159"/>
    </row>
    <row r="24" ht="38" customHeight="1" spans="1:11">
      <c r="A24" s="149" t="s">
        <v>1149</v>
      </c>
      <c r="B24" s="56" t="s">
        <v>1154</v>
      </c>
      <c r="C24" s="163" t="s">
        <v>1155</v>
      </c>
      <c r="D24" s="142" t="s">
        <v>617</v>
      </c>
      <c r="E24" s="474" t="s">
        <v>1151</v>
      </c>
      <c r="F24" s="162" t="s">
        <v>584</v>
      </c>
      <c r="G24" s="162" t="s">
        <v>1152</v>
      </c>
      <c r="H24" s="154">
        <v>5</v>
      </c>
      <c r="I24" s="154">
        <v>5</v>
      </c>
      <c r="J24" s="158"/>
      <c r="K24" s="159"/>
    </row>
    <row r="25" ht="38" customHeight="1" spans="1:11">
      <c r="A25" s="149" t="s">
        <v>816</v>
      </c>
      <c r="B25" s="56" t="s">
        <v>842</v>
      </c>
      <c r="C25" s="160" t="s">
        <v>842</v>
      </c>
      <c r="D25" s="142" t="s">
        <v>617</v>
      </c>
      <c r="E25" s="164" t="s">
        <v>637</v>
      </c>
      <c r="F25" s="165" t="s">
        <v>619</v>
      </c>
      <c r="G25" s="162" t="s">
        <v>774</v>
      </c>
      <c r="H25" s="154">
        <v>5</v>
      </c>
      <c r="I25" s="154">
        <v>5</v>
      </c>
      <c r="J25" s="155" t="s">
        <v>598</v>
      </c>
      <c r="K25" s="156"/>
    </row>
    <row r="26" s="74" customFormat="1" ht="44" customHeight="1" spans="1:11">
      <c r="A26" s="166" t="s">
        <v>729</v>
      </c>
      <c r="B26" s="166"/>
      <c r="C26" s="166"/>
      <c r="D26" s="167" t="s">
        <v>584</v>
      </c>
      <c r="E26" s="167"/>
      <c r="F26" s="167"/>
      <c r="G26" s="167"/>
      <c r="H26" s="167"/>
      <c r="I26" s="167"/>
      <c r="J26" s="167"/>
      <c r="K26" s="167"/>
    </row>
    <row r="27" s="74" customFormat="1" ht="30" customHeight="1" spans="1:11">
      <c r="A27" s="168" t="s">
        <v>730</v>
      </c>
      <c r="B27" s="169"/>
      <c r="C27" s="169"/>
      <c r="D27" s="169"/>
      <c r="E27" s="169"/>
      <c r="F27" s="169"/>
      <c r="G27" s="170"/>
      <c r="H27" s="171" t="s">
        <v>731</v>
      </c>
      <c r="I27" s="171" t="s">
        <v>732</v>
      </c>
      <c r="J27" s="171" t="s">
        <v>733</v>
      </c>
      <c r="K27" s="171"/>
    </row>
    <row r="28" s="72" customFormat="1" ht="35" customHeight="1" spans="1:11">
      <c r="A28" s="172"/>
      <c r="B28" s="173"/>
      <c r="C28" s="173"/>
      <c r="D28" s="173"/>
      <c r="E28" s="173"/>
      <c r="F28" s="173"/>
      <c r="G28" s="174"/>
      <c r="H28" s="175">
        <v>100</v>
      </c>
      <c r="I28" s="175">
        <v>94</v>
      </c>
      <c r="J28" s="176" t="s">
        <v>734</v>
      </c>
      <c r="K28" s="176"/>
    </row>
    <row r="29" spans="1:11">
      <c r="I29" s="177"/>
    </row>
  </sheetData>
  <mergeCells count="34">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A26:C26"/>
    <mergeCell ref="D26:K26"/>
    <mergeCell ref="J27:K27"/>
    <mergeCell ref="J28:K28"/>
    <mergeCell ref="A5:A9"/>
    <mergeCell ref="A10:A11"/>
    <mergeCell ref="H7:H9"/>
    <mergeCell ref="J7:J9"/>
    <mergeCell ref="K6:K9"/>
    <mergeCell ref="A27:G28"/>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J6" sqref="J6"/>
    </sheetView>
  </sheetViews>
  <sheetFormatPr defaultColWidth="8.08333333333333" defaultRowHeight="14.25"/>
  <cols>
    <col min="1" max="1" width="9.16666666666667" style="75" customWidth="1"/>
    <col min="2" max="2" width="8.83333333333333" style="75" customWidth="1"/>
    <col min="3" max="3" width="20.1666666666667" style="75" customWidth="1"/>
    <col min="4" max="4" width="14.5833333333333" style="75" customWidth="1"/>
    <col min="5" max="5" width="16.3333333333333" style="75" customWidth="1"/>
    <col min="6" max="6" width="19.5833333333333" style="75" customWidth="1"/>
    <col min="7" max="7" width="12.6666666666667" style="75" customWidth="1"/>
    <col min="8" max="8" width="17.5833333333333" style="75" customWidth="1"/>
    <col min="9" max="9" width="13.1" style="75" customWidth="1"/>
    <col min="10" max="10" width="14" style="75" customWidth="1"/>
    <col min="11" max="11" width="27.5833333333333" style="75" customWidth="1"/>
    <col min="12" max="12" width="33" style="75" customWidth="1"/>
    <col min="13" max="16384" width="8.08333333333333" style="75"/>
  </cols>
  <sheetData>
    <row r="2" ht="41.25" customHeight="1" spans="1:12">
      <c r="A2" s="76" t="s">
        <v>699</v>
      </c>
      <c r="B2" s="76"/>
      <c r="C2" s="76"/>
      <c r="D2" s="76"/>
      <c r="E2" s="76"/>
      <c r="F2" s="76"/>
      <c r="G2" s="76"/>
      <c r="H2" s="76"/>
      <c r="I2" s="76"/>
      <c r="J2" s="76"/>
      <c r="K2" s="76"/>
      <c r="L2" s="76"/>
    </row>
    <row r="3" s="72" customFormat="1" ht="31" customHeight="1" spans="1:12">
      <c r="A3" s="77" t="s">
        <v>700</v>
      </c>
      <c r="B3" s="77"/>
      <c r="C3" s="78" t="s">
        <v>1156</v>
      </c>
      <c r="D3" s="78"/>
      <c r="E3" s="78"/>
      <c r="F3" s="78"/>
      <c r="G3" s="78"/>
      <c r="H3" s="78"/>
      <c r="I3" s="78"/>
      <c r="J3" s="78"/>
      <c r="K3" s="78"/>
      <c r="L3" s="78"/>
    </row>
    <row r="4" s="72" customFormat="1" ht="30" customHeight="1" spans="1:12">
      <c r="A4" s="77" t="s">
        <v>702</v>
      </c>
      <c r="B4" s="77"/>
      <c r="C4" s="79" t="s">
        <v>588</v>
      </c>
      <c r="D4" s="79"/>
      <c r="E4" s="79"/>
      <c r="F4" s="79"/>
      <c r="G4" s="79"/>
      <c r="H4" s="78" t="s">
        <v>703</v>
      </c>
      <c r="I4" s="79" t="s">
        <v>1157</v>
      </c>
      <c r="J4" s="79"/>
      <c r="K4" s="79"/>
      <c r="L4" s="79"/>
    </row>
    <row r="5" s="72" customFormat="1" ht="26" customHeight="1" spans="1:12">
      <c r="A5" s="80" t="s">
        <v>1158</v>
      </c>
      <c r="B5" s="80"/>
      <c r="C5" s="77"/>
      <c r="D5" s="77" t="s">
        <v>591</v>
      </c>
      <c r="E5" s="77"/>
      <c r="F5" s="77" t="s">
        <v>506</v>
      </c>
      <c r="G5" s="77"/>
      <c r="H5" s="77" t="s">
        <v>705</v>
      </c>
      <c r="I5" s="77" t="s">
        <v>706</v>
      </c>
      <c r="J5" s="77" t="s">
        <v>707</v>
      </c>
      <c r="K5" s="77" t="s">
        <v>708</v>
      </c>
      <c r="L5" s="81" t="s">
        <v>709</v>
      </c>
    </row>
    <row r="6" s="72" customFormat="1" ht="30" customHeight="1" spans="1:12">
      <c r="A6" s="80"/>
      <c r="B6" s="80"/>
      <c r="C6" s="82" t="s">
        <v>597</v>
      </c>
      <c r="D6" s="83">
        <v>1056969</v>
      </c>
      <c r="E6" s="83"/>
      <c r="F6" s="83">
        <v>610261.45</v>
      </c>
      <c r="G6" s="83"/>
      <c r="H6" s="83">
        <v>610261.45</v>
      </c>
      <c r="I6" s="84">
        <v>10</v>
      </c>
      <c r="J6" s="85">
        <f>H6/F6</f>
        <v>1</v>
      </c>
      <c r="K6" s="86">
        <v>10</v>
      </c>
      <c r="L6" s="87" t="s">
        <v>598</v>
      </c>
    </row>
    <row r="7" s="72" customFormat="1" ht="30" customHeight="1" spans="1:12">
      <c r="A7" s="80"/>
      <c r="B7" s="80"/>
      <c r="C7" s="80" t="s">
        <v>599</v>
      </c>
      <c r="D7" s="83">
        <v>59480</v>
      </c>
      <c r="E7" s="83"/>
      <c r="F7" s="83">
        <v>363329.25</v>
      </c>
      <c r="G7" s="83"/>
      <c r="H7" s="83">
        <v>363329.25</v>
      </c>
      <c r="I7" s="80"/>
      <c r="J7" s="84"/>
      <c r="K7" s="77"/>
      <c r="L7" s="87"/>
    </row>
    <row r="8" s="72" customFormat="1" ht="30" customHeight="1" spans="1:12">
      <c r="A8" s="80"/>
      <c r="B8" s="80"/>
      <c r="C8" s="82" t="s">
        <v>710</v>
      </c>
      <c r="D8" s="83">
        <v>997489</v>
      </c>
      <c r="E8" s="83"/>
      <c r="F8" s="83">
        <v>177136.5</v>
      </c>
      <c r="G8" s="83"/>
      <c r="H8" s="83">
        <v>177136.5</v>
      </c>
      <c r="I8" s="80"/>
      <c r="J8" s="84">
        <v>0</v>
      </c>
      <c r="K8" s="77"/>
      <c r="L8" s="87"/>
    </row>
    <row r="9" s="72" customFormat="1" ht="30" customHeight="1" spans="1:12">
      <c r="A9" s="80"/>
      <c r="B9" s="80"/>
      <c r="C9" s="77" t="s">
        <v>711</v>
      </c>
      <c r="D9" s="83"/>
      <c r="E9" s="83"/>
      <c r="F9" s="83">
        <v>69795.7</v>
      </c>
      <c r="G9" s="83"/>
      <c r="H9" s="83">
        <v>69795.7</v>
      </c>
      <c r="I9" s="80"/>
      <c r="J9" s="84">
        <v>0</v>
      </c>
      <c r="K9" s="77"/>
      <c r="L9" s="87"/>
    </row>
    <row r="10" ht="26.4" customHeight="1" spans="1:12">
      <c r="A10" s="88" t="s">
        <v>712</v>
      </c>
      <c r="B10" s="78" t="s">
        <v>713</v>
      </c>
      <c r="C10" s="78"/>
      <c r="D10" s="78"/>
      <c r="E10" s="78"/>
      <c r="F10" s="78"/>
      <c r="G10" s="78"/>
      <c r="H10" s="78" t="s">
        <v>714</v>
      </c>
      <c r="I10" s="78"/>
      <c r="J10" s="78"/>
      <c r="K10" s="78"/>
      <c r="L10" s="78"/>
    </row>
    <row r="11" ht="75" customHeight="1" spans="1:12">
      <c r="A11" s="88"/>
      <c r="B11" s="89" t="s">
        <v>1159</v>
      </c>
      <c r="C11" s="89"/>
      <c r="D11" s="89"/>
      <c r="E11" s="89"/>
      <c r="F11" s="89"/>
      <c r="G11" s="89"/>
      <c r="H11" s="89" t="s">
        <v>1159</v>
      </c>
      <c r="I11" s="89"/>
      <c r="J11" s="89"/>
      <c r="K11" s="89"/>
      <c r="L11" s="89"/>
    </row>
    <row r="12" s="72" customFormat="1" ht="35" customHeight="1" spans="1:12">
      <c r="A12" s="90"/>
      <c r="B12" s="91"/>
      <c r="C12" s="91"/>
      <c r="D12" s="91"/>
      <c r="E12" s="91"/>
      <c r="F12" s="91"/>
      <c r="G12" s="91"/>
      <c r="H12" s="91"/>
      <c r="I12" s="92"/>
      <c r="J12" s="92"/>
      <c r="K12" s="93"/>
      <c r="L12" s="94"/>
    </row>
    <row r="13" s="72" customFormat="1" ht="35" customHeight="1" spans="1:12">
      <c r="A13" s="95" t="s">
        <v>717</v>
      </c>
      <c r="B13" s="95"/>
      <c r="C13" s="95"/>
      <c r="D13" s="95"/>
      <c r="E13" s="95"/>
      <c r="F13" s="95"/>
      <c r="G13" s="95"/>
      <c r="H13" s="95"/>
      <c r="I13" s="95"/>
      <c r="J13" s="95"/>
      <c r="K13" s="95"/>
      <c r="L13" s="95"/>
    </row>
    <row r="14" s="72" customFormat="1" ht="31" customHeight="1" spans="1:12">
      <c r="A14" s="77" t="s">
        <v>605</v>
      </c>
      <c r="B14" s="77"/>
      <c r="C14" s="77"/>
      <c r="D14" s="77"/>
      <c r="E14" s="77" t="s">
        <v>718</v>
      </c>
      <c r="F14" s="77"/>
      <c r="G14" s="77"/>
      <c r="H14" s="77" t="s">
        <v>719</v>
      </c>
      <c r="I14" s="77"/>
      <c r="J14" s="77"/>
      <c r="K14" s="77"/>
      <c r="L14" s="77"/>
    </row>
    <row r="15" ht="28" customHeight="1" spans="1:12">
      <c r="A15" s="81" t="s">
        <v>720</v>
      </c>
      <c r="B15" s="81"/>
      <c r="C15" s="96" t="s">
        <v>612</v>
      </c>
      <c r="D15" s="96" t="s">
        <v>613</v>
      </c>
      <c r="E15" s="81" t="s">
        <v>606</v>
      </c>
      <c r="F15" s="81" t="s">
        <v>607</v>
      </c>
      <c r="G15" s="77" t="s">
        <v>608</v>
      </c>
      <c r="H15" s="82" t="s">
        <v>609</v>
      </c>
      <c r="I15" s="82" t="s">
        <v>706</v>
      </c>
      <c r="J15" s="82" t="s">
        <v>708</v>
      </c>
      <c r="K15" s="80" t="s">
        <v>610</v>
      </c>
      <c r="L15" s="80"/>
    </row>
    <row r="16" ht="38" customHeight="1" spans="1:12">
      <c r="A16" s="97" t="s">
        <v>614</v>
      </c>
      <c r="B16" s="97"/>
      <c r="C16" s="98" t="s">
        <v>615</v>
      </c>
      <c r="D16" s="98" t="s">
        <v>1160</v>
      </c>
      <c r="E16" s="98" t="s">
        <v>617</v>
      </c>
      <c r="F16" s="98" t="s">
        <v>1161</v>
      </c>
      <c r="G16" s="98" t="s">
        <v>851</v>
      </c>
      <c r="H16" s="99" t="s">
        <v>1161</v>
      </c>
      <c r="I16" s="100">
        <v>15</v>
      </c>
      <c r="J16" s="100">
        <v>15</v>
      </c>
      <c r="K16" s="101" t="s">
        <v>598</v>
      </c>
      <c r="L16" s="101"/>
    </row>
    <row r="17" ht="38" customHeight="1" spans="1:12">
      <c r="A17" s="97" t="s">
        <v>614</v>
      </c>
      <c r="B17" s="102"/>
      <c r="C17" s="99" t="s">
        <v>657</v>
      </c>
      <c r="D17" s="103" t="s">
        <v>1162</v>
      </c>
      <c r="E17" s="98" t="s">
        <v>617</v>
      </c>
      <c r="F17" s="487" t="s">
        <v>618</v>
      </c>
      <c r="G17" s="104" t="s">
        <v>619</v>
      </c>
      <c r="H17" s="488" t="s">
        <v>618</v>
      </c>
      <c r="I17" s="100">
        <v>15</v>
      </c>
      <c r="J17" s="100">
        <v>15</v>
      </c>
      <c r="K17" s="101" t="s">
        <v>598</v>
      </c>
      <c r="L17" s="106"/>
    </row>
    <row r="18" ht="38" customHeight="1" spans="1:12">
      <c r="A18" s="97" t="s">
        <v>614</v>
      </c>
      <c r="B18" s="102"/>
      <c r="C18" s="99" t="s">
        <v>1163</v>
      </c>
      <c r="D18" s="103" t="s">
        <v>1164</v>
      </c>
      <c r="E18" s="98" t="s">
        <v>617</v>
      </c>
      <c r="F18" s="487" t="s">
        <v>618</v>
      </c>
      <c r="G18" s="104" t="s">
        <v>619</v>
      </c>
      <c r="H18" s="489" t="s">
        <v>618</v>
      </c>
      <c r="I18" s="100">
        <v>15</v>
      </c>
      <c r="J18" s="100">
        <v>15</v>
      </c>
      <c r="K18" s="101" t="s">
        <v>598</v>
      </c>
      <c r="L18" s="106"/>
    </row>
    <row r="19" ht="38" customHeight="1" spans="1:12">
      <c r="A19" s="97" t="s">
        <v>614</v>
      </c>
      <c r="B19" s="102"/>
      <c r="C19" s="107" t="s">
        <v>782</v>
      </c>
      <c r="D19" s="103" t="s">
        <v>876</v>
      </c>
      <c r="E19" s="98" t="s">
        <v>617</v>
      </c>
      <c r="F19" s="487" t="s">
        <v>1165</v>
      </c>
      <c r="G19" s="104" t="s">
        <v>1166</v>
      </c>
      <c r="H19" s="489" t="s">
        <v>1165</v>
      </c>
      <c r="I19" s="100">
        <v>15</v>
      </c>
      <c r="J19" s="100">
        <v>15</v>
      </c>
      <c r="K19" s="101" t="s">
        <v>598</v>
      </c>
      <c r="L19" s="106"/>
    </row>
    <row r="20" ht="38" customHeight="1" spans="1:12">
      <c r="A20" s="97" t="s">
        <v>677</v>
      </c>
      <c r="B20" s="102"/>
      <c r="C20" s="99" t="s">
        <v>678</v>
      </c>
      <c r="D20" s="108" t="s">
        <v>693</v>
      </c>
      <c r="E20" s="98" t="s">
        <v>617</v>
      </c>
      <c r="F20" s="489" t="s">
        <v>618</v>
      </c>
      <c r="G20" s="99" t="s">
        <v>619</v>
      </c>
      <c r="H20" s="489" t="s">
        <v>618</v>
      </c>
      <c r="I20" s="100">
        <v>15</v>
      </c>
      <c r="J20" s="100">
        <v>15</v>
      </c>
      <c r="K20" s="101" t="s">
        <v>598</v>
      </c>
      <c r="L20" s="106"/>
    </row>
    <row r="21" s="73" customFormat="1" ht="67" customHeight="1" spans="1:12">
      <c r="A21" s="78" t="s">
        <v>694</v>
      </c>
      <c r="B21" s="78"/>
      <c r="C21" s="109" t="s">
        <v>695</v>
      </c>
      <c r="D21" s="109" t="s">
        <v>1167</v>
      </c>
      <c r="E21" s="98" t="s">
        <v>617</v>
      </c>
      <c r="F21" s="103" t="s">
        <v>1168</v>
      </c>
      <c r="G21" s="104" t="s">
        <v>851</v>
      </c>
      <c r="H21" s="109" t="s">
        <v>1168</v>
      </c>
      <c r="I21" s="100">
        <v>15</v>
      </c>
      <c r="J21" s="100">
        <v>15</v>
      </c>
      <c r="K21" s="110"/>
      <c r="L21" s="111"/>
    </row>
    <row r="22" s="74" customFormat="1" ht="67" customHeight="1" spans="1:12">
      <c r="A22" s="88" t="s">
        <v>729</v>
      </c>
      <c r="B22" s="88"/>
      <c r="C22" s="88"/>
      <c r="D22" s="89" t="s">
        <v>584</v>
      </c>
      <c r="E22" s="89"/>
      <c r="F22" s="89"/>
      <c r="G22" s="89"/>
      <c r="H22" s="89"/>
      <c r="I22" s="89"/>
      <c r="J22" s="89"/>
      <c r="K22" s="89"/>
      <c r="L22" s="89"/>
    </row>
    <row r="23" s="74" customFormat="1" ht="30" customHeight="1" spans="1:12">
      <c r="A23" s="77" t="s">
        <v>730</v>
      </c>
      <c r="B23" s="77"/>
      <c r="C23" s="77"/>
      <c r="D23" s="77"/>
      <c r="E23" s="77"/>
      <c r="F23" s="77"/>
      <c r="G23" s="77"/>
      <c r="H23" s="77"/>
      <c r="I23" s="88" t="s">
        <v>731</v>
      </c>
      <c r="J23" s="88" t="s">
        <v>732</v>
      </c>
      <c r="K23" s="88" t="s">
        <v>733</v>
      </c>
      <c r="L23" s="88"/>
    </row>
    <row r="24" s="72" customFormat="1" ht="35" customHeight="1" spans="1:12">
      <c r="A24" s="77"/>
      <c r="B24" s="77"/>
      <c r="C24" s="77"/>
      <c r="D24" s="77"/>
      <c r="E24" s="77"/>
      <c r="F24" s="77"/>
      <c r="G24" s="77"/>
      <c r="H24" s="77"/>
      <c r="I24" s="84">
        <v>100</v>
      </c>
      <c r="J24" s="84">
        <v>100</v>
      </c>
      <c r="K24" s="88" t="s">
        <v>734</v>
      </c>
      <c r="L24" s="88"/>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R47"/>
  <sheetViews>
    <sheetView tabSelected="1" workbookViewId="0">
      <selection activeCell="M11" sqref="M11"/>
    </sheetView>
  </sheetViews>
  <sheetFormatPr defaultColWidth="9" defaultRowHeight="13.5"/>
  <cols>
    <col min="1" max="2" width="11.125" style="7" customWidth="1"/>
    <col min="3" max="3" width="34.5" style="7" customWidth="1"/>
    <col min="4" max="4" width="17.375" style="7" customWidth="1"/>
    <col min="5" max="5" width="16.375" style="7" customWidth="1"/>
    <col min="6" max="9" width="16.625" style="7" customWidth="1"/>
    <col min="10" max="10" width="2.49166666666667" style="7" customWidth="1"/>
    <col min="11" max="11" width="18.125" style="1" customWidth="1"/>
    <col min="12" max="14" width="11.5" style="1"/>
    <col min="15" max="15" width="10.375" style="1"/>
    <col min="16" max="16384" width="9" style="1"/>
  </cols>
  <sheetData>
    <row r="2" s="1" customFormat="1" ht="32" customHeight="1" spans="1:252">
      <c r="A2" s="8" t="s">
        <v>699</v>
      </c>
      <c r="B2" s="8"/>
      <c r="C2" s="8"/>
      <c r="D2" s="8"/>
      <c r="E2" s="8"/>
      <c r="F2" s="8"/>
      <c r="G2" s="8"/>
      <c r="H2" s="8"/>
      <c r="I2" s="8"/>
      <c r="J2" s="8"/>
      <c r="K2" s="8"/>
    </row>
    <row r="3" s="2" customFormat="1" ht="32" customHeight="1" spans="1:252">
      <c r="A3" s="9" t="s">
        <v>700</v>
      </c>
      <c r="B3" s="9"/>
      <c r="C3" s="10" t="s">
        <v>1169</v>
      </c>
      <c r="D3" s="11"/>
      <c r="E3" s="11"/>
      <c r="F3" s="11"/>
      <c r="G3" s="11"/>
      <c r="H3" s="11"/>
      <c r="I3" s="11"/>
      <c r="J3" s="11"/>
      <c r="K3" s="12"/>
      <c r="L3" s="13"/>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row>
    <row r="4" s="3" customFormat="1" ht="18" customHeight="1" spans="1:252">
      <c r="A4" s="9" t="s">
        <v>702</v>
      </c>
      <c r="B4" s="9"/>
      <c r="C4" s="14" t="s">
        <v>588</v>
      </c>
      <c r="D4" s="14"/>
      <c r="E4" s="14"/>
      <c r="F4" s="9" t="s">
        <v>703</v>
      </c>
      <c r="G4" s="15" t="s">
        <v>1170</v>
      </c>
      <c r="H4" s="16"/>
      <c r="I4" s="16"/>
      <c r="J4" s="16"/>
      <c r="K4" s="17"/>
      <c r="L4" s="18"/>
      <c r="M4" s="18"/>
      <c r="N4" s="18"/>
      <c r="O4" s="18"/>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row>
    <row r="5" s="3" customFormat="1" ht="30" customHeight="1" spans="1:252">
      <c r="A5" s="9" t="s">
        <v>971</v>
      </c>
      <c r="B5" s="9"/>
      <c r="C5" s="9"/>
      <c r="D5" s="9" t="s">
        <v>591</v>
      </c>
      <c r="E5" s="9" t="s">
        <v>506</v>
      </c>
      <c r="F5" s="9" t="s">
        <v>705</v>
      </c>
      <c r="G5" s="9" t="s">
        <v>706</v>
      </c>
      <c r="H5" s="9" t="s">
        <v>707</v>
      </c>
      <c r="I5" s="9" t="s">
        <v>708</v>
      </c>
      <c r="J5" s="9"/>
      <c r="K5" s="19" t="s">
        <v>709</v>
      </c>
      <c r="L5" s="18"/>
      <c r="M5" s="18"/>
      <c r="N5" s="18"/>
      <c r="O5" s="18"/>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row>
    <row r="6" s="3" customFormat="1" ht="36" customHeight="1" spans="1:252">
      <c r="A6" s="9"/>
      <c r="B6" s="9"/>
      <c r="C6" s="20" t="s">
        <v>597</v>
      </c>
      <c r="D6" s="21">
        <v>3080000</v>
      </c>
      <c r="E6" s="21">
        <v>3058635.06</v>
      </c>
      <c r="F6" s="21">
        <v>3058635.06</v>
      </c>
      <c r="G6" s="9">
        <v>10</v>
      </c>
      <c r="H6" s="22">
        <f>F6/E6</f>
        <v>1</v>
      </c>
      <c r="I6" s="23">
        <v>10</v>
      </c>
      <c r="J6" s="23"/>
      <c r="K6" s="24"/>
      <c r="L6" s="25"/>
      <c r="M6" s="26"/>
      <c r="N6" s="27"/>
      <c r="O6" s="18"/>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row>
    <row r="7" s="3" customFormat="1" ht="36" customHeight="1" spans="1:252">
      <c r="A7" s="9"/>
      <c r="B7" s="9"/>
      <c r="C7" s="20" t="s">
        <v>972</v>
      </c>
      <c r="D7" s="21">
        <v>3080000</v>
      </c>
      <c r="E7" s="21">
        <v>3058635.06</v>
      </c>
      <c r="F7" s="21">
        <v>3058635.06</v>
      </c>
      <c r="G7" s="28" t="s">
        <v>510</v>
      </c>
      <c r="H7" s="29" t="s">
        <v>510</v>
      </c>
      <c r="I7" s="30" t="s">
        <v>510</v>
      </c>
      <c r="J7" s="31"/>
      <c r="K7" s="32"/>
      <c r="L7" s="13"/>
      <c r="M7" s="26"/>
      <c r="N7" s="27"/>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row>
    <row r="8" s="3" customFormat="1" ht="36" customHeight="1" spans="1:252">
      <c r="A8" s="9"/>
      <c r="B8" s="9"/>
      <c r="C8" s="20" t="s">
        <v>973</v>
      </c>
      <c r="D8" s="21"/>
      <c r="E8" s="21"/>
      <c r="F8" s="21"/>
      <c r="G8" s="33"/>
      <c r="H8" s="29" t="s">
        <v>510</v>
      </c>
      <c r="I8" s="34"/>
      <c r="J8" s="35"/>
      <c r="K8" s="32"/>
      <c r="L8" s="13"/>
      <c r="M8" s="26"/>
      <c r="N8" s="27"/>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row>
    <row r="9" s="4" customFormat="1" ht="36" customHeight="1" spans="1:252">
      <c r="A9" s="9"/>
      <c r="B9" s="9"/>
      <c r="C9" s="20" t="s">
        <v>974</v>
      </c>
      <c r="D9" s="21"/>
      <c r="E9" s="21"/>
      <c r="F9" s="21"/>
      <c r="G9" s="36"/>
      <c r="H9" s="29" t="s">
        <v>510</v>
      </c>
      <c r="I9" s="37"/>
      <c r="J9" s="38"/>
      <c r="K9" s="39"/>
      <c r="L9" s="26"/>
      <c r="M9" s="26"/>
      <c r="N9" s="27"/>
    </row>
    <row r="10" s="4" customFormat="1" ht="18" customHeight="1" spans="1:252">
      <c r="A10" s="9" t="s">
        <v>712</v>
      </c>
      <c r="B10" s="9" t="s">
        <v>713</v>
      </c>
      <c r="C10" s="9"/>
      <c r="D10" s="9"/>
      <c r="E10" s="9"/>
      <c r="F10" s="40" t="s">
        <v>714</v>
      </c>
      <c r="G10" s="41"/>
      <c r="H10" s="41"/>
      <c r="I10" s="41"/>
      <c r="J10" s="41"/>
      <c r="K10" s="42"/>
      <c r="L10" s="13"/>
      <c r="M10" s="26"/>
      <c r="N10" s="27"/>
    </row>
    <row r="11" s="4" customFormat="1" ht="126" customHeight="1" spans="1:252">
      <c r="A11" s="9"/>
      <c r="B11" s="43" t="s">
        <v>1171</v>
      </c>
      <c r="C11" s="43"/>
      <c r="D11" s="43"/>
      <c r="E11" s="43"/>
      <c r="F11" s="44" t="s">
        <v>1172</v>
      </c>
      <c r="G11" s="45"/>
      <c r="H11" s="45"/>
      <c r="I11" s="45"/>
      <c r="J11" s="45"/>
      <c r="K11" s="46"/>
    </row>
    <row r="12" s="5" customFormat="1" ht="33" customHeight="1" spans="1:252">
      <c r="A12" s="47"/>
      <c r="B12" s="48"/>
      <c r="C12" s="48"/>
      <c r="D12" s="48"/>
      <c r="E12" s="48"/>
      <c r="F12" s="48"/>
      <c r="G12" s="48"/>
      <c r="H12" s="48"/>
      <c r="I12" s="48"/>
      <c r="J12" s="48"/>
      <c r="K12" s="49"/>
    </row>
    <row r="13" s="5" customFormat="1" ht="43" customHeight="1" spans="1:252">
      <c r="A13" s="50" t="s">
        <v>717</v>
      </c>
      <c r="B13" s="51"/>
      <c r="C13" s="51"/>
      <c r="D13" s="51"/>
      <c r="E13" s="51"/>
      <c r="F13" s="51"/>
      <c r="G13" s="51"/>
      <c r="H13" s="51"/>
      <c r="I13" s="51"/>
      <c r="J13" s="51"/>
      <c r="K13" s="52"/>
    </row>
    <row r="14" s="4" customFormat="1" ht="36" customHeight="1" spans="1:252">
      <c r="A14" s="9" t="s">
        <v>605</v>
      </c>
      <c r="B14" s="9"/>
      <c r="C14" s="9"/>
      <c r="D14" s="9" t="s">
        <v>718</v>
      </c>
      <c r="E14" s="9"/>
      <c r="F14" s="9"/>
      <c r="G14" s="19" t="s">
        <v>719</v>
      </c>
      <c r="H14" s="19"/>
      <c r="I14" s="19"/>
      <c r="J14" s="19"/>
      <c r="K14" s="19"/>
    </row>
    <row r="15" s="4" customFormat="1" ht="36" customHeight="1" spans="1:252">
      <c r="A15" s="9" t="s">
        <v>611</v>
      </c>
      <c r="B15" s="9" t="s">
        <v>612</v>
      </c>
      <c r="C15" s="9" t="s">
        <v>613</v>
      </c>
      <c r="D15" s="9" t="s">
        <v>606</v>
      </c>
      <c r="E15" s="9" t="s">
        <v>607</v>
      </c>
      <c r="F15" s="9" t="s">
        <v>608</v>
      </c>
      <c r="G15" s="20" t="s">
        <v>609</v>
      </c>
      <c r="H15" s="20" t="s">
        <v>706</v>
      </c>
      <c r="I15" s="20" t="s">
        <v>708</v>
      </c>
      <c r="J15" s="47" t="s">
        <v>610</v>
      </c>
      <c r="K15" s="49"/>
    </row>
    <row r="16" s="4" customFormat="1" ht="18" customHeight="1" spans="1:252">
      <c r="A16" s="53" t="s">
        <v>614</v>
      </c>
      <c r="B16" s="53" t="s">
        <v>615</v>
      </c>
      <c r="C16" s="54" t="s">
        <v>638</v>
      </c>
      <c r="D16" s="53" t="s">
        <v>617</v>
      </c>
      <c r="E16" s="55" t="s">
        <v>639</v>
      </c>
      <c r="F16" s="56" t="s">
        <v>619</v>
      </c>
      <c r="G16" s="452" t="s">
        <v>1173</v>
      </c>
      <c r="H16" s="57">
        <v>4</v>
      </c>
      <c r="I16" s="57">
        <v>4</v>
      </c>
      <c r="J16" s="58"/>
      <c r="K16" s="59"/>
    </row>
    <row r="17" s="4" customFormat="1" ht="18" customHeight="1" spans="1:11">
      <c r="A17" s="53" t="s">
        <v>614</v>
      </c>
      <c r="B17" s="53" t="s">
        <v>615</v>
      </c>
      <c r="C17" s="60" t="s">
        <v>978</v>
      </c>
      <c r="D17" s="53" t="s">
        <v>617</v>
      </c>
      <c r="E17" s="55" t="s">
        <v>774</v>
      </c>
      <c r="F17" s="56" t="s">
        <v>619</v>
      </c>
      <c r="G17" s="449" t="s">
        <v>1174</v>
      </c>
      <c r="H17" s="57">
        <v>4</v>
      </c>
      <c r="I17" s="57">
        <v>4</v>
      </c>
      <c r="J17" s="58"/>
      <c r="K17" s="59"/>
    </row>
    <row r="18" s="4" customFormat="1" ht="18" customHeight="1" spans="1:11">
      <c r="A18" s="53" t="s">
        <v>614</v>
      </c>
      <c r="B18" s="53" t="s">
        <v>615</v>
      </c>
      <c r="C18" s="54" t="s">
        <v>833</v>
      </c>
      <c r="D18" s="53" t="s">
        <v>617</v>
      </c>
      <c r="E18" s="55" t="s">
        <v>639</v>
      </c>
      <c r="F18" s="56" t="s">
        <v>619</v>
      </c>
      <c r="G18" s="449" t="s">
        <v>1175</v>
      </c>
      <c r="H18" s="57">
        <v>4</v>
      </c>
      <c r="I18" s="57">
        <v>4</v>
      </c>
      <c r="J18" s="58"/>
      <c r="K18" s="59"/>
    </row>
    <row r="19" s="4" customFormat="1" ht="18" customHeight="1" spans="1:11">
      <c r="A19" s="53" t="s">
        <v>614</v>
      </c>
      <c r="B19" s="53" t="s">
        <v>615</v>
      </c>
      <c r="C19" s="54" t="s">
        <v>981</v>
      </c>
      <c r="D19" s="53" t="s">
        <v>617</v>
      </c>
      <c r="E19" s="55" t="s">
        <v>697</v>
      </c>
      <c r="F19" s="56" t="s">
        <v>619</v>
      </c>
      <c r="G19" s="449" t="s">
        <v>1176</v>
      </c>
      <c r="H19" s="57">
        <v>4</v>
      </c>
      <c r="I19" s="57">
        <v>4</v>
      </c>
      <c r="J19" s="58"/>
      <c r="K19" s="59"/>
    </row>
    <row r="20" s="4" customFormat="1" ht="18" customHeight="1" spans="1:11">
      <c r="A20" s="53" t="s">
        <v>614</v>
      </c>
      <c r="B20" s="53" t="s">
        <v>615</v>
      </c>
      <c r="C20" s="54" t="s">
        <v>834</v>
      </c>
      <c r="D20" s="53" t="s">
        <v>617</v>
      </c>
      <c r="E20" s="55" t="s">
        <v>983</v>
      </c>
      <c r="F20" s="56" t="s">
        <v>619</v>
      </c>
      <c r="G20" s="452" t="s">
        <v>984</v>
      </c>
      <c r="H20" s="57">
        <v>4</v>
      </c>
      <c r="I20" s="57">
        <v>3</v>
      </c>
      <c r="J20" s="58"/>
      <c r="K20" s="59"/>
    </row>
    <row r="21" s="4" customFormat="1" ht="18" customHeight="1" spans="1:11">
      <c r="A21" s="53" t="s">
        <v>614</v>
      </c>
      <c r="B21" s="53" t="s">
        <v>615</v>
      </c>
      <c r="C21" s="54" t="s">
        <v>985</v>
      </c>
      <c r="D21" s="53" t="s">
        <v>617</v>
      </c>
      <c r="E21" s="55" t="s">
        <v>639</v>
      </c>
      <c r="F21" s="56" t="s">
        <v>619</v>
      </c>
      <c r="G21" s="452" t="s">
        <v>618</v>
      </c>
      <c r="H21" s="57">
        <v>4</v>
      </c>
      <c r="I21" s="57">
        <v>4</v>
      </c>
      <c r="J21" s="58"/>
      <c r="K21" s="59"/>
    </row>
    <row r="22" s="4" customFormat="1" ht="18" customHeight="1" spans="1:11">
      <c r="A22" s="53" t="s">
        <v>614</v>
      </c>
      <c r="B22" s="53" t="s">
        <v>615</v>
      </c>
      <c r="C22" s="54" t="s">
        <v>986</v>
      </c>
      <c r="D22" s="53" t="s">
        <v>617</v>
      </c>
      <c r="E22" s="55" t="s">
        <v>697</v>
      </c>
      <c r="F22" s="56" t="s">
        <v>619</v>
      </c>
      <c r="G22" s="452" t="s">
        <v>987</v>
      </c>
      <c r="H22" s="57">
        <v>4</v>
      </c>
      <c r="I22" s="57">
        <v>3</v>
      </c>
      <c r="J22" s="58"/>
      <c r="K22" s="59"/>
    </row>
    <row r="23" s="4" customFormat="1" ht="18" customHeight="1" spans="1:11">
      <c r="A23" s="53" t="s">
        <v>614</v>
      </c>
      <c r="B23" s="53" t="s">
        <v>615</v>
      </c>
      <c r="C23" s="62" t="s">
        <v>988</v>
      </c>
      <c r="D23" s="53" t="s">
        <v>617</v>
      </c>
      <c r="E23" s="472" t="s">
        <v>989</v>
      </c>
      <c r="F23" s="63" t="s">
        <v>634</v>
      </c>
      <c r="G23" s="472" t="s">
        <v>989</v>
      </c>
      <c r="H23" s="57">
        <v>4</v>
      </c>
      <c r="I23" s="57">
        <v>4</v>
      </c>
      <c r="J23" s="58"/>
      <c r="K23" s="59"/>
    </row>
    <row r="24" s="4" customFormat="1" ht="18" customHeight="1" spans="1:11">
      <c r="A24" s="53" t="s">
        <v>614</v>
      </c>
      <c r="B24" s="53" t="s">
        <v>615</v>
      </c>
      <c r="C24" s="62" t="s">
        <v>990</v>
      </c>
      <c r="D24" s="53" t="s">
        <v>617</v>
      </c>
      <c r="E24" s="473" t="s">
        <v>618</v>
      </c>
      <c r="F24" s="63" t="s">
        <v>619</v>
      </c>
      <c r="G24" s="473" t="s">
        <v>618</v>
      </c>
      <c r="H24" s="57">
        <v>4</v>
      </c>
      <c r="I24" s="57">
        <v>3</v>
      </c>
      <c r="J24" s="58"/>
      <c r="K24" s="59"/>
    </row>
    <row r="25" s="4" customFormat="1" ht="18" customHeight="1" spans="1:11">
      <c r="A25" s="53" t="s">
        <v>614</v>
      </c>
      <c r="B25" s="53" t="s">
        <v>615</v>
      </c>
      <c r="C25" s="54" t="s">
        <v>991</v>
      </c>
      <c r="D25" s="53" t="s">
        <v>617</v>
      </c>
      <c r="E25" s="55" t="s">
        <v>637</v>
      </c>
      <c r="F25" s="56" t="s">
        <v>619</v>
      </c>
      <c r="G25" s="452" t="s">
        <v>1177</v>
      </c>
      <c r="H25" s="57">
        <v>4</v>
      </c>
      <c r="I25" s="57">
        <v>4</v>
      </c>
      <c r="J25" s="58"/>
      <c r="K25" s="59"/>
    </row>
    <row r="26" s="4" customFormat="1" ht="24" customHeight="1" spans="1:11">
      <c r="A26" s="53" t="s">
        <v>614</v>
      </c>
      <c r="B26" s="53" t="s">
        <v>657</v>
      </c>
      <c r="C26" s="54" t="s">
        <v>992</v>
      </c>
      <c r="D26" s="53" t="s">
        <v>617</v>
      </c>
      <c r="E26" s="55" t="s">
        <v>669</v>
      </c>
      <c r="F26" s="56" t="s">
        <v>619</v>
      </c>
      <c r="G26" s="449" t="s">
        <v>993</v>
      </c>
      <c r="H26" s="57">
        <v>4</v>
      </c>
      <c r="I26" s="57">
        <v>3</v>
      </c>
      <c r="J26" s="58"/>
      <c r="K26" s="59"/>
    </row>
    <row r="27" s="4" customFormat="1" ht="18" customHeight="1" spans="1:11">
      <c r="A27" s="53" t="s">
        <v>614</v>
      </c>
      <c r="B27" s="53" t="s">
        <v>657</v>
      </c>
      <c r="C27" s="54" t="s">
        <v>668</v>
      </c>
      <c r="D27" s="53" t="s">
        <v>617</v>
      </c>
      <c r="E27" s="55" t="s">
        <v>669</v>
      </c>
      <c r="F27" s="56" t="s">
        <v>619</v>
      </c>
      <c r="G27" s="449" t="s">
        <v>670</v>
      </c>
      <c r="H27" s="57">
        <v>4</v>
      </c>
      <c r="I27" s="57">
        <v>4</v>
      </c>
      <c r="J27" s="58"/>
      <c r="K27" s="59"/>
    </row>
    <row r="28" s="4" customFormat="1" ht="18" customHeight="1" spans="1:11">
      <c r="A28" s="53" t="s">
        <v>614</v>
      </c>
      <c r="B28" s="53" t="s">
        <v>657</v>
      </c>
      <c r="C28" s="54" t="s">
        <v>994</v>
      </c>
      <c r="D28" s="53" t="s">
        <v>617</v>
      </c>
      <c r="E28" s="55" t="s">
        <v>669</v>
      </c>
      <c r="F28" s="56" t="s">
        <v>619</v>
      </c>
      <c r="G28" s="449" t="s">
        <v>995</v>
      </c>
      <c r="H28" s="57">
        <v>4</v>
      </c>
      <c r="I28" s="57">
        <v>3</v>
      </c>
      <c r="J28" s="58"/>
      <c r="K28" s="59"/>
    </row>
    <row r="29" s="4" customFormat="1" ht="21" customHeight="1" spans="1:11">
      <c r="A29" s="53" t="s">
        <v>614</v>
      </c>
      <c r="B29" s="53" t="s">
        <v>657</v>
      </c>
      <c r="C29" s="54" t="s">
        <v>996</v>
      </c>
      <c r="D29" s="53" t="s">
        <v>617</v>
      </c>
      <c r="E29" s="55" t="s">
        <v>997</v>
      </c>
      <c r="F29" s="56" t="s">
        <v>619</v>
      </c>
      <c r="G29" s="449" t="s">
        <v>998</v>
      </c>
      <c r="H29" s="57">
        <v>4</v>
      </c>
      <c r="I29" s="57">
        <v>4</v>
      </c>
      <c r="J29" s="58"/>
      <c r="K29" s="59"/>
    </row>
    <row r="30" s="4" customFormat="1" ht="18" customHeight="1" spans="1:11">
      <c r="A30" s="53" t="s">
        <v>614</v>
      </c>
      <c r="B30" s="53" t="s">
        <v>657</v>
      </c>
      <c r="C30" s="54" t="s">
        <v>999</v>
      </c>
      <c r="D30" s="53" t="s">
        <v>617</v>
      </c>
      <c r="E30" s="55" t="s">
        <v>637</v>
      </c>
      <c r="F30" s="56" t="s">
        <v>619</v>
      </c>
      <c r="G30" s="452" t="s">
        <v>618</v>
      </c>
      <c r="H30" s="57">
        <v>4</v>
      </c>
      <c r="I30" s="57">
        <v>4</v>
      </c>
      <c r="J30" s="58"/>
      <c r="K30" s="59"/>
    </row>
    <row r="31" s="4" customFormat="1" ht="30" customHeight="1" spans="1:11">
      <c r="A31" s="53" t="s">
        <v>614</v>
      </c>
      <c r="B31" s="53" t="s">
        <v>657</v>
      </c>
      <c r="C31" s="54" t="s">
        <v>1000</v>
      </c>
      <c r="D31" s="53" t="s">
        <v>617</v>
      </c>
      <c r="E31" s="55" t="s">
        <v>639</v>
      </c>
      <c r="F31" s="56" t="s">
        <v>619</v>
      </c>
      <c r="G31" s="55" t="s">
        <v>639</v>
      </c>
      <c r="H31" s="57">
        <v>3</v>
      </c>
      <c r="I31" s="57">
        <v>2</v>
      </c>
      <c r="J31" s="58"/>
      <c r="K31" s="59"/>
    </row>
    <row r="32" s="4" customFormat="1" ht="30" customHeight="1" spans="1:11">
      <c r="A32" s="53" t="s">
        <v>614</v>
      </c>
      <c r="B32" s="53" t="s">
        <v>657</v>
      </c>
      <c r="C32" s="54" t="s">
        <v>1001</v>
      </c>
      <c r="D32" s="53" t="s">
        <v>617</v>
      </c>
      <c r="E32" s="55" t="s">
        <v>639</v>
      </c>
      <c r="F32" s="56" t="s">
        <v>619</v>
      </c>
      <c r="G32" s="55" t="s">
        <v>639</v>
      </c>
      <c r="H32" s="57">
        <v>3</v>
      </c>
      <c r="I32" s="57">
        <v>2</v>
      </c>
      <c r="J32" s="58"/>
      <c r="K32" s="59"/>
    </row>
    <row r="33" s="4" customFormat="1" ht="30" customHeight="1" spans="1:11">
      <c r="A33" s="53" t="s">
        <v>614</v>
      </c>
      <c r="B33" s="53" t="s">
        <v>657</v>
      </c>
      <c r="C33" s="62" t="s">
        <v>1002</v>
      </c>
      <c r="D33" s="53" t="s">
        <v>617</v>
      </c>
      <c r="E33" s="64" t="s">
        <v>639</v>
      </c>
      <c r="F33" s="63" t="s">
        <v>619</v>
      </c>
      <c r="G33" s="64" t="s">
        <v>639</v>
      </c>
      <c r="H33" s="57">
        <v>3</v>
      </c>
      <c r="I33" s="57">
        <v>3</v>
      </c>
      <c r="J33" s="58"/>
      <c r="K33" s="59"/>
    </row>
    <row r="34" s="4" customFormat="1" ht="30" customHeight="1" spans="1:11">
      <c r="A34" s="53" t="s">
        <v>677</v>
      </c>
      <c r="B34" s="53" t="s">
        <v>1003</v>
      </c>
      <c r="C34" s="54" t="s">
        <v>1004</v>
      </c>
      <c r="D34" s="53" t="s">
        <v>625</v>
      </c>
      <c r="E34" s="456" t="s">
        <v>1005</v>
      </c>
      <c r="F34" s="56"/>
      <c r="G34" s="56" t="s">
        <v>1006</v>
      </c>
      <c r="H34" s="57">
        <v>3</v>
      </c>
      <c r="I34" s="57">
        <v>3</v>
      </c>
      <c r="J34" s="58"/>
      <c r="K34" s="59"/>
    </row>
    <row r="35" s="4" customFormat="1" ht="30" customHeight="1" spans="1:11">
      <c r="A35" s="53" t="s">
        <v>677</v>
      </c>
      <c r="B35" s="53" t="s">
        <v>1003</v>
      </c>
      <c r="C35" s="54" t="s">
        <v>1007</v>
      </c>
      <c r="D35" s="53" t="s">
        <v>625</v>
      </c>
      <c r="E35" s="456" t="s">
        <v>1008</v>
      </c>
      <c r="F35" s="56"/>
      <c r="G35" s="56" t="s">
        <v>1009</v>
      </c>
      <c r="H35" s="57">
        <v>3</v>
      </c>
      <c r="I35" s="57">
        <v>3</v>
      </c>
      <c r="J35" s="58"/>
      <c r="K35" s="59"/>
    </row>
    <row r="36" s="4" customFormat="1" ht="30" customHeight="1" spans="1:11">
      <c r="A36" s="53" t="s">
        <v>677</v>
      </c>
      <c r="B36" s="53" t="s">
        <v>1003</v>
      </c>
      <c r="C36" s="54" t="s">
        <v>691</v>
      </c>
      <c r="D36" s="53" t="s">
        <v>617</v>
      </c>
      <c r="E36" s="55" t="s">
        <v>806</v>
      </c>
      <c r="F36" s="56" t="s">
        <v>619</v>
      </c>
      <c r="G36" s="452" t="s">
        <v>618</v>
      </c>
      <c r="H36" s="57">
        <v>3</v>
      </c>
      <c r="I36" s="57">
        <v>2</v>
      </c>
      <c r="J36" s="58"/>
      <c r="K36" s="59"/>
    </row>
    <row r="37" s="4" customFormat="1" ht="30" customHeight="1" spans="1:11">
      <c r="A37" s="53" t="s">
        <v>677</v>
      </c>
      <c r="B37" s="53" t="s">
        <v>1003</v>
      </c>
      <c r="C37" s="54" t="s">
        <v>1010</v>
      </c>
      <c r="D37" s="53" t="s">
        <v>617</v>
      </c>
      <c r="E37" s="55" t="s">
        <v>806</v>
      </c>
      <c r="F37" s="56" t="s">
        <v>619</v>
      </c>
      <c r="G37" s="452" t="s">
        <v>618</v>
      </c>
      <c r="H37" s="57">
        <v>3</v>
      </c>
      <c r="I37" s="57">
        <v>3</v>
      </c>
      <c r="J37" s="58"/>
      <c r="K37" s="59"/>
    </row>
    <row r="38" s="4" customFormat="1" ht="30" customHeight="1" spans="1:11">
      <c r="A38" s="53" t="s">
        <v>677</v>
      </c>
      <c r="B38" s="53" t="s">
        <v>1003</v>
      </c>
      <c r="C38" s="62" t="s">
        <v>1011</v>
      </c>
      <c r="D38" s="53" t="s">
        <v>625</v>
      </c>
      <c r="E38" s="472" t="s">
        <v>1012</v>
      </c>
      <c r="F38" s="63"/>
      <c r="G38" s="63" t="s">
        <v>1013</v>
      </c>
      <c r="H38" s="57">
        <v>3</v>
      </c>
      <c r="I38" s="57">
        <v>2</v>
      </c>
      <c r="J38" s="58"/>
      <c r="K38" s="59"/>
    </row>
    <row r="39" s="4" customFormat="1" ht="30" customHeight="1" spans="1:11">
      <c r="A39" s="53" t="s">
        <v>677</v>
      </c>
      <c r="B39" s="65" t="s">
        <v>965</v>
      </c>
      <c r="C39" s="54" t="s">
        <v>1014</v>
      </c>
      <c r="D39" s="53" t="s">
        <v>625</v>
      </c>
      <c r="E39" s="456" t="s">
        <v>840</v>
      </c>
      <c r="F39" s="56"/>
      <c r="G39" s="56" t="s">
        <v>1015</v>
      </c>
      <c r="H39" s="57">
        <v>3</v>
      </c>
      <c r="I39" s="57">
        <v>3</v>
      </c>
      <c r="J39" s="58"/>
      <c r="K39" s="59"/>
    </row>
    <row r="40" s="4" customFormat="1" ht="30" customHeight="1" spans="1:11">
      <c r="A40" s="56" t="s">
        <v>694</v>
      </c>
      <c r="B40" s="65" t="s">
        <v>942</v>
      </c>
      <c r="C40" s="54" t="s">
        <v>1016</v>
      </c>
      <c r="D40" s="53" t="s">
        <v>617</v>
      </c>
      <c r="E40" s="65" t="s">
        <v>697</v>
      </c>
      <c r="F40" s="56" t="s">
        <v>619</v>
      </c>
      <c r="G40" s="55" t="s">
        <v>697</v>
      </c>
      <c r="H40" s="57">
        <v>3</v>
      </c>
      <c r="I40" s="57">
        <v>2</v>
      </c>
      <c r="J40" s="58" t="s">
        <v>598</v>
      </c>
      <c r="K40" s="59"/>
    </row>
    <row r="41" s="4" customFormat="1" ht="58" customHeight="1" spans="1:11">
      <c r="A41" s="56" t="s">
        <v>1017</v>
      </c>
      <c r="B41" s="56"/>
      <c r="C41" s="56"/>
      <c r="D41" s="66" t="s">
        <v>584</v>
      </c>
      <c r="E41" s="67"/>
      <c r="F41" s="67"/>
      <c r="G41" s="67"/>
      <c r="H41" s="67"/>
      <c r="I41" s="67"/>
      <c r="J41" s="67"/>
      <c r="K41" s="68"/>
    </row>
    <row r="42" s="4" customFormat="1" ht="24" customHeight="1" spans="1:11">
      <c r="A42" s="9" t="s">
        <v>730</v>
      </c>
      <c r="B42" s="9"/>
      <c r="C42" s="9"/>
      <c r="D42" s="9"/>
      <c r="E42" s="9"/>
      <c r="F42" s="9"/>
      <c r="G42" s="9"/>
      <c r="H42" s="9" t="s">
        <v>731</v>
      </c>
      <c r="I42" s="9" t="s">
        <v>732</v>
      </c>
      <c r="J42" s="9" t="s">
        <v>733</v>
      </c>
      <c r="K42" s="9"/>
    </row>
    <row r="43" s="4" customFormat="1" ht="25.5" customHeight="1" spans="1:11">
      <c r="A43" s="9"/>
      <c r="B43" s="9"/>
      <c r="C43" s="9"/>
      <c r="D43" s="9"/>
      <c r="E43" s="9"/>
      <c r="F43" s="9"/>
      <c r="G43" s="9"/>
      <c r="H43" s="69">
        <v>100</v>
      </c>
      <c r="I43" s="69">
        <v>90</v>
      </c>
      <c r="J43" s="19" t="s">
        <v>734</v>
      </c>
      <c r="K43" s="19"/>
    </row>
    <row r="44" s="6" customFormat="1" ht="14.25" spans="1:11">
      <c r="A44" s="70"/>
      <c r="B44" s="70"/>
      <c r="C44" s="70"/>
      <c r="D44" s="70"/>
      <c r="E44" s="70"/>
      <c r="F44" s="70"/>
      <c r="G44" s="70"/>
      <c r="H44" s="70"/>
      <c r="I44" s="70"/>
      <c r="J44" s="70"/>
    </row>
    <row r="45" s="6" customFormat="1" ht="14.25" spans="1:11">
      <c r="A45" s="70"/>
      <c r="B45" s="70"/>
      <c r="C45" s="70"/>
      <c r="D45" s="70"/>
      <c r="E45" s="70"/>
      <c r="F45" s="70"/>
      <c r="G45" s="70"/>
      <c r="H45" s="70"/>
      <c r="I45" s="70"/>
      <c r="J45" s="70"/>
    </row>
    <row r="47" spans="1:11">
      <c r="D47" s="71"/>
      <c r="E47" s="71"/>
    </row>
  </sheetData>
  <mergeCells count="44">
    <mergeCell ref="A2:K2"/>
    <mergeCell ref="A3:B3"/>
    <mergeCell ref="C3:K3"/>
    <mergeCell ref="A4:B4"/>
    <mergeCell ref="C4:E4"/>
    <mergeCell ref="G4:K4"/>
    <mergeCell ref="I5:J5"/>
    <mergeCell ref="I6:J6"/>
    <mergeCell ref="B10:E10"/>
    <mergeCell ref="F10:K10"/>
    <mergeCell ref="B11:E11"/>
    <mergeCell ref="F11:K11"/>
    <mergeCell ref="A12:K12"/>
    <mergeCell ref="A13:K13"/>
    <mergeCell ref="A14:C14"/>
    <mergeCell ref="D14:F14"/>
    <mergeCell ref="G14:K14"/>
    <mergeCell ref="J15:K15"/>
    <mergeCell ref="J16:K16"/>
    <mergeCell ref="J17:K17"/>
    <mergeCell ref="J18:K18"/>
    <mergeCell ref="J19:K19"/>
    <mergeCell ref="J20:K20"/>
    <mergeCell ref="J21:K21"/>
    <mergeCell ref="J22:K22"/>
    <mergeCell ref="J26:K26"/>
    <mergeCell ref="J27:K27"/>
    <mergeCell ref="J28:K28"/>
    <mergeCell ref="J29:K29"/>
    <mergeCell ref="J30:K30"/>
    <mergeCell ref="J34:K34"/>
    <mergeCell ref="J35:K35"/>
    <mergeCell ref="J39:K39"/>
    <mergeCell ref="J40:K40"/>
    <mergeCell ref="A41:C41"/>
    <mergeCell ref="D41:K41"/>
    <mergeCell ref="J42:K42"/>
    <mergeCell ref="J43:K43"/>
    <mergeCell ref="A10:A11"/>
    <mergeCell ref="G7:G9"/>
    <mergeCell ref="K6:K9"/>
    <mergeCell ref="A5:B9"/>
    <mergeCell ref="I7:J9"/>
    <mergeCell ref="A42:G43"/>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39</vt:i4>
      </vt:variant>
    </vt:vector>
  </HeadingPairs>
  <TitlesOfParts>
    <vt:vector size="3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国有资产使用情况表12</vt:lpstr>
      <vt:lpstr>部门整体支出绩效自评情况13</vt:lpstr>
      <vt:lpstr>部门整体支出绩效自评表14</vt:lpstr>
      <vt:lpstr>项目支出绩效自评表15-1</vt:lpstr>
      <vt:lpstr>项目支出绩效自评表15-2</vt:lpstr>
      <vt:lpstr>项目支出绩效自评表15-3</vt:lpstr>
      <vt:lpstr>项目支出绩效自评表15-4</vt:lpstr>
      <vt:lpstr>项目支出绩效自评表15-5</vt:lpstr>
      <vt:lpstr>项目支出绩效自评表15-6</vt:lpstr>
      <vt:lpstr>项目支出绩效自评表15-7</vt:lpstr>
      <vt:lpstr>项目支出绩效自评表15-8</vt:lpstr>
      <vt:lpstr>项目支出绩效自评表15-9</vt:lpstr>
      <vt:lpstr>项目支出绩效自评表15-10</vt:lpstr>
      <vt:lpstr>项目支出绩效自评表15-11</vt:lpstr>
      <vt:lpstr>项目支出绩效自评表15-12</vt:lpstr>
      <vt:lpstr>2025年度项目支出绩效自评表15-13</vt:lpstr>
      <vt:lpstr>项目支出绩效自评表15-14</vt:lpstr>
      <vt:lpstr>项目支出绩效自评表15-15</vt:lpstr>
      <vt:lpstr>项目支出绩效自评表15-16</vt:lpstr>
      <vt:lpstr>项目支出绩效自评表15-17</vt:lpstr>
      <vt:lpstr>项目支出绩效自评表15-18</vt:lpstr>
      <vt:lpstr>项目支出绩效自评表15-19</vt:lpstr>
      <vt:lpstr>项目支出绩效自评表15-20</vt:lpstr>
      <vt:lpstr>项目支出绩效自评表15-21</vt:lpstr>
      <vt:lpstr>项目支出绩效自评表 15-22</vt:lpstr>
      <vt:lpstr>项目支出绩效自评表15-23</vt:lpstr>
      <vt:lpstr>项目支出绩效自评表15-24</vt:lpstr>
      <vt:lpstr>项目支出绩效自评表15-25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2026-10-21T19:11:00Z</dcterms:created>
  <dcterms:modified xsi:type="dcterms:W3CDTF">2026-10-27T19:57:26Z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1D54714AF0C87C5BF720DC6ABB8C2B81_42</vt:lpwstr>
  </property>
  <property fmtid="{D5CDD505-2E9C-101B-9397-08002B2CF9AE}" pid="3" name="KSOProductBuildVer">
    <vt:lpwstr>2052-12.1.2.25882</vt:lpwstr>
  </property>
  <property fmtid="{D5CDD505-2E9C-101B-9397-08002B2CF9AE}" pid="4" name="CalculationRule">
    <vt:i4>0</vt:i4>
  </property>
</Properties>
</file>