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_FilterDatabase" localSheetId="6" hidden="1">部门基本支出预算表04!$A$7:$X$75</definedName>
    <definedName name="_xlnm._FilterDatabase" localSheetId="7" hidden="1">'部门项目支出预算表05-1'!$A$30:$W$35</definedName>
  </definedNames>
  <calcPr calcId="144525"/>
</workbook>
</file>

<file path=xl/sharedStrings.xml><?xml version="1.0" encoding="utf-8"?>
<sst xmlns="http://schemas.openxmlformats.org/spreadsheetml/2006/main" count="2660" uniqueCount="788">
  <si>
    <t>预算01-1表</t>
  </si>
  <si>
    <t>2026年部门财务收支预算总表</t>
  </si>
  <si>
    <t>单位名称：昆明市呈贡区自然资源局(本级）</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</si>
  <si>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</si>
  <si>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</si>
  <si>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</si>
  <si>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</si>
  <si>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</si>
  <si>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</si>
  <si>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</si>
  <si>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</si>
  <si>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</si>
  <si>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</si>
  <si>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</si>
  <si>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</si>
  <si>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</si>
  <si>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</si>
  <si>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</si>
  <si>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</si>
  <si>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</si>
  <si>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</si>
  <si>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</si>
  <si>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</si>
  <si>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</si>
  <si>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</si>
  <si>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</si>
  <si>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</si>
  <si>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</si>
  <si>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</si>
  <si>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</si>
  <si>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</si>
  <si>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</si>
  <si>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</si>
  <si>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</si>
  <si>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</si>
  <si>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</si>
  <si>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</si>
  <si>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</si>
  <si>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</si>
  <si>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</si>
  <si>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</si>
  <si>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</si>
  <si>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</si>
  <si>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</si>
  <si>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</si>
  <si>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</si>
  <si>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</si>
  <si>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</si>
  <si>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</si>
  <si>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</si>
  <si>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</si>
  <si>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</si>
  <si>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</si>
  <si>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</si>
  <si>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</si>
  <si>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</si>
  <si>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</si>
  <si>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</si>
  <si>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</si>
  <si>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</si>
  <si>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</si>
  <si>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</si>
  <si>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</si>
  <si>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</si>
  <si>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</si>
  <si>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</si>
  <si>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</si>
  <si>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</si>
  <si>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</si>
  <si>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</si>
  <si>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</si>
  <si>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</si>
  <si>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121001</t>
  </si>
  <si>
    <t>昆明市呈贡区自然资源局</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</si>
  <si>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</si>
  <si>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</si>
  <si>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</si>
  <si>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</si>
  <si>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</si>
  <si>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</si>
  <si>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</si>
  <si>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</si>
  <si>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</si>
  <si>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</si>
  <si>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</si>
  <si>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</si>
  <si>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</si>
  <si>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</si>
  <si>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</si>
  <si>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</si>
  <si>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</si>
  <si>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</si>
  <si>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</si>
  <si>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</si>
  <si>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</si>
  <si>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</si>
  <si>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</si>
  <si>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</si>
  <si>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</si>
  <si>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</si>
  <si>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</si>
  <si>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</si>
  <si>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</si>
  <si>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20508</t>
  </si>
  <si>
    <t>进修及培训</t>
  </si>
  <si>
    <t>2050803</t>
  </si>
  <si>
    <t>培训支出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</si>
  <si>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</si>
  <si>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</si>
  <si>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</si>
  <si>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</si>
  <si>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</si>
  <si>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</si>
  <si>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</si>
  <si>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</si>
  <si>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</si>
  <si>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</si>
  <si>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</si>
  <si>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</si>
  <si>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</si>
  <si>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</si>
  <si>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</si>
  <si>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</si>
  <si>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</si>
  <si>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</si>
  <si>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</si>
  <si>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</si>
  <si>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</si>
  <si>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</si>
  <si>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</si>
  <si>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</si>
  <si>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</si>
  <si>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</si>
  <si>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21105</t>
  </si>
  <si>
    <t xml:space="preserve">  森林保护修护</t>
  </si>
  <si>
    <t>2110501</t>
  </si>
  <si>
    <t xml:space="preserve">    森林管护</t>
  </si>
  <si>
    <t>213</t>
  </si>
  <si>
    <t>农林水支出</t>
  </si>
  <si>
    <t>21302</t>
  </si>
  <si>
    <t>林业和草原</t>
  </si>
  <si>
    <t>2130207</t>
  </si>
  <si>
    <t>森林资源管理</t>
  </si>
  <si>
    <t>2130209</t>
  </si>
  <si>
    <t xml:space="preserve">    森林生态效益补偿</t>
  </si>
  <si>
    <t>2130211</t>
  </si>
  <si>
    <t>动植物保护</t>
  </si>
  <si>
    <t>2130299</t>
  </si>
  <si>
    <t>其他林业和草原支出</t>
  </si>
  <si>
    <t>21399</t>
  </si>
  <si>
    <t>其他农林水支出</t>
  </si>
  <si>
    <t>2139999</t>
  </si>
  <si>
    <t>220</t>
  </si>
  <si>
    <t>自然资源海洋气象等支出</t>
  </si>
  <si>
    <t>22001</t>
  </si>
  <si>
    <t>自然资源事务</t>
  </si>
  <si>
    <t>2200101</t>
  </si>
  <si>
    <t>行政运行</t>
  </si>
  <si>
    <t>2200104</t>
  </si>
  <si>
    <t>自然资源规划及管理</t>
  </si>
  <si>
    <t>2200106</t>
  </si>
  <si>
    <t>自然资源利用与保护</t>
  </si>
  <si>
    <t>2200109</t>
  </si>
  <si>
    <t>自然资源调查与确权登记</t>
  </si>
  <si>
    <t>2200150</t>
  </si>
  <si>
    <t>事业运行</t>
  </si>
  <si>
    <t>2200199</t>
  </si>
  <si>
    <t>其他自然资源事务支出</t>
  </si>
  <si>
    <t>22099</t>
  </si>
  <si>
    <t>其他自然资源海洋气象等支出</t>
  </si>
  <si>
    <t>2209999</t>
  </si>
  <si>
    <t>221</t>
  </si>
  <si>
    <t>住房保障支出</t>
  </si>
  <si>
    <t>22102</t>
  </si>
  <si>
    <t>住房改革支出</t>
  </si>
  <si>
    <t>2210201</t>
  </si>
  <si>
    <t>住房公积金</t>
  </si>
  <si>
    <t>2210203</t>
  </si>
  <si>
    <t>购房补贴</t>
  </si>
  <si>
    <t>224</t>
  </si>
  <si>
    <t>灾害防治及应急管理支出</t>
  </si>
  <si>
    <t>22406</t>
  </si>
  <si>
    <t>自然灾害防治</t>
  </si>
  <si>
    <t>2240601</t>
  </si>
  <si>
    <t>地质灾害防治</t>
  </si>
  <si>
    <t>2240699</t>
  </si>
  <si>
    <t>其他自然灾害防治支出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</si>
  <si>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</si>
  <si>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</si>
  <si>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</si>
  <si>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</si>
  <si>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</si>
  <si>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</si>
  <si>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</si>
  <si>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</si>
  <si>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</si>
  <si>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</si>
  <si>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</si>
  <si>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</si>
  <si>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</si>
  <si>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</si>
  <si>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</si>
  <si>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</si>
  <si>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</si>
  <si>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</si>
  <si>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</si>
  <si>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</si>
  <si>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</si>
  <si>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</si>
  <si>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</si>
  <si>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</si>
  <si>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</si>
  <si>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</si>
  <si>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</si>
  <si>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</si>
  <si>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</si>
  <si>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</si>
  <si>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</si>
  <si>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</si>
  <si>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</si>
  <si>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</si>
  <si>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</si>
  <si>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</si>
  <si>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</si>
  <si>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</si>
  <si>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</si>
  <si>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</si>
  <si>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</si>
  <si>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</si>
  <si>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</si>
  <si>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</si>
  <si>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</si>
  <si>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</si>
  <si>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</si>
  <si>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</si>
  <si>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</si>
  <si>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</si>
  <si>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</si>
  <si>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</si>
  <si>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</si>
  <si>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</si>
  <si>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</si>
  <si>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</si>
  <si>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</si>
  <si>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</si>
  <si>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</si>
  <si>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</si>
  <si>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</si>
  <si>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</si>
  <si>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</si>
  <si>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</si>
  <si>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</si>
  <si>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</si>
  <si>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530121210000000003071</t>
  </si>
  <si>
    <t>行政人员工资支出</t>
  </si>
  <si>
    <t>30101</t>
  </si>
  <si>
    <t>基本工资</t>
  </si>
  <si>
    <t>30102</t>
  </si>
  <si>
    <t>津贴补贴</t>
  </si>
  <si>
    <t>30103</t>
  </si>
  <si>
    <t>奖金</t>
  </si>
  <si>
    <t>530121210000000003072</t>
  </si>
  <si>
    <t>事业人员工资支出</t>
  </si>
  <si>
    <t>30107</t>
  </si>
  <si>
    <t>绩效工资</t>
  </si>
  <si>
    <t>530121210000000003073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</si>
  <si>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</si>
  <si>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</si>
  <si>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</si>
  <si>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</si>
  <si>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</si>
  <si>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</si>
  <si>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</si>
  <si>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</si>
  <si>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</si>
  <si>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</si>
  <si>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</si>
  <si>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530121210000000003074</t>
  </si>
  <si>
    <t>30113</t>
  </si>
  <si>
    <t>530121210000000003077</t>
  </si>
  <si>
    <t>公务用车运行维护费</t>
  </si>
  <si>
    <t>30231</t>
  </si>
  <si>
    <t>530121210000000003078</t>
  </si>
  <si>
    <t>公务交通补贴</t>
  </si>
  <si>
    <t>30239</t>
  </si>
  <si>
    <t>其他交通费用</t>
  </si>
  <si>
    <t>530121210000000003079</t>
  </si>
  <si>
    <t>工会经费</t>
  </si>
  <si>
    <t>30228</t>
  </si>
  <si>
    <t>530121210000000003080</t>
  </si>
  <si>
    <t>一般公用运转支出</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</si>
  <si>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</si>
  <si>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</si>
  <si>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</si>
  <si>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</si>
  <si>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</si>
  <si>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</si>
  <si>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</si>
  <si>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</si>
  <si>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</si>
  <si>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</si>
  <si>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</si>
  <si>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</si>
  <si>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</si>
  <si>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</si>
  <si>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</si>
  <si>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</si>
  <si>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</si>
  <si>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</si>
  <si>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530121231100001239927</t>
  </si>
  <si>
    <t>530121231100001239938</t>
  </si>
  <si>
    <t>其他工资福利支出</t>
  </si>
  <si>
    <t>530121231100001239948</t>
  </si>
  <si>
    <t>离退休人员支出</t>
  </si>
  <si>
    <t>30305</t>
  </si>
  <si>
    <t>生活补助</t>
  </si>
  <si>
    <t>530121231100001422963</t>
  </si>
  <si>
    <t>行政人员绩效奖励</t>
  </si>
  <si>
    <t>530121231100001422976</t>
  </si>
  <si>
    <t>事业人员绩效奖励</t>
  </si>
  <si>
    <t>530121231100001443673</t>
  </si>
  <si>
    <t>编外人员公用经费</t>
  </si>
  <si>
    <t>530121241100002276057</t>
  </si>
  <si>
    <t>其他人员支出</t>
  </si>
  <si>
    <t>30199</t>
  </si>
  <si>
    <t>530121261100005171094</t>
  </si>
  <si>
    <t>辅助性岗位工会经费</t>
  </si>
  <si>
    <t>预算05-1表</t>
  </si>
  <si>
    <t>2026年部门项目支出预算表</t>
  </si>
  <si>
    <t>项目分类</t>
  </si>
  <si>
    <t>项目单位</t>
  </si>
  <si>
    <t>经济科目编码</t>
  </si>
  <si>
    <t>经济科目名称</t>
  </si>
  <si>
    <t>本年拨款</t>
  </si>
  <si>
    <t>其中：本次下达</t>
  </si>
  <si>
    <t>对个人和家庭的补助</t>
  </si>
  <si>
    <t>530121261100005060461</t>
  </si>
  <si>
    <t>遗属补助经费</t>
  </si>
  <si>
    <t>专项业务类</t>
  </si>
  <si>
    <t>530121241100003157765</t>
  </si>
  <si>
    <t>征地数据库建设与更新维护工作经费</t>
  </si>
  <si>
    <t>30227</t>
  </si>
  <si>
    <t>委托业务费</t>
  </si>
  <si>
    <t>事业发展类</t>
  </si>
  <si>
    <t>530121231100001972653</t>
  </si>
  <si>
    <t>呈贡区国土空间规划编制（分区规划）编制经费</t>
  </si>
  <si>
    <t>530121241100002233686</t>
  </si>
  <si>
    <t>国土空间生态修复规划的编制经费</t>
  </si>
  <si>
    <t>530121241100002233764</t>
  </si>
  <si>
    <t>呈贡区退化林本底评估工作经费</t>
  </si>
  <si>
    <t>530121241100002275735</t>
  </si>
  <si>
    <t>不动产登记工作经费</t>
  </si>
  <si>
    <t>530121251100003765032</t>
  </si>
  <si>
    <t>区片综合地价制定工作经费</t>
  </si>
  <si>
    <t>530121251100003765287</t>
  </si>
  <si>
    <t>法律法规宣传工作经费</t>
  </si>
  <si>
    <t>530121251100003765433</t>
  </si>
  <si>
    <t>法律顾问、法制审核、行政复议行政诉讼行工作经费</t>
  </si>
  <si>
    <t>530121251100003765883</t>
  </si>
  <si>
    <t>呈贡区地质灾害防治工作经费</t>
  </si>
  <si>
    <t>530121251100003765922</t>
  </si>
  <si>
    <t>“十五五”矿产资源规划工作经费</t>
  </si>
  <si>
    <t>530121251100003768721</t>
  </si>
  <si>
    <t>呈贡区控制性详细规划评估及编制服务经费</t>
  </si>
  <si>
    <t>530121251100003775246</t>
  </si>
  <si>
    <t>（单位自有资金）培训支出经费</t>
  </si>
  <si>
    <t>530121251100003886650</t>
  </si>
  <si>
    <t>林草有害生物防治及野生动植物保护经费</t>
  </si>
  <si>
    <t>530121251100003886661</t>
  </si>
  <si>
    <t>自然资源调查和确权登记工作经费</t>
  </si>
  <si>
    <t>530121251100003887886</t>
  </si>
  <si>
    <t>省妇幼保健院建设项目经费</t>
  </si>
  <si>
    <t>530121261100005034769</t>
  </si>
  <si>
    <t>自然资源执法工作经费</t>
  </si>
  <si>
    <t>530121261100005035640</t>
  </si>
  <si>
    <t>呈贡区林业生态建设项目工作经费</t>
  </si>
  <si>
    <t>530121261100005035700</t>
  </si>
  <si>
    <t>耕地保护工作经费</t>
  </si>
  <si>
    <t>530121261100005035740</t>
  </si>
  <si>
    <t>森林草原湿地荒漠资源综合监测管理经费</t>
  </si>
  <si>
    <t>530121261100005171145</t>
  </si>
  <si>
    <t>公务用车采购经费</t>
  </si>
  <si>
    <t>30913</t>
  </si>
  <si>
    <t>公务用车购置</t>
  </si>
  <si>
    <t>530121251100004500025</t>
  </si>
  <si>
    <t>2025年第二批中央财政林业草原生态保护恢复资金</t>
  </si>
  <si>
    <t>森林管护</t>
  </si>
  <si>
    <t>530121251100004720102</t>
  </si>
  <si>
    <t>天保工程及森林生态效益补偿资金</t>
  </si>
  <si>
    <t>森林生态效益补偿</t>
  </si>
  <si>
    <t>530121251100004185410</t>
  </si>
  <si>
    <t>第二批天保工程及省级森林生态效益补偿资金</t>
  </si>
  <si>
    <t>530121251100004438458</t>
  </si>
  <si>
    <t>2025年第二批中央财政林业草原改革发展资金</t>
  </si>
  <si>
    <t>530121251100004438427</t>
  </si>
  <si>
    <t>2025年云南省卫片执法补助经费</t>
  </si>
  <si>
    <t xml:space="preserve"> 
530121261100005475838</t>
  </si>
  <si>
    <t>省级地质灾害防治专项资金</t>
  </si>
  <si>
    <t>预算05-2表</t>
  </si>
  <si>
    <t>项目年度绩效目标</t>
  </si>
  <si>
    <t>一级指标</t>
  </si>
  <si>
    <t>二级指标</t>
  </si>
  <si>
    <t>三级指标</t>
  </si>
  <si>
    <t>指标性质</t>
  </si>
  <si>
    <t>指标值</t>
  </si>
  <si>
    <t>度量单位</t>
  </si>
  <si>
    <t>指标属性</t>
  </si>
  <si>
    <t>指标内容</t>
  </si>
  <si>
    <t>一、进一步提高服务水平、提高群众满意度；                                                                                                                                                                                                                                 
 二、提升业务水平和专业水平，增强履职尽责能力；                                                                                                                                                                                                                                
 三、适应市场变化，满足群众财产登记需求。</t>
  </si>
  <si>
    <t>产出指标</t>
  </si>
  <si>
    <t>数量指标</t>
  </si>
  <si>
    <t>组织培训班次，培训参加人次</t>
  </si>
  <si>
    <t>&gt;</t>
  </si>
  <si>
    <t>班次4，人次192人/次</t>
  </si>
  <si>
    <t>人次</t>
  </si>
  <si>
    <t>定量指标</t>
  </si>
  <si>
    <t>培训方案</t>
  </si>
  <si>
    <t>质量指标</t>
  </si>
  <si>
    <t>提升业务水平和专业水平，增强履职尽责能力</t>
  </si>
  <si>
    <t>=</t>
  </si>
  <si>
    <t>效果显著</t>
  </si>
  <si>
    <t>%</t>
  </si>
  <si>
    <t>定性指标</t>
  </si>
  <si>
    <t>达到效果</t>
  </si>
  <si>
    <t>效益指标</t>
  </si>
  <si>
    <t>社会效益</t>
  </si>
  <si>
    <t>适应市场变化，满足群众财产登记需求</t>
  </si>
  <si>
    <t>效果明显</t>
  </si>
  <si>
    <t>满意度指标</t>
  </si>
  <si>
    <t>服务对象满意度</t>
  </si>
  <si>
    <t>进一步提高服务水平、提高群众满意度</t>
  </si>
  <si>
    <t>90</t>
  </si>
  <si>
    <t>问卷调查</t>
  </si>
  <si>
    <t>一是完成退化林本底评估工作；二是完成滇池流域林业生态修复2022年建设项目及启动2023年建设项目；三是完成昆明市呈贡区2022年及2023年林草生态建设整合后项目；四是完成2025年度落地上图等林草工作。完成“人工造林2506 亩；市级封山育林 10000 亩”的目标任务，有效改善生态环境，对防止水土流失、减免自然灾害等方面起到积极作用；有效提高项目区的森林质量，改善呈贡区的生态环境现状，发掘森林生态系统对城市的生态服务效能，提升城市环境质量，优化林业结构，提升林地质量。</t>
  </si>
  <si>
    <t>完成林草建设工程</t>
  </si>
  <si>
    <t>2506</t>
  </si>
  <si>
    <t>亩</t>
  </si>
  <si>
    <t xml:space="preserve">完成2022年及2023年林草生态建设整合后项目2506亩建设期内2025年度及2026年度管养工施工
</t>
  </si>
  <si>
    <t>完成封山育林工程</t>
  </si>
  <si>
    <t>10000</t>
  </si>
  <si>
    <t>完成2022年及2023年林草生态建设整合后项目2506亩建设期内2025年度及2026年度管养工施工</t>
  </si>
  <si>
    <t>项目验收合格率</t>
  </si>
  <si>
    <t>100</t>
  </si>
  <si>
    <t>反映生态环境改善建设成效</t>
  </si>
  <si>
    <t>种苗质量档案建档率达到</t>
  </si>
  <si>
    <t>反映林草种苗质量标准</t>
  </si>
  <si>
    <t>齐全率达到</t>
  </si>
  <si>
    <t>&gt;=</t>
  </si>
  <si>
    <t>主要造林树种良种使用率达到</t>
  </si>
  <si>
    <t>75</t>
  </si>
  <si>
    <t>生态效益</t>
  </si>
  <si>
    <t>改善滇池流域区域生态环境，提升森林覆盖率等生态指标</t>
  </si>
  <si>
    <t xml:space="preserve">反映滇池流域生态环境改善情况
</t>
  </si>
  <si>
    <t>反映林区职工和周边群众满意度</t>
  </si>
  <si>
    <t>成本指标</t>
  </si>
  <si>
    <t>经济成本指标</t>
  </si>
  <si>
    <t>项目建设成本</t>
  </si>
  <si>
    <t>&lt;=</t>
  </si>
  <si>
    <t xml:space="preserve">1366.71 </t>
  </si>
  <si>
    <t>万元</t>
  </si>
  <si>
    <t>反映林草生态建设成本控制成果</t>
  </si>
  <si>
    <t>根据《中共昆明市委办公室昆明市人民政府办公室关于印发&lt;昆明市党政机关公务用车管理实施细则&gt;的通知》(昆办发〔2019〕17 号)《昆明市人民政府办公厅关于党政机关事业单位公务用车报废相关事宜的通知》（昆政办〔2013〕133号）规定，同意云A5125K公务用车进行报废处理。经区政府和区机关事务管理局同意我局新购置公务用车一辆</t>
  </si>
  <si>
    <t>购买数量</t>
  </si>
  <si>
    <t>100%</t>
  </si>
  <si>
    <t>台（件、套）</t>
  </si>
  <si>
    <t>购买车辆数</t>
  </si>
  <si>
    <t>购买质量</t>
  </si>
  <si>
    <t>95</t>
  </si>
  <si>
    <t>时效指标</t>
  </si>
  <si>
    <t>完成时间</t>
  </si>
  <si>
    <t>2026年12月前</t>
  </si>
  <si>
    <t>为出行办公提供便利</t>
  </si>
  <si>
    <t>职工满意度</t>
  </si>
  <si>
    <t>购买成本</t>
  </si>
  <si>
    <t>122000元</t>
  </si>
  <si>
    <t xml:space="preserve"> 完成规划、土地、林草领域法律服务工作， 开展完成法制审核工作，开展行政复议、行政诉讼和行政赔偿工作。						
</t>
  </si>
  <si>
    <t xml:space="preserve"> 完成法制审核、行政复议、行政诉讼工作</t>
  </si>
  <si>
    <t xml:space="preserve">全年工作数 </t>
  </si>
  <si>
    <t>件</t>
  </si>
  <si>
    <t xml:space="preserve">工作数量
</t>
  </si>
  <si>
    <t xml:space="preserve"> 服务达到要求和效果</t>
  </si>
  <si>
    <t xml:space="preserve">  服务达到要求和效果
</t>
  </si>
  <si>
    <t xml:space="preserve"> 通过开展法制审核、行政复议和诉讼产生的效益</t>
  </si>
  <si>
    <t xml:space="preserve">  群众对工作的满意度</t>
  </si>
  <si>
    <t>满意度调查</t>
  </si>
  <si>
    <t xml:space="preserve">按照区委、区政府的工作要求，我局加大制度建设工作，制定规范性文件，进行法律汇编；开展4.22地球日、6.25土地日、12.4全国宪法日、“三下乡”宣传、地灾预防宣传、城乡规划宣传、林草法宣传、普法宣传、廉政教育、党建宣传等活动，					
</t>
  </si>
  <si>
    <t xml:space="preserve"> 法规培训、制度建设</t>
  </si>
  <si>
    <t>全年工作量</t>
  </si>
  <si>
    <t>次</t>
  </si>
  <si>
    <t xml:space="preserve">开展培训次数 
</t>
  </si>
  <si>
    <t xml:space="preserve"> 按要求完成工作任务</t>
  </si>
  <si>
    <t>工作完成率</t>
  </si>
  <si>
    <t xml:space="preserve"> 完成时间 </t>
  </si>
  <si>
    <t>2026</t>
  </si>
  <si>
    <t>年</t>
  </si>
  <si>
    <t xml:space="preserve">完成时限
</t>
  </si>
  <si>
    <t xml:space="preserve"> 通过开展法规培训和制度建设产生的效益</t>
  </si>
  <si>
    <t xml:space="preserve">在原征地补偿标准工作基础上，通过开展征地补偿标准实施情况的调查，结合实施征地补偿标准的实际，总结经验，分析存在的问题，并在此基础上开展昆明呈贡区区片综合地价更新调整工作，服务于当前土地征收工作，并为制定相关的征地补偿政策提供依据，保持征地补偿标准的合法性和现势性。本项工作提交成果包括：工作和技术报告、测算结果数据表、图件、数据库成果。						
</t>
  </si>
  <si>
    <t>达到省级审核验收</t>
  </si>
  <si>
    <t xml:space="preserve">达到质量要求
</t>
  </si>
  <si>
    <t>完成时限</t>
  </si>
  <si>
    <t>经济效益</t>
  </si>
  <si>
    <t>通过开展征收农用地区片综合地价更新调整工作，服务于当前土地征收工作，并为制定相关的征地补偿政策提供依据。被征地农民生活水平不降低、长远生计有保障</t>
  </si>
  <si>
    <t xml:space="preserve">达到效果
</t>
  </si>
  <si>
    <t>可持续影响</t>
  </si>
  <si>
    <t>确保农用地区片调整和测算结果合理、合法，及时应用到日常工作的管理中。</t>
  </si>
  <si>
    <t>服务对象满意度指标</t>
  </si>
  <si>
    <t>通过造林绿化落地上图系统，纳入全市退化林本底数据库，摸清退化林家底，为编制退化林修复规划，申报、实施退化林修复任务提供依据。</t>
  </si>
  <si>
    <t>完成2023年国家级下发呈贡区图斑1322个，总面积9903.15亩的退化林调查评估工作。</t>
  </si>
  <si>
    <t>图斑1322个，总面积9903.15亩</t>
  </si>
  <si>
    <t>个/亩</t>
  </si>
  <si>
    <t>工作台账</t>
  </si>
  <si>
    <t>通过造林绿化落地上图系统，纳入全市退化林本底数据库，摸清退化林家底</t>
  </si>
  <si>
    <t>纳入全市退化林本底数据库</t>
  </si>
  <si>
    <t xml:space="preserve">通过造林绿化落地上图系统，纳入全市退化林本底数据库，摸清退化林家底，为编制退化林修复规划，申报、实施退化林修复任务提供依据。
</t>
  </si>
  <si>
    <t>群众满意度</t>
  </si>
  <si>
    <t xml:space="preserve">反映林区职工和周边群众满意度
</t>
  </si>
  <si>
    <t xml:space="preserve"> 认真贯彻执行《地质灾害防治条例》等法律法规，认真履行职责，主动服务、积极作为，确保呈贡区地质环境保护工作顺利开展，地质灾害得到有效防治。完成地质灾害防治知识宣传培训工作；安排落实地质灾害监测员做好地质灾害巡查、排查、监测预警工作，依据排查出的地质灾害隐患点，及时指导街道办事处填写并发放“两卡一书”；成立地质灾害防治工作领导小组，完成2026年呈贡区地质灾害防治方案、应急预案的编制，经专家评审后印发；完成地质灾害防治“十五五”规划编制工作；对突发地质灾害隐患点树立警示牌，做好地质灾害应急调查及处置工作。						
</t>
  </si>
  <si>
    <t>地质灾害巡查、排查</t>
  </si>
  <si>
    <t>360</t>
  </si>
  <si>
    <t>人/次</t>
  </si>
  <si>
    <t xml:space="preserve">安排落实地质灾害监测员，连同监测员开展地质灾害防治巡查、监测、防治工作，切实有效处置各类地质灾害突发事件
</t>
  </si>
  <si>
    <t>地质灾害防治培训</t>
  </si>
  <si>
    <t>60</t>
  </si>
  <si>
    <t xml:space="preserve">按质按量对地质灾害防治有关工作人员进行培训
</t>
  </si>
  <si>
    <t xml:space="preserve">开展地质灾害防治巡查、监测、防治工作，切实有效处置各类地质灾害突发事件，维护人民群众的生命财产安全
</t>
  </si>
  <si>
    <t>维护人民群众的生命财产安全</t>
  </si>
  <si>
    <t xml:space="preserve">绩效工作台账
</t>
  </si>
  <si>
    <t>最大限度地避免和减轻地质灾害造成的损失，维护人民群众的生命财产安全</t>
  </si>
  <si>
    <t>绩效工作台账</t>
  </si>
  <si>
    <t>有地质灾害街道、社区</t>
  </si>
  <si>
    <t xml:space="preserve">开展地质灾害防治巡查、监测、防治工作，切实有效处置各类地质灾害突发事件
</t>
  </si>
  <si>
    <t xml:space="preserve">完成2025-2026年度林草湿荒漠化调查工作，完成贡区“十五五”期间年森林采伐限额编制工作，完成公益林、天然林监测调查监测工作。						
</t>
  </si>
  <si>
    <t>森林、草原、湿地、荒漠图斑区划调查数量</t>
  </si>
  <si>
    <t>35000</t>
  </si>
  <si>
    <t>个</t>
  </si>
  <si>
    <t xml:space="preserve">反映森林、草原、湿地、荒漠图斑区划调查完成情况
</t>
  </si>
  <si>
    <t>森林质量提升面积合格率</t>
  </si>
  <si>
    <t>80</t>
  </si>
  <si>
    <t xml:space="preserve">反映森林质量提升情况
</t>
  </si>
  <si>
    <t>森林、湿地、荒漠生态系统发挥</t>
  </si>
  <si>
    <t xml:space="preserve">反映森林、湿地、荒漠生态系统发挥情况
</t>
  </si>
  <si>
    <t>持续发挥生态作用</t>
  </si>
  <si>
    <t>明显</t>
  </si>
  <si>
    <t xml:space="preserve">反映持续发挥生态作用情况
</t>
  </si>
  <si>
    <t>林区职工和周边群众满意度</t>
  </si>
  <si>
    <t xml:space="preserve">反映林区职工和周边群众满意情况
</t>
  </si>
  <si>
    <t xml:space="preserve">"1.根据《中华人民共和国土地管理法》和《云南省年度耕地资源质量分类年度更新与监测实施方案》的要求，通过开展耕地资源质量分类年度更新与监测工作，全面掌握年度内耕地现状变化及耕地质量建设引起的耕地质量变化情况，保持耕地质量分类数据的现势性，为落实耕地数量、质量、生态“三位一体”保护提供支撑。
开展方式：资料收集、样点布设、实地调查、样点取样、数据分析和数据库建设；
2.完成呈贡区园地8755亩和设施农用地2907亩的实地全覆盖调查和举证工作；
3.按照自然资源部 国家林业和草原局《关于优化年度国土变更调查规范成果应用的通知》要求，实现林地上山，耕地下山和耕地、园地、林地互换等工作"						
</t>
  </si>
  <si>
    <t>根据文件要求，按时、按质、按量开展及完成</t>
  </si>
  <si>
    <t>调查数量</t>
  </si>
  <si>
    <t xml:space="preserve"> 达到省级审核验收</t>
  </si>
  <si>
    <t xml:space="preserve">达到质量要求 
</t>
  </si>
  <si>
    <t>通过林地上山，耕地下山和耕地、园地、林地互换等工作，有效解决社会舆论和社会矛盾。</t>
  </si>
  <si>
    <t>根据实地变化情况，开展完成</t>
  </si>
  <si>
    <t xml:space="preserve"> 服务对象满意度指标</t>
  </si>
  <si>
    <t xml:space="preserve">空满意度调查 
</t>
  </si>
  <si>
    <t xml:space="preserve">依据《云南省自然资源厅关于加快推进国土空间规划编制工作的通知》（云自然资空规〔2022〕602）文件要求，开展原控规评估、论证、维护、修编工作。						
</t>
  </si>
  <si>
    <t>工作完成数</t>
  </si>
  <si>
    <t>工作的完成情况</t>
  </si>
  <si>
    <t>符合国家和省相关技术标准规范和文件要求</t>
  </si>
  <si>
    <t xml:space="preserve">启动新一轮城镇边界内详细规划梳理，针对原控制下详细规划与目前“三区三线”划定成果冲突、不符合国家和省相关技术标准规范和文件要求、与九大高原湖泊“两线三区”管控要求矛盾等突出问题，开展原控制详细规划评估、论证、维护、修编。同时，充分发挥详细规划层面城市设计作用，改进规划方法、提高规划水平，同步开展城市设计工作，将城市设计内容纳入详细规划。
</t>
  </si>
  <si>
    <t>2025</t>
  </si>
  <si>
    <t>国土空间</t>
  </si>
  <si>
    <t>合理利用</t>
  </si>
  <si>
    <t xml:space="preserve">合理利用国土空间
</t>
  </si>
  <si>
    <t>单位人员满意度</t>
  </si>
  <si>
    <t xml:space="preserve">反映部门（单位）人员的原控规评估、论证、维护、修编满意程度。
</t>
  </si>
  <si>
    <t xml:space="preserve">根据持续开展打击整治矿产资源违法违规行为工作要求和国家自然资源部及省自然资源厅卫片执法工作要求，对私挖盗采矿产资源的矿种、品味、价值等进行技术鉴定，完成案件查处工作；完成2026年度卫片执法图斑外业核实、内业梳理、系统填报、制图套图技术服务工作。						
</t>
  </si>
  <si>
    <t>图斑核查率</t>
  </si>
  <si>
    <t xml:space="preserve">"按照自然资源部卫片执法检查工作通知要求，对下发图斑数据进行100%核查，核查方式包括内业检查和外业实地抽查，及时查处整改违法用地、用矿，并填报卫片系统，并对核查、填报数据真实性、准确性负责。
"
</t>
  </si>
  <si>
    <t>违法行为责停率</t>
  </si>
  <si>
    <t xml:space="preserve">"通过核查，对违法行为案件责停。
"
</t>
  </si>
  <si>
    <t>社会公众满意度</t>
  </si>
  <si>
    <t xml:space="preserve">"社会公众对卫片执法工作满意度调查评价。
"
</t>
  </si>
  <si>
    <t>1.开展呈贡区野生动植物保护管理，根据上级要求开展野生动植物资源调查监测，做好红嘴鸥等野生动物保护工作，完成呈贡区陆生野生动物疫源疫病防控监测，积极落实野生动物致害防控，促进人与自然和谐共处，有效保护野生动植物资源。
2.林业草原有害生物监测防治、草原蝗虫调查、草原鼠害调查、松材线虫病疫情秋季普查等松材线虫病疫情防控相关工作，有效保护森林和草原资源。</t>
  </si>
  <si>
    <t>呈贡区省级陆生野生动物疫源疫病监测站防控监测样品采样工作</t>
  </si>
  <si>
    <t>400</t>
  </si>
  <si>
    <t>份</t>
  </si>
  <si>
    <t xml:space="preserve">"完成呈贡区省级陆生野生疫源疫病监测站防控监测样品采样400份。
"
</t>
  </si>
  <si>
    <t>林业有害生物防治面积</t>
  </si>
  <si>
    <t>实际发生面积</t>
  </si>
  <si>
    <t xml:space="preserve">林业有害生物成灾率控制在4‰以下，无公害防治率大于85%，测报准确率大于90%，种苗产地检疫率达100%
</t>
  </si>
  <si>
    <t>开展呈贡区野生动植物保护管理，根据上级要求开展野生动植物资源调查监测，做好红嘴鸥等野生动物保护工作，完成呈贡区陆生野生动物疫源疫病防控监测，积极落实野生动物致害防控，促进人与自然和谐共处，有效保护野生动植物资源。</t>
  </si>
  <si>
    <t>林业有害生物成灾率</t>
  </si>
  <si>
    <t xml:space="preserve">林业有害生物成灾率控制在4‰以下。
</t>
  </si>
  <si>
    <t xml:space="preserve">达到效果
</t>
  </si>
  <si>
    <t>涉及职工及周边群众满意度</t>
  </si>
  <si>
    <t xml:space="preserve">"开展呈贡区野生动植物保护管理，根据上级要求开展野生动植物资源调查监测，做好红嘴鸥等野生动物保护工作，完成呈贡区陆生野生动物疫源疫病防控监测，积极落实野生动物致害防控，促进人与自然和谐共处，有效保护野生动植物资源。
"
</t>
  </si>
  <si>
    <t xml:space="preserve">认真贯彻执行《昆明市自然资源和规划局关于认真做好“十五五”市县两级矿产资源规划编制前期工作的通知》要求，认真履行职责，积极推进呈贡区“十五五”矿产资源规划编制工作。						
</t>
  </si>
  <si>
    <t xml:space="preserve">规划文本、图件、编制说明、数据库等
</t>
  </si>
  <si>
    <t>资源合理利用</t>
  </si>
  <si>
    <t>坚持统筹衔接，规划科学合理</t>
  </si>
  <si>
    <t>提高规划编报质量</t>
  </si>
  <si>
    <t xml:space="preserve">规划文本、图件、编制说明、数据库等
</t>
  </si>
  <si>
    <t xml:space="preserve">   2006 年 12 月省妇幼保健院委托昆明市征地管理处开展项目征地工作，呈贡国土分局于 2006 年 12 月收到市征地处省妇幼保健院整体搬迁项目土地征地补偿费 1274.7705 万元、征地工作经费 17.8468 万元、征地奖罚金 3.18695 万元，共计1295.08425 万元。该项目未实施土地征收工作，该笔资金保留在呈贡区自然资源局账户中。
    2022 年根据呈贡区财政局《关于交回财政存量资金的通知》要求，该笔征地补偿相关资金 1295.08425 万元，于 2022年 6 月已全部上缴至呈贡区财政局。
    2025年按照区政府安排，先原渠道返还200万费用至昆明市土地矿产储备中心（原昆明市征地管理处）。现实际到区自然资源局资金为98.08万元，我局先行拨付60万元原渠道返还市土地矿场储备中心。</t>
  </si>
  <si>
    <t>拨付数量</t>
  </si>
  <si>
    <t>到付数量</t>
  </si>
  <si>
    <t>工作完成质量</t>
  </si>
  <si>
    <t>完成拨付</t>
  </si>
  <si>
    <t>达到拨付条件</t>
  </si>
  <si>
    <t>促进社会发展</t>
  </si>
  <si>
    <t>85</t>
  </si>
  <si>
    <t xml:space="preserve">反映部门（单位）人员对该项工作的满意程度。
</t>
  </si>
  <si>
    <t>1.通过内业解译、多期影像对比分析，对影像覆盖区域自然资源变化进行监测，分类提取地类变化信息，重点提取新增耕地、新增建设用地、新增设施农用地、历年耕地等疑似变化图斑，分类处理后开展外业实地调查举证，经区级自检、市级检查、省级核查后，形成区级季度常规监测成果数据，上报国家核查；
2. 以不动产登记为基础,充分利用国土调查成果，对全区行政区域内除部、省、市直接开展确权登记之外的自然保护区、自然公园等各类自然保护地，以及江河湖泊、生态功能重要的湿地和草原、国有林区等具有完整生态功能的自然生态空间和全民所有单项自然资源开展统一确权登记，逐步实现对水流、森林、湿地、山岭、草原、荒地、滩涂以及探明储量的矿产资源等自然资源统一确权登记全覆盖。国有新城林场土地权属争议调处工作，严格按照自然资源部 国家林业和草原局印发的《关于以第三次全国国土调查成果为基础明确林地管理边界 规范林地管理的通知》之规定，确定国有新城林场林地边界，按自然资源统一确权有关规定办理国有新城林场登记工作。
3.完成呈贡区实管六个街道231宗集体土地所有权调查、数据入库和登记工作；以2025年12月31日为统一时点，收集、整理2025年集体土地所有权变化资料，根据需要补充地籍调查，制作更新包，更新集体土地所有权地籍调查数据库，依托不动产登记信息化体系，建立起集体土地所有权日常更新登记机制，实现集体土所有权的“实时变更”，实现集体土地所有权调查信息化、登记及时化、监管智能化，进一步提升不动产登记便民利民程度，优化营商环境，服务我区经济高质量发展。</t>
  </si>
  <si>
    <t>完成全年国土变更调查与自然资源常规监测测图斑外业调查及内业核查</t>
  </si>
  <si>
    <t>根据国家、省厅下发的图斑个数确定</t>
  </si>
  <si>
    <t xml:space="preserve">调查数量
</t>
  </si>
  <si>
    <t>完成呈贡区集体土地所有权地籍调查数据库更新</t>
  </si>
  <si>
    <t>经依法公布的土地调查成果，是编制国民经济和社会发展规划、有关专项规划以及自然资源管理的基础和依据</t>
  </si>
  <si>
    <t xml:space="preserve">调查数量 
</t>
  </si>
  <si>
    <t>按照云南省自然资源厅《关于转发&lt;国土空间规划“一张图”建设指南（试行）&gt;和&lt;市县国土空间开发保护规划现在评估技术指南（试行）&gt;》等相关文件要求，2024年呈贡区国土空间规划批准实施后，2003年—2023年及后续征地数据将纳入呈贡区自然资源“一张图”管地工作进行实时更新和维护。</t>
  </si>
  <si>
    <t>征地数据库建设与更新维护</t>
  </si>
  <si>
    <t>实时更新和维护</t>
  </si>
  <si>
    <t xml:space="preserve">做好本部门人员、公用经费保障，按规定落实干部职工各项待遇，支持部门正常履职。						
</t>
  </si>
  <si>
    <t>公用经费保障人数</t>
  </si>
  <si>
    <t>62</t>
  </si>
  <si>
    <t>人</t>
  </si>
  <si>
    <t xml:space="preserve">反映公用经费保障部门（单位）正常运转的在职人数情况。在职人数主要指办公、会议、培训、差旅、水费、电费等公用经费中服务保障的人数。
</t>
  </si>
  <si>
    <t>部门运转</t>
  </si>
  <si>
    <t>正常运转</t>
  </si>
  <si>
    <t xml:space="preserve">反映部门（单位）正常运转情况。
</t>
  </si>
  <si>
    <t xml:space="preserve">反映社会公众对部门（单位）履职情况的满意程度。
</t>
  </si>
  <si>
    <t xml:space="preserve"> 认真贯彻执行《云南省自然资源厅关于扎实推进市县级国土空间生态修复规划编制工作的通知》要求，认真履行职责，积极推进呈贡区国土空间生态修复规划（2021-2035年）编制。						
</t>
  </si>
  <si>
    <t>2026年12月</t>
  </si>
  <si>
    <t>规划文本、图件、编制说明、数据库等</t>
  </si>
  <si>
    <t>历史遗留矿山生态修复面积</t>
  </si>
  <si>
    <t xml:space="preserve">完成呈贡区国土空间总体规划成果实施评估、2025年度城镇开发边界优化工作。						
</t>
  </si>
  <si>
    <t>完成国土空间规划编制范围</t>
  </si>
  <si>
    <t>呈贡区</t>
  </si>
  <si>
    <t>平方米</t>
  </si>
  <si>
    <t>方案包括的范围</t>
  </si>
  <si>
    <t>编制合格率</t>
  </si>
  <si>
    <t>合格率</t>
  </si>
  <si>
    <t>国土空间规划效果明显</t>
  </si>
  <si>
    <t>达到的效果</t>
  </si>
  <si>
    <t>预算06表</t>
  </si>
  <si>
    <t>政府性基金预算支出预算表</t>
  </si>
  <si>
    <t>单位名称：昆明市发展和改革委员会</t>
  </si>
  <si>
    <t>政府性基金预算支出</t>
  </si>
  <si>
    <t>我单位无政府性基金预算财政拨款支出，此表为空。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</si>
  <si>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</si>
  <si>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</si>
  <si>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</si>
  <si>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</si>
  <si>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</si>
  <si>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</si>
  <si>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</si>
  <si>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</si>
  <si>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</si>
  <si>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</si>
  <si>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</si>
  <si>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公务用车运行燃油费</t>
  </si>
  <si>
    <t>车辆加油、添加燃料服务</t>
  </si>
  <si>
    <t>元</t>
  </si>
  <si>
    <t>公务用车保养维修</t>
  </si>
  <si>
    <t>车辆维修和保养服务</t>
  </si>
  <si>
    <t>公务用车保险</t>
  </si>
  <si>
    <t>机动车保险服务</t>
  </si>
  <si>
    <t>复印纸采购</t>
  </si>
  <si>
    <t>复印纸</t>
  </si>
  <si>
    <t>办公设备采购</t>
  </si>
  <si>
    <t>其他办公设备</t>
  </si>
  <si>
    <t>呈贡区控制性详细规划评估及编制</t>
  </si>
  <si>
    <t>区域规划和设计服务</t>
  </si>
  <si>
    <t>自然资源执法工作</t>
  </si>
  <si>
    <t>多功能一体机</t>
  </si>
  <si>
    <t>台</t>
  </si>
  <si>
    <t>轿车</t>
  </si>
  <si>
    <t>辆</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</si>
  <si>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</si>
  <si>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</si>
  <si>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</si>
  <si>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</si>
  <si>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</si>
  <si>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</si>
  <si>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</si>
  <si>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</si>
  <si>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A1102 城市规划和设计服务</t>
  </si>
  <si>
    <t>A 公共服务</t>
  </si>
  <si>
    <t>控制性详细规划评估及编制技术服务</t>
  </si>
  <si>
    <t>预算09-1表</t>
  </si>
  <si>
    <t>单位名称（项目）</t>
  </si>
  <si>
    <t>地区</t>
  </si>
  <si>
    <t>盘龙区</t>
  </si>
  <si>
    <t>五华区</t>
  </si>
  <si>
    <t>西山区</t>
  </si>
  <si>
    <t>官渡区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</si>
  <si>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</si>
  <si>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</si>
  <si>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</si>
  <si>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</si>
  <si>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</si>
  <si>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</si>
  <si>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</si>
  <si>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</si>
  <si>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</si>
  <si>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</si>
  <si>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</si>
  <si>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</si>
  <si>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</si>
  <si>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</si>
  <si>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</si>
  <si>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我区已实行乡财县管，乡镇（街道）按照县级部门预算管理，无省对下转移支付，我单位无该项预算，此表为空。</t>
  </si>
  <si>
    <t>预算09-2表</t>
  </si>
  <si>
    <t xml:space="preserve">预算10表
</t>
  </si>
  <si>
    <t>资产类别</t>
  </si>
  <si>
    <t>资产分类代码.名称</t>
  </si>
  <si>
    <t>资产名称</t>
  </si>
  <si>
    <t>计量单位</t>
  </si>
  <si>
    <t>财政部门批复数（元）</t>
  </si>
  <si>
    <t>单价</t>
  </si>
  <si>
    <t>金额</t>
  </si>
  <si>
    <t>我单位本年度无新增资产配置，此表为空。</t>
  </si>
  <si>
    <t>预算11表</t>
  </si>
  <si>
    <t>上级补助</t>
  </si>
  <si>
    <t>我单位本年度无上级补助项目支出预算，此表为空。</t>
  </si>
  <si>
    <t>预算12表</t>
  </si>
  <si>
    <t>项目级次</t>
  </si>
  <si>
    <t>2026年</t>
  </si>
  <si>
    <t>2027年</t>
  </si>
  <si>
    <t>2028年</t>
  </si>
  <si>
    <t>313 事业发展类</t>
  </si>
  <si>
    <t>本级</t>
  </si>
  <si>
    <t>311 专项业务类</t>
  </si>
  <si>
    <t>预算08-1表</t>
  </si>
  <si>
    <t xml:space="preserve"> 2026年部门整体支出绩效目标表</t>
  </si>
  <si>
    <t>部门编码</t>
  </si>
  <si>
    <t>部门名称</t>
  </si>
  <si>
    <t>内容</t>
  </si>
  <si>
    <t>说明</t>
  </si>
  <si>
    <t>部门总体目标</t>
  </si>
  <si>
    <t>部门职责</t>
  </si>
  <si>
    <t>（1）负责宣传贯彻执行党和国家、省、市有关自然资源管理的方针、政策及法律、法规。
（2）履行全区全民所有土地、矿产、森林、草原、湿地、水等自然资源资产所有者职责和所有国土空间用途管制职责。贯彻执行自然资源和国土空间规划及测绘等地方性法规、政府规章制度。
（3）负责自然资源调查监测评价。贯彻执行自然资源调查监测评价指标体系和统计标准，落实统一规范的自然资源调查监测评价制度。组织实施自然资源基础调查、专项调查和监测。负责自然资源调查监测评价工作。负责自然资源调查监测评价成果的监督管理和信息发布。
（4）负责自然资源统一确权登记工作。
（5）负责自然资源资产有偿使用工作。
（6）负责自然资源的合理开发利用。
（7）负责建立国土空间规划体系并监督实施。组织编制区级国土空间规划和有关专项规划。开展国土空间开发适宜性评价，建立国土空间规划监测、评估和预警体系。组织落实划定生态保护红线、永久基本农田、城镇开发边界等控制线，构建节约资源和保护环境的生产、生活、生态空间布局，建立健全国土空间用途管制制度。负责土地等国土空间用途转用工作。组织拟订并实施土地等自然资源年度利用计划。根据权限负责城乡规划管理工作。
（8）负责统筹国土空间生态修复。
（9）严格实施土地用途管制，负责组织实施最严格的耕地保护制度，负责耕地数量、质量、生态保护。组织实施耕地保护责任目标考核和永久基本农田特殊保护。落实耕地占补平衡制度。
（10）负责农用地转用和征收的审核、报批工作。
（11）宣传贯彻国家、省、市有关非农建设用地征收征用、国有土地使用权收回相关法律法规。负责国有土地使用权收回、非农建设用地征收征用及管理工作。
（12）负责管理地质勘查行业和地质工作。负责矿产资源管理工作。承担压覆矿产资源查询备案。按照权限负责矿业权管理。监督指导矿产资源合理利用和保护。
（13）负责测绘地理信息管理工作。协助做好基础测绘和测绘行业管理。协助做好测绘资质资格与信用管理，监督管理地理信息安全和市场秩序。负责地理信息公共服务管理，负责测量标志保护。
（14）负责对全区自然资源开发利用的监察管理，依法查处自然资源开发利用违法案件。
（15）统一领导和管理区林业和草原局。
（16）完成区委、区政府交办的其他任务。</t>
  </si>
  <si>
    <t>根据三定方案归纳</t>
  </si>
  <si>
    <t>开展国土山川“大绿化”，改进生态质量，提升滇中城市群核心区绿色颜值，到2025年保持森林覆盖率为38.07%，森林蓄积量达到20万立方米以上；加强草原生态修复，草原综合植被盖度达57%；加快湿地恢复与保护，湿地保护率达78%；巩固省级森林乡村建设成果。进一步完善生态文明建设制度体系，健全和完善国土绿化制度、森林资源保护制度、国有林管理制度、集体林权制度、草原保护修复制度、湿地保护修复制度、石漠化综合治理制度、自然保护地保护管理制度、国家公园保护制度、资源利用监管制度、林草法治保障制度、林草支持政策制度、科技和人才支撑制度等13个方面制度。</t>
  </si>
  <si>
    <t>根据部门职责，中长期规划，各级党委，各级政府要求归纳</t>
  </si>
  <si>
    <t>部门年度目标</t>
  </si>
  <si>
    <t>1.强化党建和党风廉政建设两个责任的落实，强化责任担当，助力新区经济社会发展。
2.加强耕地保护政策宣传，不断提高广大干部群众的耕地保护意识，在全社会营造依法依规管地用地的良好氛围。
3.继续全面落实国家、省、市关于林长制工作部署，努力探索，创新机制，强化跟踪指导和宣传引导，持续发力推进林长制走深走实，不断厚植高质量全面转型发展的绿色底蕴。完成市林草局下达呈贡区2024年林业固体和林业生态建设任务。
4.进一步完善重大林业有害生物防治目标责任制，强化生态灾害预防，健全监测预报体系和防治检疫制度，推进联防联治、社会化防治和无公害防治，确保林业有害生物成灾率控制在4‰以下，无公害防治率达到85%以上，扎实做好草原有害生物监测防治。
5.加快新城林场特色乡土树种保障性苗木基地的建设。
6.进一步加强《地质灾害防治条例》等法律法规及地质灾害防治知识的宣传教育，提高公众的防灾意识和自救能力。做好地质灾害隐患的巡查排查及特殊雨情引发的突发性地质灾害事件防范应对工作。有序推进国土空间生态修复规划编制工作。
7.完成全区2023年森林、草原、湿地资源调查监测，启动2024年林草湿资源变化图斑调查监测。做好全区新一轮林地保护利用规划（2021-2030）编制。
8.继续做好建设项目规划审批服务，开展地下管线资料收集及成果测试等相关工作。
9.加强前期统筹、提前谋划工作，做好建设用地报批工作。
10.加大招商力度。结合控规以及片区发展规划，在开展征迁的同时同步开展招商引资工作，实现精准招商，使土地供应形成有效的链接，土地征迁完成后能快速、有序、有效推向市场。
11.做好土地供应、批而未供和闲置土地处置工作。
12.加快工业项目“标准地”出让。
13.持续做好土地巡查检查，继续督促违法用地整治整改。
14.强化森林资源保护，严厉打击陆生野生动植物违法行为和非法侵占林地、非法盗采林木等违法行为。
15.认真贯彻执行《信访工作条例》，运用“一线工作法”，全面做好信息公开答复、人民群众来信来访答复及信访维稳等工作，切实为群众办实事，解难题，用工作实践来践行“群众路线”。</t>
  </si>
  <si>
    <t>部门年度重点工作任务对应的目标或措施预计的产出和效果，每项工作任务都有明确的一项或几项目标。</t>
  </si>
  <si>
    <t>二、部门年度重点工作任务</t>
  </si>
  <si>
    <t>部门职能职责</t>
  </si>
  <si>
    <t>主要内容</t>
  </si>
  <si>
    <t>预算申报金额（元）</t>
  </si>
  <si>
    <t>总额</t>
  </si>
  <si>
    <t>财政拨款</t>
  </si>
  <si>
    <t>其他资金</t>
  </si>
  <si>
    <t>开展呈贡区控制性详细规划的修编工作。</t>
  </si>
  <si>
    <t xml:space="preserve">依据《云南省自然资源厅关于加快推进国土空间规划编制工作的通知》（云自然资空规〔2022〕602）文件要求，开展原控规评估、论证、维护、修编工作。      </t>
  </si>
  <si>
    <t>开展自然资源调查和确权登记工作。</t>
  </si>
  <si>
    <t xml:space="preserve">1.通过内业解译、多期影像对比分析，对影像覆盖区域自然资源变化进行监测，分类提取地类变化信息，重点提取新增耕地、新增建设用地、新增设施农用地、历年耕地等疑似变化图斑，分类处理后开展外业实地调查举证，经区级自检、市级检查、省级核查后，形成区级季度常规监测成果数据，上报国家核查；
2. 以不动产登记为基础,充分利用国土调查成果，对全区行政区域内除部、省、市直接开展确权登记之外的自然保护区、自然公园等各类自然保护地，以及江河湖泊、生态功能重要的湿地和草原、国有林区等具有完整生态功能的自然生态空间和全民所有单项自然资源开展统一确权登记，逐步实现对水流、森林、湿地、山岭、草原、荒地、滩涂以及探明储量的矿产资源等自然资源统一确权登记全覆盖。国有新城林场土地权属争议调处工作，严格按照自然资源部 国家林业和草原局印发的《关于以第三次全国国土调查成果为基础明确林地管理边界 规范林地管理的通知》之规定，确定国有新城林场林地边界，按自然资源统一确权有关规定办理国有新城林场登记工作。
3.完成呈贡区实管六个街道231宗集体土地所有权调查、数据入库和登记工作；以2025年12月31日为统一时点，收集、整理2025年集体土地所有权变化资料，根据需要补充地籍调查，制作更新包，更新集体土地所有权地籍调查数据库，依托不动产登记信息化体系，建立起集体土地所有权日常更新登记机制，实现集体土所有权的“实时变更”，实现集体土地所有权调查信息化、登记及时化、监管智能化，进一步提升不动产登记便民利民程度，优化营商环境，服务我区经济高质量发展。   </t>
  </si>
  <si>
    <t>继续推进呈贡区国土空间规划编制（分区规划）编制工作。</t>
  </si>
  <si>
    <t>根据《中共中央、国务院关于建立国土空间规划体系并监督实施的若干意见》（中发〔2019〕18号）、《自然资源部关于全面开展国土空间规划工作的通知》（自然资发〔2019〕87号）、《云南省委省人民政府关于建立全省国土空间规划体系并监督实施的意见》（云发〔2020〕7号）等文件要求，2024年继续推进呈贡区国土空间总体规划的编制和报批工作。</t>
  </si>
  <si>
    <t>三、部门整体支出绩效指标</t>
  </si>
  <si>
    <t>绩效指标</t>
  </si>
  <si>
    <t>评（扣）分标准</t>
  </si>
  <si>
    <t>绩效指标设定依据及指标值数据来源</t>
  </si>
  <si>
    <t xml:space="preserve">二级指标 </t>
  </si>
  <si>
    <t/>
  </si>
  <si>
    <t>党建工作完成率</t>
  </si>
  <si>
    <t>完成率*指标分值</t>
  </si>
  <si>
    <t>反映部门党建工作开展情况。</t>
  </si>
  <si>
    <t>年初工作计划和目标责任书</t>
  </si>
  <si>
    <t>国土空间规划及审批工作完成率</t>
  </si>
  <si>
    <t>反应部门国土空间规划及审批工作完成情况</t>
  </si>
  <si>
    <t>林业和草原管理工作完成率</t>
  </si>
  <si>
    <t>反映部门林业和草原管理工作完成情况</t>
  </si>
  <si>
    <t>耕地保护工作完成率</t>
  </si>
  <si>
    <t>反映部门耕地保护工作完成情况</t>
  </si>
  <si>
    <t>重点工作办结率</t>
  </si>
  <si>
    <t>办结率*指标分值</t>
  </si>
  <si>
    <t>2025年度完成相应年度重点工作。</t>
  </si>
  <si>
    <t>经济效益指标</t>
  </si>
  <si>
    <t>批而未供及闲置土地处置力度</t>
  </si>
  <si>
    <t>加大</t>
  </si>
  <si>
    <t>加大得满分；反之不得分</t>
  </si>
  <si>
    <t>反映批而未供及闲置土地处置目标实现程度</t>
  </si>
  <si>
    <t>社会效益指标</t>
  </si>
  <si>
    <t>自然资源保护能力</t>
  </si>
  <si>
    <t>提升</t>
  </si>
  <si>
    <t>提升满分；反之不得分</t>
  </si>
  <si>
    <t>考察自然资源保护提升情况</t>
  </si>
  <si>
    <t>生态效益指标</t>
  </si>
  <si>
    <t>‰</t>
  </si>
  <si>
    <t>林业有害生物成灾率控制在4‰以下得满分；反之不得分</t>
  </si>
  <si>
    <t>反映林业有害生物监测、防治情况</t>
  </si>
  <si>
    <t>相关工作人员满意度</t>
  </si>
  <si>
    <t>① 满意度≥90%，得满分；② 满意度介于60%（含）至90%（不含）之间，满意度×指标分值；③ 满意度＜60%，不得分。</t>
  </si>
  <si>
    <t>用于反映和考核区自然资源局相关工作人员满意度。</t>
  </si>
</sst>
</file>

<file path=xl/styles.xml><?xml version="1.0" encoding="utf-8"?>
<styleSheet xmlns="http://schemas.openxmlformats.org/spreadsheetml/2006/main">
  <numFmts count="9">
    <numFmt numFmtId="41" formatCode="_ * #,##0_ ;_ * \-#,##0_ ;_ * &quot;-&quot;_ ;_ @_ "/>
    <numFmt numFmtId="44" formatCode="_ &quot;￥&quot;* #,##0.00_ ;_ &quot;￥&quot;* \-#,##0.00_ ;_ &quot;￥&quot;* &quot;-&quot;??_ ;_ @_ "/>
    <numFmt numFmtId="176" formatCode="#,##0;\-#,##0;;@"/>
    <numFmt numFmtId="177" formatCode="yyyy\-mm\-dd"/>
    <numFmt numFmtId="178" formatCode="yyyy\-mm\-dd\ hh:mm:ss"/>
    <numFmt numFmtId="179" formatCode="#,##0.00;\-#,##0.00;;@"/>
    <numFmt numFmtId="180" formatCode="hh:mm:ss"/>
    <numFmt numFmtId="43" formatCode="_ * #,##0.00_ ;_ * \-#,##0.00_ ;_ * &quot;-&quot;??_ ;_ @_ "/>
    <numFmt numFmtId="42" formatCode="_ &quot;￥&quot;* #,##0_ ;_ &quot;￥&quot;* \-#,##0_ ;_ &quot;￥&quot;* &quot;-&quot;_ ;_ @_ "/>
  </numFmts>
  <fonts count="49">
    <font>
      <sz val="11"/>
      <color theme="1"/>
      <name val="宋体"/>
      <charset val="134"/>
      <scheme val="minor"/>
    </font>
    <font>
      <sz val="11"/>
      <color rgb="FF000000"/>
      <name val="宋体"/>
      <charset val="1"/>
    </font>
    <font>
      <b/>
      <sz val="24"/>
      <color rgb="FF000000"/>
      <name val="宋体"/>
      <charset val="1"/>
    </font>
    <font>
      <sz val="9"/>
      <color rgb="FF000000"/>
      <name val="宋体"/>
      <charset val="1"/>
    </font>
    <font>
      <sz val="10"/>
      <color rgb="FF000000"/>
      <name val="宋体"/>
      <charset val="1"/>
    </font>
    <font>
      <b/>
      <sz val="10"/>
      <color rgb="FF000000"/>
      <name val="宋体"/>
      <charset val="1"/>
    </font>
    <font>
      <sz val="11"/>
      <color rgb="FF000000"/>
      <name val="宋体"/>
      <charset val="134"/>
    </font>
    <font>
      <b/>
      <sz val="11"/>
      <color rgb="FF000000"/>
      <name val="宋体"/>
      <charset val="1"/>
    </font>
    <font>
      <sz val="12"/>
      <color rgb="FF000000"/>
      <name val="宋体"/>
      <charset val="1"/>
    </font>
    <font>
      <sz val="11.25"/>
      <color rgb="FF000000"/>
      <name val="SimSun"/>
      <charset val="134"/>
    </font>
    <font>
      <b/>
      <sz val="21"/>
      <color rgb="FF000000"/>
      <name val="SimSun"/>
      <charset val="134"/>
    </font>
    <font>
      <sz val="9"/>
      <color rgb="FF000000"/>
      <name val="SimSun"/>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sz val="1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0"/>
      <name val="宋体"/>
      <charset val="1"/>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rgb="FFFA7D00"/>
      <name val="宋体"/>
      <charset val="0"/>
      <scheme val="minor"/>
    </font>
    <font>
      <b/>
      <sz val="11"/>
      <color rgb="FFFFFFFF"/>
      <name val="宋体"/>
      <charset val="0"/>
      <scheme val="minor"/>
    </font>
    <font>
      <sz val="11"/>
      <color rgb="FF3F3F76"/>
      <name val="宋体"/>
      <charset val="0"/>
      <scheme val="minor"/>
    </font>
    <font>
      <sz val="9"/>
      <name val="宋体"/>
      <charset val="134"/>
    </font>
    <font>
      <b/>
      <sz val="11"/>
      <color rgb="FF3F3F3F"/>
      <name val="宋体"/>
      <charset val="0"/>
      <scheme val="minor"/>
    </font>
    <font>
      <b/>
      <sz val="11"/>
      <color theme="3"/>
      <name val="宋体"/>
      <charset val="134"/>
      <scheme val="minor"/>
    </font>
    <font>
      <u/>
      <sz val="11"/>
      <color rgb="FF0000FF"/>
      <name val="宋体"/>
      <charset val="0"/>
      <scheme val="minor"/>
    </font>
    <font>
      <sz val="10"/>
      <color theme="1"/>
      <name val="Arial"/>
      <charset val="134"/>
    </font>
    <font>
      <b/>
      <sz val="11"/>
      <color rgb="FFFA7D00"/>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u/>
      <sz val="11"/>
      <color rgb="FF800080"/>
      <name val="宋体"/>
      <charset val="0"/>
      <scheme val="minor"/>
    </font>
  </fonts>
  <fills count="36">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FF"/>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rgb="FFFFFFCC"/>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bgColor indexed="64"/>
      </patternFill>
    </fill>
    <fill>
      <patternFill patternType="solid">
        <fgColor theme="5"/>
        <bgColor indexed="64"/>
      </patternFill>
    </fill>
    <fill>
      <patternFill patternType="solid">
        <fgColor theme="7"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s>
  <cellStyleXfs count="58">
    <xf numFmtId="0" fontId="0" fillId="0" borderId="0"/>
    <xf numFmtId="176" fontId="37" fillId="0" borderId="1">
      <alignment horizontal="right" vertical="center"/>
    </xf>
    <xf numFmtId="180" fontId="37" fillId="0" borderId="1">
      <alignment horizontal="right" vertical="center"/>
    </xf>
    <xf numFmtId="179" fontId="37" fillId="0" borderId="1">
      <alignment horizontal="right" vertical="center"/>
    </xf>
    <xf numFmtId="179" fontId="37" fillId="0" borderId="1">
      <alignment horizontal="right" vertical="center"/>
    </xf>
    <xf numFmtId="10" fontId="37" fillId="0" borderId="1">
      <alignment horizontal="right" vertical="center"/>
    </xf>
    <xf numFmtId="178" fontId="37" fillId="0" borderId="1">
      <alignment horizontal="right" vertical="center"/>
    </xf>
    <xf numFmtId="0" fontId="29" fillId="20" borderId="0" applyNumberFormat="0" applyBorder="0" applyAlignment="0" applyProtection="0">
      <alignment vertical="center"/>
    </xf>
    <xf numFmtId="0" fontId="29" fillId="25" borderId="0" applyNumberFormat="0" applyBorder="0" applyAlignment="0" applyProtection="0">
      <alignment vertical="center"/>
    </xf>
    <xf numFmtId="0" fontId="28" fillId="17" borderId="0" applyNumberFormat="0" applyBorder="0" applyAlignment="0" applyProtection="0">
      <alignment vertical="center"/>
    </xf>
    <xf numFmtId="0" fontId="29" fillId="22"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9" fillId="26" borderId="0" applyNumberFormat="0" applyBorder="0" applyAlignment="0" applyProtection="0">
      <alignment vertical="center"/>
    </xf>
    <xf numFmtId="0" fontId="39" fillId="0" borderId="21" applyNumberFormat="0" applyFill="0" applyAlignment="0" applyProtection="0">
      <alignment vertical="center"/>
    </xf>
    <xf numFmtId="0" fontId="43" fillId="0" borderId="0" applyNumberFormat="0" applyFill="0" applyBorder="0" applyAlignment="0" applyProtection="0">
      <alignment vertical="center"/>
    </xf>
    <xf numFmtId="0" fontId="44" fillId="0" borderId="22"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45" fillId="0" borderId="23" applyNumberFormat="0" applyFill="0" applyAlignment="0" applyProtection="0">
      <alignment vertical="center"/>
    </xf>
    <xf numFmtId="177" fontId="37" fillId="0" borderId="1">
      <alignment horizontal="right" vertical="center"/>
    </xf>
    <xf numFmtId="42" fontId="0" fillId="0" borderId="0" applyFont="0" applyFill="0" applyBorder="0" applyAlignment="0" applyProtection="0">
      <alignment vertical="center"/>
    </xf>
    <xf numFmtId="0" fontId="28" fillId="30" borderId="0" applyNumberFormat="0" applyBorder="0" applyAlignment="0" applyProtection="0">
      <alignment vertical="center"/>
    </xf>
    <xf numFmtId="0" fontId="46" fillId="0" borderId="0" applyNumberFormat="0" applyFill="0" applyBorder="0" applyAlignment="0" applyProtection="0">
      <alignment vertical="center"/>
    </xf>
    <xf numFmtId="0" fontId="41" fillId="0" borderId="0"/>
    <xf numFmtId="0" fontId="29" fillId="32" borderId="0" applyNumberFormat="0" applyBorder="0" applyAlignment="0" applyProtection="0">
      <alignment vertical="center"/>
    </xf>
    <xf numFmtId="0" fontId="28" fillId="34" borderId="0" applyNumberFormat="0" applyBorder="0" applyAlignment="0" applyProtection="0">
      <alignment vertical="center"/>
    </xf>
    <xf numFmtId="0" fontId="47" fillId="0" borderId="23" applyNumberFormat="0" applyFill="0" applyAlignment="0" applyProtection="0">
      <alignment vertical="center"/>
    </xf>
    <xf numFmtId="49" fontId="37" fillId="0" borderId="1">
      <alignment horizontal="left" vertical="center" wrapText="1"/>
    </xf>
    <xf numFmtId="0" fontId="40" fillId="0" borderId="0" applyNumberFormat="0" applyFill="0" applyBorder="0" applyAlignment="0" applyProtection="0">
      <alignment vertical="center"/>
    </xf>
    <xf numFmtId="0" fontId="29" fillId="24" borderId="0" applyNumberFormat="0" applyBorder="0" applyAlignment="0" applyProtection="0">
      <alignment vertical="center"/>
    </xf>
    <xf numFmtId="44" fontId="0" fillId="0" borderId="0" applyFont="0" applyFill="0" applyBorder="0" applyAlignment="0" applyProtection="0">
      <alignment vertical="center"/>
    </xf>
    <xf numFmtId="0" fontId="29" fillId="35" borderId="0" applyNumberFormat="0" applyBorder="0" applyAlignment="0" applyProtection="0">
      <alignment vertical="center"/>
    </xf>
    <xf numFmtId="0" fontId="42" fillId="21" borderId="19" applyNumberFormat="0" applyAlignment="0" applyProtection="0">
      <alignment vertical="center"/>
    </xf>
    <xf numFmtId="0" fontId="48" fillId="0" borderId="0" applyNumberFormat="0" applyFill="0" applyBorder="0" applyAlignment="0" applyProtection="0">
      <alignment vertical="center"/>
    </xf>
    <xf numFmtId="41" fontId="0" fillId="0" borderId="0" applyFont="0" applyFill="0" applyBorder="0" applyAlignment="0" applyProtection="0">
      <alignment vertical="center"/>
    </xf>
    <xf numFmtId="0" fontId="28" fillId="31" borderId="0" applyNumberFormat="0" applyBorder="0" applyAlignment="0" applyProtection="0">
      <alignment vertical="center"/>
    </xf>
    <xf numFmtId="0" fontId="29" fillId="16" borderId="0" applyNumberFormat="0" applyBorder="0" applyAlignment="0" applyProtection="0">
      <alignment vertical="center"/>
    </xf>
    <xf numFmtId="0" fontId="28" fillId="15" borderId="0" applyNumberFormat="0" applyBorder="0" applyAlignment="0" applyProtection="0">
      <alignment vertical="center"/>
    </xf>
    <xf numFmtId="0" fontId="36" fillId="14" borderId="19" applyNumberFormat="0" applyAlignment="0" applyProtection="0">
      <alignment vertical="center"/>
    </xf>
    <xf numFmtId="0" fontId="38" fillId="21" borderId="20" applyNumberFormat="0" applyAlignment="0" applyProtection="0">
      <alignment vertical="center"/>
    </xf>
    <xf numFmtId="0" fontId="35" fillId="13" borderId="18" applyNumberFormat="0" applyAlignment="0" applyProtection="0">
      <alignment vertical="center"/>
    </xf>
    <xf numFmtId="0" fontId="34" fillId="0" borderId="17" applyNumberFormat="0" applyFill="0" applyAlignment="0" applyProtection="0">
      <alignment vertical="center"/>
    </xf>
    <xf numFmtId="0" fontId="28" fillId="27" borderId="0" applyNumberFormat="0" applyBorder="0" applyAlignment="0" applyProtection="0">
      <alignment vertical="center"/>
    </xf>
    <xf numFmtId="0" fontId="28" fillId="33" borderId="0" applyNumberFormat="0" applyBorder="0" applyAlignment="0" applyProtection="0">
      <alignment vertical="center"/>
    </xf>
    <xf numFmtId="0" fontId="0" fillId="12" borderId="16" applyNumberFormat="0" applyFont="0" applyAlignment="0" applyProtection="0">
      <alignment vertical="center"/>
    </xf>
    <xf numFmtId="0" fontId="33" fillId="0" borderId="0" applyNumberFormat="0" applyFill="0" applyBorder="0" applyAlignment="0" applyProtection="0">
      <alignment vertical="center"/>
    </xf>
    <xf numFmtId="0" fontId="32" fillId="10" borderId="0" applyNumberFormat="0" applyBorder="0" applyAlignment="0" applyProtection="0">
      <alignment vertical="center"/>
    </xf>
    <xf numFmtId="0" fontId="39" fillId="0" borderId="0" applyNumberFormat="0" applyFill="0" applyBorder="0" applyAlignment="0" applyProtection="0">
      <alignment vertical="center"/>
    </xf>
    <xf numFmtId="0" fontId="28" fillId="11" borderId="0" applyNumberFormat="0" applyBorder="0" applyAlignment="0" applyProtection="0">
      <alignment vertical="center"/>
    </xf>
    <xf numFmtId="0" fontId="31" fillId="9" borderId="0" applyNumberFormat="0" applyBorder="0" applyAlignment="0" applyProtection="0">
      <alignment vertical="center"/>
    </xf>
    <xf numFmtId="0" fontId="29" fillId="8" borderId="0" applyNumberFormat="0" applyBorder="0" applyAlignment="0" applyProtection="0">
      <alignment vertical="center"/>
    </xf>
    <xf numFmtId="0" fontId="30" fillId="7" borderId="0" applyNumberFormat="0" applyBorder="0" applyAlignment="0" applyProtection="0">
      <alignment vertical="center"/>
    </xf>
    <xf numFmtId="0" fontId="28" fillId="29" borderId="0" applyNumberFormat="0" applyBorder="0" applyAlignment="0" applyProtection="0">
      <alignment vertical="center"/>
    </xf>
    <xf numFmtId="0" fontId="29" fillId="6" borderId="0" applyNumberFormat="0" applyBorder="0" applyAlignment="0" applyProtection="0">
      <alignment vertical="center"/>
    </xf>
    <xf numFmtId="0" fontId="28" fillId="5" borderId="0" applyNumberFormat="0" applyBorder="0" applyAlignment="0" applyProtection="0">
      <alignment vertical="center"/>
    </xf>
    <xf numFmtId="0" fontId="29" fillId="23" borderId="0" applyNumberFormat="0" applyBorder="0" applyAlignment="0" applyProtection="0">
      <alignment vertical="center"/>
    </xf>
    <xf numFmtId="0" fontId="28" fillId="28" borderId="0" applyNumberFormat="0" applyBorder="0" applyAlignment="0" applyProtection="0">
      <alignment vertical="center"/>
    </xf>
  </cellStyleXfs>
  <cellXfs count="323">
    <xf numFmtId="0" fontId="0" fillId="0" borderId="0" xfId="0" applyFont="1" applyBorder="1"/>
    <xf numFmtId="0" fontId="1" fillId="0" borderId="0" xfId="24" applyFont="1" applyFill="1" applyBorder="1" applyAlignment="1" applyProtection="1"/>
    <xf numFmtId="0" fontId="0" fillId="0" borderId="0" xfId="0" applyFont="1" applyFill="1" applyBorder="1" applyAlignment="1"/>
    <xf numFmtId="0" fontId="2" fillId="2" borderId="0" xfId="24" applyFont="1" applyFill="1" applyBorder="1" applyAlignment="1" applyProtection="1">
      <alignment horizontal="center" vertical="center"/>
    </xf>
    <xf numFmtId="0" fontId="2" fillId="3" borderId="0" xfId="24" applyFont="1" applyFill="1" applyBorder="1" applyAlignment="1" applyProtection="1">
      <alignment horizontal="center" vertical="center"/>
    </xf>
    <xf numFmtId="0" fontId="3" fillId="2" borderId="0" xfId="24" applyFont="1" applyFill="1" applyBorder="1" applyAlignment="1" applyProtection="1">
      <alignment horizontal="left" vertical="center" wrapText="1"/>
    </xf>
    <xf numFmtId="0" fontId="2" fillId="2" borderId="0" xfId="24" applyFont="1" applyFill="1" applyBorder="1" applyAlignment="1" applyProtection="1">
      <alignment horizontal="left" vertical="center" wrapText="1"/>
    </xf>
    <xf numFmtId="0" fontId="2" fillId="2" borderId="0" xfId="24" applyFont="1" applyFill="1" applyBorder="1" applyAlignment="1" applyProtection="1">
      <alignment horizontal="left" vertical="center"/>
    </xf>
    <xf numFmtId="0" fontId="4" fillId="2" borderId="1" xfId="24" applyFont="1" applyFill="1" applyBorder="1" applyAlignment="1" applyProtection="1">
      <alignment horizontal="center" vertical="center"/>
    </xf>
    <xf numFmtId="0" fontId="4" fillId="2" borderId="2" xfId="24" applyFont="1" applyFill="1" applyBorder="1" applyAlignment="1" applyProtection="1">
      <alignment horizontal="left" vertical="center"/>
    </xf>
    <xf numFmtId="0" fontId="5" fillId="2" borderId="3" xfId="24" applyFont="1" applyFill="1" applyBorder="1" applyAlignment="1" applyProtection="1">
      <alignment horizontal="left" vertical="center"/>
    </xf>
    <xf numFmtId="0" fontId="1" fillId="0" borderId="2" xfId="24" applyFont="1" applyFill="1" applyBorder="1" applyAlignment="1" applyProtection="1">
      <alignment horizontal="center" vertical="center"/>
    </xf>
    <xf numFmtId="0" fontId="1" fillId="0" borderId="3" xfId="24" applyFont="1" applyFill="1" applyBorder="1" applyAlignment="1" applyProtection="1">
      <alignment horizontal="center" vertical="center"/>
    </xf>
    <xf numFmtId="0" fontId="1" fillId="0" borderId="4" xfId="24" applyFont="1" applyFill="1" applyBorder="1" applyAlignment="1" applyProtection="1">
      <alignment horizontal="center" vertical="center"/>
    </xf>
    <xf numFmtId="49" fontId="1" fillId="0" borderId="1" xfId="24" applyNumberFormat="1" applyFont="1" applyFill="1" applyBorder="1" applyAlignment="1" applyProtection="1">
      <alignment horizontal="center" vertical="center" wrapText="1"/>
    </xf>
    <xf numFmtId="49" fontId="3" fillId="0" borderId="2" xfId="24" applyNumberFormat="1" applyFont="1" applyFill="1" applyBorder="1" applyAlignment="1" applyProtection="1">
      <alignment horizontal="left" vertical="center" wrapText="1"/>
    </xf>
    <xf numFmtId="49" fontId="3" fillId="0" borderId="3" xfId="24" applyNumberFormat="1" applyFont="1" applyFill="1" applyBorder="1" applyAlignment="1" applyProtection="1">
      <alignment horizontal="left" vertical="center" wrapText="1"/>
    </xf>
    <xf numFmtId="0" fontId="1" fillId="0" borderId="5" xfId="24" applyFont="1" applyFill="1" applyBorder="1" applyAlignment="1" applyProtection="1">
      <alignment horizontal="center" vertical="center"/>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2" xfId="24" applyFont="1" applyFill="1" applyBorder="1" applyAlignment="1" applyProtection="1">
      <alignment horizontal="left" vertical="center" wrapText="1"/>
    </xf>
    <xf numFmtId="0" fontId="3" fillId="0" borderId="3" xfId="24" applyFont="1" applyFill="1" applyBorder="1" applyAlignment="1" applyProtection="1">
      <alignment horizontal="left" vertical="center" wrapText="1"/>
    </xf>
    <xf numFmtId="0" fontId="7" fillId="0" borderId="2" xfId="24" applyFont="1" applyFill="1" applyBorder="1" applyAlignment="1" applyProtection="1">
      <alignment horizontal="left" vertical="center"/>
    </xf>
    <xf numFmtId="0" fontId="7" fillId="0" borderId="3" xfId="24" applyFont="1" applyFill="1" applyBorder="1" applyAlignment="1" applyProtection="1">
      <alignment horizontal="left" vertical="center"/>
    </xf>
    <xf numFmtId="49" fontId="1" fillId="0" borderId="6" xfId="24" applyNumberFormat="1" applyFont="1" applyFill="1" applyBorder="1" applyAlignment="1" applyProtection="1">
      <alignment horizontal="center" vertical="center" wrapText="1"/>
    </xf>
    <xf numFmtId="49" fontId="1" fillId="0" borderId="7" xfId="24" applyNumberFormat="1" applyFont="1" applyFill="1" applyBorder="1" applyAlignment="1" applyProtection="1">
      <alignment horizontal="center" vertical="center" wrapText="1"/>
    </xf>
    <xf numFmtId="0" fontId="1" fillId="0" borderId="6" xfId="24" applyFont="1" applyFill="1" applyBorder="1" applyAlignment="1" applyProtection="1">
      <alignment horizontal="center" vertical="center"/>
    </xf>
    <xf numFmtId="0" fontId="1" fillId="0" borderId="8" xfId="24" applyFont="1" applyFill="1" applyBorder="1" applyAlignment="1" applyProtection="1">
      <alignment horizontal="center" vertical="center"/>
    </xf>
    <xf numFmtId="49" fontId="1" fillId="0" borderId="9" xfId="24" applyNumberFormat="1" applyFont="1" applyFill="1" applyBorder="1" applyAlignment="1" applyProtection="1">
      <alignment horizontal="center" vertical="center" wrapText="1"/>
    </xf>
    <xf numFmtId="49" fontId="1" fillId="0" borderId="10" xfId="24" applyNumberFormat="1" applyFont="1" applyFill="1" applyBorder="1" applyAlignment="1" applyProtection="1">
      <alignment horizontal="center" vertical="center" wrapText="1"/>
    </xf>
    <xf numFmtId="0" fontId="1" fillId="0" borderId="9" xfId="24" applyFont="1" applyFill="1" applyBorder="1" applyAlignment="1" applyProtection="1">
      <alignment horizontal="center" vertical="center"/>
    </xf>
    <xf numFmtId="0" fontId="1" fillId="0" borderId="11" xfId="24" applyFont="1" applyFill="1" applyBorder="1" applyAlignment="1" applyProtection="1">
      <alignment horizontal="center" vertical="center"/>
    </xf>
    <xf numFmtId="0" fontId="3" fillId="0" borderId="2" xfId="24" applyFont="1" applyFill="1" applyBorder="1" applyAlignment="1" applyProtection="1">
      <alignment horizontal="center" vertical="center"/>
    </xf>
    <xf numFmtId="0" fontId="3" fillId="0" borderId="3" xfId="24" applyFont="1" applyFill="1" applyBorder="1" applyAlignment="1" applyProtection="1">
      <alignment horizontal="left" vertical="center"/>
    </xf>
    <xf numFmtId="49" fontId="3" fillId="0" borderId="12" xfId="24" applyNumberFormat="1" applyFont="1" applyFill="1" applyBorder="1" applyAlignment="1" applyProtection="1">
      <alignment horizontal="left" vertical="center" wrapText="1"/>
    </xf>
    <xf numFmtId="0" fontId="1" fillId="0" borderId="12" xfId="24" applyFont="1" applyFill="1" applyBorder="1" applyAlignment="1" applyProtection="1"/>
    <xf numFmtId="0" fontId="1" fillId="0" borderId="3" xfId="24" applyFont="1" applyFill="1" applyBorder="1" applyAlignment="1" applyProtection="1"/>
    <xf numFmtId="0" fontId="7" fillId="0" borderId="6" xfId="24" applyFont="1" applyFill="1" applyBorder="1" applyAlignment="1" applyProtection="1">
      <alignment horizontal="left" vertical="center"/>
    </xf>
    <xf numFmtId="0" fontId="7" fillId="0" borderId="8" xfId="24" applyFont="1" applyFill="1" applyBorder="1" applyAlignment="1" applyProtection="1">
      <alignment horizontal="left" vertical="center"/>
    </xf>
    <xf numFmtId="0" fontId="7" fillId="0" borderId="2" xfId="24" applyFont="1" applyFill="1" applyBorder="1" applyAlignment="1" applyProtection="1">
      <alignment horizontal="center" vertical="center"/>
    </xf>
    <xf numFmtId="0" fontId="7" fillId="0" borderId="3" xfId="24" applyFont="1" applyFill="1" applyBorder="1" applyAlignment="1" applyProtection="1">
      <alignment horizontal="center" vertical="center"/>
    </xf>
    <xf numFmtId="49" fontId="8" fillId="0" borderId="1" xfId="24" applyNumberFormat="1" applyFont="1" applyFill="1" applyBorder="1" applyAlignment="1" applyProtection="1">
      <alignment horizontal="center" vertical="center"/>
      <protection locked="0"/>
    </xf>
    <xf numFmtId="49" fontId="8" fillId="0" borderId="1" xfId="24" applyNumberFormat="1" applyFont="1" applyFill="1" applyBorder="1" applyAlignment="1" applyProtection="1">
      <alignment horizontal="center" vertical="center" wrapText="1"/>
      <protection locked="0"/>
    </xf>
    <xf numFmtId="0" fontId="3" fillId="0" borderId="1" xfId="24" applyFont="1" applyFill="1" applyBorder="1" applyAlignment="1" applyProtection="1">
      <alignment horizontal="center" vertical="center" wrapText="1"/>
      <protection locked="0"/>
    </xf>
    <xf numFmtId="0" fontId="3" fillId="2" borderId="1" xfId="24" applyFont="1" applyFill="1" applyBorder="1" applyAlignment="1" applyProtection="1">
      <alignment horizontal="left" vertical="center" wrapText="1"/>
      <protection locked="0"/>
    </xf>
    <xf numFmtId="0" fontId="5" fillId="2" borderId="12" xfId="24" applyFont="1" applyFill="1" applyBorder="1" applyAlignment="1" applyProtection="1">
      <alignment horizontal="left" vertical="center"/>
    </xf>
    <xf numFmtId="0" fontId="4" fillId="2" borderId="2" xfId="24" applyFont="1" applyFill="1" applyBorder="1" applyAlignment="1" applyProtection="1">
      <alignment horizontal="center" vertical="center"/>
    </xf>
    <xf numFmtId="0" fontId="4" fillId="2" borderId="3" xfId="24" applyFont="1" applyFill="1" applyBorder="1" applyAlignment="1" applyProtection="1">
      <alignment horizontal="left" vertical="center" wrapText="1"/>
    </xf>
    <xf numFmtId="0" fontId="1" fillId="0" borderId="7" xfId="24" applyFont="1" applyFill="1" applyBorder="1" applyAlignment="1" applyProtection="1">
      <alignment horizontal="center" vertical="center"/>
    </xf>
    <xf numFmtId="0" fontId="1" fillId="0" borderId="10" xfId="24" applyFont="1" applyFill="1" applyBorder="1" applyAlignment="1" applyProtection="1">
      <alignment horizontal="center" vertical="center"/>
    </xf>
    <xf numFmtId="0" fontId="3" fillId="2" borderId="12" xfId="24" applyFont="1" applyFill="1" applyBorder="1" applyAlignment="1" applyProtection="1">
      <alignment horizontal="left" vertical="center"/>
    </xf>
    <xf numFmtId="4" fontId="3" fillId="2" borderId="1" xfId="24" applyNumberFormat="1" applyFont="1" applyFill="1" applyBorder="1" applyAlignment="1" applyProtection="1">
      <alignment horizontal="right" vertical="center"/>
      <protection locked="0"/>
    </xf>
    <xf numFmtId="4" fontId="3" fillId="0" borderId="1" xfId="24" applyNumberFormat="1" applyFont="1" applyFill="1" applyBorder="1" applyAlignment="1" applyProtection="1">
      <alignment horizontal="right" vertical="center"/>
    </xf>
    <xf numFmtId="0" fontId="7" fillId="0" borderId="12" xfId="24" applyFont="1" applyFill="1" applyBorder="1" applyAlignment="1" applyProtection="1">
      <alignment horizontal="center" vertical="center"/>
    </xf>
    <xf numFmtId="49" fontId="8" fillId="0" borderId="4" xfId="24" applyNumberFormat="1" applyFont="1" applyFill="1" applyBorder="1" applyAlignment="1" applyProtection="1">
      <alignment horizontal="center" vertical="center" wrapText="1"/>
    </xf>
    <xf numFmtId="0" fontId="8" fillId="0" borderId="5" xfId="24" applyFont="1" applyFill="1" applyBorder="1" applyAlignment="1" applyProtection="1">
      <alignment horizontal="center" vertical="center"/>
    </xf>
    <xf numFmtId="0" fontId="3" fillId="0" borderId="5" xfId="24" applyFont="1" applyFill="1" applyBorder="1" applyAlignment="1" applyProtection="1">
      <alignment horizontal="center" vertical="center" wrapText="1"/>
    </xf>
    <xf numFmtId="0" fontId="3" fillId="2" borderId="0" xfId="24" applyFont="1" applyFill="1" applyBorder="1" applyAlignment="1" applyProtection="1">
      <alignment horizontal="right" vertical="center" wrapText="1"/>
    </xf>
    <xf numFmtId="0" fontId="1" fillId="0" borderId="12" xfId="24" applyFont="1" applyFill="1" applyBorder="1" applyAlignment="1" applyProtection="1">
      <alignment horizontal="center" vertical="center"/>
    </xf>
    <xf numFmtId="0" fontId="1" fillId="2" borderId="1" xfId="24" applyFont="1" applyFill="1" applyBorder="1" applyAlignment="1" applyProtection="1">
      <alignment horizontal="center" vertical="center"/>
    </xf>
    <xf numFmtId="49" fontId="1" fillId="0" borderId="1" xfId="24" applyNumberFormat="1" applyFont="1" applyFill="1" applyBorder="1" applyAlignment="1" applyProtection="1">
      <alignment vertical="center" wrapText="1"/>
    </xf>
    <xf numFmtId="0" fontId="3" fillId="0" borderId="12" xfId="24" applyFont="1" applyFill="1" applyBorder="1" applyAlignment="1" applyProtection="1">
      <alignment horizontal="left" vertical="center" wrapText="1"/>
    </xf>
    <xf numFmtId="0" fontId="1" fillId="0" borderId="1" xfId="24" applyFont="1" applyFill="1" applyBorder="1" applyAlignment="1" applyProtection="1">
      <alignment vertical="center" wrapText="1"/>
    </xf>
    <xf numFmtId="0" fontId="7" fillId="0" borderId="12" xfId="24" applyFont="1" applyFill="1" applyBorder="1" applyAlignment="1" applyProtection="1">
      <alignment horizontal="left" vertical="center"/>
    </xf>
    <xf numFmtId="0" fontId="7" fillId="0" borderId="7" xfId="24" applyFont="1" applyFill="1" applyBorder="1" applyAlignment="1" applyProtection="1">
      <alignment horizontal="left" vertical="center"/>
    </xf>
    <xf numFmtId="49" fontId="8" fillId="0" borderId="4" xfId="24" applyNumberFormat="1" applyFont="1" applyFill="1" applyBorder="1" applyAlignment="1" applyProtection="1">
      <alignment horizontal="center" vertical="center"/>
    </xf>
    <xf numFmtId="0" fontId="3" fillId="0" borderId="5" xfId="24" applyFont="1" applyFill="1" applyBorder="1" applyAlignment="1" applyProtection="1">
      <alignment horizontal="left" vertical="center" wrapText="1"/>
    </xf>
    <xf numFmtId="49" fontId="9" fillId="0" borderId="0" xfId="28" applyNumberFormat="1" applyFont="1" applyBorder="1">
      <alignment horizontal="left" vertical="center" wrapText="1"/>
    </xf>
    <xf numFmtId="49" fontId="10" fillId="0" borderId="0" xfId="0" applyNumberFormat="1" applyFont="1" applyBorder="1" applyAlignment="1">
      <alignment horizontal="center" vertical="center" wrapText="1"/>
    </xf>
    <xf numFmtId="49" fontId="11" fillId="0" borderId="0" xfId="0" applyNumberFormat="1" applyFont="1" applyBorder="1" applyAlignment="1">
      <alignment horizontal="left" vertical="center" wrapText="1"/>
    </xf>
    <xf numFmtId="49" fontId="11" fillId="0" borderId="1" xfId="28" applyNumberFormat="1" applyFont="1" applyBorder="1" applyAlignment="1">
      <alignment horizontal="center" vertical="center" wrapText="1"/>
    </xf>
    <xf numFmtId="0" fontId="6" fillId="4" borderId="1" xfId="0" applyFont="1" applyFill="1" applyBorder="1" applyAlignment="1" applyProtection="1">
      <alignment horizontal="center" vertical="center"/>
      <protection locked="0"/>
    </xf>
    <xf numFmtId="49" fontId="12" fillId="0" borderId="1" xfId="28" applyNumberFormat="1" applyFont="1" applyBorder="1">
      <alignment horizontal="left" vertical="center" wrapText="1"/>
    </xf>
    <xf numFmtId="49" fontId="12" fillId="0" borderId="1" xfId="28" applyNumberFormat="1" applyFont="1" applyBorder="1" applyAlignment="1">
      <alignment horizontal="center" vertical="center" wrapText="1"/>
    </xf>
    <xf numFmtId="49" fontId="11" fillId="0" borderId="0" xfId="0" applyNumberFormat="1" applyFont="1" applyBorder="1" applyAlignment="1">
      <alignment horizontal="right" vertical="center" wrapText="1"/>
    </xf>
    <xf numFmtId="179" fontId="13" fillId="0" borderId="1" xfId="3" applyNumberFormat="1" applyFont="1" applyBorder="1">
      <alignment horizontal="right" vertical="center"/>
    </xf>
    <xf numFmtId="49" fontId="14" fillId="0" borderId="0" xfId="0" applyNumberFormat="1" applyFont="1" applyBorder="1"/>
    <xf numFmtId="0" fontId="15" fillId="0" borderId="0" xfId="0" applyFont="1" applyBorder="1" applyAlignment="1">
      <alignment horizontal="center" vertical="center"/>
    </xf>
    <xf numFmtId="0" fontId="16"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4" xfId="0" applyFont="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4" borderId="5" xfId="0" applyFont="1" applyFill="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14" fillId="0" borderId="1" xfId="0" applyFont="1" applyBorder="1" applyAlignment="1">
      <alignment horizontal="center" vertical="center"/>
    </xf>
    <xf numFmtId="0" fontId="16" fillId="0" borderId="1" xfId="0" applyFont="1" applyBorder="1" applyAlignment="1">
      <alignment horizontal="left" vertical="center" wrapText="1"/>
    </xf>
    <xf numFmtId="0" fontId="16" fillId="4"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2" xfId="0" applyFont="1" applyBorder="1" applyAlignment="1" applyProtection="1">
      <alignment horizontal="center" vertical="center" wrapText="1"/>
      <protection locked="0"/>
    </xf>
    <xf numFmtId="0" fontId="16" fillId="0" borderId="3" xfId="0" applyFont="1" applyBorder="1" applyAlignment="1">
      <alignment horizontal="left" vertical="center"/>
    </xf>
    <xf numFmtId="0" fontId="17" fillId="0" borderId="0" xfId="24" applyFont="1" applyFill="1" applyBorder="1" applyAlignment="1" applyProtection="1"/>
    <xf numFmtId="0" fontId="6" fillId="0" borderId="0" xfId="0" applyFont="1" applyBorder="1"/>
    <xf numFmtId="0" fontId="6" fillId="4" borderId="4" xfId="0" applyFont="1" applyFill="1" applyBorder="1" applyAlignment="1">
      <alignment horizontal="center" vertical="center"/>
    </xf>
    <xf numFmtId="0" fontId="6" fillId="0" borderId="13" xfId="0" applyFont="1" applyBorder="1" applyAlignment="1">
      <alignment horizontal="center" vertical="center"/>
    </xf>
    <xf numFmtId="0" fontId="6" fillId="0" borderId="5" xfId="0" applyFont="1" applyBorder="1" applyAlignment="1">
      <alignment horizontal="center" vertical="center"/>
    </xf>
    <xf numFmtId="4" fontId="16" fillId="0" borderId="1" xfId="0" applyNumberFormat="1" applyFont="1" applyBorder="1" applyAlignment="1">
      <alignment horizontal="right" vertical="center" wrapText="1"/>
    </xf>
    <xf numFmtId="4" fontId="16" fillId="0" borderId="1" xfId="0" applyNumberFormat="1" applyFont="1" applyBorder="1" applyAlignment="1" applyProtection="1">
      <alignment horizontal="right" vertical="center" wrapText="1"/>
      <protection locked="0"/>
    </xf>
    <xf numFmtId="0" fontId="16" fillId="4" borderId="12" xfId="0" applyFont="1" applyFill="1" applyBorder="1" applyAlignment="1">
      <alignment horizontal="left" vertical="center"/>
    </xf>
    <xf numFmtId="0" fontId="16" fillId="0" borderId="0" xfId="0" applyFont="1" applyBorder="1" applyAlignment="1" applyProtection="1">
      <alignment horizontal="right" vertical="center"/>
      <protection locked="0"/>
    </xf>
    <xf numFmtId="0" fontId="16" fillId="0" borderId="0" xfId="0" applyFont="1" applyBorder="1" applyAlignment="1" applyProtection="1">
      <alignment horizontal="right"/>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14" fillId="0" borderId="1" xfId="0" applyFont="1" applyBorder="1" applyAlignment="1" applyProtection="1">
      <alignment horizontal="center" vertical="center"/>
      <protection locked="0"/>
    </xf>
    <xf numFmtId="4" fontId="12" fillId="0" borderId="1" xfId="3" applyNumberFormat="1" applyFont="1" applyBorder="1">
      <alignment horizontal="right" vertical="center"/>
    </xf>
    <xf numFmtId="0" fontId="16" fillId="4" borderId="0" xfId="0" applyFont="1" applyFill="1" applyBorder="1" applyAlignment="1" applyProtection="1">
      <alignment horizontal="right" vertical="top" wrapText="1"/>
      <protection locked="0"/>
    </xf>
    <xf numFmtId="0" fontId="18" fillId="0" borderId="0" xfId="0" applyFont="1" applyBorder="1" applyAlignment="1" applyProtection="1">
      <alignment vertical="top"/>
      <protection locked="0"/>
    </xf>
    <xf numFmtId="0" fontId="18" fillId="0" borderId="0" xfId="0" applyFont="1" applyBorder="1" applyAlignment="1">
      <alignment vertical="top"/>
    </xf>
    <xf numFmtId="0" fontId="19" fillId="4" borderId="0" xfId="0" applyFont="1" applyFill="1" applyBorder="1" applyAlignment="1" applyProtection="1">
      <alignment horizontal="center" vertical="center" wrapText="1"/>
      <protection locked="0"/>
    </xf>
    <xf numFmtId="0" fontId="18" fillId="0" borderId="0" xfId="0" applyFont="1" applyBorder="1" applyProtection="1">
      <protection locked="0"/>
    </xf>
    <xf numFmtId="0" fontId="18" fillId="0" borderId="0" xfId="0" applyFont="1" applyBorder="1"/>
    <xf numFmtId="0" fontId="16" fillId="4" borderId="0" xfId="0" applyFont="1" applyFill="1" applyBorder="1" applyAlignment="1" applyProtection="1">
      <alignment horizontal="left" vertical="center" wrapText="1"/>
      <protection locked="0"/>
    </xf>
    <xf numFmtId="0" fontId="14" fillId="4" borderId="0" xfId="0" applyFont="1" applyFill="1" applyBorder="1" applyAlignment="1" applyProtection="1">
      <alignment horizontal="right" vertical="center"/>
      <protection locked="0"/>
    </xf>
    <xf numFmtId="0" fontId="14" fillId="4" borderId="0" xfId="0" applyFont="1" applyFill="1" applyBorder="1" applyAlignment="1" applyProtection="1">
      <alignment horizontal="right" vertical="center" wrapText="1"/>
      <protection locked="0"/>
    </xf>
    <xf numFmtId="0" fontId="14" fillId="0" borderId="1" xfId="0" applyFont="1" applyBorder="1" applyAlignment="1" applyProtection="1">
      <alignment horizontal="center" vertical="center" wrapText="1"/>
      <protection locked="0"/>
    </xf>
    <xf numFmtId="0" fontId="14" fillId="4" borderId="1" xfId="0"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right" vertical="center"/>
      <protection locked="0"/>
    </xf>
    <xf numFmtId="0" fontId="14" fillId="4" borderId="1" xfId="0" applyFont="1" applyFill="1" applyBorder="1" applyAlignment="1" applyProtection="1">
      <alignment horizontal="right" vertical="center" wrapText="1"/>
      <protection locked="0"/>
    </xf>
    <xf numFmtId="0" fontId="16" fillId="4" borderId="1" xfId="0" applyFont="1" applyFill="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6" fillId="4" borderId="1" xfId="0" applyFont="1" applyFill="1" applyBorder="1" applyAlignment="1">
      <alignment horizontal="left" vertical="center" wrapText="1"/>
    </xf>
    <xf numFmtId="0" fontId="16" fillId="0" borderId="1" xfId="0" applyFont="1" applyBorder="1" applyAlignment="1">
      <alignment horizontal="center" vertical="center"/>
    </xf>
    <xf numFmtId="0" fontId="16" fillId="0" borderId="1" xfId="0" applyFont="1" applyBorder="1" applyAlignment="1" applyProtection="1">
      <alignment horizontal="left"/>
      <protection locked="0"/>
    </xf>
    <xf numFmtId="0" fontId="16" fillId="0" borderId="1" xfId="0" applyFont="1" applyBorder="1" applyAlignment="1">
      <alignment horizontal="left"/>
    </xf>
    <xf numFmtId="0" fontId="17" fillId="0" borderId="0" xfId="24" applyFont="1" applyFill="1" applyBorder="1" applyAlignment="1" applyProtection="1">
      <alignment horizontal="center"/>
    </xf>
    <xf numFmtId="0" fontId="16" fillId="4" borderId="1" xfId="0" applyFont="1" applyFill="1" applyBorder="1" applyAlignment="1" applyProtection="1">
      <alignment horizontal="center" vertical="center" wrapText="1"/>
      <protection locked="0"/>
    </xf>
    <xf numFmtId="3" fontId="16" fillId="4" borderId="1" xfId="0" applyNumberFormat="1" applyFont="1" applyFill="1" applyBorder="1" applyAlignment="1" applyProtection="1">
      <alignment horizontal="right" vertical="center"/>
      <protection locked="0"/>
    </xf>
    <xf numFmtId="4" fontId="16" fillId="0" borderId="1" xfId="0" applyNumberFormat="1" applyFont="1" applyBorder="1" applyAlignment="1" applyProtection="1">
      <alignment horizontal="right" vertical="center"/>
      <protection locked="0"/>
    </xf>
    <xf numFmtId="0" fontId="16" fillId="4" borderId="1" xfId="0" applyFont="1" applyFill="1" applyBorder="1" applyAlignment="1">
      <alignment horizontal="right" vertical="center"/>
    </xf>
    <xf numFmtId="0" fontId="16" fillId="4" borderId="0" xfId="0" applyFont="1" applyFill="1" applyBorder="1" applyAlignment="1" applyProtection="1">
      <alignment horizontal="right" vertical="center" wrapText="1"/>
      <protection locked="0"/>
    </xf>
    <xf numFmtId="0" fontId="20" fillId="0" borderId="0" xfId="0" applyFont="1" applyBorder="1" applyAlignment="1">
      <alignment horizontal="center" vertical="center"/>
    </xf>
    <xf numFmtId="0" fontId="6" fillId="0" borderId="1" xfId="0" applyFont="1" applyBorder="1" applyAlignment="1">
      <alignment horizontal="center" vertical="center" wrapText="1"/>
    </xf>
    <xf numFmtId="0" fontId="16" fillId="0" borderId="1" xfId="0" applyFont="1" applyBorder="1" applyAlignment="1">
      <alignment vertical="center" wrapText="1"/>
    </xf>
    <xf numFmtId="0" fontId="15"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16" fillId="4" borderId="1" xfId="0" applyFont="1" applyFill="1" applyBorder="1" applyAlignment="1" applyProtection="1">
      <alignment horizontal="center" vertical="center"/>
      <protection locked="0"/>
    </xf>
    <xf numFmtId="0" fontId="14" fillId="0" borderId="0" xfId="0" applyFont="1" applyBorder="1" applyAlignment="1">
      <alignment horizontal="right" vertical="center"/>
    </xf>
    <xf numFmtId="0" fontId="20" fillId="0" borderId="0" xfId="0" applyFont="1" applyBorder="1" applyAlignment="1">
      <alignment horizontal="center" vertical="center" wrapText="1"/>
    </xf>
    <xf numFmtId="0" fontId="16" fillId="0" borderId="0" xfId="0" applyFont="1" applyBorder="1" applyAlignment="1">
      <alignment horizontal="left" vertical="center" wrapText="1"/>
    </xf>
    <xf numFmtId="0" fontId="6" fillId="0" borderId="0" xfId="0" applyFont="1" applyBorder="1" applyAlignment="1">
      <alignment wrapText="1"/>
    </xf>
    <xf numFmtId="0" fontId="14" fillId="0" borderId="0" xfId="0" applyFont="1" applyBorder="1" applyAlignment="1">
      <alignment horizontal="right" wrapText="1"/>
    </xf>
    <xf numFmtId="0" fontId="6" fillId="0" borderId="6" xfId="0" applyFont="1" applyBorder="1" applyAlignment="1">
      <alignment horizontal="center" vertical="center" wrapText="1"/>
    </xf>
    <xf numFmtId="0" fontId="14" fillId="0" borderId="2" xfId="0" applyFont="1" applyBorder="1" applyAlignment="1">
      <alignment horizontal="center" vertical="center"/>
    </xf>
    <xf numFmtId="179" fontId="12" fillId="0" borderId="1" xfId="0" applyNumberFormat="1" applyFont="1" applyBorder="1" applyAlignment="1">
      <alignment horizontal="right" vertical="center"/>
    </xf>
    <xf numFmtId="0" fontId="14" fillId="0" borderId="0" xfId="0" applyFont="1" applyBorder="1" applyAlignment="1">
      <alignment wrapText="1"/>
    </xf>
    <xf numFmtId="0" fontId="6" fillId="0" borderId="3"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0" xfId="0" applyFont="1" applyBorder="1" applyProtection="1">
      <protection locked="0"/>
    </xf>
    <xf numFmtId="0" fontId="6" fillId="0" borderId="0" xfId="0" applyFont="1" applyBorder="1" applyProtection="1">
      <protection locked="0"/>
    </xf>
    <xf numFmtId="0" fontId="6" fillId="0" borderId="7"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6" fillId="0" borderId="5" xfId="0" applyFont="1" applyBorder="1" applyAlignment="1">
      <alignment horizontal="left" vertical="center" wrapText="1"/>
    </xf>
    <xf numFmtId="0" fontId="16" fillId="0" borderId="10" xfId="0" applyFont="1" applyBorder="1" applyAlignment="1" applyProtection="1">
      <alignment horizontal="left" vertical="center"/>
      <protection locked="0"/>
    </xf>
    <xf numFmtId="0" fontId="16" fillId="0" borderId="9" xfId="0" applyFont="1" applyBorder="1" applyAlignment="1">
      <alignment horizontal="center" vertical="center"/>
    </xf>
    <xf numFmtId="0" fontId="16" fillId="0" borderId="11" xfId="0" applyFont="1" applyBorder="1" applyAlignment="1" applyProtection="1">
      <alignment horizontal="left" vertical="center"/>
      <protection locked="0"/>
    </xf>
    <xf numFmtId="0" fontId="15" fillId="0" borderId="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xf>
    <xf numFmtId="0" fontId="6" fillId="0" borderId="3" xfId="0" applyFont="1" applyBorder="1" applyAlignment="1">
      <alignment horizontal="center" vertical="center" wrapText="1"/>
    </xf>
    <xf numFmtId="0" fontId="16" fillId="4" borderId="10" xfId="0" applyFont="1" applyFill="1" applyBorder="1" applyAlignment="1">
      <alignment horizontal="left" vertical="center"/>
    </xf>
    <xf numFmtId="0" fontId="16" fillId="0" borderId="0" xfId="0" applyFont="1" applyBorder="1" applyAlignment="1" applyProtection="1">
      <alignment vertical="top" wrapText="1"/>
      <protection locked="0"/>
    </xf>
    <xf numFmtId="0" fontId="15" fillId="0" borderId="0"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1" xfId="0" applyFont="1" applyBorder="1" applyAlignment="1">
      <alignment horizontal="center" vertical="center" wrapText="1"/>
    </xf>
    <xf numFmtId="0" fontId="6" fillId="0" borderId="10" xfId="0" applyFont="1" applyBorder="1" applyAlignment="1" applyProtection="1">
      <alignment horizontal="center" vertical="center" wrapText="1"/>
      <protection locked="0"/>
    </xf>
    <xf numFmtId="0" fontId="16" fillId="0" borderId="0" xfId="0" applyFont="1" applyBorder="1" applyAlignment="1" applyProtection="1">
      <alignment horizontal="right" vertical="center" wrapText="1"/>
      <protection locked="0"/>
    </xf>
    <xf numFmtId="0" fontId="16" fillId="0" borderId="0" xfId="0" applyFont="1" applyBorder="1" applyAlignment="1" applyProtection="1">
      <alignment horizontal="right" wrapText="1"/>
      <protection locked="0"/>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16" fillId="0" borderId="0" xfId="0" applyFont="1" applyBorder="1" applyAlignment="1">
      <alignment horizontal="left" vertical="center"/>
    </xf>
    <xf numFmtId="176" fontId="12" fillId="0" borderId="1" xfId="1" applyNumberFormat="1" applyFont="1" applyBorder="1" applyAlignment="1">
      <alignment horizontal="center" vertical="center"/>
    </xf>
    <xf numFmtId="176" fontId="12" fillId="0" borderId="1" xfId="0" applyNumberFormat="1" applyFont="1" applyBorder="1" applyAlignment="1">
      <alignment horizontal="center" vertical="center"/>
    </xf>
    <xf numFmtId="3" fontId="16" fillId="0" borderId="10" xfId="0" applyNumberFormat="1" applyFont="1" applyBorder="1" applyAlignment="1">
      <alignment horizontal="right" vertical="center"/>
    </xf>
    <xf numFmtId="0" fontId="16" fillId="4" borderId="10" xfId="0" applyFont="1" applyFill="1" applyBorder="1" applyAlignment="1">
      <alignment horizontal="right" vertical="center"/>
    </xf>
    <xf numFmtId="0" fontId="16" fillId="4" borderId="0" xfId="0" applyFont="1" applyFill="1" applyBorder="1" applyAlignment="1">
      <alignment horizontal="left" vertical="center"/>
    </xf>
    <xf numFmtId="179" fontId="12" fillId="0" borderId="0" xfId="0" applyNumberFormat="1" applyFont="1" applyBorder="1" applyAlignment="1">
      <alignment horizontal="left" vertical="center"/>
    </xf>
    <xf numFmtId="0" fontId="16" fillId="0" borderId="0" xfId="0" applyFont="1" applyBorder="1" applyAlignment="1">
      <alignment horizontal="right"/>
    </xf>
    <xf numFmtId="0" fontId="21" fillId="0" borderId="0" xfId="0" applyFont="1" applyBorder="1" applyAlignment="1" applyProtection="1">
      <alignment horizontal="right"/>
      <protection locked="0"/>
    </xf>
    <xf numFmtId="49" fontId="21" fillId="0" borderId="0" xfId="0" applyNumberFormat="1" applyFont="1" applyBorder="1" applyProtection="1">
      <protection locked="0"/>
    </xf>
    <xf numFmtId="0" fontId="14" fillId="0" borderId="0" xfId="0" applyFont="1" applyBorder="1" applyAlignment="1">
      <alignment horizontal="right"/>
    </xf>
    <xf numFmtId="0" fontId="22" fillId="0" borderId="0"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protection locked="0"/>
    </xf>
    <xf numFmtId="0" fontId="22" fillId="0" borderId="0" xfId="0" applyFont="1" applyBorder="1" applyAlignment="1">
      <alignment horizontal="center" vertical="center"/>
    </xf>
    <xf numFmtId="0" fontId="6" fillId="0" borderId="4" xfId="0" applyFont="1" applyBorder="1" applyAlignment="1" applyProtection="1">
      <alignment horizontal="center" vertical="center"/>
      <protection locked="0"/>
    </xf>
    <xf numFmtId="49" fontId="6" fillId="0" borderId="4"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wrapText="1"/>
      <protection locked="0"/>
    </xf>
    <xf numFmtId="0" fontId="6" fillId="0" borderId="4" xfId="0" applyFont="1" applyBorder="1" applyAlignment="1">
      <alignment horizontal="center" vertical="center"/>
    </xf>
    <xf numFmtId="49" fontId="6" fillId="0" borderId="1" xfId="0"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0" fontId="14" fillId="0" borderId="3"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23" fillId="0" borderId="0" xfId="24" applyFont="1" applyFill="1" applyAlignment="1" applyProtection="1">
      <alignment horizontal="left"/>
    </xf>
    <xf numFmtId="0" fontId="14" fillId="0" borderId="1" xfId="0" applyFont="1" applyBorder="1" applyAlignment="1">
      <alignment horizontal="center" vertical="center" wrapText="1"/>
    </xf>
    <xf numFmtId="0" fontId="16" fillId="0" borderId="1" xfId="0" applyFont="1" applyBorder="1" applyAlignment="1">
      <alignment horizontal="left" vertical="center" wrapText="1" indent="1"/>
    </xf>
    <xf numFmtId="0" fontId="0" fillId="0" borderId="0" xfId="0" applyFont="1" applyBorder="1" applyAlignment="1">
      <alignment horizontal="center"/>
    </xf>
    <xf numFmtId="0" fontId="0" fillId="0" borderId="0" xfId="0" applyFont="1" applyBorder="1" applyAlignment="1">
      <alignment horizontal="left"/>
    </xf>
    <xf numFmtId="0" fontId="14" fillId="0" borderId="0" xfId="0" applyFont="1" applyBorder="1" applyAlignment="1">
      <alignment horizontal="center" vertical="top"/>
    </xf>
    <xf numFmtId="0" fontId="15" fillId="0" borderId="0" xfId="0" applyFont="1" applyBorder="1" applyAlignment="1">
      <alignment horizontal="left" vertical="center"/>
    </xf>
    <xf numFmtId="0" fontId="6" fillId="0" borderId="4"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13" xfId="0" applyFont="1" applyBorder="1" applyAlignment="1">
      <alignment horizontal="left" vertical="center"/>
    </xf>
    <xf numFmtId="0" fontId="6" fillId="4" borderId="5" xfId="0" applyFont="1" applyFill="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4" xfId="0" applyFont="1" applyBorder="1" applyAlignment="1">
      <alignment horizontal="center" vertical="center" wrapText="1"/>
    </xf>
    <xf numFmtId="0" fontId="16" fillId="0" borderId="4" xfId="0" applyFont="1" applyBorder="1" applyAlignment="1">
      <alignment horizontal="left" vertical="center" wrapText="1"/>
    </xf>
    <xf numFmtId="0" fontId="16" fillId="0" borderId="15" xfId="0" applyFont="1" applyBorder="1" applyAlignment="1">
      <alignment horizontal="center" vertical="center" wrapText="1"/>
    </xf>
    <xf numFmtId="0" fontId="16" fillId="0" borderId="15" xfId="0" applyFont="1" applyBorder="1" applyAlignment="1">
      <alignment horizontal="left" vertical="center" wrapText="1"/>
    </xf>
    <xf numFmtId="0" fontId="14" fillId="0" borderId="9" xfId="0" applyFont="1" applyBorder="1" applyAlignment="1" applyProtection="1">
      <alignment horizontal="center" vertical="center" wrapText="1"/>
      <protection locked="0"/>
    </xf>
    <xf numFmtId="0" fontId="16" fillId="0" borderId="11" xfId="0" applyFont="1" applyBorder="1" applyAlignment="1">
      <alignment horizontal="center" vertical="center"/>
    </xf>
    <xf numFmtId="49" fontId="14" fillId="0" borderId="0" xfId="0" applyNumberFormat="1" applyFont="1" applyBorder="1" applyAlignment="1">
      <alignment horizontal="center"/>
    </xf>
    <xf numFmtId="0" fontId="16" fillId="4" borderId="10" xfId="0" applyFont="1" applyFill="1" applyBorder="1" applyAlignment="1">
      <alignment horizontal="center" vertical="center"/>
    </xf>
    <xf numFmtId="0" fontId="6" fillId="0" borderId="0" xfId="0" applyFont="1" applyBorder="1" applyAlignment="1">
      <alignment horizont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pplyProtection="1">
      <alignment horizontal="center" vertical="center" wrapText="1"/>
      <protection locked="0"/>
    </xf>
    <xf numFmtId="0" fontId="6" fillId="0" borderId="10" xfId="0" applyFont="1" applyBorder="1" applyAlignment="1">
      <alignment horizontal="center" vertical="center"/>
    </xf>
    <xf numFmtId="179" fontId="12" fillId="0" borderId="1" xfId="0" applyNumberFormat="1" applyFont="1" applyBorder="1" applyAlignment="1">
      <alignment horizontal="center" vertical="center"/>
    </xf>
    <xf numFmtId="179" fontId="12" fillId="0" borderId="4" xfId="0" applyNumberFormat="1" applyFont="1" applyBorder="1" applyAlignment="1">
      <alignment horizontal="center" vertical="center"/>
    </xf>
    <xf numFmtId="179" fontId="12" fillId="0" borderId="15" xfId="0" applyNumberFormat="1" applyFont="1" applyBorder="1" applyAlignment="1">
      <alignment horizontal="center" vertical="center"/>
    </xf>
    <xf numFmtId="179" fontId="12" fillId="0" borderId="12" xfId="0" applyNumberFormat="1" applyFont="1" applyBorder="1" applyAlignment="1">
      <alignment horizontal="center" vertical="center"/>
    </xf>
    <xf numFmtId="179" fontId="12" fillId="0" borderId="5" xfId="0" applyNumberFormat="1"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lignment horizontal="center"/>
    </xf>
    <xf numFmtId="0" fontId="14" fillId="0" borderId="0" xfId="0" applyFont="1" applyBorder="1" applyAlignment="1">
      <alignment vertical="top"/>
    </xf>
    <xf numFmtId="0" fontId="14" fillId="0" borderId="0" xfId="0" applyFont="1" applyBorder="1" applyAlignment="1" applyProtection="1">
      <alignment vertical="top"/>
      <protection locked="0"/>
    </xf>
    <xf numFmtId="0" fontId="6" fillId="0" borderId="0" xfId="0" applyFont="1" applyBorder="1" applyAlignment="1" applyProtection="1">
      <alignment horizontal="left" vertical="center"/>
      <protection locked="0"/>
    </xf>
    <xf numFmtId="0" fontId="6" fillId="0" borderId="5" xfId="0" applyFont="1" applyBorder="1" applyAlignment="1" applyProtection="1">
      <alignment horizontal="center" vertical="center"/>
      <protection locked="0"/>
    </xf>
    <xf numFmtId="0" fontId="16" fillId="0" borderId="1" xfId="0" applyFont="1" applyBorder="1" applyAlignment="1">
      <alignment horizontal="left" vertical="center"/>
    </xf>
    <xf numFmtId="49" fontId="14" fillId="0" borderId="0" xfId="0" applyNumberFormat="1" applyFont="1" applyBorder="1" applyProtection="1">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16" fillId="0" borderId="3" xfId="0" applyFont="1" applyBorder="1" applyAlignment="1" applyProtection="1">
      <alignment horizontal="left" vertical="center"/>
      <protection locked="0"/>
    </xf>
    <xf numFmtId="0" fontId="16" fillId="0" borderId="12" xfId="0" applyFont="1" applyBorder="1" applyAlignment="1" applyProtection="1">
      <alignment horizontal="left" vertical="center"/>
      <protection locked="0"/>
    </xf>
    <xf numFmtId="0" fontId="24" fillId="0" borderId="0" xfId="0" applyFont="1" applyBorder="1" applyAlignment="1">
      <alignment horizontal="center" vertical="center"/>
    </xf>
    <xf numFmtId="0" fontId="14" fillId="4" borderId="0" xfId="0" applyFont="1" applyFill="1" applyBorder="1" applyAlignment="1" applyProtection="1">
      <alignment horizontal="left" vertical="center" wrapText="1"/>
      <protection locked="0"/>
    </xf>
    <xf numFmtId="0" fontId="18" fillId="4" borderId="1" xfId="0" applyFont="1" applyFill="1" applyBorder="1" applyAlignment="1" applyProtection="1">
      <alignment vertical="top" wrapText="1"/>
      <protection locked="0"/>
    </xf>
    <xf numFmtId="0" fontId="16" fillId="0" borderId="0" xfId="0" applyFont="1" applyBorder="1" applyAlignment="1">
      <alignment horizontal="right" vertical="center" wrapText="1"/>
    </xf>
    <xf numFmtId="0" fontId="0" fillId="0" borderId="0" xfId="0" applyFont="1" applyFill="1" applyBorder="1"/>
    <xf numFmtId="0" fontId="14" fillId="0" borderId="0" xfId="0" applyFont="1" applyFill="1" applyBorder="1" applyAlignment="1">
      <alignment vertical="top"/>
    </xf>
    <xf numFmtId="0" fontId="22" fillId="0" borderId="0" xfId="0" applyFont="1" applyFill="1" applyBorder="1" applyAlignment="1">
      <alignment horizontal="center" vertical="center"/>
    </xf>
    <xf numFmtId="0" fontId="16" fillId="0" borderId="0" xfId="0" applyFont="1" applyFill="1" applyBorder="1" applyAlignment="1" applyProtection="1">
      <alignment horizontal="left" vertical="center"/>
      <protection locked="0"/>
    </xf>
    <xf numFmtId="49" fontId="6" fillId="0" borderId="2"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0" fontId="6" fillId="0" borderId="4"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49" fontId="6" fillId="0" borderId="1" xfId="0" applyNumberFormat="1" applyFont="1" applyFill="1" applyBorder="1" applyAlignment="1">
      <alignment horizontal="center" vertical="center"/>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wrapText="1"/>
    </xf>
    <xf numFmtId="179" fontId="12" fillId="0" borderId="1" xfId="0" applyNumberFormat="1" applyFont="1" applyFill="1" applyBorder="1" applyAlignment="1">
      <alignment horizontal="right" vertical="center"/>
    </xf>
    <xf numFmtId="0" fontId="16" fillId="0" borderId="1" xfId="0" applyFont="1" applyFill="1" applyBorder="1" applyAlignment="1">
      <alignment horizontal="left" vertical="center" wrapText="1" indent="1"/>
    </xf>
    <xf numFmtId="0" fontId="16" fillId="0" borderId="1" xfId="0" applyFont="1" applyFill="1" applyBorder="1" applyAlignment="1">
      <alignment horizontal="left" vertical="center" wrapText="1" indent="2"/>
    </xf>
    <xf numFmtId="0" fontId="14" fillId="0" borderId="2"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0" xfId="0" applyFont="1" applyFill="1" applyBorder="1" applyAlignment="1">
      <alignment horizontal="right" vertical="center"/>
    </xf>
    <xf numFmtId="0" fontId="16" fillId="0" borderId="0" xfId="0" applyFont="1" applyFill="1" applyBorder="1" applyAlignment="1">
      <alignment horizontal="right" vertical="center"/>
    </xf>
    <xf numFmtId="0" fontId="14" fillId="0" borderId="0" xfId="0" applyFont="1" applyFill="1" applyBorder="1" applyAlignment="1">
      <alignment horizontal="right"/>
    </xf>
    <xf numFmtId="0" fontId="6" fillId="0" borderId="3"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0" xfId="0" applyFont="1" applyFill="1" applyBorder="1" applyAlignment="1">
      <alignment horizontal="center" vertical="center"/>
    </xf>
    <xf numFmtId="0" fontId="18" fillId="4" borderId="0" xfId="0" applyFont="1" applyFill="1" applyBorder="1" applyAlignment="1">
      <alignment horizontal="left" vertical="center"/>
    </xf>
    <xf numFmtId="0" fontId="25" fillId="0" borderId="1" xfId="0" applyFont="1" applyBorder="1" applyAlignment="1" applyProtection="1">
      <alignment horizontal="center" vertical="center" wrapText="1"/>
      <protection locked="0"/>
    </xf>
    <xf numFmtId="0" fontId="25" fillId="0" borderId="1" xfId="0" applyFont="1" applyBorder="1" applyAlignment="1" applyProtection="1">
      <alignment vertical="top" wrapText="1"/>
      <protection locked="0"/>
    </xf>
    <xf numFmtId="0" fontId="16" fillId="0" borderId="1" xfId="0" applyFont="1" applyBorder="1" applyAlignment="1" applyProtection="1">
      <alignment vertical="center" wrapText="1"/>
      <protection locked="0"/>
    </xf>
    <xf numFmtId="0" fontId="26" fillId="0" borderId="1" xfId="0" applyFont="1" applyBorder="1" applyAlignment="1">
      <alignment horizontal="center" vertical="center"/>
    </xf>
    <xf numFmtId="0" fontId="26" fillId="0" borderId="1" xfId="0" applyFont="1" applyBorder="1" applyAlignment="1" applyProtection="1">
      <alignment horizontal="center" vertical="center" wrapText="1"/>
      <protection locked="0"/>
    </xf>
    <xf numFmtId="179" fontId="27" fillId="0" borderId="1" xfId="0" applyNumberFormat="1" applyFont="1" applyBorder="1" applyAlignment="1">
      <alignment horizontal="right" vertical="center"/>
    </xf>
    <xf numFmtId="0" fontId="14" fillId="0" borderId="0" xfId="0" applyFont="1" applyFill="1" applyBorder="1" applyAlignment="1" applyProtection="1">
      <alignment horizontal="right" vertical="center" wrapText="1"/>
      <protection locked="0"/>
    </xf>
    <xf numFmtId="0" fontId="19" fillId="0" borderId="0"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left" vertical="center" wrapText="1"/>
      <protection locked="0"/>
    </xf>
    <xf numFmtId="0" fontId="25" fillId="0" borderId="4" xfId="0" applyFont="1" applyFill="1" applyBorder="1" applyAlignment="1">
      <alignment horizontal="center" vertical="center"/>
    </xf>
    <xf numFmtId="0" fontId="25" fillId="0" borderId="2" xfId="0" applyFont="1" applyFill="1" applyBorder="1" applyAlignment="1" applyProtection="1">
      <alignment horizontal="center" vertical="center"/>
      <protection locked="0"/>
    </xf>
    <xf numFmtId="0" fontId="25" fillId="0" borderId="5" xfId="0" applyFont="1" applyFill="1" applyBorder="1" applyAlignment="1" applyProtection="1">
      <alignment horizontal="center" vertical="center" wrapText="1"/>
      <protection locked="0"/>
    </xf>
    <xf numFmtId="0" fontId="25" fillId="0" borderId="5" xfId="0" applyFont="1" applyFill="1" applyBorder="1" applyAlignment="1" applyProtection="1">
      <alignment horizontal="center" vertical="center"/>
      <protection locked="0"/>
    </xf>
    <xf numFmtId="0" fontId="25" fillId="0" borderId="1" xfId="0" applyFont="1" applyFill="1" applyBorder="1" applyAlignment="1" applyProtection="1">
      <alignment horizontal="center" vertical="center"/>
      <protection locked="0"/>
    </xf>
    <xf numFmtId="0" fontId="16" fillId="0" borderId="1" xfId="0"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0" fontId="3" fillId="0" borderId="1" xfId="24" applyFont="1" applyFill="1" applyBorder="1" applyAlignment="1" applyProtection="1">
      <alignment horizontal="left" vertical="center" wrapText="1"/>
    </xf>
    <xf numFmtId="179" fontId="12" fillId="0" borderId="12" xfId="0" applyNumberFormat="1" applyFont="1" applyFill="1" applyBorder="1" applyAlignment="1">
      <alignment horizontal="right" vertical="center"/>
    </xf>
    <xf numFmtId="0" fontId="3" fillId="0" borderId="1" xfId="24" applyFont="1" applyFill="1" applyBorder="1" applyAlignment="1" applyProtection="1">
      <alignment horizontal="center" vertical="center" wrapText="1"/>
    </xf>
    <xf numFmtId="0" fontId="16" fillId="0" borderId="2" xfId="0" applyFont="1" applyFill="1" applyBorder="1" applyAlignment="1">
      <alignment horizontal="center" vertical="center" wrapText="1"/>
    </xf>
    <xf numFmtId="0" fontId="16" fillId="0" borderId="12" xfId="0" applyFont="1" applyFill="1" applyBorder="1" applyAlignment="1">
      <alignment horizontal="left" vertical="center"/>
    </xf>
    <xf numFmtId="0" fontId="25" fillId="0" borderId="3" xfId="0" applyFont="1" applyFill="1" applyBorder="1" applyAlignment="1" applyProtection="1">
      <alignment horizontal="center" vertical="center"/>
      <protection locked="0"/>
    </xf>
    <xf numFmtId="0" fontId="25" fillId="0" borderId="12" xfId="0" applyFont="1" applyFill="1" applyBorder="1" applyAlignment="1" applyProtection="1">
      <alignment horizontal="center" vertical="center"/>
      <protection locked="0"/>
    </xf>
    <xf numFmtId="0" fontId="25" fillId="0" borderId="4" xfId="0" applyFont="1" applyFill="1" applyBorder="1" applyAlignment="1" applyProtection="1">
      <alignment horizontal="center" vertical="center"/>
      <protection locked="0"/>
    </xf>
    <xf numFmtId="179" fontId="12" fillId="0" borderId="4" xfId="0" applyNumberFormat="1" applyFont="1" applyFill="1" applyBorder="1" applyAlignment="1">
      <alignment horizontal="right" vertical="center"/>
    </xf>
    <xf numFmtId="0" fontId="0" fillId="0" borderId="15" xfId="0" applyFont="1" applyFill="1" applyBorder="1" applyAlignment="1"/>
    <xf numFmtId="179" fontId="12" fillId="0" borderId="5" xfId="0" applyNumberFormat="1" applyFont="1" applyFill="1" applyBorder="1" applyAlignment="1">
      <alignment horizontal="right" vertical="center"/>
    </xf>
    <xf numFmtId="0" fontId="25" fillId="0" borderId="1" xfId="0" applyFont="1" applyFill="1" applyBorder="1" applyAlignment="1" applyProtection="1">
      <alignment horizontal="center" vertical="center" wrapText="1"/>
      <protection locked="0"/>
    </xf>
    <xf numFmtId="179" fontId="12" fillId="0" borderId="2" xfId="0" applyNumberFormat="1" applyFont="1" applyFill="1" applyBorder="1" applyAlignment="1">
      <alignment horizontal="right" vertical="center"/>
    </xf>
    <xf numFmtId="179" fontId="12" fillId="0" borderId="15" xfId="0" applyNumberFormat="1" applyFont="1" applyFill="1" applyBorder="1" applyAlignment="1">
      <alignment horizontal="right" vertical="center"/>
    </xf>
    <xf numFmtId="0" fontId="25" fillId="0" borderId="3" xfId="0" applyFont="1" applyFill="1" applyBorder="1" applyAlignment="1">
      <alignment horizontal="center" vertical="center"/>
    </xf>
    <xf numFmtId="0" fontId="25" fillId="0" borderId="12" xfId="0" applyFont="1" applyFill="1" applyBorder="1" applyAlignment="1">
      <alignment horizontal="center" vertical="center"/>
    </xf>
    <xf numFmtId="0" fontId="14" fillId="0" borderId="4"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6" fillId="4" borderId="5" xfId="0" applyFont="1" applyFill="1" applyBorder="1" applyAlignment="1">
      <alignment horizontal="left" vertical="center"/>
    </xf>
    <xf numFmtId="0" fontId="16" fillId="4" borderId="1" xfId="0" applyFont="1" applyFill="1" applyBorder="1" applyAlignment="1">
      <alignment horizontal="center" vertical="center"/>
    </xf>
    <xf numFmtId="0" fontId="18" fillId="0" borderId="1" xfId="0" applyFont="1" applyBorder="1" applyAlignment="1" applyProtection="1">
      <alignment vertical="top" wrapText="1"/>
      <protection locked="0"/>
    </xf>
    <xf numFmtId="0" fontId="14" fillId="0" borderId="11" xfId="0" applyFont="1" applyBorder="1" applyAlignment="1" applyProtection="1">
      <alignment horizontal="center" vertical="center"/>
      <protection locked="0"/>
    </xf>
    <xf numFmtId="0" fontId="14" fillId="0" borderId="11"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6" fillId="4" borderId="10" xfId="0" applyFont="1" applyFill="1" applyBorder="1" applyAlignment="1" applyProtection="1">
      <alignment horizontal="right" vertical="center"/>
      <protection locked="0"/>
    </xf>
    <xf numFmtId="0" fontId="16" fillId="0" borderId="0" xfId="0" applyFont="1" applyBorder="1" applyAlignment="1">
      <alignment horizontal="right" vertical="center"/>
    </xf>
    <xf numFmtId="0" fontId="16" fillId="0" borderId="1" xfId="0" applyFont="1" applyBorder="1" applyAlignment="1" applyProtection="1">
      <alignment vertical="center"/>
      <protection locked="0"/>
    </xf>
  </cellXfs>
  <cellStyles count="58">
    <cellStyle name="常规" xfId="0" builtinId="0"/>
    <cellStyle name="IntegralNumberStyle" xfId="1"/>
    <cellStyle name="TimeStyle" xfId="2"/>
    <cellStyle name="MoneyStyle" xfId="3"/>
    <cellStyle name="NumberStyle" xfId="4"/>
    <cellStyle name="PercentStyle" xfId="5"/>
    <cellStyle name="DateTimeStyle" xfId="6"/>
    <cellStyle name="40% - 强调文字颜色 6" xfId="7" builtinId="51"/>
    <cellStyle name="20% - 强调文字颜色 6" xfId="8" builtinId="50"/>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DateStyle" xfId="20"/>
    <cellStyle name="货币[0]" xfId="21" builtinId="7"/>
    <cellStyle name="60% - 强调文字颜色 4" xfId="22" builtinId="44"/>
    <cellStyle name="警告文本" xfId="23" builtinId="11"/>
    <cellStyle name="Normal" xfId="24"/>
    <cellStyle name="20% - 强调文字颜色 2" xfId="25" builtinId="34"/>
    <cellStyle name="60% - 强调文字颜色 5" xfId="26" builtinId="48"/>
    <cellStyle name="标题 1" xfId="27" builtinId="16"/>
    <cellStyle name="TextStyle" xfId="28"/>
    <cellStyle name="超链接" xfId="29" builtinId="8"/>
    <cellStyle name="20% - 强调文字颜色 3" xfId="30" builtinId="38"/>
    <cellStyle name="货币" xfId="31" builtinId="4"/>
    <cellStyle name="20% - 强调文字颜色 4" xfId="32" builtinId="42"/>
    <cellStyle name="计算" xfId="33" builtinId="22"/>
    <cellStyle name="已访问的超链接" xfId="34" builtinId="9"/>
    <cellStyle name="千位分隔[0]" xfId="35" builtinId="6"/>
    <cellStyle name="强调文字颜色 4" xfId="36" builtinId="41"/>
    <cellStyle name="40% - 强调文字颜色 3" xfId="37" builtinId="39"/>
    <cellStyle name="60% - 强调文字颜色 6" xfId="38" builtinId="52"/>
    <cellStyle name="输入" xfId="39" builtinId="20"/>
    <cellStyle name="输出" xfId="40" builtinId="21"/>
    <cellStyle name="检查单元格" xfId="41" builtinId="23"/>
    <cellStyle name="链接单元格" xfId="42" builtinId="24"/>
    <cellStyle name="60% - 强调文字颜色 1" xfId="43" builtinId="32"/>
    <cellStyle name="60% - 强调文字颜色 3" xfId="44" builtinId="40"/>
    <cellStyle name="注释" xfId="45" builtinId="10"/>
    <cellStyle name="标题" xfId="46" builtinId="15"/>
    <cellStyle name="好" xfId="47" builtinId="26"/>
    <cellStyle name="标题 4" xfId="48" builtinId="19"/>
    <cellStyle name="强调文字颜色 1" xfId="49" builtinId="29"/>
    <cellStyle name="适中" xfId="50" builtinId="28"/>
    <cellStyle name="20% - 强调文字颜色 1" xfId="51" builtinId="30"/>
    <cellStyle name="差" xfId="52" builtinId="27"/>
    <cellStyle name="强调文字颜色 2" xfId="53" builtinId="33"/>
    <cellStyle name="40% - 强调文字颜色 1" xfId="54" builtinId="31"/>
    <cellStyle name="60% - 强调文字颜色 2" xfId="55" builtinId="36"/>
    <cellStyle name="40% - 强调文字颜色 2" xfId="56" builtinId="35"/>
    <cellStyle name="强调文字颜色 3" xfId="57"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6" workbookViewId="0">
      <selection activeCell="B36" sqref="B36"/>
    </sheetView>
  </sheetViews>
  <sheetFormatPr defaultColWidth="8.575" defaultRowHeight="12.75" customHeight="1" outlineLevelCol="3"/>
  <cols>
    <col min="1" max="4" width="41" customWidth="1"/>
  </cols>
  <sheetData>
    <row r="1" ht="15" customHeight="1" spans="1:4">
      <c r="A1" s="115"/>
      <c r="B1" s="115"/>
      <c r="C1" s="115"/>
      <c r="D1" s="133" t="s">
        <v>0</v>
      </c>
    </row>
    <row r="2" ht="41.25" customHeight="1" spans="1:1">
      <c r="A2" s="110" t="s">
        <v>1</v>
      </c>
    </row>
    <row r="3" ht="17.25" customHeight="1" spans="1:4">
      <c r="A3" s="113" t="s">
        <v>2</v>
      </c>
      <c r="B3" s="275"/>
      <c r="D3" s="321" t="s">
        <v>3</v>
      </c>
    </row>
    <row r="4" ht="23.25" customHeight="1" spans="1:4">
      <c r="A4" s="276" t="s">
        <v>4</v>
      </c>
      <c r="B4" s="277"/>
      <c r="C4" s="276" t="s">
        <v>5</v>
      </c>
      <c r="D4" s="277"/>
    </row>
    <row r="5" ht="24" customHeight="1" spans="1:4">
      <c r="A5" s="276" t="s">
        <v>6</v>
      </c>
      <c r="B5" s="276" t="s">
        <v>7</v>
      </c>
      <c r="C5" s="276" t="s">
        <v>8</v>
      </c>
      <c r="D5" s="276" t="s">
        <v>7</v>
      </c>
    </row>
    <row r="6" ht="17.25" customHeight="1" spans="1:4">
      <c r="A6" s="278" t="s">
        <v>9</v>
      </c>
      <c r="B6" s="147">
        <v>24708837.12</v>
      </c>
      <c r="C6" s="278" t="s">
        <v>10</v>
      </c>
      <c r="D6" s="147"/>
    </row>
    <row r="7" ht="17.25" customHeight="1" spans="1:4">
      <c r="A7" s="278" t="s">
        <v>11</v>
      </c>
      <c r="B7" s="147"/>
      <c r="C7" s="278" t="s">
        <v>12</v>
      </c>
      <c r="D7" s="147"/>
    </row>
    <row r="8" ht="17.25" customHeight="1" spans="1:4">
      <c r="A8" s="278" t="s">
        <v>13</v>
      </c>
      <c r="B8" s="147"/>
      <c r="C8" s="322" t="s">
        <v>14</v>
      </c>
      <c r="D8" s="147"/>
    </row>
    <row r="9" ht="17.25" customHeight="1" spans="1:4">
      <c r="A9" s="278" t="s">
        <v>15</v>
      </c>
      <c r="B9" s="147"/>
      <c r="C9" s="322" t="s">
        <v>16</v>
      </c>
      <c r="D9" s="147"/>
    </row>
    <row r="10" ht="17.25" customHeight="1" spans="1:4">
      <c r="A10" s="278" t="s">
        <v>17</v>
      </c>
      <c r="B10" s="147">
        <v>29456.7</v>
      </c>
      <c r="C10" s="322" t="s">
        <v>18</v>
      </c>
      <c r="D10" s="147">
        <v>15900</v>
      </c>
    </row>
    <row r="11" ht="17.25" customHeight="1" spans="1:4">
      <c r="A11" s="278" t="s">
        <v>19</v>
      </c>
      <c r="B11" s="147"/>
      <c r="C11" s="322" t="s">
        <v>20</v>
      </c>
      <c r="D11" s="147"/>
    </row>
    <row r="12" ht="17.25" customHeight="1" spans="1:4">
      <c r="A12" s="278" t="s">
        <v>21</v>
      </c>
      <c r="B12" s="147"/>
      <c r="C12" s="89" t="s">
        <v>22</v>
      </c>
      <c r="D12" s="147"/>
    </row>
    <row r="13" ht="17.25" customHeight="1" spans="1:4">
      <c r="A13" s="278" t="s">
        <v>23</v>
      </c>
      <c r="B13" s="147"/>
      <c r="C13" s="89" t="s">
        <v>24</v>
      </c>
      <c r="D13" s="147">
        <v>2031060</v>
      </c>
    </row>
    <row r="14" ht="17.25" customHeight="1" spans="1:4">
      <c r="A14" s="278" t="s">
        <v>25</v>
      </c>
      <c r="B14" s="147"/>
      <c r="C14" s="89" t="s">
        <v>26</v>
      </c>
      <c r="D14" s="147">
        <v>1170209</v>
      </c>
    </row>
    <row r="15" ht="17.25" customHeight="1" spans="1:4">
      <c r="A15" s="278" t="s">
        <v>27</v>
      </c>
      <c r="B15" s="147">
        <v>29456.7</v>
      </c>
      <c r="C15" s="89" t="s">
        <v>28</v>
      </c>
      <c r="D15" s="147">
        <v>91365</v>
      </c>
    </row>
    <row r="16" ht="17.25" customHeight="1" spans="1:4">
      <c r="A16" s="238"/>
      <c r="B16" s="147"/>
      <c r="C16" s="89" t="s">
        <v>29</v>
      </c>
      <c r="D16" s="147"/>
    </row>
    <row r="17" ht="17.25" customHeight="1" spans="1:4">
      <c r="A17" s="279"/>
      <c r="B17" s="147"/>
      <c r="C17" s="89" t="s">
        <v>30</v>
      </c>
      <c r="D17" s="147">
        <v>1578470</v>
      </c>
    </row>
    <row r="18" ht="17.25" customHeight="1" spans="1:4">
      <c r="A18" s="279"/>
      <c r="B18" s="147"/>
      <c r="C18" s="89" t="s">
        <v>31</v>
      </c>
      <c r="D18" s="147"/>
    </row>
    <row r="19" ht="17.25" customHeight="1" spans="1:4">
      <c r="A19" s="279"/>
      <c r="B19" s="147"/>
      <c r="C19" s="89" t="s">
        <v>32</v>
      </c>
      <c r="D19" s="147"/>
    </row>
    <row r="20" ht="17.25" customHeight="1" spans="1:4">
      <c r="A20" s="279"/>
      <c r="B20" s="147"/>
      <c r="C20" s="89" t="s">
        <v>33</v>
      </c>
      <c r="D20" s="147"/>
    </row>
    <row r="21" ht="17.25" customHeight="1" spans="1:4">
      <c r="A21" s="279"/>
      <c r="B21" s="147"/>
      <c r="C21" s="89" t="s">
        <v>34</v>
      </c>
      <c r="D21" s="147"/>
    </row>
    <row r="22" ht="17.25" customHeight="1" spans="1:4">
      <c r="A22" s="279"/>
      <c r="B22" s="147"/>
      <c r="C22" s="89" t="s">
        <v>35</v>
      </c>
      <c r="D22" s="147"/>
    </row>
    <row r="23" ht="17.25" customHeight="1" spans="1:4">
      <c r="A23" s="279"/>
      <c r="B23" s="147"/>
      <c r="C23" s="89" t="s">
        <v>36</v>
      </c>
      <c r="D23" s="147">
        <v>19055499.46</v>
      </c>
    </row>
    <row r="24" ht="17.25" customHeight="1" spans="1:4">
      <c r="A24" s="279"/>
      <c r="B24" s="147"/>
      <c r="C24" s="89" t="s">
        <v>37</v>
      </c>
      <c r="D24" s="147">
        <v>954315.36</v>
      </c>
    </row>
    <row r="25" ht="17.25" customHeight="1" spans="1:4">
      <c r="A25" s="279"/>
      <c r="B25" s="147"/>
      <c r="C25" s="89" t="s">
        <v>38</v>
      </c>
      <c r="D25" s="147"/>
    </row>
    <row r="26" ht="17.25" customHeight="1" spans="1:4">
      <c r="A26" s="279"/>
      <c r="B26" s="147"/>
      <c r="C26" s="238" t="s">
        <v>39</v>
      </c>
      <c r="D26" s="147"/>
    </row>
    <row r="27" ht="17.25" customHeight="1" spans="1:4">
      <c r="A27" s="279"/>
      <c r="B27" s="147"/>
      <c r="C27" s="89" t="s">
        <v>40</v>
      </c>
      <c r="D27" s="147">
        <v>349875</v>
      </c>
    </row>
    <row r="28" ht="16.5" customHeight="1" spans="1:4">
      <c r="A28" s="279"/>
      <c r="B28" s="147"/>
      <c r="C28" s="89" t="s">
        <v>41</v>
      </c>
      <c r="D28" s="147"/>
    </row>
    <row r="29" ht="16.5" customHeight="1" spans="1:4">
      <c r="A29" s="279"/>
      <c r="B29" s="147"/>
      <c r="C29" s="238" t="s">
        <v>42</v>
      </c>
      <c r="D29" s="147"/>
    </row>
    <row r="30" ht="17.25" customHeight="1" spans="1:4">
      <c r="A30" s="279"/>
      <c r="B30" s="147"/>
      <c r="C30" s="238" t="s">
        <v>43</v>
      </c>
      <c r="D30" s="147"/>
    </row>
    <row r="31" ht="17.25" customHeight="1" spans="1:4">
      <c r="A31" s="279"/>
      <c r="B31" s="147"/>
      <c r="C31" s="89" t="s">
        <v>44</v>
      </c>
      <c r="D31" s="147"/>
    </row>
    <row r="32" ht="16.5" customHeight="1" spans="1:4">
      <c r="A32" s="279" t="s">
        <v>45</v>
      </c>
      <c r="B32" s="147">
        <v>24738293.82</v>
      </c>
      <c r="C32" s="279" t="s">
        <v>46</v>
      </c>
      <c r="D32" s="147">
        <v>25246693.82</v>
      </c>
    </row>
    <row r="33" ht="16.5" customHeight="1" spans="1:4">
      <c r="A33" s="238" t="s">
        <v>47</v>
      </c>
      <c r="B33" s="147">
        <v>508400</v>
      </c>
      <c r="C33" s="238" t="s">
        <v>48</v>
      </c>
      <c r="D33" s="147"/>
    </row>
    <row r="34" ht="16.5" customHeight="1" spans="1:4">
      <c r="A34" s="89" t="s">
        <v>49</v>
      </c>
      <c r="B34" s="147">
        <v>508400</v>
      </c>
      <c r="C34" s="89" t="s">
        <v>49</v>
      </c>
      <c r="D34" s="147"/>
    </row>
    <row r="35" ht="16.5" customHeight="1" spans="1:4">
      <c r="A35" s="89" t="s">
        <v>50</v>
      </c>
      <c r="B35" s="147"/>
      <c r="C35" s="89" t="s">
        <v>51</v>
      </c>
      <c r="D35" s="147"/>
    </row>
    <row r="36" ht="16.5" customHeight="1" spans="1:4">
      <c r="A36" s="280" t="s">
        <v>52</v>
      </c>
      <c r="B36" s="147">
        <v>25246693.82</v>
      </c>
      <c r="C36" s="280" t="s">
        <v>53</v>
      </c>
      <c r="D36" s="147">
        <v>25246693.82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B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87">
        <v>1</v>
      </c>
      <c r="B1" s="188">
        <v>0</v>
      </c>
      <c r="C1" s="187">
        <v>1</v>
      </c>
      <c r="D1" s="189"/>
      <c r="E1" s="189"/>
      <c r="F1" s="186" t="s">
        <v>635</v>
      </c>
    </row>
    <row r="2" ht="42" customHeight="1" spans="1:6">
      <c r="A2" s="190" t="str">
        <f>"2026"&amp;"年部门政府性基金预算支出预算表"</f>
        <v>2026年部门政府性基金预算支出预算表</v>
      </c>
      <c r="B2" s="190" t="s">
        <v>636</v>
      </c>
      <c r="C2" s="191"/>
      <c r="D2" s="192"/>
      <c r="E2" s="192"/>
      <c r="F2" s="192"/>
    </row>
    <row r="3" ht="13.5" customHeight="1" spans="1:6">
      <c r="A3" s="78" t="s">
        <v>2</v>
      </c>
      <c r="B3" s="78" t="s">
        <v>637</v>
      </c>
      <c r="C3" s="187"/>
      <c r="D3" s="189"/>
      <c r="E3" s="189"/>
      <c r="F3" s="186" t="s">
        <v>3</v>
      </c>
    </row>
    <row r="4" ht="19.5" customHeight="1" spans="1:6">
      <c r="A4" s="193" t="s">
        <v>236</v>
      </c>
      <c r="B4" s="194" t="s">
        <v>76</v>
      </c>
      <c r="C4" s="193" t="s">
        <v>77</v>
      </c>
      <c r="D4" s="102" t="s">
        <v>638</v>
      </c>
      <c r="E4" s="103"/>
      <c r="F4" s="104"/>
    </row>
    <row r="5" ht="18.75" customHeight="1" spans="1:6">
      <c r="A5" s="195"/>
      <c r="B5" s="196"/>
      <c r="C5" s="195"/>
      <c r="D5" s="197" t="s">
        <v>58</v>
      </c>
      <c r="E5" s="102" t="s">
        <v>79</v>
      </c>
      <c r="F5" s="197" t="s">
        <v>80</v>
      </c>
    </row>
    <row r="6" ht="18.75" customHeight="1" spans="1:6">
      <c r="A6" s="138">
        <v>1</v>
      </c>
      <c r="B6" s="198" t="s">
        <v>87</v>
      </c>
      <c r="C6" s="138">
        <v>3</v>
      </c>
      <c r="D6" s="199">
        <v>4</v>
      </c>
      <c r="E6" s="199">
        <v>5</v>
      </c>
      <c r="F6" s="199">
        <v>6</v>
      </c>
    </row>
    <row r="7" ht="21" customHeight="1" spans="1:6">
      <c r="A7" s="88"/>
      <c r="B7" s="88"/>
      <c r="C7" s="88"/>
      <c r="D7" s="147"/>
      <c r="E7" s="147"/>
      <c r="F7" s="147"/>
    </row>
    <row r="8" ht="21" customHeight="1" spans="1:6">
      <c r="A8" s="88"/>
      <c r="B8" s="88"/>
      <c r="C8" s="88"/>
      <c r="D8" s="147"/>
      <c r="E8" s="147"/>
      <c r="F8" s="147"/>
    </row>
    <row r="9" ht="18.75" customHeight="1" spans="1:6">
      <c r="A9" s="200" t="s">
        <v>226</v>
      </c>
      <c r="B9" s="200" t="s">
        <v>226</v>
      </c>
      <c r="C9" s="201" t="s">
        <v>226</v>
      </c>
      <c r="D9" s="147"/>
      <c r="E9" s="147"/>
      <c r="F9" s="147"/>
    </row>
    <row r="10" customHeight="1" spans="1:2">
      <c r="A10" s="202" t="s">
        <v>639</v>
      </c>
      <c r="B10" s="202"/>
    </row>
  </sheetData>
  <mergeCells count="8">
    <mergeCell ref="A2:F2"/>
    <mergeCell ref="A3:C3"/>
    <mergeCell ref="D4:F4"/>
    <mergeCell ref="A9:C9"/>
    <mergeCell ref="A10:B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7"/>
  <sheetViews>
    <sheetView showZeros="0" topLeftCell="B1" workbookViewId="0">
      <selection activeCell="D24" sqref="D24"/>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52"/>
      <c r="C1" s="152"/>
      <c r="R1" s="100"/>
      <c r="S1" s="100" t="s">
        <v>640</v>
      </c>
    </row>
    <row r="2" ht="41.25" customHeight="1" spans="1:19">
      <c r="A2" s="141" t="str">
        <f>"2026"&amp;"年部门政府采购预算表"</f>
        <v>2026年部门政府采购预算表</v>
      </c>
      <c r="B2" s="137"/>
      <c r="C2" s="137"/>
      <c r="D2" s="77"/>
      <c r="E2" s="77"/>
      <c r="F2" s="77"/>
      <c r="G2" s="77"/>
      <c r="H2" s="77"/>
      <c r="I2" s="77"/>
      <c r="J2" s="77"/>
      <c r="K2" s="77"/>
      <c r="L2" s="77"/>
      <c r="M2" s="137"/>
      <c r="N2" s="77"/>
      <c r="O2" s="77"/>
      <c r="P2" s="137"/>
      <c r="Q2" s="77"/>
      <c r="R2" s="137"/>
      <c r="S2" s="137"/>
    </row>
    <row r="3" ht="18.75" customHeight="1" spans="1:19">
      <c r="A3" s="179" t="s">
        <v>2</v>
      </c>
      <c r="B3" s="153"/>
      <c r="C3" s="153"/>
      <c r="D3" s="93"/>
      <c r="E3" s="93"/>
      <c r="F3" s="93"/>
      <c r="G3" s="93"/>
      <c r="H3" s="93"/>
      <c r="I3" s="93"/>
      <c r="J3" s="93"/>
      <c r="K3" s="93"/>
      <c r="L3" s="93"/>
      <c r="R3" s="101"/>
      <c r="S3" s="186" t="s">
        <v>3</v>
      </c>
    </row>
    <row r="4" ht="15.75" customHeight="1" spans="1:19">
      <c r="A4" s="81" t="s">
        <v>235</v>
      </c>
      <c r="B4" s="154" t="s">
        <v>236</v>
      </c>
      <c r="C4" s="154" t="s">
        <v>641</v>
      </c>
      <c r="D4" s="162" t="s">
        <v>642</v>
      </c>
      <c r="E4" s="162" t="s">
        <v>643</v>
      </c>
      <c r="F4" s="162" t="s">
        <v>644</v>
      </c>
      <c r="G4" s="162" t="s">
        <v>645</v>
      </c>
      <c r="H4" s="162" t="s">
        <v>646</v>
      </c>
      <c r="I4" s="167" t="s">
        <v>243</v>
      </c>
      <c r="J4" s="167"/>
      <c r="K4" s="167"/>
      <c r="L4" s="167"/>
      <c r="M4" s="171"/>
      <c r="N4" s="167"/>
      <c r="O4" s="167"/>
      <c r="P4" s="149"/>
      <c r="Q4" s="167"/>
      <c r="R4" s="171"/>
      <c r="S4" s="150"/>
    </row>
    <row r="5" ht="17.25" customHeight="1" spans="1:19">
      <c r="A5" s="83"/>
      <c r="B5" s="155"/>
      <c r="C5" s="155"/>
      <c r="D5" s="163"/>
      <c r="E5" s="163"/>
      <c r="F5" s="163"/>
      <c r="G5" s="163"/>
      <c r="H5" s="163"/>
      <c r="I5" s="163" t="s">
        <v>58</v>
      </c>
      <c r="J5" s="163" t="s">
        <v>61</v>
      </c>
      <c r="K5" s="163" t="s">
        <v>647</v>
      </c>
      <c r="L5" s="163" t="s">
        <v>648</v>
      </c>
      <c r="M5" s="172" t="s">
        <v>649</v>
      </c>
      <c r="N5" s="173" t="s">
        <v>650</v>
      </c>
      <c r="O5" s="173"/>
      <c r="P5" s="177"/>
      <c r="Q5" s="173"/>
      <c r="R5" s="178"/>
      <c r="S5" s="156"/>
    </row>
    <row r="6" ht="54" customHeight="1" spans="1:19">
      <c r="A6" s="85"/>
      <c r="B6" s="156"/>
      <c r="C6" s="156"/>
      <c r="D6" s="164"/>
      <c r="E6" s="164"/>
      <c r="F6" s="164"/>
      <c r="G6" s="164"/>
      <c r="H6" s="164"/>
      <c r="I6" s="164"/>
      <c r="J6" s="164" t="s">
        <v>60</v>
      </c>
      <c r="K6" s="164"/>
      <c r="L6" s="164"/>
      <c r="M6" s="174"/>
      <c r="N6" s="164" t="s">
        <v>60</v>
      </c>
      <c r="O6" s="164" t="s">
        <v>67</v>
      </c>
      <c r="P6" s="156" t="s">
        <v>68</v>
      </c>
      <c r="Q6" s="164" t="s">
        <v>69</v>
      </c>
      <c r="R6" s="174" t="s">
        <v>70</v>
      </c>
      <c r="S6" s="156" t="s">
        <v>71</v>
      </c>
    </row>
    <row r="7" ht="18" customHeight="1" spans="1:19">
      <c r="A7" s="180">
        <v>1</v>
      </c>
      <c r="B7" s="180" t="s">
        <v>87</v>
      </c>
      <c r="C7" s="181">
        <v>3</v>
      </c>
      <c r="D7" s="181">
        <v>4</v>
      </c>
      <c r="E7" s="180">
        <v>5</v>
      </c>
      <c r="F7" s="180">
        <v>6</v>
      </c>
      <c r="G7" s="180">
        <v>7</v>
      </c>
      <c r="H7" s="180">
        <v>8</v>
      </c>
      <c r="I7" s="180">
        <v>9</v>
      </c>
      <c r="J7" s="180">
        <v>10</v>
      </c>
      <c r="K7" s="180">
        <v>11</v>
      </c>
      <c r="L7" s="180">
        <v>12</v>
      </c>
      <c r="M7" s="180">
        <v>13</v>
      </c>
      <c r="N7" s="180">
        <v>14</v>
      </c>
      <c r="O7" s="180">
        <v>15</v>
      </c>
      <c r="P7" s="180">
        <v>16</v>
      </c>
      <c r="Q7" s="180">
        <v>17</v>
      </c>
      <c r="R7" s="180">
        <v>18</v>
      </c>
      <c r="S7" s="180">
        <v>19</v>
      </c>
    </row>
    <row r="8" ht="21" customHeight="1" spans="1:19">
      <c r="A8" s="157" t="s">
        <v>73</v>
      </c>
      <c r="B8" s="158" t="s">
        <v>73</v>
      </c>
      <c r="C8" s="158" t="s">
        <v>280</v>
      </c>
      <c r="D8" s="165" t="s">
        <v>651</v>
      </c>
      <c r="E8" s="165" t="s">
        <v>652</v>
      </c>
      <c r="F8" s="165" t="s">
        <v>653</v>
      </c>
      <c r="G8" s="182">
        <v>1</v>
      </c>
      <c r="H8" s="147"/>
      <c r="I8" s="147">
        <v>45000</v>
      </c>
      <c r="J8" s="147">
        <v>45000</v>
      </c>
      <c r="K8" s="147"/>
      <c r="L8" s="147"/>
      <c r="M8" s="147"/>
      <c r="N8" s="147"/>
      <c r="O8" s="147"/>
      <c r="P8" s="147"/>
      <c r="Q8" s="147"/>
      <c r="R8" s="147"/>
      <c r="S8" s="147"/>
    </row>
    <row r="9" ht="21" customHeight="1" spans="1:19">
      <c r="A9" s="157" t="s">
        <v>73</v>
      </c>
      <c r="B9" s="158" t="s">
        <v>73</v>
      </c>
      <c r="C9" s="158" t="s">
        <v>280</v>
      </c>
      <c r="D9" s="165" t="s">
        <v>654</v>
      </c>
      <c r="E9" s="165" t="s">
        <v>655</v>
      </c>
      <c r="F9" s="165" t="s">
        <v>653</v>
      </c>
      <c r="G9" s="182">
        <v>1</v>
      </c>
      <c r="H9" s="147">
        <v>20680</v>
      </c>
      <c r="I9" s="147">
        <v>20680</v>
      </c>
      <c r="J9" s="147">
        <v>20680</v>
      </c>
      <c r="K9" s="147"/>
      <c r="L9" s="147"/>
      <c r="M9" s="147"/>
      <c r="N9" s="147"/>
      <c r="O9" s="147"/>
      <c r="P9" s="147"/>
      <c r="Q9" s="147"/>
      <c r="R9" s="147"/>
      <c r="S9" s="147"/>
    </row>
    <row r="10" ht="21" customHeight="1" spans="1:19">
      <c r="A10" s="157" t="s">
        <v>73</v>
      </c>
      <c r="B10" s="158" t="s">
        <v>73</v>
      </c>
      <c r="C10" s="158" t="s">
        <v>280</v>
      </c>
      <c r="D10" s="165" t="s">
        <v>656</v>
      </c>
      <c r="E10" s="165" t="s">
        <v>657</v>
      </c>
      <c r="F10" s="165" t="s">
        <v>653</v>
      </c>
      <c r="G10" s="182">
        <v>1</v>
      </c>
      <c r="H10" s="147">
        <v>12000</v>
      </c>
      <c r="I10" s="147">
        <v>12000</v>
      </c>
      <c r="J10" s="147">
        <v>12000</v>
      </c>
      <c r="K10" s="147"/>
      <c r="L10" s="147"/>
      <c r="M10" s="147"/>
      <c r="N10" s="147"/>
      <c r="O10" s="147"/>
      <c r="P10" s="147"/>
      <c r="Q10" s="147"/>
      <c r="R10" s="147"/>
      <c r="S10" s="147"/>
    </row>
    <row r="11" ht="21" customHeight="1" spans="1:19">
      <c r="A11" s="157" t="s">
        <v>73</v>
      </c>
      <c r="B11" s="158" t="s">
        <v>73</v>
      </c>
      <c r="C11" s="158" t="s">
        <v>290</v>
      </c>
      <c r="D11" s="165" t="s">
        <v>658</v>
      </c>
      <c r="E11" s="165" t="s">
        <v>659</v>
      </c>
      <c r="F11" s="165" t="s">
        <v>653</v>
      </c>
      <c r="G11" s="182">
        <v>1</v>
      </c>
      <c r="H11" s="147">
        <v>5000</v>
      </c>
      <c r="I11" s="147">
        <v>5000</v>
      </c>
      <c r="J11" s="147">
        <v>5000</v>
      </c>
      <c r="K11" s="147"/>
      <c r="L11" s="147"/>
      <c r="M11" s="147"/>
      <c r="N11" s="147"/>
      <c r="O11" s="147"/>
      <c r="P11" s="147"/>
      <c r="Q11" s="147"/>
      <c r="R11" s="147"/>
      <c r="S11" s="147"/>
    </row>
    <row r="12" ht="21" customHeight="1" spans="1:19">
      <c r="A12" s="157" t="s">
        <v>73</v>
      </c>
      <c r="B12" s="158" t="s">
        <v>73</v>
      </c>
      <c r="C12" s="158" t="s">
        <v>290</v>
      </c>
      <c r="D12" s="165" t="s">
        <v>660</v>
      </c>
      <c r="E12" s="165" t="s">
        <v>661</v>
      </c>
      <c r="F12" s="165" t="s">
        <v>653</v>
      </c>
      <c r="G12" s="182">
        <v>1</v>
      </c>
      <c r="H12" s="147"/>
      <c r="I12" s="147">
        <v>37500</v>
      </c>
      <c r="J12" s="147">
        <v>37500</v>
      </c>
      <c r="K12" s="147"/>
      <c r="L12" s="147"/>
      <c r="M12" s="147"/>
      <c r="N12" s="147"/>
      <c r="O12" s="147"/>
      <c r="P12" s="147"/>
      <c r="Q12" s="147"/>
      <c r="R12" s="147"/>
      <c r="S12" s="147"/>
    </row>
    <row r="13" ht="21" customHeight="1" spans="1:19">
      <c r="A13" s="157" t="s">
        <v>73</v>
      </c>
      <c r="B13" s="158" t="s">
        <v>73</v>
      </c>
      <c r="C13" s="158" t="s">
        <v>363</v>
      </c>
      <c r="D13" s="165" t="s">
        <v>662</v>
      </c>
      <c r="E13" s="165" t="s">
        <v>663</v>
      </c>
      <c r="F13" s="165" t="s">
        <v>653</v>
      </c>
      <c r="G13" s="182">
        <v>1</v>
      </c>
      <c r="H13" s="147"/>
      <c r="I13" s="147">
        <v>1500000</v>
      </c>
      <c r="J13" s="147">
        <v>1500000</v>
      </c>
      <c r="K13" s="147"/>
      <c r="L13" s="147"/>
      <c r="M13" s="147"/>
      <c r="N13" s="147"/>
      <c r="O13" s="147"/>
      <c r="P13" s="147"/>
      <c r="Q13" s="147"/>
      <c r="R13" s="147"/>
      <c r="S13" s="147"/>
    </row>
    <row r="14" ht="21" customHeight="1" spans="1:19">
      <c r="A14" s="157" t="s">
        <v>73</v>
      </c>
      <c r="B14" s="158" t="s">
        <v>73</v>
      </c>
      <c r="C14" s="158" t="s">
        <v>373</v>
      </c>
      <c r="D14" s="165" t="s">
        <v>664</v>
      </c>
      <c r="E14" s="165" t="s">
        <v>665</v>
      </c>
      <c r="F14" s="165" t="s">
        <v>666</v>
      </c>
      <c r="G14" s="182">
        <v>1</v>
      </c>
      <c r="H14" s="147"/>
      <c r="I14" s="147">
        <v>20000</v>
      </c>
      <c r="J14" s="147">
        <v>20000</v>
      </c>
      <c r="K14" s="147"/>
      <c r="L14" s="147"/>
      <c r="M14" s="147"/>
      <c r="N14" s="147"/>
      <c r="O14" s="147"/>
      <c r="P14" s="147"/>
      <c r="Q14" s="147"/>
      <c r="R14" s="147"/>
      <c r="S14" s="147"/>
    </row>
    <row r="15" ht="21" customHeight="1" spans="1:19">
      <c r="A15" s="157" t="s">
        <v>73</v>
      </c>
      <c r="B15" s="158" t="s">
        <v>73</v>
      </c>
      <c r="C15" s="158" t="s">
        <v>381</v>
      </c>
      <c r="D15" s="165" t="s">
        <v>232</v>
      </c>
      <c r="E15" s="165" t="s">
        <v>667</v>
      </c>
      <c r="F15" s="165" t="s">
        <v>668</v>
      </c>
      <c r="G15" s="182">
        <v>1</v>
      </c>
      <c r="H15" s="147"/>
      <c r="I15" s="147">
        <v>122000</v>
      </c>
      <c r="J15" s="147">
        <v>122000</v>
      </c>
      <c r="K15" s="147"/>
      <c r="L15" s="147"/>
      <c r="M15" s="147"/>
      <c r="N15" s="147"/>
      <c r="O15" s="147"/>
      <c r="P15" s="147"/>
      <c r="Q15" s="147"/>
      <c r="R15" s="147"/>
      <c r="S15" s="147"/>
    </row>
    <row r="16" ht="21" customHeight="1" spans="1:19">
      <c r="A16" s="159" t="s">
        <v>226</v>
      </c>
      <c r="B16" s="160"/>
      <c r="C16" s="160"/>
      <c r="D16" s="166"/>
      <c r="E16" s="166"/>
      <c r="F16" s="166"/>
      <c r="G16" s="183"/>
      <c r="H16" s="147">
        <v>37680</v>
      </c>
      <c r="I16" s="147">
        <v>1762180</v>
      </c>
      <c r="J16" s="147">
        <v>1762180</v>
      </c>
      <c r="K16" s="147"/>
      <c r="L16" s="147"/>
      <c r="M16" s="147"/>
      <c r="N16" s="147"/>
      <c r="O16" s="147"/>
      <c r="P16" s="147"/>
      <c r="Q16" s="147"/>
      <c r="R16" s="147"/>
      <c r="S16" s="147"/>
    </row>
    <row r="17" ht="21" customHeight="1" spans="1:19">
      <c r="A17" s="179" t="s">
        <v>669</v>
      </c>
      <c r="B17" s="78"/>
      <c r="C17" s="78"/>
      <c r="D17" s="179"/>
      <c r="E17" s="179"/>
      <c r="F17" s="179"/>
      <c r="G17" s="184"/>
      <c r="H17" s="185"/>
      <c r="I17" s="185"/>
      <c r="J17" s="185"/>
      <c r="K17" s="185"/>
      <c r="L17" s="185"/>
      <c r="M17" s="185"/>
      <c r="N17" s="185"/>
      <c r="O17" s="185"/>
      <c r="P17" s="185"/>
      <c r="Q17" s="185"/>
      <c r="R17" s="185"/>
      <c r="S17" s="185"/>
    </row>
  </sheetData>
  <mergeCells count="19">
    <mergeCell ref="A2:S2"/>
    <mergeCell ref="A3:H3"/>
    <mergeCell ref="I4:S4"/>
    <mergeCell ref="N5:S5"/>
    <mergeCell ref="A16:G16"/>
    <mergeCell ref="A17:S17"/>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D23" sqref="D2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48"/>
      <c r="B1" s="152"/>
      <c r="C1" s="152"/>
      <c r="D1" s="152"/>
      <c r="E1" s="152"/>
      <c r="F1" s="152"/>
      <c r="G1" s="152"/>
      <c r="H1" s="148"/>
      <c r="I1" s="148"/>
      <c r="J1" s="148"/>
      <c r="K1" s="148"/>
      <c r="L1" s="148"/>
      <c r="M1" s="148"/>
      <c r="N1" s="169"/>
      <c r="O1" s="148"/>
      <c r="P1" s="148"/>
      <c r="Q1" s="152"/>
      <c r="R1" s="148"/>
      <c r="S1" s="175"/>
      <c r="T1" s="175" t="s">
        <v>670</v>
      </c>
    </row>
    <row r="2" ht="41.25" customHeight="1" spans="1:20">
      <c r="A2" s="141" t="str">
        <f>"2026"&amp;"年部门政府购买服务预算表"</f>
        <v>2026年部门政府购买服务预算表</v>
      </c>
      <c r="B2" s="137"/>
      <c r="C2" s="137"/>
      <c r="D2" s="137"/>
      <c r="E2" s="137"/>
      <c r="F2" s="137"/>
      <c r="G2" s="137"/>
      <c r="H2" s="161"/>
      <c r="I2" s="161"/>
      <c r="J2" s="161"/>
      <c r="K2" s="161"/>
      <c r="L2" s="161"/>
      <c r="M2" s="161"/>
      <c r="N2" s="170"/>
      <c r="O2" s="161"/>
      <c r="P2" s="161"/>
      <c r="Q2" s="137"/>
      <c r="R2" s="161"/>
      <c r="S2" s="170"/>
      <c r="T2" s="137"/>
    </row>
    <row r="3" ht="22.5" customHeight="1" spans="1:20">
      <c r="A3" s="142" t="s">
        <v>2</v>
      </c>
      <c r="B3" s="153"/>
      <c r="C3" s="153"/>
      <c r="D3" s="153"/>
      <c r="E3" s="153"/>
      <c r="F3" s="153"/>
      <c r="G3" s="153"/>
      <c r="H3" s="143"/>
      <c r="I3" s="143"/>
      <c r="J3" s="143"/>
      <c r="K3" s="143"/>
      <c r="L3" s="143"/>
      <c r="M3" s="143"/>
      <c r="N3" s="169"/>
      <c r="O3" s="148"/>
      <c r="P3" s="148"/>
      <c r="Q3" s="152"/>
      <c r="R3" s="148"/>
      <c r="S3" s="176"/>
      <c r="T3" s="175" t="s">
        <v>3</v>
      </c>
    </row>
    <row r="4" ht="24" customHeight="1" spans="1:20">
      <c r="A4" s="81" t="s">
        <v>235</v>
      </c>
      <c r="B4" s="154" t="s">
        <v>236</v>
      </c>
      <c r="C4" s="154" t="s">
        <v>641</v>
      </c>
      <c r="D4" s="154" t="s">
        <v>671</v>
      </c>
      <c r="E4" s="154" t="s">
        <v>672</v>
      </c>
      <c r="F4" s="154" t="s">
        <v>673</v>
      </c>
      <c r="G4" s="154" t="s">
        <v>674</v>
      </c>
      <c r="H4" s="162" t="s">
        <v>675</v>
      </c>
      <c r="I4" s="162" t="s">
        <v>676</v>
      </c>
      <c r="J4" s="167" t="s">
        <v>243</v>
      </c>
      <c r="K4" s="167"/>
      <c r="L4" s="167"/>
      <c r="M4" s="167"/>
      <c r="N4" s="171"/>
      <c r="O4" s="167"/>
      <c r="P4" s="167"/>
      <c r="Q4" s="149"/>
      <c r="R4" s="167"/>
      <c r="S4" s="171"/>
      <c r="T4" s="150"/>
    </row>
    <row r="5" ht="24" customHeight="1" spans="1:20">
      <c r="A5" s="83"/>
      <c r="B5" s="155"/>
      <c r="C5" s="155"/>
      <c r="D5" s="155"/>
      <c r="E5" s="155"/>
      <c r="F5" s="155"/>
      <c r="G5" s="155"/>
      <c r="H5" s="163"/>
      <c r="I5" s="163"/>
      <c r="J5" s="163" t="s">
        <v>58</v>
      </c>
      <c r="K5" s="163" t="s">
        <v>61</v>
      </c>
      <c r="L5" s="163" t="s">
        <v>647</v>
      </c>
      <c r="M5" s="163" t="s">
        <v>648</v>
      </c>
      <c r="N5" s="172" t="s">
        <v>649</v>
      </c>
      <c r="O5" s="173" t="s">
        <v>650</v>
      </c>
      <c r="P5" s="173"/>
      <c r="Q5" s="177"/>
      <c r="R5" s="173"/>
      <c r="S5" s="178"/>
      <c r="T5" s="156"/>
    </row>
    <row r="6" ht="54" customHeight="1" spans="1:20">
      <c r="A6" s="85"/>
      <c r="B6" s="156"/>
      <c r="C6" s="156"/>
      <c r="D6" s="156"/>
      <c r="E6" s="156"/>
      <c r="F6" s="156"/>
      <c r="G6" s="156"/>
      <c r="H6" s="164"/>
      <c r="I6" s="164"/>
      <c r="J6" s="164"/>
      <c r="K6" s="164" t="s">
        <v>60</v>
      </c>
      <c r="L6" s="164"/>
      <c r="M6" s="164"/>
      <c r="N6" s="174"/>
      <c r="O6" s="164" t="s">
        <v>60</v>
      </c>
      <c r="P6" s="164" t="s">
        <v>67</v>
      </c>
      <c r="Q6" s="156" t="s">
        <v>68</v>
      </c>
      <c r="R6" s="164" t="s">
        <v>69</v>
      </c>
      <c r="S6" s="174" t="s">
        <v>70</v>
      </c>
      <c r="T6" s="156" t="s">
        <v>71</v>
      </c>
    </row>
    <row r="7" ht="17.25" customHeight="1" spans="1:20">
      <c r="A7" s="96">
        <v>1</v>
      </c>
      <c r="B7" s="156">
        <v>2</v>
      </c>
      <c r="C7" s="96">
        <v>3</v>
      </c>
      <c r="D7" s="96">
        <v>4</v>
      </c>
      <c r="E7" s="156">
        <v>5</v>
      </c>
      <c r="F7" s="96">
        <v>6</v>
      </c>
      <c r="G7" s="96">
        <v>7</v>
      </c>
      <c r="H7" s="156">
        <v>8</v>
      </c>
      <c r="I7" s="96">
        <v>9</v>
      </c>
      <c r="J7" s="96">
        <v>10</v>
      </c>
      <c r="K7" s="156">
        <v>11</v>
      </c>
      <c r="L7" s="96">
        <v>12</v>
      </c>
      <c r="M7" s="96">
        <v>13</v>
      </c>
      <c r="N7" s="156">
        <v>14</v>
      </c>
      <c r="O7" s="96">
        <v>15</v>
      </c>
      <c r="P7" s="96">
        <v>16</v>
      </c>
      <c r="Q7" s="156">
        <v>17</v>
      </c>
      <c r="R7" s="96">
        <v>18</v>
      </c>
      <c r="S7" s="96">
        <v>19</v>
      </c>
      <c r="T7" s="96">
        <v>20</v>
      </c>
    </row>
    <row r="8" ht="21" customHeight="1" spans="1:20">
      <c r="A8" s="157" t="s">
        <v>73</v>
      </c>
      <c r="B8" s="158" t="s">
        <v>73</v>
      </c>
      <c r="C8" s="158" t="s">
        <v>363</v>
      </c>
      <c r="D8" s="158" t="s">
        <v>662</v>
      </c>
      <c r="E8" s="158" t="s">
        <v>677</v>
      </c>
      <c r="F8" s="158" t="s">
        <v>80</v>
      </c>
      <c r="G8" s="158" t="s">
        <v>678</v>
      </c>
      <c r="H8" s="165" t="s">
        <v>153</v>
      </c>
      <c r="I8" s="165" t="s">
        <v>679</v>
      </c>
      <c r="J8" s="147">
        <v>1500000</v>
      </c>
      <c r="K8" s="147">
        <v>1500000</v>
      </c>
      <c r="L8" s="147"/>
      <c r="M8" s="147"/>
      <c r="N8" s="147"/>
      <c r="O8" s="147"/>
      <c r="P8" s="147"/>
      <c r="Q8" s="147"/>
      <c r="R8" s="147"/>
      <c r="S8" s="147"/>
      <c r="T8" s="147"/>
    </row>
    <row r="9" ht="21" customHeight="1" spans="1:20">
      <c r="A9" s="159" t="s">
        <v>226</v>
      </c>
      <c r="B9" s="160"/>
      <c r="C9" s="160"/>
      <c r="D9" s="160"/>
      <c r="E9" s="160"/>
      <c r="F9" s="160"/>
      <c r="G9" s="160"/>
      <c r="H9" s="166"/>
      <c r="I9" s="168"/>
      <c r="J9" s="147">
        <v>1500000</v>
      </c>
      <c r="K9" s="147">
        <v>1500000</v>
      </c>
      <c r="L9" s="147"/>
      <c r="M9" s="147"/>
      <c r="N9" s="147"/>
      <c r="O9" s="147"/>
      <c r="P9" s="147"/>
      <c r="Q9" s="147"/>
      <c r="R9" s="147"/>
      <c r="S9" s="147"/>
      <c r="T9" s="147"/>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4166666666667" defaultRowHeight="14.25" customHeight="1"/>
  <cols>
    <col min="1" max="1" width="37.7083333333333" customWidth="1"/>
    <col min="2" max="24" width="20" customWidth="1"/>
  </cols>
  <sheetData>
    <row r="1" ht="17.25" customHeight="1" spans="4:24">
      <c r="D1" s="140"/>
      <c r="W1" s="100"/>
      <c r="X1" s="100" t="s">
        <v>680</v>
      </c>
    </row>
    <row r="2" ht="41.25" customHeight="1" spans="1:24">
      <c r="A2" s="141" t="str">
        <f>"2026"&amp;"年对下转移支付预算表"</f>
        <v>2026年对下转移支付预算表</v>
      </c>
      <c r="B2" s="77"/>
      <c r="C2" s="77"/>
      <c r="D2" s="77"/>
      <c r="E2" s="77"/>
      <c r="F2" s="77"/>
      <c r="G2" s="77"/>
      <c r="H2" s="77"/>
      <c r="I2" s="77"/>
      <c r="J2" s="77"/>
      <c r="K2" s="77"/>
      <c r="L2" s="77"/>
      <c r="M2" s="77"/>
      <c r="N2" s="77"/>
      <c r="O2" s="77"/>
      <c r="P2" s="77"/>
      <c r="Q2" s="77"/>
      <c r="R2" s="77"/>
      <c r="S2" s="77"/>
      <c r="T2" s="77"/>
      <c r="U2" s="77"/>
      <c r="V2" s="77"/>
      <c r="W2" s="137"/>
      <c r="X2" s="137"/>
    </row>
    <row r="3" ht="18" customHeight="1" spans="1:24">
      <c r="A3" s="142" t="s">
        <v>2</v>
      </c>
      <c r="B3" s="143"/>
      <c r="C3" s="143"/>
      <c r="D3" s="144"/>
      <c r="E3" s="148"/>
      <c r="F3" s="148"/>
      <c r="G3" s="148"/>
      <c r="H3" s="148"/>
      <c r="I3" s="148"/>
      <c r="W3" s="101"/>
      <c r="X3" s="101" t="s">
        <v>3</v>
      </c>
    </row>
    <row r="4" ht="19.5" customHeight="1" spans="1:24">
      <c r="A4" s="94" t="s">
        <v>681</v>
      </c>
      <c r="B4" s="102" t="s">
        <v>243</v>
      </c>
      <c r="C4" s="103"/>
      <c r="D4" s="103"/>
      <c r="E4" s="102" t="s">
        <v>682</v>
      </c>
      <c r="F4" s="103"/>
      <c r="G4" s="103"/>
      <c r="H4" s="103"/>
      <c r="I4" s="103"/>
      <c r="J4" s="103"/>
      <c r="K4" s="103"/>
      <c r="L4" s="103"/>
      <c r="M4" s="103"/>
      <c r="N4" s="103"/>
      <c r="O4" s="103"/>
      <c r="P4" s="103"/>
      <c r="Q4" s="103"/>
      <c r="R4" s="103"/>
      <c r="S4" s="103"/>
      <c r="T4" s="103"/>
      <c r="U4" s="103"/>
      <c r="V4" s="103"/>
      <c r="W4" s="149"/>
      <c r="X4" s="150"/>
    </row>
    <row r="5" ht="40.5" customHeight="1" spans="1:24">
      <c r="A5" s="96"/>
      <c r="B5" s="95" t="s">
        <v>58</v>
      </c>
      <c r="C5" s="81" t="s">
        <v>61</v>
      </c>
      <c r="D5" s="145" t="s">
        <v>647</v>
      </c>
      <c r="E5" s="117" t="s">
        <v>683</v>
      </c>
      <c r="F5" s="117" t="s">
        <v>684</v>
      </c>
      <c r="G5" s="117" t="s">
        <v>685</v>
      </c>
      <c r="H5" s="117" t="s">
        <v>686</v>
      </c>
      <c r="I5" s="117" t="s">
        <v>628</v>
      </c>
      <c r="J5" s="117" t="s">
        <v>687</v>
      </c>
      <c r="K5" s="117" t="s">
        <v>688</v>
      </c>
      <c r="L5" s="117" t="s">
        <v>689</v>
      </c>
      <c r="M5" s="117" t="s">
        <v>690</v>
      </c>
      <c r="N5" s="117" t="s">
        <v>691</v>
      </c>
      <c r="O5" s="117" t="s">
        <v>692</v>
      </c>
      <c r="P5" s="117" t="s">
        <v>693</v>
      </c>
      <c r="Q5" s="117" t="s">
        <v>694</v>
      </c>
      <c r="R5" s="117" t="s">
        <v>695</v>
      </c>
      <c r="S5" s="117" t="s">
        <v>696</v>
      </c>
      <c r="T5" s="117" t="s">
        <v>697</v>
      </c>
      <c r="U5" s="117" t="s">
        <v>698</v>
      </c>
      <c r="V5" s="117" t="s">
        <v>699</v>
      </c>
      <c r="W5" s="117" t="s">
        <v>700</v>
      </c>
      <c r="X5" s="151" t="s">
        <v>701</v>
      </c>
    </row>
    <row r="6" ht="19.5" customHeight="1" spans="1:24">
      <c r="A6" s="86">
        <v>1</v>
      </c>
      <c r="B6" s="86">
        <v>2</v>
      </c>
      <c r="C6" s="86">
        <v>3</v>
      </c>
      <c r="D6" s="146">
        <v>4</v>
      </c>
      <c r="E6" s="105">
        <v>5</v>
      </c>
      <c r="F6" s="86">
        <v>6</v>
      </c>
      <c r="G6" s="86">
        <v>7</v>
      </c>
      <c r="H6" s="146">
        <v>8</v>
      </c>
      <c r="I6" s="86">
        <v>9</v>
      </c>
      <c r="J6" s="86">
        <v>10</v>
      </c>
      <c r="K6" s="86">
        <v>11</v>
      </c>
      <c r="L6" s="146">
        <v>12</v>
      </c>
      <c r="M6" s="86">
        <v>13</v>
      </c>
      <c r="N6" s="86">
        <v>14</v>
      </c>
      <c r="O6" s="86">
        <v>15</v>
      </c>
      <c r="P6" s="146">
        <v>16</v>
      </c>
      <c r="Q6" s="86">
        <v>17</v>
      </c>
      <c r="R6" s="86">
        <v>18</v>
      </c>
      <c r="S6" s="86">
        <v>19</v>
      </c>
      <c r="T6" s="146">
        <v>20</v>
      </c>
      <c r="U6" s="146">
        <v>21</v>
      </c>
      <c r="V6" s="146">
        <v>22</v>
      </c>
      <c r="W6" s="105">
        <v>23</v>
      </c>
      <c r="X6" s="105">
        <v>24</v>
      </c>
    </row>
    <row r="7" ht="19.5" customHeight="1" spans="1:24">
      <c r="A7" s="87"/>
      <c r="B7" s="147"/>
      <c r="C7" s="147"/>
      <c r="D7" s="147"/>
      <c r="E7" s="147"/>
      <c r="F7" s="147"/>
      <c r="G7" s="147"/>
      <c r="H7" s="147"/>
      <c r="I7" s="147"/>
      <c r="J7" s="147"/>
      <c r="K7" s="147"/>
      <c r="L7" s="147"/>
      <c r="M7" s="147"/>
      <c r="N7" s="147"/>
      <c r="O7" s="147"/>
      <c r="P7" s="147"/>
      <c r="Q7" s="147"/>
      <c r="R7" s="147"/>
      <c r="S7" s="147"/>
      <c r="T7" s="147"/>
      <c r="U7" s="147"/>
      <c r="V7" s="147"/>
      <c r="W7" s="147"/>
      <c r="X7" s="147"/>
    </row>
    <row r="8" ht="19.5" customHeight="1" spans="1:24">
      <c r="A8" s="136"/>
      <c r="B8" s="147"/>
      <c r="C8" s="147"/>
      <c r="D8" s="147"/>
      <c r="E8" s="147"/>
      <c r="F8" s="147"/>
      <c r="G8" s="147"/>
      <c r="H8" s="147"/>
      <c r="I8" s="147"/>
      <c r="J8" s="147"/>
      <c r="K8" s="147"/>
      <c r="L8" s="147"/>
      <c r="M8" s="147"/>
      <c r="N8" s="147"/>
      <c r="O8" s="147"/>
      <c r="P8" s="147"/>
      <c r="Q8" s="147"/>
      <c r="R8" s="147"/>
      <c r="S8" s="147"/>
      <c r="T8" s="147"/>
      <c r="U8" s="147"/>
      <c r="V8" s="147"/>
      <c r="W8" s="147"/>
      <c r="X8" s="147"/>
    </row>
    <row r="9" customHeight="1" spans="1:1">
      <c r="A9" s="2" t="s">
        <v>702</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H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100" t="s">
        <v>703</v>
      </c>
    </row>
    <row r="2" ht="41.25" customHeight="1" spans="1:10">
      <c r="A2" s="134" t="str">
        <f>"2026"&amp;"年对下转移支付绩效目标表"</f>
        <v>2026年对下转移支付绩效目标表</v>
      </c>
      <c r="B2" s="77"/>
      <c r="C2" s="77"/>
      <c r="D2" s="77"/>
      <c r="E2" s="77"/>
      <c r="F2" s="137"/>
      <c r="G2" s="77"/>
      <c r="H2" s="137"/>
      <c r="I2" s="137"/>
      <c r="J2" s="77"/>
    </row>
    <row r="3" ht="17.25" customHeight="1" spans="1:1">
      <c r="A3" s="78" t="s">
        <v>2</v>
      </c>
    </row>
    <row r="4" ht="44.25" customHeight="1" spans="1:10">
      <c r="A4" s="135" t="s">
        <v>681</v>
      </c>
      <c r="B4" s="135" t="s">
        <v>399</v>
      </c>
      <c r="C4" s="135" t="s">
        <v>400</v>
      </c>
      <c r="D4" s="135" t="s">
        <v>401</v>
      </c>
      <c r="E4" s="135" t="s">
        <v>402</v>
      </c>
      <c r="F4" s="138" t="s">
        <v>403</v>
      </c>
      <c r="G4" s="135" t="s">
        <v>404</v>
      </c>
      <c r="H4" s="138" t="s">
        <v>405</v>
      </c>
      <c r="I4" s="138" t="s">
        <v>406</v>
      </c>
      <c r="J4" s="135" t="s">
        <v>407</v>
      </c>
    </row>
    <row r="5" ht="14.25" customHeight="1" spans="1:10">
      <c r="A5" s="135">
        <v>1</v>
      </c>
      <c r="B5" s="135">
        <v>2</v>
      </c>
      <c r="C5" s="135">
        <v>3</v>
      </c>
      <c r="D5" s="135">
        <v>4</v>
      </c>
      <c r="E5" s="135">
        <v>5</v>
      </c>
      <c r="F5" s="138">
        <v>6</v>
      </c>
      <c r="G5" s="135">
        <v>7</v>
      </c>
      <c r="H5" s="138">
        <v>8</v>
      </c>
      <c r="I5" s="138">
        <v>9</v>
      </c>
      <c r="J5" s="135">
        <v>10</v>
      </c>
    </row>
    <row r="6" ht="42" customHeight="1" spans="1:10">
      <c r="A6" s="87"/>
      <c r="B6" s="136"/>
      <c r="C6" s="136"/>
      <c r="D6" s="136"/>
      <c r="E6" s="123"/>
      <c r="F6" s="139"/>
      <c r="G6" s="123"/>
      <c r="H6" s="139"/>
      <c r="I6" s="139"/>
      <c r="J6" s="123"/>
    </row>
    <row r="7" ht="42" customHeight="1" spans="1:10">
      <c r="A7" s="87"/>
      <c r="B7" s="88"/>
      <c r="C7" s="88"/>
      <c r="D7" s="88"/>
      <c r="E7" s="87"/>
      <c r="F7" s="88"/>
      <c r="G7" s="87"/>
      <c r="H7" s="88"/>
      <c r="I7" s="88"/>
      <c r="J7" s="87"/>
    </row>
    <row r="8" customHeight="1" spans="1:1">
      <c r="A8" s="2" t="s">
        <v>702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B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07" t="s">
        <v>704</v>
      </c>
      <c r="B1" s="108"/>
      <c r="C1" s="108"/>
      <c r="D1" s="109"/>
      <c r="E1" s="109"/>
      <c r="F1" s="109"/>
      <c r="G1" s="108"/>
      <c r="H1" s="108"/>
      <c r="I1" s="109"/>
    </row>
    <row r="2" ht="41.25" customHeight="1" spans="1:9">
      <c r="A2" s="110" t="str">
        <f>"2026"&amp;"年新增资产配置预算表"</f>
        <v>2026年新增资产配置预算表</v>
      </c>
      <c r="B2" s="111"/>
      <c r="C2" s="111"/>
      <c r="D2" s="112"/>
      <c r="E2" s="112"/>
      <c r="F2" s="112"/>
      <c r="G2" s="111"/>
      <c r="H2" s="111"/>
      <c r="I2" s="112"/>
    </row>
    <row r="3" customHeight="1" spans="1:9">
      <c r="A3" s="113" t="s">
        <v>2</v>
      </c>
      <c r="B3" s="114"/>
      <c r="C3" s="114"/>
      <c r="D3" s="115"/>
      <c r="F3" s="112"/>
      <c r="G3" s="111"/>
      <c r="H3" s="111"/>
      <c r="I3" s="133" t="s">
        <v>3</v>
      </c>
    </row>
    <row r="4" ht="28.5" customHeight="1" spans="1:9">
      <c r="A4" s="116" t="s">
        <v>235</v>
      </c>
      <c r="B4" s="117" t="s">
        <v>236</v>
      </c>
      <c r="C4" s="118" t="s">
        <v>705</v>
      </c>
      <c r="D4" s="116" t="s">
        <v>706</v>
      </c>
      <c r="E4" s="116" t="s">
        <v>707</v>
      </c>
      <c r="F4" s="116" t="s">
        <v>708</v>
      </c>
      <c r="G4" s="117" t="s">
        <v>709</v>
      </c>
      <c r="H4" s="105"/>
      <c r="I4" s="116"/>
    </row>
    <row r="5" ht="21" customHeight="1" spans="1:9">
      <c r="A5" s="118"/>
      <c r="B5" s="119"/>
      <c r="C5" s="119"/>
      <c r="D5" s="120"/>
      <c r="E5" s="119"/>
      <c r="F5" s="119"/>
      <c r="G5" s="117" t="s">
        <v>645</v>
      </c>
      <c r="H5" s="117" t="s">
        <v>710</v>
      </c>
      <c r="I5" s="117" t="s">
        <v>711</v>
      </c>
    </row>
    <row r="6" ht="17.25" customHeight="1" spans="1:9">
      <c r="A6" s="121" t="s">
        <v>86</v>
      </c>
      <c r="B6" s="122" t="s">
        <v>87</v>
      </c>
      <c r="C6" s="121" t="s">
        <v>88</v>
      </c>
      <c r="D6" s="123" t="s">
        <v>89</v>
      </c>
      <c r="E6" s="121" t="s">
        <v>90</v>
      </c>
      <c r="F6" s="122" t="s">
        <v>91</v>
      </c>
      <c r="G6" s="129" t="s">
        <v>92</v>
      </c>
      <c r="H6" s="123" t="s">
        <v>93</v>
      </c>
      <c r="I6" s="123">
        <v>9</v>
      </c>
    </row>
    <row r="7" ht="19.5" customHeight="1" spans="1:9">
      <c r="A7" s="124"/>
      <c r="B7" s="89"/>
      <c r="C7" s="89"/>
      <c r="D7" s="87"/>
      <c r="E7" s="88"/>
      <c r="F7" s="129"/>
      <c r="G7" s="130"/>
      <c r="H7" s="131"/>
      <c r="I7" s="131"/>
    </row>
    <row r="8" ht="19.5" customHeight="1" spans="1:9">
      <c r="A8" s="125" t="s">
        <v>58</v>
      </c>
      <c r="B8" s="126"/>
      <c r="C8" s="126"/>
      <c r="D8" s="127"/>
      <c r="E8" s="132"/>
      <c r="F8" s="132"/>
      <c r="G8" s="130"/>
      <c r="H8" s="131"/>
      <c r="I8" s="131"/>
    </row>
    <row r="9" customHeight="1" spans="1:2">
      <c r="A9" s="128" t="s">
        <v>712</v>
      </c>
      <c r="B9" s="128"/>
    </row>
  </sheetData>
  <mergeCells count="12">
    <mergeCell ref="A1:I1"/>
    <mergeCell ref="A2:I2"/>
    <mergeCell ref="A3:C3"/>
    <mergeCell ref="G4:I4"/>
    <mergeCell ref="A8:F8"/>
    <mergeCell ref="A9:B9"/>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G25" sqref="G25"/>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76"/>
      <c r="E1" s="76"/>
      <c r="F1" s="76"/>
      <c r="G1" s="76"/>
      <c r="K1" s="100" t="s">
        <v>713</v>
      </c>
    </row>
    <row r="2" ht="41.25" customHeight="1" spans="1:11">
      <c r="A2" s="77" t="str">
        <f>"2026"&amp;"年上级转移支付补助项目支出预算表"</f>
        <v>2026年上级转移支付补助项目支出预算表</v>
      </c>
      <c r="B2" s="77"/>
      <c r="C2" s="77"/>
      <c r="D2" s="77"/>
      <c r="E2" s="77"/>
      <c r="F2" s="77"/>
      <c r="G2" s="77"/>
      <c r="H2" s="77"/>
      <c r="I2" s="77"/>
      <c r="J2" s="77"/>
      <c r="K2" s="77"/>
    </row>
    <row r="3" ht="13.5" customHeight="1" spans="1:11">
      <c r="A3" s="78" t="s">
        <v>2</v>
      </c>
      <c r="B3" s="79"/>
      <c r="C3" s="79"/>
      <c r="D3" s="79"/>
      <c r="E3" s="79"/>
      <c r="F3" s="79"/>
      <c r="G3" s="79"/>
      <c r="H3" s="93"/>
      <c r="I3" s="93"/>
      <c r="J3" s="93"/>
      <c r="K3" s="101" t="s">
        <v>3</v>
      </c>
    </row>
    <row r="4" ht="21.75" customHeight="1" spans="1:11">
      <c r="A4" s="80" t="s">
        <v>329</v>
      </c>
      <c r="B4" s="80" t="s">
        <v>238</v>
      </c>
      <c r="C4" s="80" t="s">
        <v>330</v>
      </c>
      <c r="D4" s="81" t="s">
        <v>239</v>
      </c>
      <c r="E4" s="81" t="s">
        <v>240</v>
      </c>
      <c r="F4" s="81" t="s">
        <v>331</v>
      </c>
      <c r="G4" s="81" t="s">
        <v>332</v>
      </c>
      <c r="H4" s="94" t="s">
        <v>58</v>
      </c>
      <c r="I4" s="102" t="s">
        <v>714</v>
      </c>
      <c r="J4" s="103"/>
      <c r="K4" s="104"/>
    </row>
    <row r="5" ht="21.75" customHeight="1" spans="1:11">
      <c r="A5" s="82"/>
      <c r="B5" s="82"/>
      <c r="C5" s="82"/>
      <c r="D5" s="83"/>
      <c r="E5" s="83"/>
      <c r="F5" s="83"/>
      <c r="G5" s="83"/>
      <c r="H5" s="95"/>
      <c r="I5" s="81" t="s">
        <v>61</v>
      </c>
      <c r="J5" s="81" t="s">
        <v>62</v>
      </c>
      <c r="K5" s="81" t="s">
        <v>63</v>
      </c>
    </row>
    <row r="6" ht="40.5" customHeight="1" spans="1:11">
      <c r="A6" s="84"/>
      <c r="B6" s="84"/>
      <c r="C6" s="84"/>
      <c r="D6" s="85"/>
      <c r="E6" s="85"/>
      <c r="F6" s="85"/>
      <c r="G6" s="85"/>
      <c r="H6" s="96"/>
      <c r="I6" s="85" t="s">
        <v>60</v>
      </c>
      <c r="J6" s="85"/>
      <c r="K6" s="85"/>
    </row>
    <row r="7" ht="15" customHeight="1" spans="1:11">
      <c r="A7" s="86">
        <v>1</v>
      </c>
      <c r="B7" s="86">
        <v>2</v>
      </c>
      <c r="C7" s="86">
        <v>3</v>
      </c>
      <c r="D7" s="86">
        <v>4</v>
      </c>
      <c r="E7" s="86">
        <v>5</v>
      </c>
      <c r="F7" s="86">
        <v>6</v>
      </c>
      <c r="G7" s="86">
        <v>7</v>
      </c>
      <c r="H7" s="86">
        <v>8</v>
      </c>
      <c r="I7" s="86">
        <v>9</v>
      </c>
      <c r="J7" s="105">
        <v>10</v>
      </c>
      <c r="K7" s="105">
        <v>11</v>
      </c>
    </row>
    <row r="8" ht="18.75" customHeight="1" spans="1:11">
      <c r="A8" s="87"/>
      <c r="B8" s="88"/>
      <c r="C8" s="87"/>
      <c r="D8" s="87"/>
      <c r="E8" s="87"/>
      <c r="F8" s="87"/>
      <c r="G8" s="87"/>
      <c r="H8" s="97"/>
      <c r="I8" s="106"/>
      <c r="J8" s="106"/>
      <c r="K8" s="97"/>
    </row>
    <row r="9" ht="18.75" customHeight="1" spans="1:11">
      <c r="A9" s="89"/>
      <c r="B9" s="88"/>
      <c r="C9" s="88"/>
      <c r="D9" s="88"/>
      <c r="E9" s="88"/>
      <c r="F9" s="88"/>
      <c r="G9" s="88"/>
      <c r="H9" s="98"/>
      <c r="I9" s="98"/>
      <c r="J9" s="98"/>
      <c r="K9" s="97"/>
    </row>
    <row r="10" ht="18.75" customHeight="1" spans="1:11">
      <c r="A10" s="90" t="s">
        <v>226</v>
      </c>
      <c r="B10" s="91"/>
      <c r="C10" s="91"/>
      <c r="D10" s="91"/>
      <c r="E10" s="91"/>
      <c r="F10" s="91"/>
      <c r="G10" s="99"/>
      <c r="H10" s="98"/>
      <c r="I10" s="98"/>
      <c r="J10" s="98"/>
      <c r="K10" s="97"/>
    </row>
    <row r="11" customHeight="1" spans="1:1">
      <c r="A11" s="92" t="s">
        <v>715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GridLines="0" showZeros="0" workbookViewId="0">
      <selection activeCell="A3" sqref="A3:B3"/>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67"/>
      <c r="B1" s="67"/>
      <c r="C1" s="67"/>
      <c r="D1" s="67"/>
      <c r="E1" s="67"/>
      <c r="F1" s="67"/>
      <c r="G1" s="74" t="s">
        <v>716</v>
      </c>
    </row>
    <row r="2" ht="45" customHeight="1" spans="1:7">
      <c r="A2" s="68" t="str">
        <f>"2026"&amp;"年部门项目支出中期规划预算表"</f>
        <v>2026年部门项目支出中期规划预算表</v>
      </c>
      <c r="B2" s="68"/>
      <c r="C2" s="68"/>
      <c r="D2" s="68"/>
      <c r="E2" s="68"/>
      <c r="F2" s="68"/>
      <c r="G2" s="68"/>
    </row>
    <row r="3" ht="15" customHeight="1" spans="1:7">
      <c r="A3" s="69" t="s">
        <v>2</v>
      </c>
      <c r="B3" s="69"/>
      <c r="C3" s="67"/>
      <c r="D3" s="67"/>
      <c r="E3" s="67"/>
      <c r="F3" s="67"/>
      <c r="G3" s="74" t="s">
        <v>3</v>
      </c>
    </row>
    <row r="4" ht="45" customHeight="1" spans="1:7">
      <c r="A4" s="70" t="s">
        <v>330</v>
      </c>
      <c r="B4" s="70" t="s">
        <v>329</v>
      </c>
      <c r="C4" s="70" t="s">
        <v>238</v>
      </c>
      <c r="D4" s="70" t="s">
        <v>717</v>
      </c>
      <c r="E4" s="70" t="s">
        <v>61</v>
      </c>
      <c r="F4" s="70"/>
      <c r="G4" s="70"/>
    </row>
    <row r="5" ht="45" customHeight="1" spans="1:7">
      <c r="A5" s="70"/>
      <c r="B5" s="70"/>
      <c r="C5" s="70"/>
      <c r="D5" s="70"/>
      <c r="E5" s="70" t="s">
        <v>718</v>
      </c>
      <c r="F5" s="70" t="s">
        <v>719</v>
      </c>
      <c r="G5" s="70" t="s">
        <v>720</v>
      </c>
    </row>
    <row r="6" ht="15" customHeight="1" spans="1:7">
      <c r="A6" s="71">
        <v>1</v>
      </c>
      <c r="B6" s="71">
        <v>2</v>
      </c>
      <c r="C6" s="71">
        <v>3</v>
      </c>
      <c r="D6" s="71">
        <v>4</v>
      </c>
      <c r="E6" s="71">
        <v>5</v>
      </c>
      <c r="F6" s="71">
        <v>6</v>
      </c>
      <c r="G6" s="71">
        <v>7</v>
      </c>
    </row>
    <row r="7" ht="22.5" customHeight="1" spans="1:7">
      <c r="A7" s="72" t="s">
        <v>73</v>
      </c>
      <c r="B7" s="72"/>
      <c r="C7" s="72"/>
      <c r="D7" s="72"/>
      <c r="E7" s="75">
        <v>7622000</v>
      </c>
      <c r="F7" s="75"/>
      <c r="G7" s="75"/>
    </row>
    <row r="8" ht="22.5" customHeight="1" spans="1:7">
      <c r="A8" s="72"/>
      <c r="B8" s="72" t="s">
        <v>721</v>
      </c>
      <c r="C8" s="72" t="s">
        <v>351</v>
      </c>
      <c r="D8" s="72" t="s">
        <v>722</v>
      </c>
      <c r="E8" s="75">
        <v>50000</v>
      </c>
      <c r="F8" s="75"/>
      <c r="G8" s="75"/>
    </row>
    <row r="9" ht="22.5" customHeight="1" spans="1:7">
      <c r="A9" s="72"/>
      <c r="B9" s="72" t="s">
        <v>721</v>
      </c>
      <c r="C9" s="72" t="s">
        <v>375</v>
      </c>
      <c r="D9" s="72" t="s">
        <v>722</v>
      </c>
      <c r="E9" s="75">
        <v>952217.4</v>
      </c>
      <c r="F9" s="75"/>
      <c r="G9" s="75"/>
    </row>
    <row r="10" ht="22.5" customHeight="1" spans="1:7">
      <c r="A10" s="72"/>
      <c r="B10" s="72" t="s">
        <v>721</v>
      </c>
      <c r="C10" s="72" t="s">
        <v>381</v>
      </c>
      <c r="D10" s="72" t="s">
        <v>722</v>
      </c>
      <c r="E10" s="75">
        <v>122000</v>
      </c>
      <c r="F10" s="75"/>
      <c r="G10" s="75"/>
    </row>
    <row r="11" ht="22.5" customHeight="1" spans="1:7">
      <c r="A11" s="72"/>
      <c r="B11" s="72" t="s">
        <v>721</v>
      </c>
      <c r="C11" s="72" t="s">
        <v>357</v>
      </c>
      <c r="D11" s="72" t="s">
        <v>722</v>
      </c>
      <c r="E11" s="75">
        <v>391520</v>
      </c>
      <c r="F11" s="75"/>
      <c r="G11" s="75"/>
    </row>
    <row r="12" ht="22.5" customHeight="1" spans="1:7">
      <c r="A12" s="72"/>
      <c r="B12" s="72" t="s">
        <v>721</v>
      </c>
      <c r="C12" s="72" t="s">
        <v>355</v>
      </c>
      <c r="D12" s="72" t="s">
        <v>722</v>
      </c>
      <c r="E12" s="75">
        <v>30000</v>
      </c>
      <c r="F12" s="75"/>
      <c r="G12" s="75"/>
    </row>
    <row r="13" ht="22.5" customHeight="1" spans="1:7">
      <c r="A13" s="72"/>
      <c r="B13" s="72" t="s">
        <v>721</v>
      </c>
      <c r="C13" s="72" t="s">
        <v>353</v>
      </c>
      <c r="D13" s="72" t="s">
        <v>722</v>
      </c>
      <c r="E13" s="75">
        <v>49000</v>
      </c>
      <c r="F13" s="75"/>
      <c r="G13" s="75"/>
    </row>
    <row r="14" ht="22.5" customHeight="1" spans="1:7">
      <c r="A14" s="72"/>
      <c r="B14" s="72" t="s">
        <v>721</v>
      </c>
      <c r="C14" s="72" t="s">
        <v>349</v>
      </c>
      <c r="D14" s="72" t="s">
        <v>722</v>
      </c>
      <c r="E14" s="75">
        <v>38092.6</v>
      </c>
      <c r="F14" s="75"/>
      <c r="G14" s="75"/>
    </row>
    <row r="15" ht="22.5" customHeight="1" spans="1:7">
      <c r="A15" s="72"/>
      <c r="B15" s="72" t="s">
        <v>721</v>
      </c>
      <c r="C15" s="72" t="s">
        <v>359</v>
      </c>
      <c r="D15" s="72" t="s">
        <v>722</v>
      </c>
      <c r="E15" s="75">
        <v>121000</v>
      </c>
      <c r="F15" s="75"/>
      <c r="G15" s="75"/>
    </row>
    <row r="16" ht="22.5" customHeight="1" spans="1:7">
      <c r="A16" s="72"/>
      <c r="B16" s="72" t="s">
        <v>721</v>
      </c>
      <c r="C16" s="72" t="s">
        <v>379</v>
      </c>
      <c r="D16" s="72" t="s">
        <v>722</v>
      </c>
      <c r="E16" s="75">
        <v>300000</v>
      </c>
      <c r="F16" s="75"/>
      <c r="G16" s="75"/>
    </row>
    <row r="17" ht="22.5" customHeight="1" spans="1:7">
      <c r="A17" s="72"/>
      <c r="B17" s="72" t="s">
        <v>721</v>
      </c>
      <c r="C17" s="72" t="s">
        <v>377</v>
      </c>
      <c r="D17" s="72" t="s">
        <v>722</v>
      </c>
      <c r="E17" s="75">
        <v>440000</v>
      </c>
      <c r="F17" s="75"/>
      <c r="G17" s="75"/>
    </row>
    <row r="18" ht="22.5" customHeight="1" spans="1:7">
      <c r="A18" s="72"/>
      <c r="B18" s="72" t="s">
        <v>721</v>
      </c>
      <c r="C18" s="72" t="s">
        <v>363</v>
      </c>
      <c r="D18" s="72" t="s">
        <v>722</v>
      </c>
      <c r="E18" s="75">
        <v>1500000</v>
      </c>
      <c r="F18" s="75"/>
      <c r="G18" s="75"/>
    </row>
    <row r="19" ht="22.5" customHeight="1" spans="1:7">
      <c r="A19" s="72"/>
      <c r="B19" s="72" t="s">
        <v>721</v>
      </c>
      <c r="C19" s="72" t="s">
        <v>373</v>
      </c>
      <c r="D19" s="72" t="s">
        <v>722</v>
      </c>
      <c r="E19" s="75">
        <v>535700</v>
      </c>
      <c r="F19" s="75"/>
      <c r="G19" s="75"/>
    </row>
    <row r="20" ht="22.5" customHeight="1" spans="1:7">
      <c r="A20" s="72"/>
      <c r="B20" s="72" t="s">
        <v>721</v>
      </c>
      <c r="C20" s="72" t="s">
        <v>367</v>
      </c>
      <c r="D20" s="72" t="s">
        <v>722</v>
      </c>
      <c r="E20" s="75">
        <v>100000</v>
      </c>
      <c r="F20" s="75"/>
      <c r="G20" s="75"/>
    </row>
    <row r="21" ht="22.5" customHeight="1" spans="1:7">
      <c r="A21" s="72"/>
      <c r="B21" s="72" t="s">
        <v>721</v>
      </c>
      <c r="C21" s="72" t="s">
        <v>361</v>
      </c>
      <c r="D21" s="72" t="s">
        <v>722</v>
      </c>
      <c r="E21" s="75">
        <v>26320</v>
      </c>
      <c r="F21" s="75"/>
      <c r="G21" s="75"/>
    </row>
    <row r="22" ht="22.5" customHeight="1" spans="1:7">
      <c r="A22" s="72"/>
      <c r="B22" s="72" t="s">
        <v>721</v>
      </c>
      <c r="C22" s="72" t="s">
        <v>371</v>
      </c>
      <c r="D22" s="72" t="s">
        <v>722</v>
      </c>
      <c r="E22" s="75">
        <v>2000000</v>
      </c>
      <c r="F22" s="75"/>
      <c r="G22" s="75"/>
    </row>
    <row r="23" ht="22.5" customHeight="1" spans="1:7">
      <c r="A23" s="72"/>
      <c r="B23" s="72" t="s">
        <v>721</v>
      </c>
      <c r="C23" s="72" t="s">
        <v>369</v>
      </c>
      <c r="D23" s="72" t="s">
        <v>722</v>
      </c>
      <c r="E23" s="75">
        <v>393000</v>
      </c>
      <c r="F23" s="75"/>
      <c r="G23" s="75"/>
    </row>
    <row r="24" ht="22.5" customHeight="1" spans="1:7">
      <c r="A24" s="72"/>
      <c r="B24" s="72" t="s">
        <v>723</v>
      </c>
      <c r="C24" s="72" t="s">
        <v>340</v>
      </c>
      <c r="D24" s="72" t="s">
        <v>722</v>
      </c>
      <c r="E24" s="75">
        <v>58000</v>
      </c>
      <c r="F24" s="75"/>
      <c r="G24" s="75"/>
    </row>
    <row r="25" ht="22.5" customHeight="1" spans="1:7">
      <c r="A25" s="72"/>
      <c r="B25" s="72" t="s">
        <v>721</v>
      </c>
      <c r="C25" s="72" t="s">
        <v>347</v>
      </c>
      <c r="D25" s="72" t="s">
        <v>722</v>
      </c>
      <c r="E25" s="75">
        <v>101850</v>
      </c>
      <c r="F25" s="75"/>
      <c r="G25" s="75"/>
    </row>
    <row r="26" ht="22.5" customHeight="1" spans="1:7">
      <c r="A26" s="72"/>
      <c r="B26" s="72" t="s">
        <v>721</v>
      </c>
      <c r="C26" s="72" t="s">
        <v>345</v>
      </c>
      <c r="D26" s="72" t="s">
        <v>722</v>
      </c>
      <c r="E26" s="75">
        <v>413300</v>
      </c>
      <c r="F26" s="75"/>
      <c r="G26" s="75"/>
    </row>
    <row r="27" ht="22.5" customHeight="1" spans="1:7">
      <c r="A27" s="73" t="s">
        <v>58</v>
      </c>
      <c r="B27" s="73"/>
      <c r="C27" s="73"/>
      <c r="D27" s="73"/>
      <c r="E27" s="75">
        <v>7622000</v>
      </c>
      <c r="F27" s="75"/>
      <c r="G27" s="75"/>
    </row>
  </sheetData>
  <mergeCells count="8">
    <mergeCell ref="A2:G2"/>
    <mergeCell ref="A3:B3"/>
    <mergeCell ref="E4:G4"/>
    <mergeCell ref="A27:D27"/>
    <mergeCell ref="A4:A5"/>
    <mergeCell ref="B4:B5"/>
    <mergeCell ref="C4:C5"/>
    <mergeCell ref="D4:D5"/>
  </mergeCells>
  <pageMargins left="0.19" right="0.19" top="0.19" bottom="0.2" header="0.19" footer="0.19"/>
  <pageSetup paperSize="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topLeftCell="A8" workbookViewId="0">
      <selection activeCell="C14" sqref="C14:G14"/>
    </sheetView>
  </sheetViews>
  <sheetFormatPr defaultColWidth="7.49166666666667" defaultRowHeight="14.25" customHeight="1"/>
  <cols>
    <col min="1" max="1" width="15.875" style="1" customWidth="1"/>
    <col min="2" max="2" width="20.5" style="1" customWidth="1"/>
    <col min="3" max="3" width="19.125" style="1" customWidth="1"/>
    <col min="4" max="4" width="13.6166666666667" style="1" customWidth="1"/>
    <col min="5" max="5" width="27.625" style="1" customWidth="1"/>
    <col min="6" max="6" width="13.5083333333333" style="1" customWidth="1"/>
    <col min="7" max="7" width="14.375" style="1" customWidth="1"/>
    <col min="8" max="8" width="25.875" style="1" customWidth="1"/>
    <col min="9" max="9" width="26.75" style="1" customWidth="1"/>
    <col min="10" max="10" width="20.875" style="1" customWidth="1"/>
    <col min="11" max="16381" width="7.49166666666667" style="1" customWidth="1"/>
    <col min="16382" max="16384" width="7.49166666666667" style="2"/>
  </cols>
  <sheetData>
    <row r="1" s="1" customFormat="1" customHeight="1" spans="1:10">
      <c r="A1" s="3"/>
      <c r="B1" s="3"/>
      <c r="C1" s="3"/>
      <c r="D1" s="3"/>
      <c r="E1" s="3"/>
      <c r="F1" s="3"/>
      <c r="G1" s="3"/>
      <c r="H1" s="3"/>
      <c r="I1" s="3"/>
      <c r="J1" s="57" t="s">
        <v>724</v>
      </c>
    </row>
    <row r="2" s="1" customFormat="1" ht="41.25" customHeight="1" spans="1:10">
      <c r="A2" s="3" t="s">
        <v>725</v>
      </c>
      <c r="B2" s="4"/>
      <c r="C2" s="4"/>
      <c r="D2" s="4"/>
      <c r="E2" s="4"/>
      <c r="F2" s="4"/>
      <c r="G2" s="4"/>
      <c r="H2" s="4"/>
      <c r="I2" s="4"/>
      <c r="J2" s="4"/>
    </row>
    <row r="3" s="1" customFormat="1" ht="17.25" customHeight="1" spans="1:10">
      <c r="A3" s="5" t="s">
        <v>2</v>
      </c>
      <c r="B3" s="5"/>
      <c r="C3" s="6"/>
      <c r="D3" s="7"/>
      <c r="E3" s="7"/>
      <c r="F3" s="7"/>
      <c r="G3" s="7"/>
      <c r="H3" s="7"/>
      <c r="I3" s="7"/>
      <c r="J3" s="57" t="s">
        <v>3</v>
      </c>
    </row>
    <row r="4" s="1" customFormat="1" ht="30" customHeight="1" spans="1:10">
      <c r="A4" s="8" t="s">
        <v>726</v>
      </c>
      <c r="B4" s="9" t="s">
        <v>72</v>
      </c>
      <c r="C4" s="10"/>
      <c r="D4" s="10"/>
      <c r="E4" s="45"/>
      <c r="F4" s="46" t="s">
        <v>727</v>
      </c>
      <c r="G4" s="45"/>
      <c r="H4" s="47" t="s">
        <v>73</v>
      </c>
      <c r="I4" s="10"/>
      <c r="J4" s="45"/>
    </row>
    <row r="5" s="1" customFormat="1" ht="32.25" customHeight="1" spans="1:10">
      <c r="A5" s="11" t="s">
        <v>728</v>
      </c>
      <c r="B5" s="12"/>
      <c r="C5" s="12"/>
      <c r="D5" s="12"/>
      <c r="E5" s="12"/>
      <c r="F5" s="12"/>
      <c r="G5" s="12"/>
      <c r="H5" s="12"/>
      <c r="I5" s="58"/>
      <c r="J5" s="59" t="s">
        <v>729</v>
      </c>
    </row>
    <row r="6" s="1" customFormat="1" ht="242" customHeight="1" spans="1:10">
      <c r="A6" s="13" t="s">
        <v>730</v>
      </c>
      <c r="B6" s="14" t="s">
        <v>731</v>
      </c>
      <c r="C6" s="15" t="s">
        <v>732</v>
      </c>
      <c r="D6" s="16"/>
      <c r="E6" s="16"/>
      <c r="F6" s="16"/>
      <c r="G6" s="16"/>
      <c r="H6" s="16"/>
      <c r="I6" s="34"/>
      <c r="J6" s="60" t="s">
        <v>733</v>
      </c>
    </row>
    <row r="7" s="1" customFormat="1" ht="69" customHeight="1" spans="1:10">
      <c r="A7" s="17"/>
      <c r="B7" s="18" t="str">
        <f>"总体绩效目标（"&amp;"2025"&amp;"-"&amp;("2025"+2)&amp;"年期间）"</f>
        <v>总体绩效目标（2025-2027年期间）</v>
      </c>
      <c r="C7" s="15" t="s">
        <v>734</v>
      </c>
      <c r="D7" s="16"/>
      <c r="E7" s="16"/>
      <c r="F7" s="16"/>
      <c r="G7" s="16"/>
      <c r="H7" s="16"/>
      <c r="I7" s="34"/>
      <c r="J7" s="60" t="s">
        <v>735</v>
      </c>
    </row>
    <row r="8" s="1" customFormat="1" ht="220" customHeight="1" spans="1:10">
      <c r="A8" s="14" t="s">
        <v>736</v>
      </c>
      <c r="B8" s="19" t="str">
        <f>"预算年度（"&amp;"2025"&amp;"年）绩效目标"</f>
        <v>预算年度（2025年）绩效目标</v>
      </c>
      <c r="C8" s="20" t="s">
        <v>737</v>
      </c>
      <c r="D8" s="21"/>
      <c r="E8" s="21"/>
      <c r="F8" s="21"/>
      <c r="G8" s="21"/>
      <c r="H8" s="21"/>
      <c r="I8" s="61"/>
      <c r="J8" s="62" t="s">
        <v>738</v>
      </c>
    </row>
    <row r="9" s="1" customFormat="1" ht="32.25" customHeight="1" spans="1:10">
      <c r="A9" s="22" t="s">
        <v>739</v>
      </c>
      <c r="B9" s="23"/>
      <c r="C9" s="23"/>
      <c r="D9" s="23"/>
      <c r="E9" s="23"/>
      <c r="F9" s="23"/>
      <c r="G9" s="23"/>
      <c r="H9" s="23"/>
      <c r="I9" s="23"/>
      <c r="J9" s="63"/>
    </row>
    <row r="10" s="1" customFormat="1" ht="32.25" customHeight="1" spans="1:10">
      <c r="A10" s="24" t="s">
        <v>740</v>
      </c>
      <c r="B10" s="25"/>
      <c r="C10" s="26" t="s">
        <v>741</v>
      </c>
      <c r="D10" s="27"/>
      <c r="E10" s="27"/>
      <c r="F10" s="27"/>
      <c r="G10" s="48"/>
      <c r="H10" s="11" t="s">
        <v>742</v>
      </c>
      <c r="I10" s="12"/>
      <c r="J10" s="58"/>
    </row>
    <row r="11" s="1" customFormat="1" ht="32.25" customHeight="1" spans="1:10">
      <c r="A11" s="28"/>
      <c r="B11" s="29"/>
      <c r="C11" s="30"/>
      <c r="D11" s="31"/>
      <c r="E11" s="31"/>
      <c r="F11" s="31"/>
      <c r="G11" s="49"/>
      <c r="H11" s="14" t="s">
        <v>743</v>
      </c>
      <c r="I11" s="14" t="s">
        <v>744</v>
      </c>
      <c r="J11" s="14" t="s">
        <v>745</v>
      </c>
    </row>
    <row r="12" s="1" customFormat="1" ht="24" customHeight="1" spans="1:10">
      <c r="A12" s="32" t="s">
        <v>58</v>
      </c>
      <c r="B12" s="33"/>
      <c r="C12" s="33"/>
      <c r="D12" s="33"/>
      <c r="E12" s="33"/>
      <c r="F12" s="33"/>
      <c r="G12" s="50"/>
      <c r="H12" s="51">
        <v>2306300</v>
      </c>
      <c r="I12" s="51">
        <v>2306300</v>
      </c>
      <c r="J12" s="51"/>
    </row>
    <row r="13" s="1" customFormat="1" ht="34.5" customHeight="1" spans="1:10">
      <c r="A13" s="15" t="s">
        <v>746</v>
      </c>
      <c r="B13" s="34"/>
      <c r="C13" s="15" t="s">
        <v>747</v>
      </c>
      <c r="D13" s="16"/>
      <c r="E13" s="16"/>
      <c r="F13" s="16"/>
      <c r="G13" s="34"/>
      <c r="H13" s="52">
        <v>1500000</v>
      </c>
      <c r="I13" s="52">
        <v>1500000</v>
      </c>
      <c r="J13" s="52"/>
    </row>
    <row r="14" s="1" customFormat="1" ht="203" customHeight="1" spans="1:10">
      <c r="A14" s="15" t="s">
        <v>748</v>
      </c>
      <c r="B14" s="35"/>
      <c r="C14" s="15" t="s">
        <v>749</v>
      </c>
      <c r="D14" s="36"/>
      <c r="E14" s="36"/>
      <c r="F14" s="36"/>
      <c r="G14" s="35"/>
      <c r="H14" s="52">
        <v>393000</v>
      </c>
      <c r="I14" s="52">
        <v>393000</v>
      </c>
      <c r="J14" s="52"/>
    </row>
    <row r="15" s="1" customFormat="1" ht="34.5" customHeight="1" spans="1:10">
      <c r="A15" s="15" t="s">
        <v>750</v>
      </c>
      <c r="B15" s="35"/>
      <c r="C15" s="15" t="s">
        <v>751</v>
      </c>
      <c r="D15" s="36"/>
      <c r="E15" s="36"/>
      <c r="F15" s="36"/>
      <c r="G15" s="35"/>
      <c r="H15" s="52">
        <v>413300</v>
      </c>
      <c r="I15" s="52">
        <v>413300</v>
      </c>
      <c r="J15" s="52"/>
    </row>
    <row r="16" s="1" customFormat="1" ht="32.25" customHeight="1" spans="1:10">
      <c r="A16" s="37" t="s">
        <v>752</v>
      </c>
      <c r="B16" s="38"/>
      <c r="C16" s="38"/>
      <c r="D16" s="38"/>
      <c r="E16" s="38"/>
      <c r="F16" s="38"/>
      <c r="G16" s="38"/>
      <c r="H16" s="38"/>
      <c r="I16" s="38"/>
      <c r="J16" s="64"/>
    </row>
    <row r="17" s="1" customFormat="1" ht="32.25" customHeight="1" spans="1:10">
      <c r="A17" s="39" t="s">
        <v>753</v>
      </c>
      <c r="B17" s="40"/>
      <c r="C17" s="40"/>
      <c r="D17" s="40"/>
      <c r="E17" s="40"/>
      <c r="F17" s="40"/>
      <c r="G17" s="53"/>
      <c r="H17" s="54" t="s">
        <v>754</v>
      </c>
      <c r="I17" s="65" t="s">
        <v>407</v>
      </c>
      <c r="J17" s="54" t="s">
        <v>755</v>
      </c>
    </row>
    <row r="18" s="1" customFormat="1" ht="36" customHeight="1" spans="1:10">
      <c r="A18" s="41" t="s">
        <v>400</v>
      </c>
      <c r="B18" s="41" t="s">
        <v>756</v>
      </c>
      <c r="C18" s="42" t="s">
        <v>402</v>
      </c>
      <c r="D18" s="42" t="s">
        <v>403</v>
      </c>
      <c r="E18" s="42" t="s">
        <v>404</v>
      </c>
      <c r="F18" s="42" t="s">
        <v>405</v>
      </c>
      <c r="G18" s="42" t="s">
        <v>406</v>
      </c>
      <c r="H18" s="55"/>
      <c r="I18" s="55"/>
      <c r="J18" s="55"/>
    </row>
    <row r="19" s="1" customFormat="1" ht="32.25" customHeight="1" spans="1:10">
      <c r="A19" s="43" t="s">
        <v>409</v>
      </c>
      <c r="B19" s="43" t="s">
        <v>757</v>
      </c>
      <c r="C19" s="44" t="s">
        <v>757</v>
      </c>
      <c r="D19" s="43" t="s">
        <v>757</v>
      </c>
      <c r="E19" s="43" t="s">
        <v>757</v>
      </c>
      <c r="F19" s="43" t="s">
        <v>757</v>
      </c>
      <c r="G19" s="43" t="s">
        <v>757</v>
      </c>
      <c r="H19" s="56" t="s">
        <v>757</v>
      </c>
      <c r="I19" s="66" t="s">
        <v>757</v>
      </c>
      <c r="J19" s="56" t="s">
        <v>757</v>
      </c>
    </row>
    <row r="20" s="1" customFormat="1" ht="32.25" customHeight="1" spans="1:10">
      <c r="A20" s="43" t="s">
        <v>757</v>
      </c>
      <c r="B20" s="43" t="s">
        <v>417</v>
      </c>
      <c r="C20" s="44" t="s">
        <v>757</v>
      </c>
      <c r="D20" s="43" t="s">
        <v>757</v>
      </c>
      <c r="E20" s="43" t="s">
        <v>757</v>
      </c>
      <c r="F20" s="43" t="s">
        <v>757</v>
      </c>
      <c r="G20" s="43" t="s">
        <v>757</v>
      </c>
      <c r="H20" s="56" t="s">
        <v>757</v>
      </c>
      <c r="I20" s="66" t="s">
        <v>757</v>
      </c>
      <c r="J20" s="56" t="s">
        <v>757</v>
      </c>
    </row>
    <row r="21" s="1" customFormat="1" ht="32.25" customHeight="1" spans="1:10">
      <c r="A21" s="43" t="s">
        <v>757</v>
      </c>
      <c r="B21" s="43" t="s">
        <v>757</v>
      </c>
      <c r="C21" s="44" t="s">
        <v>758</v>
      </c>
      <c r="D21" s="43" t="s">
        <v>447</v>
      </c>
      <c r="E21" s="43" t="s">
        <v>431</v>
      </c>
      <c r="F21" s="43" t="s">
        <v>421</v>
      </c>
      <c r="G21" s="43" t="s">
        <v>415</v>
      </c>
      <c r="H21" s="56" t="s">
        <v>759</v>
      </c>
      <c r="I21" s="66" t="s">
        <v>760</v>
      </c>
      <c r="J21" s="56" t="s">
        <v>761</v>
      </c>
    </row>
    <row r="22" s="1" customFormat="1" ht="32.25" customHeight="1" spans="1:10">
      <c r="A22" s="43" t="s">
        <v>757</v>
      </c>
      <c r="B22" s="43" t="s">
        <v>757</v>
      </c>
      <c r="C22" s="44" t="s">
        <v>762</v>
      </c>
      <c r="D22" s="43" t="s">
        <v>447</v>
      </c>
      <c r="E22" s="43" t="s">
        <v>431</v>
      </c>
      <c r="F22" s="43" t="s">
        <v>421</v>
      </c>
      <c r="G22" s="43" t="s">
        <v>415</v>
      </c>
      <c r="H22" s="56" t="s">
        <v>759</v>
      </c>
      <c r="I22" s="66" t="s">
        <v>763</v>
      </c>
      <c r="J22" s="56" t="s">
        <v>761</v>
      </c>
    </row>
    <row r="23" s="1" customFormat="1" ht="32.25" customHeight="1" spans="1:10">
      <c r="A23" s="43" t="s">
        <v>757</v>
      </c>
      <c r="B23" s="43" t="s">
        <v>757</v>
      </c>
      <c r="C23" s="44" t="s">
        <v>764</v>
      </c>
      <c r="D23" s="43" t="s">
        <v>447</v>
      </c>
      <c r="E23" s="43" t="s">
        <v>431</v>
      </c>
      <c r="F23" s="43" t="s">
        <v>421</v>
      </c>
      <c r="G23" s="43" t="s">
        <v>415</v>
      </c>
      <c r="H23" s="56" t="s">
        <v>759</v>
      </c>
      <c r="I23" s="66" t="s">
        <v>765</v>
      </c>
      <c r="J23" s="56" t="s">
        <v>761</v>
      </c>
    </row>
    <row r="24" s="1" customFormat="1" ht="32.25" customHeight="1" spans="1:10">
      <c r="A24" s="43" t="s">
        <v>757</v>
      </c>
      <c r="B24" s="43" t="s">
        <v>757</v>
      </c>
      <c r="C24" s="44" t="s">
        <v>766</v>
      </c>
      <c r="D24" s="43" t="s">
        <v>447</v>
      </c>
      <c r="E24" s="43" t="s">
        <v>431</v>
      </c>
      <c r="F24" s="43" t="s">
        <v>421</v>
      </c>
      <c r="G24" s="43" t="s">
        <v>415</v>
      </c>
      <c r="H24" s="56" t="s">
        <v>759</v>
      </c>
      <c r="I24" s="66" t="s">
        <v>767</v>
      </c>
      <c r="J24" s="56" t="s">
        <v>761</v>
      </c>
    </row>
    <row r="25" s="1" customFormat="1" ht="32.25" customHeight="1" spans="1:10">
      <c r="A25" s="43" t="s">
        <v>757</v>
      </c>
      <c r="B25" s="43" t="s">
        <v>757</v>
      </c>
      <c r="C25" s="44" t="s">
        <v>768</v>
      </c>
      <c r="D25" s="43" t="s">
        <v>447</v>
      </c>
      <c r="E25" s="43" t="s">
        <v>431</v>
      </c>
      <c r="F25" s="43" t="s">
        <v>421</v>
      </c>
      <c r="G25" s="43" t="s">
        <v>422</v>
      </c>
      <c r="H25" s="56" t="s">
        <v>769</v>
      </c>
      <c r="I25" s="66" t="s">
        <v>770</v>
      </c>
      <c r="J25" s="56" t="s">
        <v>761</v>
      </c>
    </row>
    <row r="26" s="1" customFormat="1" ht="32.25" customHeight="1" spans="1:10">
      <c r="A26" s="43" t="s">
        <v>424</v>
      </c>
      <c r="B26" s="43" t="s">
        <v>757</v>
      </c>
      <c r="C26" s="44" t="s">
        <v>757</v>
      </c>
      <c r="D26" s="43" t="s">
        <v>757</v>
      </c>
      <c r="E26" s="43" t="s">
        <v>757</v>
      </c>
      <c r="F26" s="43" t="s">
        <v>757</v>
      </c>
      <c r="G26" s="43" t="s">
        <v>757</v>
      </c>
      <c r="H26" s="56" t="s">
        <v>757</v>
      </c>
      <c r="I26" s="66" t="s">
        <v>757</v>
      </c>
      <c r="J26" s="56" t="s">
        <v>757</v>
      </c>
    </row>
    <row r="27" s="1" customFormat="1" ht="32.25" customHeight="1" spans="1:10">
      <c r="A27" s="43" t="s">
        <v>757</v>
      </c>
      <c r="B27" s="43" t="s">
        <v>771</v>
      </c>
      <c r="C27" s="44" t="s">
        <v>757</v>
      </c>
      <c r="D27" s="43" t="s">
        <v>757</v>
      </c>
      <c r="E27" s="43" t="s">
        <v>757</v>
      </c>
      <c r="F27" s="43" t="s">
        <v>757</v>
      </c>
      <c r="G27" s="43" t="s">
        <v>757</v>
      </c>
      <c r="H27" s="56" t="s">
        <v>757</v>
      </c>
      <c r="I27" s="66" t="s">
        <v>757</v>
      </c>
      <c r="J27" s="56" t="s">
        <v>757</v>
      </c>
    </row>
    <row r="28" s="1" customFormat="1" ht="32.25" customHeight="1" spans="1:10">
      <c r="A28" s="43" t="s">
        <v>757</v>
      </c>
      <c r="B28" s="43" t="s">
        <v>757</v>
      </c>
      <c r="C28" s="44" t="s">
        <v>772</v>
      </c>
      <c r="D28" s="43" t="s">
        <v>419</v>
      </c>
      <c r="E28" s="43" t="s">
        <v>773</v>
      </c>
      <c r="F28" s="43" t="s">
        <v>421</v>
      </c>
      <c r="G28" s="43" t="s">
        <v>422</v>
      </c>
      <c r="H28" s="56" t="s">
        <v>774</v>
      </c>
      <c r="I28" s="66" t="s">
        <v>775</v>
      </c>
      <c r="J28" s="56" t="s">
        <v>761</v>
      </c>
    </row>
    <row r="29" s="1" customFormat="1" ht="32.25" customHeight="1" spans="1:10">
      <c r="A29" s="43" t="s">
        <v>757</v>
      </c>
      <c r="B29" s="43" t="s">
        <v>776</v>
      </c>
      <c r="C29" s="44" t="s">
        <v>757</v>
      </c>
      <c r="D29" s="43" t="s">
        <v>757</v>
      </c>
      <c r="E29" s="43" t="s">
        <v>757</v>
      </c>
      <c r="F29" s="43" t="s">
        <v>757</v>
      </c>
      <c r="G29" s="43" t="s">
        <v>757</v>
      </c>
      <c r="H29" s="56" t="s">
        <v>757</v>
      </c>
      <c r="I29" s="66" t="s">
        <v>757</v>
      </c>
      <c r="J29" s="56" t="s">
        <v>757</v>
      </c>
    </row>
    <row r="30" s="1" customFormat="1" ht="32.25" customHeight="1" spans="1:10">
      <c r="A30" s="43" t="s">
        <v>757</v>
      </c>
      <c r="B30" s="43" t="s">
        <v>757</v>
      </c>
      <c r="C30" s="44" t="s">
        <v>777</v>
      </c>
      <c r="D30" s="43" t="s">
        <v>419</v>
      </c>
      <c r="E30" s="43" t="s">
        <v>778</v>
      </c>
      <c r="F30" s="43" t="s">
        <v>421</v>
      </c>
      <c r="G30" s="43" t="s">
        <v>422</v>
      </c>
      <c r="H30" s="56" t="s">
        <v>779</v>
      </c>
      <c r="I30" s="66" t="s">
        <v>780</v>
      </c>
      <c r="J30" s="56" t="s">
        <v>761</v>
      </c>
    </row>
    <row r="31" s="1" customFormat="1" ht="32.25" customHeight="1" spans="1:10">
      <c r="A31" s="43" t="s">
        <v>757</v>
      </c>
      <c r="B31" s="43" t="s">
        <v>781</v>
      </c>
      <c r="C31" s="44" t="s">
        <v>757</v>
      </c>
      <c r="D31" s="43" t="s">
        <v>757</v>
      </c>
      <c r="E31" s="43" t="s">
        <v>757</v>
      </c>
      <c r="F31" s="43" t="s">
        <v>757</v>
      </c>
      <c r="G31" s="43" t="s">
        <v>757</v>
      </c>
      <c r="H31" s="56" t="s">
        <v>757</v>
      </c>
      <c r="I31" s="66" t="s">
        <v>757</v>
      </c>
      <c r="J31" s="56" t="s">
        <v>757</v>
      </c>
    </row>
    <row r="32" s="1" customFormat="1" ht="32.25" customHeight="1" spans="1:10">
      <c r="A32" s="43" t="s">
        <v>757</v>
      </c>
      <c r="B32" s="43" t="s">
        <v>757</v>
      </c>
      <c r="C32" s="44" t="s">
        <v>583</v>
      </c>
      <c r="D32" s="43" t="s">
        <v>457</v>
      </c>
      <c r="E32" s="43" t="s">
        <v>89</v>
      </c>
      <c r="F32" s="43" t="s">
        <v>782</v>
      </c>
      <c r="G32" s="43" t="s">
        <v>422</v>
      </c>
      <c r="H32" s="56" t="s">
        <v>783</v>
      </c>
      <c r="I32" s="66" t="s">
        <v>784</v>
      </c>
      <c r="J32" s="56" t="s">
        <v>761</v>
      </c>
    </row>
    <row r="33" s="1" customFormat="1" ht="32.25" customHeight="1" spans="1:10">
      <c r="A33" s="43" t="s">
        <v>428</v>
      </c>
      <c r="B33" s="43" t="s">
        <v>757</v>
      </c>
      <c r="C33" s="44" t="s">
        <v>757</v>
      </c>
      <c r="D33" s="43" t="s">
        <v>757</v>
      </c>
      <c r="E33" s="43" t="s">
        <v>757</v>
      </c>
      <c r="F33" s="43" t="s">
        <v>757</v>
      </c>
      <c r="G33" s="43" t="s">
        <v>757</v>
      </c>
      <c r="H33" s="56" t="s">
        <v>757</v>
      </c>
      <c r="I33" s="66" t="s">
        <v>757</v>
      </c>
      <c r="J33" s="56" t="s">
        <v>757</v>
      </c>
    </row>
    <row r="34" s="1" customFormat="1" ht="32.25" customHeight="1" spans="1:10">
      <c r="A34" s="43" t="s">
        <v>757</v>
      </c>
      <c r="B34" s="43" t="s">
        <v>506</v>
      </c>
      <c r="C34" s="44" t="s">
        <v>757</v>
      </c>
      <c r="D34" s="43" t="s">
        <v>757</v>
      </c>
      <c r="E34" s="43" t="s">
        <v>757</v>
      </c>
      <c r="F34" s="43" t="s">
        <v>757</v>
      </c>
      <c r="G34" s="43" t="s">
        <v>757</v>
      </c>
      <c r="H34" s="56" t="s">
        <v>757</v>
      </c>
      <c r="I34" s="66" t="s">
        <v>757</v>
      </c>
      <c r="J34" s="56" t="s">
        <v>757</v>
      </c>
    </row>
    <row r="35" s="1" customFormat="1" ht="54" customHeight="1" spans="1:10">
      <c r="A35" s="43" t="s">
        <v>757</v>
      </c>
      <c r="B35" s="43" t="s">
        <v>757</v>
      </c>
      <c r="C35" s="44" t="s">
        <v>785</v>
      </c>
      <c r="D35" s="43" t="s">
        <v>447</v>
      </c>
      <c r="E35" s="43" t="s">
        <v>431</v>
      </c>
      <c r="F35" s="43" t="s">
        <v>421</v>
      </c>
      <c r="G35" s="43" t="s">
        <v>422</v>
      </c>
      <c r="H35" s="56" t="s">
        <v>786</v>
      </c>
      <c r="I35" s="66" t="s">
        <v>787</v>
      </c>
      <c r="J35" s="56" t="s">
        <v>432</v>
      </c>
    </row>
  </sheetData>
  <mergeCells count="26">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J16"/>
    <mergeCell ref="A17:G17"/>
    <mergeCell ref="A6:A7"/>
    <mergeCell ref="H17:H18"/>
    <mergeCell ref="I17:I18"/>
    <mergeCell ref="J17:J18"/>
    <mergeCell ref="A10:B11"/>
    <mergeCell ref="C10:G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C9" sqref="C9"/>
    </sheetView>
  </sheetViews>
  <sheetFormatPr defaultColWidth="8.575" defaultRowHeight="12.75" customHeight="1"/>
  <cols>
    <col min="1" max="1" width="15.8916666666667" customWidth="1"/>
    <col min="2" max="2" width="35" customWidth="1"/>
    <col min="3" max="19" width="22" customWidth="1"/>
  </cols>
  <sheetData>
    <row r="1" ht="17.25" customHeight="1" spans="1:1">
      <c r="A1" s="133" t="s">
        <v>54</v>
      </c>
    </row>
    <row r="2" ht="41.25" customHeight="1" spans="1:1">
      <c r="A2" s="110" t="s">
        <v>55</v>
      </c>
    </row>
    <row r="3" ht="17.25" customHeight="1" spans="1:19">
      <c r="A3" s="113" t="s">
        <v>2</v>
      </c>
      <c r="S3" s="115" t="s">
        <v>3</v>
      </c>
    </row>
    <row r="4" ht="21.75" customHeight="1" spans="1:19">
      <c r="A4" s="308" t="s">
        <v>56</v>
      </c>
      <c r="B4" s="309" t="s">
        <v>57</v>
      </c>
      <c r="C4" s="309" t="s">
        <v>58</v>
      </c>
      <c r="D4" s="310" t="s">
        <v>59</v>
      </c>
      <c r="E4" s="310"/>
      <c r="F4" s="310"/>
      <c r="G4" s="310"/>
      <c r="H4" s="310"/>
      <c r="I4" s="200"/>
      <c r="J4" s="310"/>
      <c r="K4" s="310"/>
      <c r="L4" s="310"/>
      <c r="M4" s="310"/>
      <c r="N4" s="319"/>
      <c r="O4" s="310" t="s">
        <v>47</v>
      </c>
      <c r="P4" s="310"/>
      <c r="Q4" s="310"/>
      <c r="R4" s="310"/>
      <c r="S4" s="319"/>
    </row>
    <row r="5" ht="27" customHeight="1" spans="1:19">
      <c r="A5" s="311"/>
      <c r="B5" s="312"/>
      <c r="C5" s="312"/>
      <c r="D5" s="312" t="s">
        <v>60</v>
      </c>
      <c r="E5" s="312" t="s">
        <v>61</v>
      </c>
      <c r="F5" s="312" t="s">
        <v>62</v>
      </c>
      <c r="G5" s="312" t="s">
        <v>63</v>
      </c>
      <c r="H5" s="312" t="s">
        <v>64</v>
      </c>
      <c r="I5" s="316" t="s">
        <v>65</v>
      </c>
      <c r="J5" s="317"/>
      <c r="K5" s="317"/>
      <c r="L5" s="317"/>
      <c r="M5" s="317"/>
      <c r="N5" s="318"/>
      <c r="O5" s="312" t="s">
        <v>60</v>
      </c>
      <c r="P5" s="312" t="s">
        <v>61</v>
      </c>
      <c r="Q5" s="312" t="s">
        <v>62</v>
      </c>
      <c r="R5" s="312" t="s">
        <v>63</v>
      </c>
      <c r="S5" s="312" t="s">
        <v>66</v>
      </c>
    </row>
    <row r="6" ht="30" customHeight="1" spans="1:19">
      <c r="A6" s="313"/>
      <c r="B6" s="168"/>
      <c r="C6" s="183"/>
      <c r="D6" s="183"/>
      <c r="E6" s="183"/>
      <c r="F6" s="183"/>
      <c r="G6" s="183"/>
      <c r="H6" s="183"/>
      <c r="I6" s="139" t="s">
        <v>60</v>
      </c>
      <c r="J6" s="318" t="s">
        <v>67</v>
      </c>
      <c r="K6" s="318" t="s">
        <v>68</v>
      </c>
      <c r="L6" s="318" t="s">
        <v>69</v>
      </c>
      <c r="M6" s="318" t="s">
        <v>70</v>
      </c>
      <c r="N6" s="318" t="s">
        <v>71</v>
      </c>
      <c r="O6" s="320"/>
      <c r="P6" s="320"/>
      <c r="Q6" s="320"/>
      <c r="R6" s="320"/>
      <c r="S6" s="183"/>
    </row>
    <row r="7" ht="15" customHeight="1" spans="1:19">
      <c r="A7" s="314">
        <v>1</v>
      </c>
      <c r="B7" s="314">
        <v>2</v>
      </c>
      <c r="C7" s="314">
        <v>3</v>
      </c>
      <c r="D7" s="314">
        <v>4</v>
      </c>
      <c r="E7" s="314">
        <v>5</v>
      </c>
      <c r="F7" s="314">
        <v>6</v>
      </c>
      <c r="G7" s="314">
        <v>7</v>
      </c>
      <c r="H7" s="314">
        <v>8</v>
      </c>
      <c r="I7" s="139">
        <v>9</v>
      </c>
      <c r="J7" s="314">
        <v>10</v>
      </c>
      <c r="K7" s="314">
        <v>11</v>
      </c>
      <c r="L7" s="314">
        <v>12</v>
      </c>
      <c r="M7" s="314">
        <v>13</v>
      </c>
      <c r="N7" s="314">
        <v>14</v>
      </c>
      <c r="O7" s="314">
        <v>15</v>
      </c>
      <c r="P7" s="314">
        <v>16</v>
      </c>
      <c r="Q7" s="314">
        <v>17</v>
      </c>
      <c r="R7" s="314">
        <v>18</v>
      </c>
      <c r="S7" s="314">
        <v>19</v>
      </c>
    </row>
    <row r="8" ht="18" customHeight="1" spans="1:19">
      <c r="A8" s="88" t="s">
        <v>72</v>
      </c>
      <c r="B8" s="88" t="s">
        <v>73</v>
      </c>
      <c r="C8" s="147">
        <v>25246693.82</v>
      </c>
      <c r="D8" s="147">
        <v>24738293.82</v>
      </c>
      <c r="E8" s="147">
        <v>24708837.12</v>
      </c>
      <c r="F8" s="147"/>
      <c r="G8" s="147"/>
      <c r="H8" s="147"/>
      <c r="I8" s="147">
        <v>29456.7</v>
      </c>
      <c r="J8" s="147"/>
      <c r="K8" s="147"/>
      <c r="L8" s="147"/>
      <c r="M8" s="147"/>
      <c r="N8" s="147">
        <v>29456.7</v>
      </c>
      <c r="O8" s="147">
        <v>508400</v>
      </c>
      <c r="P8" s="147">
        <v>508400</v>
      </c>
      <c r="Q8" s="147"/>
      <c r="R8" s="147"/>
      <c r="S8" s="147"/>
    </row>
    <row r="9" ht="18" customHeight="1" spans="1:19">
      <c r="A9" s="118" t="s">
        <v>58</v>
      </c>
      <c r="B9" s="315"/>
      <c r="C9" s="147">
        <v>25246693.82</v>
      </c>
      <c r="D9" s="147">
        <v>24738293.82</v>
      </c>
      <c r="E9" s="147">
        <v>24708837.12</v>
      </c>
      <c r="F9" s="147"/>
      <c r="G9" s="147"/>
      <c r="H9" s="147"/>
      <c r="I9" s="147">
        <v>29456.7</v>
      </c>
      <c r="J9" s="147"/>
      <c r="K9" s="147"/>
      <c r="L9" s="147"/>
      <c r="M9" s="147"/>
      <c r="N9" s="147">
        <v>29456.7</v>
      </c>
      <c r="O9" s="147">
        <v>508400</v>
      </c>
      <c r="P9" s="147">
        <v>508400</v>
      </c>
      <c r="Q9" s="147"/>
      <c r="R9" s="147"/>
      <c r="S9" s="14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1"/>
  <sheetViews>
    <sheetView showGridLines="0" showZeros="0" topLeftCell="A9" workbookViewId="0">
      <selection activeCell="A1" sqref="$A1:$XFD1048576"/>
    </sheetView>
  </sheetViews>
  <sheetFormatPr defaultColWidth="8.575" defaultRowHeight="12.75" customHeight="1"/>
  <cols>
    <col min="1" max="1" width="14.2833333333333" style="250" customWidth="1"/>
    <col min="2" max="2" width="37.575" style="250" customWidth="1"/>
    <col min="3" max="8" width="24.575" style="250" customWidth="1"/>
    <col min="9" max="9" width="26.7083333333333" style="250" customWidth="1"/>
    <col min="10" max="11" width="24.425" style="250" customWidth="1"/>
    <col min="12" max="15" width="24.575" style="250" customWidth="1"/>
    <col min="16" max="16384" width="8.575" style="250"/>
  </cols>
  <sheetData>
    <row r="1" ht="17.25" customHeight="1" spans="1:1">
      <c r="A1" s="282" t="s">
        <v>74</v>
      </c>
    </row>
    <row r="2" ht="41.25" customHeight="1" spans="1:1">
      <c r="A2" s="283" t="s">
        <v>75</v>
      </c>
    </row>
    <row r="3" ht="17.25" customHeight="1" spans="1:15">
      <c r="A3" s="284" t="s">
        <v>2</v>
      </c>
      <c r="O3" s="282" t="s">
        <v>3</v>
      </c>
    </row>
    <row r="4" ht="27" customHeight="1" spans="1:15">
      <c r="A4" s="285" t="s">
        <v>76</v>
      </c>
      <c r="B4" s="285" t="s">
        <v>77</v>
      </c>
      <c r="C4" s="285" t="s">
        <v>58</v>
      </c>
      <c r="D4" s="286" t="s">
        <v>61</v>
      </c>
      <c r="E4" s="297"/>
      <c r="F4" s="298"/>
      <c r="G4" s="299" t="s">
        <v>62</v>
      </c>
      <c r="H4" s="299" t="s">
        <v>63</v>
      </c>
      <c r="I4" s="299" t="s">
        <v>78</v>
      </c>
      <c r="J4" s="286" t="s">
        <v>65</v>
      </c>
      <c r="K4" s="297"/>
      <c r="L4" s="297"/>
      <c r="M4" s="297"/>
      <c r="N4" s="306"/>
      <c r="O4" s="307"/>
    </row>
    <row r="5" ht="42" customHeight="1" spans="1:15">
      <c r="A5" s="287"/>
      <c r="B5" s="287"/>
      <c r="C5" s="288"/>
      <c r="D5" s="289" t="s">
        <v>60</v>
      </c>
      <c r="E5" s="289" t="s">
        <v>79</v>
      </c>
      <c r="F5" s="289" t="s">
        <v>80</v>
      </c>
      <c r="G5" s="288"/>
      <c r="H5" s="288"/>
      <c r="I5" s="287"/>
      <c r="J5" s="289" t="s">
        <v>60</v>
      </c>
      <c r="K5" s="303" t="s">
        <v>81</v>
      </c>
      <c r="L5" s="303" t="s">
        <v>82</v>
      </c>
      <c r="M5" s="303" t="s">
        <v>83</v>
      </c>
      <c r="N5" s="303" t="s">
        <v>84</v>
      </c>
      <c r="O5" s="303" t="s">
        <v>85</v>
      </c>
    </row>
    <row r="6" ht="18" customHeight="1" spans="1:15">
      <c r="A6" s="290" t="s">
        <v>86</v>
      </c>
      <c r="B6" s="290" t="s">
        <v>87</v>
      </c>
      <c r="C6" s="290" t="s">
        <v>88</v>
      </c>
      <c r="D6" s="291" t="s">
        <v>89</v>
      </c>
      <c r="E6" s="291" t="s">
        <v>90</v>
      </c>
      <c r="F6" s="291" t="s">
        <v>91</v>
      </c>
      <c r="G6" s="291" t="s">
        <v>92</v>
      </c>
      <c r="H6" s="291" t="s">
        <v>93</v>
      </c>
      <c r="I6" s="291" t="s">
        <v>94</v>
      </c>
      <c r="J6" s="291" t="s">
        <v>95</v>
      </c>
      <c r="K6" s="291" t="s">
        <v>96</v>
      </c>
      <c r="L6" s="291" t="s">
        <v>97</v>
      </c>
      <c r="M6" s="291" t="s">
        <v>98</v>
      </c>
      <c r="N6" s="290" t="s">
        <v>99</v>
      </c>
      <c r="O6" s="291" t="s">
        <v>100</v>
      </c>
    </row>
    <row r="7" ht="21" customHeight="1" spans="1:15">
      <c r="A7" s="262" t="s">
        <v>101</v>
      </c>
      <c r="B7" s="262" t="s">
        <v>102</v>
      </c>
      <c r="C7" s="263">
        <v>15900</v>
      </c>
      <c r="D7" s="263">
        <v>15900</v>
      </c>
      <c r="E7" s="263">
        <v>15900</v>
      </c>
      <c r="F7" s="263"/>
      <c r="G7" s="263"/>
      <c r="H7" s="263"/>
      <c r="I7" s="263"/>
      <c r="J7" s="263"/>
      <c r="K7" s="263"/>
      <c r="L7" s="263"/>
      <c r="M7" s="263"/>
      <c r="N7" s="263"/>
      <c r="O7" s="263"/>
    </row>
    <row r="8" ht="21" customHeight="1" spans="1:15">
      <c r="A8" s="264" t="s">
        <v>103</v>
      </c>
      <c r="B8" s="264" t="s">
        <v>104</v>
      </c>
      <c r="C8" s="263">
        <v>15900</v>
      </c>
      <c r="D8" s="263">
        <v>15900</v>
      </c>
      <c r="E8" s="263">
        <v>15900</v>
      </c>
      <c r="F8" s="263"/>
      <c r="G8" s="263"/>
      <c r="H8" s="263"/>
      <c r="I8" s="263"/>
      <c r="J8" s="263"/>
      <c r="K8" s="263"/>
      <c r="L8" s="263"/>
      <c r="M8" s="263"/>
      <c r="N8" s="263"/>
      <c r="O8" s="263"/>
    </row>
    <row r="9" ht="21" customHeight="1" spans="1:15">
      <c r="A9" s="265" t="s">
        <v>105</v>
      </c>
      <c r="B9" s="265" t="s">
        <v>106</v>
      </c>
      <c r="C9" s="263">
        <v>15900</v>
      </c>
      <c r="D9" s="263">
        <v>15900</v>
      </c>
      <c r="E9" s="263">
        <v>15900</v>
      </c>
      <c r="F9" s="263"/>
      <c r="G9" s="263"/>
      <c r="H9" s="263"/>
      <c r="I9" s="263"/>
      <c r="J9" s="263"/>
      <c r="K9" s="263"/>
      <c r="L9" s="263"/>
      <c r="M9" s="263"/>
      <c r="N9" s="263"/>
      <c r="O9" s="263"/>
    </row>
    <row r="10" ht="21" customHeight="1" spans="1:15">
      <c r="A10" s="262" t="s">
        <v>107</v>
      </c>
      <c r="B10" s="262" t="s">
        <v>108</v>
      </c>
      <c r="C10" s="263">
        <v>2031060</v>
      </c>
      <c r="D10" s="263">
        <v>2031060</v>
      </c>
      <c r="E10" s="263">
        <v>2031060</v>
      </c>
      <c r="F10" s="263"/>
      <c r="G10" s="263"/>
      <c r="H10" s="263"/>
      <c r="I10" s="263"/>
      <c r="J10" s="263"/>
      <c r="K10" s="263"/>
      <c r="L10" s="263"/>
      <c r="M10" s="263"/>
      <c r="N10" s="263"/>
      <c r="O10" s="263"/>
    </row>
    <row r="11" ht="21" customHeight="1" spans="1:15">
      <c r="A11" s="264" t="s">
        <v>109</v>
      </c>
      <c r="B11" s="264" t="s">
        <v>110</v>
      </c>
      <c r="C11" s="263">
        <v>2031060</v>
      </c>
      <c r="D11" s="263">
        <v>2031060</v>
      </c>
      <c r="E11" s="263">
        <v>2031060</v>
      </c>
      <c r="F11" s="263"/>
      <c r="G11" s="263"/>
      <c r="H11" s="263"/>
      <c r="I11" s="263"/>
      <c r="J11" s="263"/>
      <c r="K11" s="263"/>
      <c r="L11" s="263"/>
      <c r="M11" s="263"/>
      <c r="N11" s="263"/>
      <c r="O11" s="263"/>
    </row>
    <row r="12" ht="21" customHeight="1" spans="1:15">
      <c r="A12" s="265" t="s">
        <v>111</v>
      </c>
      <c r="B12" s="265" t="s">
        <v>112</v>
      </c>
      <c r="C12" s="263">
        <v>696600</v>
      </c>
      <c r="D12" s="263">
        <v>696600</v>
      </c>
      <c r="E12" s="263">
        <v>696600</v>
      </c>
      <c r="F12" s="263"/>
      <c r="G12" s="263"/>
      <c r="H12" s="263"/>
      <c r="I12" s="263"/>
      <c r="J12" s="263"/>
      <c r="K12" s="263"/>
      <c r="L12" s="263"/>
      <c r="M12" s="263"/>
      <c r="N12" s="263"/>
      <c r="O12" s="263"/>
    </row>
    <row r="13" ht="21" customHeight="1" spans="1:15">
      <c r="A13" s="265" t="s">
        <v>113</v>
      </c>
      <c r="B13" s="265" t="s">
        <v>114</v>
      </c>
      <c r="C13" s="263">
        <v>105000</v>
      </c>
      <c r="D13" s="263">
        <v>105000</v>
      </c>
      <c r="E13" s="263">
        <v>105000</v>
      </c>
      <c r="F13" s="263"/>
      <c r="G13" s="263"/>
      <c r="H13" s="263"/>
      <c r="I13" s="263"/>
      <c r="J13" s="263"/>
      <c r="K13" s="263"/>
      <c r="L13" s="263"/>
      <c r="M13" s="263"/>
      <c r="N13" s="263"/>
      <c r="O13" s="263"/>
    </row>
    <row r="14" ht="21" customHeight="1" spans="1:15">
      <c r="A14" s="265" t="s">
        <v>115</v>
      </c>
      <c r="B14" s="265" t="s">
        <v>116</v>
      </c>
      <c r="C14" s="263">
        <v>1129460</v>
      </c>
      <c r="D14" s="263">
        <v>1129460</v>
      </c>
      <c r="E14" s="263">
        <v>1129460</v>
      </c>
      <c r="F14" s="263"/>
      <c r="G14" s="263"/>
      <c r="H14" s="263"/>
      <c r="I14" s="263"/>
      <c r="J14" s="263"/>
      <c r="K14" s="263"/>
      <c r="L14" s="263"/>
      <c r="M14" s="263"/>
      <c r="N14" s="263"/>
      <c r="O14" s="263"/>
    </row>
    <row r="15" ht="21" customHeight="1" spans="1:15">
      <c r="A15" s="265" t="s">
        <v>117</v>
      </c>
      <c r="B15" s="265" t="s">
        <v>118</v>
      </c>
      <c r="C15" s="263">
        <v>100000</v>
      </c>
      <c r="D15" s="263">
        <v>100000</v>
      </c>
      <c r="E15" s="263">
        <v>100000</v>
      </c>
      <c r="F15" s="263"/>
      <c r="G15" s="263"/>
      <c r="H15" s="263"/>
      <c r="I15" s="263"/>
      <c r="J15" s="263"/>
      <c r="K15" s="263"/>
      <c r="L15" s="263"/>
      <c r="M15" s="263"/>
      <c r="N15" s="263"/>
      <c r="O15" s="263"/>
    </row>
    <row r="16" ht="21" customHeight="1" spans="1:15">
      <c r="A16" s="262" t="s">
        <v>119</v>
      </c>
      <c r="B16" s="262" t="s">
        <v>120</v>
      </c>
      <c r="C16" s="263">
        <v>1170209</v>
      </c>
      <c r="D16" s="263">
        <v>1170209</v>
      </c>
      <c r="E16" s="263">
        <v>1170209</v>
      </c>
      <c r="F16" s="263"/>
      <c r="G16" s="263"/>
      <c r="H16" s="263"/>
      <c r="I16" s="263"/>
      <c r="J16" s="263"/>
      <c r="K16" s="263"/>
      <c r="L16" s="263"/>
      <c r="M16" s="263"/>
      <c r="N16" s="263"/>
      <c r="O16" s="263"/>
    </row>
    <row r="17" ht="21" customHeight="1" spans="1:15">
      <c r="A17" s="264" t="s">
        <v>121</v>
      </c>
      <c r="B17" s="264" t="s">
        <v>122</v>
      </c>
      <c r="C17" s="263">
        <v>1170209</v>
      </c>
      <c r="D17" s="263">
        <v>1170209</v>
      </c>
      <c r="E17" s="263">
        <v>1170209</v>
      </c>
      <c r="F17" s="263"/>
      <c r="G17" s="263"/>
      <c r="H17" s="263"/>
      <c r="I17" s="263"/>
      <c r="J17" s="263"/>
      <c r="K17" s="263"/>
      <c r="L17" s="263"/>
      <c r="M17" s="263"/>
      <c r="N17" s="263"/>
      <c r="O17" s="263"/>
    </row>
    <row r="18" ht="21" customHeight="1" spans="1:15">
      <c r="A18" s="265" t="s">
        <v>123</v>
      </c>
      <c r="B18" s="265" t="s">
        <v>124</v>
      </c>
      <c r="C18" s="263">
        <v>468900</v>
      </c>
      <c r="D18" s="263">
        <v>468900</v>
      </c>
      <c r="E18" s="263">
        <v>468900</v>
      </c>
      <c r="F18" s="263"/>
      <c r="G18" s="263"/>
      <c r="H18" s="263"/>
      <c r="I18" s="263"/>
      <c r="J18" s="263"/>
      <c r="K18" s="263"/>
      <c r="L18" s="263"/>
      <c r="M18" s="263"/>
      <c r="N18" s="263"/>
      <c r="O18" s="263"/>
    </row>
    <row r="19" ht="21" customHeight="1" spans="1:15">
      <c r="A19" s="265" t="s">
        <v>125</v>
      </c>
      <c r="B19" s="265" t="s">
        <v>126</v>
      </c>
      <c r="C19" s="263">
        <v>77040</v>
      </c>
      <c r="D19" s="263">
        <v>77040</v>
      </c>
      <c r="E19" s="263">
        <v>77040</v>
      </c>
      <c r="F19" s="263"/>
      <c r="G19" s="263"/>
      <c r="H19" s="263"/>
      <c r="I19" s="263"/>
      <c r="J19" s="263"/>
      <c r="K19" s="263"/>
      <c r="L19" s="263"/>
      <c r="M19" s="263"/>
      <c r="N19" s="263"/>
      <c r="O19" s="263"/>
    </row>
    <row r="20" ht="21" customHeight="1" spans="1:15">
      <c r="A20" s="265" t="s">
        <v>127</v>
      </c>
      <c r="B20" s="265" t="s">
        <v>128</v>
      </c>
      <c r="C20" s="263">
        <v>565600</v>
      </c>
      <c r="D20" s="263">
        <v>565600</v>
      </c>
      <c r="E20" s="263">
        <v>565600</v>
      </c>
      <c r="F20" s="263"/>
      <c r="G20" s="263"/>
      <c r="H20" s="263"/>
      <c r="I20" s="263"/>
      <c r="J20" s="263"/>
      <c r="K20" s="263"/>
      <c r="L20" s="263"/>
      <c r="M20" s="263"/>
      <c r="N20" s="263"/>
      <c r="O20" s="263"/>
    </row>
    <row r="21" ht="21" customHeight="1" spans="1:15">
      <c r="A21" s="265" t="s">
        <v>129</v>
      </c>
      <c r="B21" s="265" t="s">
        <v>130</v>
      </c>
      <c r="C21" s="263">
        <v>58669</v>
      </c>
      <c r="D21" s="263">
        <v>58669</v>
      </c>
      <c r="E21" s="300">
        <v>58669</v>
      </c>
      <c r="F21" s="263"/>
      <c r="G21" s="263"/>
      <c r="H21" s="263"/>
      <c r="I21" s="263"/>
      <c r="J21" s="263"/>
      <c r="K21" s="263"/>
      <c r="L21" s="300"/>
      <c r="M21" s="300"/>
      <c r="N21" s="300"/>
      <c r="O21" s="300"/>
    </row>
    <row r="22" s="2" customFormat="1" ht="17.25" customHeight="1" spans="1:15">
      <c r="A22" s="292" t="s">
        <v>131</v>
      </c>
      <c r="B22" s="292" t="s">
        <v>132</v>
      </c>
      <c r="C22" s="293">
        <v>91365</v>
      </c>
      <c r="D22" s="263">
        <v>91365</v>
      </c>
      <c r="E22" s="301"/>
      <c r="F22" s="293">
        <v>91365</v>
      </c>
      <c r="G22" s="263"/>
      <c r="H22" s="263"/>
      <c r="I22" s="263"/>
      <c r="J22" s="263"/>
      <c r="K22" s="304"/>
      <c r="L22" s="301"/>
      <c r="M22" s="301"/>
      <c r="N22" s="301"/>
      <c r="O22" s="301"/>
    </row>
    <row r="23" s="2" customFormat="1" ht="17.25" customHeight="1" spans="1:15">
      <c r="A23" s="292" t="s">
        <v>133</v>
      </c>
      <c r="B23" s="292" t="s">
        <v>134</v>
      </c>
      <c r="C23" s="293">
        <v>91365</v>
      </c>
      <c r="D23" s="263">
        <v>91365</v>
      </c>
      <c r="E23" s="301"/>
      <c r="F23" s="293">
        <v>91365</v>
      </c>
      <c r="G23" s="263"/>
      <c r="H23" s="263"/>
      <c r="I23" s="263"/>
      <c r="J23" s="263"/>
      <c r="K23" s="304"/>
      <c r="L23" s="301"/>
      <c r="M23" s="301"/>
      <c r="N23" s="301"/>
      <c r="O23" s="301"/>
    </row>
    <row r="24" s="2" customFormat="1" ht="17.25" customHeight="1" spans="1:15">
      <c r="A24" s="292" t="s">
        <v>135</v>
      </c>
      <c r="B24" s="292" t="s">
        <v>136</v>
      </c>
      <c r="C24" s="293">
        <v>91365</v>
      </c>
      <c r="D24" s="263">
        <v>91365</v>
      </c>
      <c r="E24" s="301"/>
      <c r="F24" s="293">
        <v>91365</v>
      </c>
      <c r="G24" s="263"/>
      <c r="H24" s="263"/>
      <c r="I24" s="263"/>
      <c r="J24" s="263"/>
      <c r="K24" s="304"/>
      <c r="L24" s="301"/>
      <c r="M24" s="301"/>
      <c r="N24" s="301"/>
      <c r="O24" s="301"/>
    </row>
    <row r="25" ht="21" customHeight="1" spans="1:15">
      <c r="A25" s="262" t="s">
        <v>137</v>
      </c>
      <c r="B25" s="262" t="s">
        <v>138</v>
      </c>
      <c r="C25" s="263">
        <v>1578470</v>
      </c>
      <c r="D25" s="263">
        <v>1578470</v>
      </c>
      <c r="E25" s="302"/>
      <c r="F25" s="263">
        <v>1578470</v>
      </c>
      <c r="G25" s="263"/>
      <c r="H25" s="263"/>
      <c r="I25" s="263"/>
      <c r="J25" s="263"/>
      <c r="K25" s="304"/>
      <c r="L25" s="305"/>
      <c r="M25" s="305"/>
      <c r="N25" s="305"/>
      <c r="O25" s="305"/>
    </row>
    <row r="26" ht="21" customHeight="1" spans="1:15">
      <c r="A26" s="264" t="s">
        <v>139</v>
      </c>
      <c r="B26" s="264" t="s">
        <v>140</v>
      </c>
      <c r="C26" s="263">
        <v>588160</v>
      </c>
      <c r="D26" s="263">
        <v>588160</v>
      </c>
      <c r="E26" s="263"/>
      <c r="F26" s="263">
        <v>588160</v>
      </c>
      <c r="G26" s="263"/>
      <c r="H26" s="263"/>
      <c r="I26" s="263"/>
      <c r="J26" s="263"/>
      <c r="K26" s="304"/>
      <c r="L26" s="305"/>
      <c r="M26" s="305"/>
      <c r="N26" s="305"/>
      <c r="O26" s="305"/>
    </row>
    <row r="27" ht="21" customHeight="1" spans="1:15">
      <c r="A27" s="265" t="s">
        <v>141</v>
      </c>
      <c r="B27" s="265" t="s">
        <v>142</v>
      </c>
      <c r="C27" s="263">
        <v>300000</v>
      </c>
      <c r="D27" s="263">
        <v>300000</v>
      </c>
      <c r="E27" s="263"/>
      <c r="F27" s="263">
        <v>300000</v>
      </c>
      <c r="G27" s="263"/>
      <c r="H27" s="263"/>
      <c r="I27" s="263"/>
      <c r="J27" s="263"/>
      <c r="K27" s="304"/>
      <c r="L27" s="305"/>
      <c r="M27" s="305"/>
      <c r="N27" s="305"/>
      <c r="O27" s="305"/>
    </row>
    <row r="28" s="2" customFormat="1" ht="17.25" customHeight="1" spans="1:15">
      <c r="A28" s="294" t="s">
        <v>143</v>
      </c>
      <c r="B28" s="292" t="s">
        <v>144</v>
      </c>
      <c r="C28" s="263">
        <v>173020</v>
      </c>
      <c r="D28" s="263">
        <v>173020</v>
      </c>
      <c r="E28" s="263"/>
      <c r="F28" s="263">
        <v>173020</v>
      </c>
      <c r="G28" s="263"/>
      <c r="H28" s="263"/>
      <c r="I28" s="263"/>
      <c r="J28" s="263"/>
      <c r="K28" s="304"/>
      <c r="L28" s="305"/>
      <c r="M28" s="301"/>
      <c r="N28" s="301"/>
      <c r="O28" s="301"/>
    </row>
    <row r="29" ht="21" customHeight="1" spans="1:15">
      <c r="A29" s="265" t="s">
        <v>145</v>
      </c>
      <c r="B29" s="265" t="s">
        <v>146</v>
      </c>
      <c r="C29" s="263">
        <v>100000</v>
      </c>
      <c r="D29" s="263">
        <v>100000</v>
      </c>
      <c r="E29" s="263"/>
      <c r="F29" s="263">
        <v>100000</v>
      </c>
      <c r="G29" s="263"/>
      <c r="H29" s="263"/>
      <c r="I29" s="263"/>
      <c r="J29" s="263"/>
      <c r="K29" s="304"/>
      <c r="L29" s="305"/>
      <c r="M29" s="305"/>
      <c r="N29" s="305"/>
      <c r="O29" s="305"/>
    </row>
    <row r="30" s="2" customFormat="1" ht="17.25" customHeight="1" spans="1:15">
      <c r="A30" s="265" t="s">
        <v>147</v>
      </c>
      <c r="B30" s="265" t="s">
        <v>148</v>
      </c>
      <c r="C30" s="263">
        <v>15140</v>
      </c>
      <c r="D30" s="263">
        <v>15140</v>
      </c>
      <c r="E30" s="263"/>
      <c r="F30" s="263">
        <v>15140</v>
      </c>
      <c r="G30" s="263"/>
      <c r="H30" s="263"/>
      <c r="I30" s="263"/>
      <c r="J30" s="263"/>
      <c r="K30" s="304"/>
      <c r="L30" s="305"/>
      <c r="M30" s="301"/>
      <c r="N30" s="301"/>
      <c r="O30" s="301"/>
    </row>
    <row r="31" ht="21" customHeight="1" spans="1:15">
      <c r="A31" s="264" t="s">
        <v>149</v>
      </c>
      <c r="B31" s="264" t="s">
        <v>150</v>
      </c>
      <c r="C31" s="263">
        <v>990310</v>
      </c>
      <c r="D31" s="263">
        <v>990310</v>
      </c>
      <c r="E31" s="263"/>
      <c r="F31" s="263">
        <v>990310</v>
      </c>
      <c r="G31" s="263"/>
      <c r="H31" s="263"/>
      <c r="I31" s="263"/>
      <c r="J31" s="263"/>
      <c r="K31" s="304"/>
      <c r="L31" s="305"/>
      <c r="M31" s="305"/>
      <c r="N31" s="305"/>
      <c r="O31" s="305"/>
    </row>
    <row r="32" ht="21" customHeight="1" spans="1:15">
      <c r="A32" s="265" t="s">
        <v>151</v>
      </c>
      <c r="B32" s="265" t="s">
        <v>150</v>
      </c>
      <c r="C32" s="263">
        <v>990310</v>
      </c>
      <c r="D32" s="263">
        <v>990310</v>
      </c>
      <c r="E32" s="263"/>
      <c r="F32" s="263">
        <v>990310</v>
      </c>
      <c r="G32" s="263"/>
      <c r="H32" s="263"/>
      <c r="I32" s="263"/>
      <c r="J32" s="263"/>
      <c r="K32" s="304"/>
      <c r="L32" s="305"/>
      <c r="M32" s="305"/>
      <c r="N32" s="305"/>
      <c r="O32" s="305"/>
    </row>
    <row r="33" ht="21" customHeight="1" spans="1:15">
      <c r="A33" s="262" t="s">
        <v>152</v>
      </c>
      <c r="B33" s="262" t="s">
        <v>153</v>
      </c>
      <c r="C33" s="263">
        <v>19072984.46</v>
      </c>
      <c r="D33" s="263">
        <v>19043527.76</v>
      </c>
      <c r="E33" s="263">
        <v>12896419.4</v>
      </c>
      <c r="F33" s="263">
        <v>6147108.36</v>
      </c>
      <c r="G33" s="263"/>
      <c r="H33" s="263"/>
      <c r="I33" s="263"/>
      <c r="J33" s="263">
        <v>29456.7</v>
      </c>
      <c r="K33" s="304"/>
      <c r="L33" s="305"/>
      <c r="M33" s="305"/>
      <c r="N33" s="305"/>
      <c r="O33" s="305">
        <v>29456.7</v>
      </c>
    </row>
    <row r="34" ht="21" customHeight="1" spans="1:15">
      <c r="A34" s="264" t="s">
        <v>154</v>
      </c>
      <c r="B34" s="264" t="s">
        <v>155</v>
      </c>
      <c r="C34" s="263">
        <v>18537284.46</v>
      </c>
      <c r="D34" s="263">
        <v>18507827.76</v>
      </c>
      <c r="E34" s="263">
        <v>12896419.4</v>
      </c>
      <c r="F34" s="263">
        <v>5611408.36</v>
      </c>
      <c r="G34" s="263"/>
      <c r="H34" s="263"/>
      <c r="I34" s="263"/>
      <c r="J34" s="263">
        <v>29456.7</v>
      </c>
      <c r="K34" s="304"/>
      <c r="L34" s="305"/>
      <c r="M34" s="305"/>
      <c r="N34" s="305"/>
      <c r="O34" s="305">
        <v>29456.7</v>
      </c>
    </row>
    <row r="35" ht="21" customHeight="1" spans="1:15">
      <c r="A35" s="265" t="s">
        <v>156</v>
      </c>
      <c r="B35" s="265" t="s">
        <v>157</v>
      </c>
      <c r="C35" s="263">
        <v>10661204.68</v>
      </c>
      <c r="D35" s="263">
        <v>10661204.68</v>
      </c>
      <c r="E35" s="263">
        <v>10642271.32</v>
      </c>
      <c r="F35" s="263">
        <v>18933.36</v>
      </c>
      <c r="G35" s="263"/>
      <c r="H35" s="263"/>
      <c r="I35" s="263"/>
      <c r="J35" s="263"/>
      <c r="K35" s="304"/>
      <c r="L35" s="305"/>
      <c r="M35" s="305"/>
      <c r="N35" s="305"/>
      <c r="O35" s="305"/>
    </row>
    <row r="36" ht="21" customHeight="1" spans="1:15">
      <c r="A36" s="265" t="s">
        <v>158</v>
      </c>
      <c r="B36" s="265" t="s">
        <v>159</v>
      </c>
      <c r="C36" s="263">
        <v>2041470</v>
      </c>
      <c r="D36" s="263">
        <v>2041470</v>
      </c>
      <c r="E36" s="263"/>
      <c r="F36" s="263">
        <v>2041470</v>
      </c>
      <c r="G36" s="263"/>
      <c r="H36" s="263"/>
      <c r="I36" s="263"/>
      <c r="J36" s="263"/>
      <c r="K36" s="304"/>
      <c r="L36" s="305"/>
      <c r="M36" s="305"/>
      <c r="N36" s="305"/>
      <c r="O36" s="305"/>
    </row>
    <row r="37" s="2" customFormat="1" ht="17.25" customHeight="1" spans="1:15">
      <c r="A37" s="265" t="s">
        <v>160</v>
      </c>
      <c r="B37" s="265" t="s">
        <v>161</v>
      </c>
      <c r="C37" s="263">
        <v>17485</v>
      </c>
      <c r="D37" s="263">
        <v>17485</v>
      </c>
      <c r="E37" s="263"/>
      <c r="F37" s="263">
        <v>17485</v>
      </c>
      <c r="G37" s="263"/>
      <c r="H37" s="263"/>
      <c r="I37" s="263"/>
      <c r="J37" s="263"/>
      <c r="K37" s="304"/>
      <c r="L37" s="305"/>
      <c r="M37" s="301"/>
      <c r="N37" s="301"/>
      <c r="O37" s="301"/>
    </row>
    <row r="38" ht="21" customHeight="1" spans="1:15">
      <c r="A38" s="265" t="s">
        <v>162</v>
      </c>
      <c r="B38" s="265" t="s">
        <v>163</v>
      </c>
      <c r="C38" s="263">
        <v>393000</v>
      </c>
      <c r="D38" s="263">
        <v>393000</v>
      </c>
      <c r="E38" s="263"/>
      <c r="F38" s="263">
        <v>393000</v>
      </c>
      <c r="G38" s="263"/>
      <c r="H38" s="263"/>
      <c r="I38" s="263"/>
      <c r="J38" s="263"/>
      <c r="K38" s="304"/>
      <c r="L38" s="305"/>
      <c r="M38" s="305"/>
      <c r="N38" s="305"/>
      <c r="O38" s="305"/>
    </row>
    <row r="39" ht="21" customHeight="1" spans="1:15">
      <c r="A39" s="265" t="s">
        <v>164</v>
      </c>
      <c r="B39" s="265" t="s">
        <v>165</v>
      </c>
      <c r="C39" s="263">
        <v>2254148.08</v>
      </c>
      <c r="D39" s="263">
        <v>2254148.08</v>
      </c>
      <c r="E39" s="263">
        <v>2254148.08</v>
      </c>
      <c r="F39" s="263"/>
      <c r="G39" s="263"/>
      <c r="H39" s="263"/>
      <c r="I39" s="263"/>
      <c r="J39" s="263"/>
      <c r="K39" s="304"/>
      <c r="L39" s="305"/>
      <c r="M39" s="305"/>
      <c r="N39" s="305"/>
      <c r="O39" s="305"/>
    </row>
    <row r="40" ht="21" customHeight="1" spans="1:15">
      <c r="A40" s="265" t="s">
        <v>166</v>
      </c>
      <c r="B40" s="265" t="s">
        <v>167</v>
      </c>
      <c r="C40" s="263">
        <v>3169976.7</v>
      </c>
      <c r="D40" s="263">
        <v>3140520</v>
      </c>
      <c r="E40" s="263"/>
      <c r="F40" s="263">
        <v>3140520</v>
      </c>
      <c r="G40" s="263"/>
      <c r="H40" s="263"/>
      <c r="I40" s="263"/>
      <c r="J40" s="263">
        <v>29456.7</v>
      </c>
      <c r="K40" s="304"/>
      <c r="L40" s="305"/>
      <c r="M40" s="305"/>
      <c r="N40" s="305"/>
      <c r="O40" s="305">
        <v>29456.7</v>
      </c>
    </row>
    <row r="41" ht="21" customHeight="1" spans="1:15">
      <c r="A41" s="264" t="s">
        <v>168</v>
      </c>
      <c r="B41" s="264" t="s">
        <v>169</v>
      </c>
      <c r="C41" s="263">
        <v>535700</v>
      </c>
      <c r="D41" s="263">
        <v>535700</v>
      </c>
      <c r="E41" s="263"/>
      <c r="F41" s="263">
        <v>535700</v>
      </c>
      <c r="G41" s="263"/>
      <c r="H41" s="263"/>
      <c r="I41" s="263"/>
      <c r="J41" s="263"/>
      <c r="K41" s="304"/>
      <c r="L41" s="305"/>
      <c r="M41" s="305"/>
      <c r="N41" s="305"/>
      <c r="O41" s="305"/>
    </row>
    <row r="42" ht="21" customHeight="1" spans="1:15">
      <c r="A42" s="265" t="s">
        <v>170</v>
      </c>
      <c r="B42" s="265" t="s">
        <v>169</v>
      </c>
      <c r="C42" s="263">
        <v>535700</v>
      </c>
      <c r="D42" s="263">
        <v>535700</v>
      </c>
      <c r="E42" s="263"/>
      <c r="F42" s="263">
        <v>535700</v>
      </c>
      <c r="G42" s="263"/>
      <c r="H42" s="263"/>
      <c r="I42" s="263"/>
      <c r="J42" s="263"/>
      <c r="K42" s="304"/>
      <c r="L42" s="305"/>
      <c r="M42" s="305"/>
      <c r="N42" s="305"/>
      <c r="O42" s="305"/>
    </row>
    <row r="43" ht="21" customHeight="1" spans="1:15">
      <c r="A43" s="262" t="s">
        <v>171</v>
      </c>
      <c r="B43" s="262" t="s">
        <v>172</v>
      </c>
      <c r="C43" s="263">
        <v>954315.36</v>
      </c>
      <c r="D43" s="263">
        <v>954315.36</v>
      </c>
      <c r="E43" s="263">
        <v>954315.36</v>
      </c>
      <c r="F43" s="263"/>
      <c r="G43" s="263"/>
      <c r="H43" s="263"/>
      <c r="I43" s="263"/>
      <c r="J43" s="263"/>
      <c r="K43" s="304"/>
      <c r="L43" s="305"/>
      <c r="M43" s="305"/>
      <c r="N43" s="305"/>
      <c r="O43" s="305"/>
    </row>
    <row r="44" ht="21" customHeight="1" spans="1:15">
      <c r="A44" s="264" t="s">
        <v>173</v>
      </c>
      <c r="B44" s="264" t="s">
        <v>174</v>
      </c>
      <c r="C44" s="263">
        <v>954315.36</v>
      </c>
      <c r="D44" s="263">
        <v>954315.36</v>
      </c>
      <c r="E44" s="263">
        <v>954315.36</v>
      </c>
      <c r="F44" s="263"/>
      <c r="G44" s="263"/>
      <c r="H44" s="263"/>
      <c r="I44" s="263"/>
      <c r="J44" s="263"/>
      <c r="K44" s="304"/>
      <c r="L44" s="305"/>
      <c r="M44" s="305"/>
      <c r="N44" s="305"/>
      <c r="O44" s="305"/>
    </row>
    <row r="45" ht="21" customHeight="1" spans="1:15">
      <c r="A45" s="265" t="s">
        <v>175</v>
      </c>
      <c r="B45" s="265" t="s">
        <v>176</v>
      </c>
      <c r="C45" s="263">
        <v>942315.36</v>
      </c>
      <c r="D45" s="263">
        <v>942315.36</v>
      </c>
      <c r="E45" s="263">
        <v>942315.36</v>
      </c>
      <c r="F45" s="263"/>
      <c r="G45" s="263"/>
      <c r="H45" s="263"/>
      <c r="I45" s="263"/>
      <c r="J45" s="263"/>
      <c r="K45" s="304"/>
      <c r="L45" s="305"/>
      <c r="M45" s="305"/>
      <c r="N45" s="305"/>
      <c r="O45" s="305"/>
    </row>
    <row r="46" ht="21" customHeight="1" spans="1:15">
      <c r="A46" s="265" t="s">
        <v>177</v>
      </c>
      <c r="B46" s="265" t="s">
        <v>178</v>
      </c>
      <c r="C46" s="263">
        <v>12000</v>
      </c>
      <c r="D46" s="263">
        <v>12000</v>
      </c>
      <c r="E46" s="263">
        <v>12000</v>
      </c>
      <c r="F46" s="263"/>
      <c r="G46" s="263"/>
      <c r="H46" s="263"/>
      <c r="I46" s="263"/>
      <c r="J46" s="263"/>
      <c r="K46" s="304"/>
      <c r="L46" s="305"/>
      <c r="M46" s="305"/>
      <c r="N46" s="305"/>
      <c r="O46" s="305"/>
    </row>
    <row r="47" ht="21" customHeight="1" spans="1:15">
      <c r="A47" s="262" t="s">
        <v>179</v>
      </c>
      <c r="B47" s="262" t="s">
        <v>180</v>
      </c>
      <c r="C47" s="263">
        <v>332390</v>
      </c>
      <c r="D47" s="263">
        <v>332390</v>
      </c>
      <c r="E47" s="263"/>
      <c r="F47" s="263">
        <v>332390</v>
      </c>
      <c r="G47" s="263"/>
      <c r="H47" s="263"/>
      <c r="I47" s="263"/>
      <c r="J47" s="263"/>
      <c r="K47" s="304"/>
      <c r="L47" s="305"/>
      <c r="M47" s="305"/>
      <c r="N47" s="305"/>
      <c r="O47" s="305"/>
    </row>
    <row r="48" ht="21" customHeight="1" spans="1:15">
      <c r="A48" s="264" t="s">
        <v>181</v>
      </c>
      <c r="B48" s="264" t="s">
        <v>182</v>
      </c>
      <c r="C48" s="263">
        <v>332390</v>
      </c>
      <c r="D48" s="263">
        <v>332390</v>
      </c>
      <c r="E48" s="263"/>
      <c r="F48" s="263">
        <v>332390</v>
      </c>
      <c r="G48" s="263"/>
      <c r="H48" s="263"/>
      <c r="I48" s="263"/>
      <c r="J48" s="263"/>
      <c r="K48" s="304"/>
      <c r="L48" s="305"/>
      <c r="M48" s="305"/>
      <c r="N48" s="305"/>
      <c r="O48" s="305"/>
    </row>
    <row r="49" s="2" customFormat="1" ht="17.25" customHeight="1" spans="1:15">
      <c r="A49" s="265" t="s">
        <v>183</v>
      </c>
      <c r="B49" s="265" t="s">
        <v>184</v>
      </c>
      <c r="C49" s="263">
        <v>211390</v>
      </c>
      <c r="D49" s="263">
        <v>211390</v>
      </c>
      <c r="E49" s="263"/>
      <c r="F49" s="263">
        <v>211390</v>
      </c>
      <c r="G49" s="263"/>
      <c r="H49" s="263"/>
      <c r="I49" s="263"/>
      <c r="J49" s="263"/>
      <c r="K49" s="304"/>
      <c r="L49" s="305"/>
      <c r="M49" s="301"/>
      <c r="N49" s="301"/>
      <c r="O49" s="301"/>
    </row>
    <row r="50" ht="21" customHeight="1" spans="1:15">
      <c r="A50" s="265" t="s">
        <v>185</v>
      </c>
      <c r="B50" s="265" t="s">
        <v>186</v>
      </c>
      <c r="C50" s="263">
        <v>121000</v>
      </c>
      <c r="D50" s="263">
        <v>121000</v>
      </c>
      <c r="E50" s="263"/>
      <c r="F50" s="263">
        <v>121000</v>
      </c>
      <c r="G50" s="263"/>
      <c r="H50" s="263"/>
      <c r="I50" s="263"/>
      <c r="J50" s="263"/>
      <c r="K50" s="304"/>
      <c r="L50" s="305"/>
      <c r="M50" s="305"/>
      <c r="N50" s="305"/>
      <c r="O50" s="305"/>
    </row>
    <row r="51" ht="21" customHeight="1" spans="1:15">
      <c r="A51" s="295" t="s">
        <v>58</v>
      </c>
      <c r="B51" s="296"/>
      <c r="C51" s="263">
        <v>25246693.82</v>
      </c>
      <c r="D51" s="263">
        <v>25217237.12</v>
      </c>
      <c r="E51" s="263">
        <v>17067903.76</v>
      </c>
      <c r="F51" s="263">
        <v>8149333.36</v>
      </c>
      <c r="G51" s="263"/>
      <c r="H51" s="263"/>
      <c r="I51" s="263"/>
      <c r="J51" s="263">
        <v>29456.7</v>
      </c>
      <c r="K51" s="263"/>
      <c r="L51" s="302"/>
      <c r="M51" s="302"/>
      <c r="N51" s="302"/>
      <c r="O51" s="302">
        <v>29456.7</v>
      </c>
    </row>
  </sheetData>
  <mergeCells count="12">
    <mergeCell ref="A1:O1"/>
    <mergeCell ref="A2:O2"/>
    <mergeCell ref="A3:B3"/>
    <mergeCell ref="D4:F4"/>
    <mergeCell ref="J4:O4"/>
    <mergeCell ref="A51:B5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34" sqref="B34"/>
    </sheetView>
  </sheetViews>
  <sheetFormatPr defaultColWidth="8.575" defaultRowHeight="12.75" customHeight="1" outlineLevelCol="3"/>
  <cols>
    <col min="1" max="4" width="35.575" customWidth="1"/>
  </cols>
  <sheetData>
    <row r="1" ht="15" customHeight="1" spans="1:4">
      <c r="A1" s="111"/>
      <c r="B1" s="115"/>
      <c r="C1" s="115"/>
      <c r="D1" s="115" t="s">
        <v>187</v>
      </c>
    </row>
    <row r="2" ht="41.25" customHeight="1" spans="1:1">
      <c r="A2" s="110" t="str">
        <f>"2026"&amp;"年部门财政拨款收支预算总表"</f>
        <v>2026年部门财政拨款收支预算总表</v>
      </c>
    </row>
    <row r="3" ht="17.25" customHeight="1" spans="1:4">
      <c r="A3" s="113" t="s">
        <v>2</v>
      </c>
      <c r="B3" s="275"/>
      <c r="D3" s="115" t="s">
        <v>3</v>
      </c>
    </row>
    <row r="4" ht="17.25" customHeight="1" spans="1:4">
      <c r="A4" s="276" t="s">
        <v>4</v>
      </c>
      <c r="B4" s="277"/>
      <c r="C4" s="276" t="s">
        <v>5</v>
      </c>
      <c r="D4" s="277"/>
    </row>
    <row r="5" ht="18.75" customHeight="1" spans="1:4">
      <c r="A5" s="276" t="s">
        <v>6</v>
      </c>
      <c r="B5" s="276" t="s">
        <v>7</v>
      </c>
      <c r="C5" s="276" t="s">
        <v>8</v>
      </c>
      <c r="D5" s="276" t="s">
        <v>7</v>
      </c>
    </row>
    <row r="6" ht="16.5" customHeight="1" spans="1:4">
      <c r="A6" s="278" t="s">
        <v>188</v>
      </c>
      <c r="B6" s="147">
        <v>24738293.82</v>
      </c>
      <c r="C6" s="278" t="s">
        <v>189</v>
      </c>
      <c r="D6" s="147">
        <v>25246693.82</v>
      </c>
    </row>
    <row r="7" ht="16.5" customHeight="1" spans="1:4">
      <c r="A7" s="278" t="s">
        <v>190</v>
      </c>
      <c r="B7" s="147">
        <v>24738293.82</v>
      </c>
      <c r="C7" s="278" t="s">
        <v>191</v>
      </c>
      <c r="D7" s="147"/>
    </row>
    <row r="8" ht="16.5" customHeight="1" spans="1:4">
      <c r="A8" s="278" t="s">
        <v>192</v>
      </c>
      <c r="B8" s="147"/>
      <c r="C8" s="278" t="s">
        <v>193</v>
      </c>
      <c r="D8" s="147"/>
    </row>
    <row r="9" ht="16.5" customHeight="1" spans="1:4">
      <c r="A9" s="278" t="s">
        <v>194</v>
      </c>
      <c r="B9" s="147"/>
      <c r="C9" s="278" t="s">
        <v>195</v>
      </c>
      <c r="D9" s="147"/>
    </row>
    <row r="10" ht="16.5" customHeight="1" spans="1:4">
      <c r="A10" s="278" t="s">
        <v>196</v>
      </c>
      <c r="B10" s="147">
        <v>508400</v>
      </c>
      <c r="C10" s="278" t="s">
        <v>197</v>
      </c>
      <c r="D10" s="147"/>
    </row>
    <row r="11" ht="16.5" customHeight="1" spans="1:4">
      <c r="A11" s="278" t="s">
        <v>190</v>
      </c>
      <c r="B11" s="147">
        <v>508400</v>
      </c>
      <c r="C11" s="278" t="s">
        <v>198</v>
      </c>
      <c r="D11" s="147">
        <v>15900</v>
      </c>
    </row>
    <row r="12" ht="16.5" customHeight="1" spans="1:4">
      <c r="A12" s="238" t="s">
        <v>192</v>
      </c>
      <c r="B12" s="147"/>
      <c r="C12" s="136" t="s">
        <v>199</v>
      </c>
      <c r="D12" s="147"/>
    </row>
    <row r="13" ht="16.5" customHeight="1" spans="1:4">
      <c r="A13" s="238" t="s">
        <v>194</v>
      </c>
      <c r="B13" s="147"/>
      <c r="C13" s="136" t="s">
        <v>200</v>
      </c>
      <c r="D13" s="147"/>
    </row>
    <row r="14" ht="16.5" customHeight="1" spans="1:4">
      <c r="A14" s="279"/>
      <c r="B14" s="147"/>
      <c r="C14" s="136" t="s">
        <v>201</v>
      </c>
      <c r="D14" s="147">
        <v>2031060</v>
      </c>
    </row>
    <row r="15" ht="16.5" customHeight="1" spans="1:4">
      <c r="A15" s="279"/>
      <c r="B15" s="147"/>
      <c r="C15" s="136" t="s">
        <v>202</v>
      </c>
      <c r="D15" s="147">
        <v>1170209</v>
      </c>
    </row>
    <row r="16" ht="16.5" customHeight="1" spans="1:4">
      <c r="A16" s="279"/>
      <c r="B16" s="147"/>
      <c r="C16" s="136" t="s">
        <v>203</v>
      </c>
      <c r="D16" s="147">
        <v>91365</v>
      </c>
    </row>
    <row r="17" ht="16.5" customHeight="1" spans="1:4">
      <c r="A17" s="279"/>
      <c r="B17" s="147"/>
      <c r="C17" s="136" t="s">
        <v>204</v>
      </c>
      <c r="D17" s="147"/>
    </row>
    <row r="18" ht="16.5" customHeight="1" spans="1:4">
      <c r="A18" s="279"/>
      <c r="B18" s="147"/>
      <c r="C18" s="136" t="s">
        <v>205</v>
      </c>
      <c r="D18" s="147">
        <v>1578470</v>
      </c>
    </row>
    <row r="19" ht="16.5" customHeight="1" spans="1:4">
      <c r="A19" s="279"/>
      <c r="B19" s="147"/>
      <c r="C19" s="136" t="s">
        <v>206</v>
      </c>
      <c r="D19" s="147"/>
    </row>
    <row r="20" ht="16.5" customHeight="1" spans="1:4">
      <c r="A20" s="279"/>
      <c r="B20" s="147"/>
      <c r="C20" s="136" t="s">
        <v>207</v>
      </c>
      <c r="D20" s="147"/>
    </row>
    <row r="21" ht="16.5" customHeight="1" spans="1:4">
      <c r="A21" s="279"/>
      <c r="B21" s="147"/>
      <c r="C21" s="136" t="s">
        <v>208</v>
      </c>
      <c r="D21" s="147"/>
    </row>
    <row r="22" ht="16.5" customHeight="1" spans="1:4">
      <c r="A22" s="279"/>
      <c r="B22" s="147"/>
      <c r="C22" s="136" t="s">
        <v>209</v>
      </c>
      <c r="D22" s="147"/>
    </row>
    <row r="23" ht="16.5" customHeight="1" spans="1:4">
      <c r="A23" s="279"/>
      <c r="B23" s="147"/>
      <c r="C23" s="136" t="s">
        <v>210</v>
      </c>
      <c r="D23" s="147"/>
    </row>
    <row r="24" ht="16.5" customHeight="1" spans="1:4">
      <c r="A24" s="279"/>
      <c r="B24" s="147"/>
      <c r="C24" s="136" t="s">
        <v>211</v>
      </c>
      <c r="D24" s="147">
        <v>19055499.46</v>
      </c>
    </row>
    <row r="25" ht="16.5" customHeight="1" spans="1:4">
      <c r="A25" s="279"/>
      <c r="B25" s="147"/>
      <c r="C25" s="136" t="s">
        <v>212</v>
      </c>
      <c r="D25" s="147">
        <v>954315.36</v>
      </c>
    </row>
    <row r="26" ht="16.5" customHeight="1" spans="1:4">
      <c r="A26" s="279"/>
      <c r="B26" s="147"/>
      <c r="C26" s="136" t="s">
        <v>213</v>
      </c>
      <c r="D26" s="147"/>
    </row>
    <row r="27" ht="16.5" customHeight="1" spans="1:4">
      <c r="A27" s="279"/>
      <c r="B27" s="147"/>
      <c r="C27" s="136" t="s">
        <v>214</v>
      </c>
      <c r="D27" s="147"/>
    </row>
    <row r="28" ht="16.5" customHeight="1" spans="1:4">
      <c r="A28" s="279"/>
      <c r="B28" s="147"/>
      <c r="C28" s="136" t="s">
        <v>215</v>
      </c>
      <c r="D28" s="147">
        <v>349875</v>
      </c>
    </row>
    <row r="29" ht="16.5" customHeight="1" spans="1:4">
      <c r="A29" s="279"/>
      <c r="B29" s="147"/>
      <c r="C29" s="136" t="s">
        <v>216</v>
      </c>
      <c r="D29" s="147"/>
    </row>
    <row r="30" ht="16.5" customHeight="1" spans="1:4">
      <c r="A30" s="279"/>
      <c r="B30" s="147"/>
      <c r="C30" s="136" t="s">
        <v>217</v>
      </c>
      <c r="D30" s="147"/>
    </row>
    <row r="31" ht="16.5" customHeight="1" spans="1:4">
      <c r="A31" s="279"/>
      <c r="B31" s="147"/>
      <c r="C31" s="238" t="s">
        <v>218</v>
      </c>
      <c r="D31" s="147"/>
    </row>
    <row r="32" ht="16.5" customHeight="1" spans="1:4">
      <c r="A32" s="279"/>
      <c r="B32" s="147"/>
      <c r="C32" s="238" t="s">
        <v>219</v>
      </c>
      <c r="D32" s="147"/>
    </row>
    <row r="33" ht="16.5" customHeight="1" spans="1:4">
      <c r="A33" s="279"/>
      <c r="B33" s="147"/>
      <c r="C33" s="87" t="s">
        <v>220</v>
      </c>
      <c r="D33" s="147"/>
    </row>
    <row r="34" ht="15" customHeight="1" spans="1:4">
      <c r="A34" s="280" t="s">
        <v>52</v>
      </c>
      <c r="B34" s="281">
        <v>25246693.82</v>
      </c>
      <c r="C34" s="280" t="s">
        <v>53</v>
      </c>
      <c r="D34" s="281">
        <v>25246693.82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1"/>
  <sheetViews>
    <sheetView showZeros="0" workbookViewId="0">
      <selection activeCell="C10" sqref="C10"/>
    </sheetView>
  </sheetViews>
  <sheetFormatPr defaultColWidth="9.14166666666667" defaultRowHeight="14.25" customHeight="1" outlineLevelCol="6"/>
  <cols>
    <col min="1" max="1" width="20.1416666666667" style="250" customWidth="1"/>
    <col min="2" max="2" width="44" style="250" customWidth="1"/>
    <col min="3" max="7" width="24.1416666666667" style="250" customWidth="1"/>
    <col min="8" max="16384" width="9.14166666666667" style="250"/>
  </cols>
  <sheetData>
    <row r="1" customHeight="1" spans="4:7">
      <c r="D1" s="251"/>
      <c r="F1" s="268"/>
      <c r="G1" s="269" t="s">
        <v>221</v>
      </c>
    </row>
    <row r="2" ht="41.25" customHeight="1" spans="1:7">
      <c r="A2" s="252" t="s">
        <v>222</v>
      </c>
      <c r="B2" s="252"/>
      <c r="C2" s="252"/>
      <c r="D2" s="252"/>
      <c r="E2" s="252"/>
      <c r="F2" s="252"/>
      <c r="G2" s="252"/>
    </row>
    <row r="3" ht="18" customHeight="1" spans="1:7">
      <c r="A3" s="253" t="s">
        <v>2</v>
      </c>
      <c r="F3" s="270"/>
      <c r="G3" s="269" t="s">
        <v>3</v>
      </c>
    </row>
    <row r="4" ht="20.25" customHeight="1" spans="1:7">
      <c r="A4" s="254" t="s">
        <v>223</v>
      </c>
      <c r="B4" s="255"/>
      <c r="C4" s="256" t="s">
        <v>58</v>
      </c>
      <c r="D4" s="257" t="s">
        <v>79</v>
      </c>
      <c r="E4" s="271"/>
      <c r="F4" s="272"/>
      <c r="G4" s="273" t="s">
        <v>80</v>
      </c>
    </row>
    <row r="5" ht="20.25" customHeight="1" spans="1:7">
      <c r="A5" s="258" t="s">
        <v>76</v>
      </c>
      <c r="B5" s="258" t="s">
        <v>77</v>
      </c>
      <c r="C5" s="259"/>
      <c r="D5" s="260" t="s">
        <v>60</v>
      </c>
      <c r="E5" s="260" t="s">
        <v>224</v>
      </c>
      <c r="F5" s="260" t="s">
        <v>225</v>
      </c>
      <c r="G5" s="274"/>
    </row>
    <row r="6" ht="15" customHeight="1" spans="1:7">
      <c r="A6" s="261" t="s">
        <v>86</v>
      </c>
      <c r="B6" s="261" t="s">
        <v>87</v>
      </c>
      <c r="C6" s="261" t="s">
        <v>88</v>
      </c>
      <c r="D6" s="261" t="s">
        <v>89</v>
      </c>
      <c r="E6" s="261" t="s">
        <v>90</v>
      </c>
      <c r="F6" s="261" t="s">
        <v>91</v>
      </c>
      <c r="G6" s="261" t="s">
        <v>92</v>
      </c>
    </row>
    <row r="7" ht="18" customHeight="1" spans="1:7">
      <c r="A7" s="262" t="s">
        <v>101</v>
      </c>
      <c r="B7" s="262" t="s">
        <v>102</v>
      </c>
      <c r="C7" s="263">
        <v>15900</v>
      </c>
      <c r="D7" s="263">
        <v>15900</v>
      </c>
      <c r="E7" s="263"/>
      <c r="F7" s="263">
        <v>15900</v>
      </c>
      <c r="G7" s="263"/>
    </row>
    <row r="8" ht="18" customHeight="1" spans="1:7">
      <c r="A8" s="264" t="s">
        <v>103</v>
      </c>
      <c r="B8" s="264" t="s">
        <v>104</v>
      </c>
      <c r="C8" s="263">
        <v>15900</v>
      </c>
      <c r="D8" s="263">
        <v>15900</v>
      </c>
      <c r="E8" s="263"/>
      <c r="F8" s="263">
        <v>15900</v>
      </c>
      <c r="G8" s="263"/>
    </row>
    <row r="9" ht="18" customHeight="1" spans="1:7">
      <c r="A9" s="265" t="s">
        <v>105</v>
      </c>
      <c r="B9" s="265" t="s">
        <v>106</v>
      </c>
      <c r="C9" s="263">
        <v>15900</v>
      </c>
      <c r="D9" s="263">
        <v>15900</v>
      </c>
      <c r="E9" s="263"/>
      <c r="F9" s="263">
        <v>15900</v>
      </c>
      <c r="G9" s="263"/>
    </row>
    <row r="10" ht="18" customHeight="1" spans="1:7">
      <c r="A10" s="262" t="s">
        <v>107</v>
      </c>
      <c r="B10" s="262" t="s">
        <v>108</v>
      </c>
      <c r="C10" s="263">
        <v>2031060</v>
      </c>
      <c r="D10" s="263">
        <v>2031060</v>
      </c>
      <c r="E10" s="263">
        <v>2011860</v>
      </c>
      <c r="F10" s="263">
        <v>19200</v>
      </c>
      <c r="G10" s="263"/>
    </row>
    <row r="11" ht="18" customHeight="1" spans="1:7">
      <c r="A11" s="264" t="s">
        <v>109</v>
      </c>
      <c r="B11" s="264" t="s">
        <v>110</v>
      </c>
      <c r="C11" s="263">
        <v>2031060</v>
      </c>
      <c r="D11" s="263">
        <v>2031060</v>
      </c>
      <c r="E11" s="263">
        <v>2011860</v>
      </c>
      <c r="F11" s="263">
        <v>19200</v>
      </c>
      <c r="G11" s="263"/>
    </row>
    <row r="12" ht="18" customHeight="1" spans="1:7">
      <c r="A12" s="265" t="s">
        <v>111</v>
      </c>
      <c r="B12" s="265" t="s">
        <v>112</v>
      </c>
      <c r="C12" s="263">
        <v>696600</v>
      </c>
      <c r="D12" s="263">
        <v>696600</v>
      </c>
      <c r="E12" s="263">
        <v>680400</v>
      </c>
      <c r="F12" s="263">
        <v>16200</v>
      </c>
      <c r="G12" s="263"/>
    </row>
    <row r="13" ht="18" customHeight="1" spans="1:7">
      <c r="A13" s="265" t="s">
        <v>113</v>
      </c>
      <c r="B13" s="265" t="s">
        <v>114</v>
      </c>
      <c r="C13" s="263">
        <v>105000</v>
      </c>
      <c r="D13" s="263">
        <v>105000</v>
      </c>
      <c r="E13" s="263">
        <v>102000</v>
      </c>
      <c r="F13" s="263">
        <v>3000</v>
      </c>
      <c r="G13" s="263"/>
    </row>
    <row r="14" ht="18" customHeight="1" spans="1:7">
      <c r="A14" s="265" t="s">
        <v>115</v>
      </c>
      <c r="B14" s="265" t="s">
        <v>116</v>
      </c>
      <c r="C14" s="263">
        <v>1129460</v>
      </c>
      <c r="D14" s="263">
        <v>1129460</v>
      </c>
      <c r="E14" s="263">
        <v>1129460</v>
      </c>
      <c r="F14" s="263"/>
      <c r="G14" s="263"/>
    </row>
    <row r="15" ht="18" customHeight="1" spans="1:7">
      <c r="A15" s="265" t="s">
        <v>117</v>
      </c>
      <c r="B15" s="265" t="s">
        <v>118</v>
      </c>
      <c r="C15" s="263">
        <v>100000</v>
      </c>
      <c r="D15" s="263">
        <v>100000</v>
      </c>
      <c r="E15" s="263">
        <v>100000</v>
      </c>
      <c r="F15" s="263"/>
      <c r="G15" s="263"/>
    </row>
    <row r="16" ht="18" customHeight="1" spans="1:7">
      <c r="A16" s="262" t="s">
        <v>119</v>
      </c>
      <c r="B16" s="262" t="s">
        <v>120</v>
      </c>
      <c r="C16" s="263">
        <v>1170209</v>
      </c>
      <c r="D16" s="263">
        <v>1170209</v>
      </c>
      <c r="E16" s="263">
        <v>1170209</v>
      </c>
      <c r="F16" s="263"/>
      <c r="G16" s="263"/>
    </row>
    <row r="17" ht="18" customHeight="1" spans="1:7">
      <c r="A17" s="264" t="s">
        <v>121</v>
      </c>
      <c r="B17" s="264" t="s">
        <v>122</v>
      </c>
      <c r="C17" s="263">
        <v>1170209</v>
      </c>
      <c r="D17" s="263">
        <v>1170209</v>
      </c>
      <c r="E17" s="263">
        <v>1170209</v>
      </c>
      <c r="F17" s="263"/>
      <c r="G17" s="263"/>
    </row>
    <row r="18" ht="18" customHeight="1" spans="1:7">
      <c r="A18" s="265" t="s">
        <v>123</v>
      </c>
      <c r="B18" s="265" t="s">
        <v>124</v>
      </c>
      <c r="C18" s="263">
        <v>468900</v>
      </c>
      <c r="D18" s="263">
        <v>468900</v>
      </c>
      <c r="E18" s="263">
        <v>468900</v>
      </c>
      <c r="F18" s="263"/>
      <c r="G18" s="263"/>
    </row>
    <row r="19" ht="18" customHeight="1" spans="1:7">
      <c r="A19" s="265" t="s">
        <v>125</v>
      </c>
      <c r="B19" s="265" t="s">
        <v>126</v>
      </c>
      <c r="C19" s="263">
        <v>77040</v>
      </c>
      <c r="D19" s="263">
        <v>77040</v>
      </c>
      <c r="E19" s="263">
        <v>77040</v>
      </c>
      <c r="F19" s="263"/>
      <c r="G19" s="263"/>
    </row>
    <row r="20" ht="18" customHeight="1" spans="1:7">
      <c r="A20" s="265" t="s">
        <v>127</v>
      </c>
      <c r="B20" s="265" t="s">
        <v>128</v>
      </c>
      <c r="C20" s="263">
        <v>565600</v>
      </c>
      <c r="D20" s="263">
        <v>565600</v>
      </c>
      <c r="E20" s="263">
        <v>565600</v>
      </c>
      <c r="F20" s="263"/>
      <c r="G20" s="263"/>
    </row>
    <row r="21" ht="18" customHeight="1" spans="1:7">
      <c r="A21" s="265" t="s">
        <v>129</v>
      </c>
      <c r="B21" s="265" t="s">
        <v>130</v>
      </c>
      <c r="C21" s="263">
        <v>58669</v>
      </c>
      <c r="D21" s="263">
        <v>58669</v>
      </c>
      <c r="E21" s="263">
        <v>58669</v>
      </c>
      <c r="F21" s="263"/>
      <c r="G21" s="263"/>
    </row>
    <row r="22" ht="18" customHeight="1" spans="1:7">
      <c r="A22" s="265" t="s">
        <v>131</v>
      </c>
      <c r="B22" s="265" t="s">
        <v>132</v>
      </c>
      <c r="C22" s="263">
        <v>91365</v>
      </c>
      <c r="D22" s="263"/>
      <c r="E22" s="263"/>
      <c r="F22" s="263"/>
      <c r="G22" s="263">
        <v>91365</v>
      </c>
    </row>
    <row r="23" ht="18" customHeight="1" spans="1:7">
      <c r="A23" s="265" t="s">
        <v>133</v>
      </c>
      <c r="B23" s="265" t="s">
        <v>134</v>
      </c>
      <c r="C23" s="263">
        <v>91365</v>
      </c>
      <c r="D23" s="263"/>
      <c r="E23" s="263"/>
      <c r="F23" s="263"/>
      <c r="G23" s="263">
        <v>91365</v>
      </c>
    </row>
    <row r="24" ht="18" customHeight="1" spans="1:7">
      <c r="A24" s="265" t="s">
        <v>135</v>
      </c>
      <c r="B24" s="265" t="s">
        <v>136</v>
      </c>
      <c r="C24" s="263">
        <v>91365</v>
      </c>
      <c r="D24" s="263"/>
      <c r="E24" s="263"/>
      <c r="F24" s="263"/>
      <c r="G24" s="263">
        <v>91365</v>
      </c>
    </row>
    <row r="25" ht="18" customHeight="1" spans="1:7">
      <c r="A25" s="262" t="s">
        <v>137</v>
      </c>
      <c r="B25" s="262" t="s">
        <v>138</v>
      </c>
      <c r="C25" s="263">
        <v>1578470</v>
      </c>
      <c r="D25" s="263"/>
      <c r="E25" s="263"/>
      <c r="F25" s="263"/>
      <c r="G25" s="263">
        <v>1578470</v>
      </c>
    </row>
    <row r="26" ht="18" customHeight="1" spans="1:7">
      <c r="A26" s="264" t="s">
        <v>139</v>
      </c>
      <c r="B26" s="264" t="s">
        <v>140</v>
      </c>
      <c r="C26" s="263">
        <v>588160</v>
      </c>
      <c r="D26" s="263"/>
      <c r="E26" s="263"/>
      <c r="F26" s="263"/>
      <c r="G26" s="263">
        <v>588160</v>
      </c>
    </row>
    <row r="27" ht="18" customHeight="1" spans="1:7">
      <c r="A27" s="265" t="s">
        <v>141</v>
      </c>
      <c r="B27" s="265" t="s">
        <v>142</v>
      </c>
      <c r="C27" s="263">
        <v>300000</v>
      </c>
      <c r="D27" s="263"/>
      <c r="E27" s="263"/>
      <c r="F27" s="263"/>
      <c r="G27" s="263">
        <v>300000</v>
      </c>
    </row>
    <row r="28" s="250" customFormat="1" ht="18" customHeight="1" spans="1:7">
      <c r="A28" s="265" t="s">
        <v>143</v>
      </c>
      <c r="B28" s="265" t="s">
        <v>144</v>
      </c>
      <c r="C28" s="263">
        <v>173020</v>
      </c>
      <c r="D28" s="263"/>
      <c r="E28" s="263"/>
      <c r="F28" s="263"/>
      <c r="G28" s="263">
        <v>173020</v>
      </c>
    </row>
    <row r="29" ht="18" customHeight="1" spans="1:7">
      <c r="A29" s="265" t="s">
        <v>145</v>
      </c>
      <c r="B29" s="265" t="s">
        <v>146</v>
      </c>
      <c r="C29" s="263">
        <v>100000</v>
      </c>
      <c r="D29" s="263"/>
      <c r="E29" s="263"/>
      <c r="F29" s="263"/>
      <c r="G29" s="263">
        <v>100000</v>
      </c>
    </row>
    <row r="30" s="250" customFormat="1" ht="18" customHeight="1" spans="1:7">
      <c r="A30" s="265" t="s">
        <v>147</v>
      </c>
      <c r="B30" s="265" t="s">
        <v>148</v>
      </c>
      <c r="C30" s="263">
        <v>15140</v>
      </c>
      <c r="D30" s="263"/>
      <c r="E30" s="263"/>
      <c r="F30" s="263"/>
      <c r="G30" s="263">
        <v>15140</v>
      </c>
    </row>
    <row r="31" ht="18" customHeight="1" spans="1:7">
      <c r="A31" s="264" t="s">
        <v>149</v>
      </c>
      <c r="B31" s="264" t="s">
        <v>150</v>
      </c>
      <c r="C31" s="263">
        <v>990310</v>
      </c>
      <c r="D31" s="263"/>
      <c r="E31" s="263"/>
      <c r="F31" s="263"/>
      <c r="G31" s="263">
        <v>990310</v>
      </c>
    </row>
    <row r="32" ht="18" customHeight="1" spans="1:7">
      <c r="A32" s="265" t="s">
        <v>151</v>
      </c>
      <c r="B32" s="265" t="s">
        <v>150</v>
      </c>
      <c r="C32" s="263">
        <v>990310</v>
      </c>
      <c r="D32" s="263"/>
      <c r="E32" s="263"/>
      <c r="F32" s="263"/>
      <c r="G32" s="263">
        <v>990310</v>
      </c>
    </row>
    <row r="33" ht="18" customHeight="1" spans="1:7">
      <c r="A33" s="262" t="s">
        <v>152</v>
      </c>
      <c r="B33" s="262" t="s">
        <v>153</v>
      </c>
      <c r="C33" s="263">
        <v>19072984.46</v>
      </c>
      <c r="D33" s="263">
        <v>12896419.4</v>
      </c>
      <c r="E33" s="263">
        <v>11486860</v>
      </c>
      <c r="F33" s="263">
        <v>1409559.4</v>
      </c>
      <c r="G33" s="263">
        <v>6176565.06</v>
      </c>
    </row>
    <row r="34" ht="18" customHeight="1" spans="1:7">
      <c r="A34" s="264" t="s">
        <v>154</v>
      </c>
      <c r="B34" s="264" t="s">
        <v>155</v>
      </c>
      <c r="C34" s="263">
        <v>18537284.46</v>
      </c>
      <c r="D34" s="263">
        <v>12896419.4</v>
      </c>
      <c r="E34" s="263">
        <v>11486860</v>
      </c>
      <c r="F34" s="263">
        <v>1409559.4</v>
      </c>
      <c r="G34" s="263">
        <v>5640865.06</v>
      </c>
    </row>
    <row r="35" ht="18" customHeight="1" spans="1:7">
      <c r="A35" s="265" t="s">
        <v>156</v>
      </c>
      <c r="B35" s="265" t="s">
        <v>157</v>
      </c>
      <c r="C35" s="263">
        <v>10661204.68</v>
      </c>
      <c r="D35" s="263">
        <v>10642271.32</v>
      </c>
      <c r="E35" s="263">
        <v>9333656</v>
      </c>
      <c r="F35" s="263">
        <v>1308615.32</v>
      </c>
      <c r="G35" s="263">
        <v>18933.36</v>
      </c>
    </row>
    <row r="36" ht="18" customHeight="1" spans="1:7">
      <c r="A36" s="265" t="s">
        <v>158</v>
      </c>
      <c r="B36" s="265" t="s">
        <v>159</v>
      </c>
      <c r="C36" s="263">
        <v>2041470</v>
      </c>
      <c r="D36" s="263"/>
      <c r="E36" s="263"/>
      <c r="F36" s="263"/>
      <c r="G36" s="263">
        <v>2041470</v>
      </c>
    </row>
    <row r="37" s="250" customFormat="1" ht="18" customHeight="1" spans="1:7">
      <c r="A37" s="265" t="s">
        <v>160</v>
      </c>
      <c r="B37" s="265" t="s">
        <v>161</v>
      </c>
      <c r="C37" s="263">
        <v>17485</v>
      </c>
      <c r="D37" s="263"/>
      <c r="E37" s="263"/>
      <c r="F37" s="263"/>
      <c r="G37" s="263">
        <v>17485</v>
      </c>
    </row>
    <row r="38" ht="18" customHeight="1" spans="1:7">
      <c r="A38" s="265" t="s">
        <v>162</v>
      </c>
      <c r="B38" s="265" t="s">
        <v>163</v>
      </c>
      <c r="C38" s="263">
        <v>393000</v>
      </c>
      <c r="D38" s="263"/>
      <c r="E38" s="263"/>
      <c r="F38" s="263"/>
      <c r="G38" s="263">
        <v>393000</v>
      </c>
    </row>
    <row r="39" ht="18" customHeight="1" spans="1:7">
      <c r="A39" s="265" t="s">
        <v>164</v>
      </c>
      <c r="B39" s="265" t="s">
        <v>165</v>
      </c>
      <c r="C39" s="263">
        <v>2254148.08</v>
      </c>
      <c r="D39" s="263">
        <v>2254148.08</v>
      </c>
      <c r="E39" s="263">
        <v>2153204</v>
      </c>
      <c r="F39" s="263">
        <v>100944.08</v>
      </c>
      <c r="G39" s="263"/>
    </row>
    <row r="40" ht="18" customHeight="1" spans="1:7">
      <c r="A40" s="265" t="s">
        <v>166</v>
      </c>
      <c r="B40" s="265" t="s">
        <v>167</v>
      </c>
      <c r="C40" s="263">
        <v>3169976.7</v>
      </c>
      <c r="D40" s="263"/>
      <c r="E40" s="263"/>
      <c r="F40" s="263"/>
      <c r="G40" s="263">
        <v>3169976.7</v>
      </c>
    </row>
    <row r="41" ht="18" customHeight="1" spans="1:7">
      <c r="A41" s="264" t="s">
        <v>168</v>
      </c>
      <c r="B41" s="264" t="s">
        <v>169</v>
      </c>
      <c r="C41" s="263">
        <v>535700</v>
      </c>
      <c r="D41" s="263"/>
      <c r="E41" s="263"/>
      <c r="F41" s="263"/>
      <c r="G41" s="263">
        <v>535700</v>
      </c>
    </row>
    <row r="42" ht="18" customHeight="1" spans="1:7">
      <c r="A42" s="265" t="s">
        <v>170</v>
      </c>
      <c r="B42" s="265" t="s">
        <v>169</v>
      </c>
      <c r="C42" s="263">
        <v>535700</v>
      </c>
      <c r="D42" s="263"/>
      <c r="E42" s="263"/>
      <c r="F42" s="263"/>
      <c r="G42" s="263">
        <v>535700</v>
      </c>
    </row>
    <row r="43" ht="18" customHeight="1" spans="1:7">
      <c r="A43" s="262" t="s">
        <v>171</v>
      </c>
      <c r="B43" s="262" t="s">
        <v>172</v>
      </c>
      <c r="C43" s="263">
        <v>954315.36</v>
      </c>
      <c r="D43" s="263">
        <v>954315.36</v>
      </c>
      <c r="E43" s="263">
        <v>954315.36</v>
      </c>
      <c r="F43" s="263"/>
      <c r="G43" s="263"/>
    </row>
    <row r="44" ht="18" customHeight="1" spans="1:7">
      <c r="A44" s="264" t="s">
        <v>173</v>
      </c>
      <c r="B44" s="264" t="s">
        <v>174</v>
      </c>
      <c r="C44" s="263">
        <v>954315.36</v>
      </c>
      <c r="D44" s="263">
        <v>954315.36</v>
      </c>
      <c r="E44" s="263">
        <v>954315.36</v>
      </c>
      <c r="F44" s="263"/>
      <c r="G44" s="263"/>
    </row>
    <row r="45" ht="18" customHeight="1" spans="1:7">
      <c r="A45" s="265" t="s">
        <v>175</v>
      </c>
      <c r="B45" s="265" t="s">
        <v>176</v>
      </c>
      <c r="C45" s="263">
        <v>942315.36</v>
      </c>
      <c r="D45" s="263">
        <v>942315.36</v>
      </c>
      <c r="E45" s="263">
        <v>942315.36</v>
      </c>
      <c r="F45" s="263"/>
      <c r="G45" s="263"/>
    </row>
    <row r="46" ht="18" customHeight="1" spans="1:7">
      <c r="A46" s="265" t="s">
        <v>177</v>
      </c>
      <c r="B46" s="265" t="s">
        <v>178</v>
      </c>
      <c r="C46" s="263">
        <v>12000</v>
      </c>
      <c r="D46" s="263">
        <v>12000</v>
      </c>
      <c r="E46" s="263">
        <v>12000</v>
      </c>
      <c r="F46" s="263"/>
      <c r="G46" s="263"/>
    </row>
    <row r="47" ht="18" customHeight="1" spans="1:7">
      <c r="A47" s="262" t="s">
        <v>179</v>
      </c>
      <c r="B47" s="262" t="s">
        <v>180</v>
      </c>
      <c r="C47" s="263">
        <v>332390</v>
      </c>
      <c r="D47" s="263"/>
      <c r="E47" s="263"/>
      <c r="F47" s="263"/>
      <c r="G47" s="263">
        <v>332390</v>
      </c>
    </row>
    <row r="48" ht="18" customHeight="1" spans="1:7">
      <c r="A48" s="264" t="s">
        <v>181</v>
      </c>
      <c r="B48" s="264" t="s">
        <v>182</v>
      </c>
      <c r="C48" s="263">
        <v>332390</v>
      </c>
      <c r="D48" s="263"/>
      <c r="E48" s="263"/>
      <c r="F48" s="263"/>
      <c r="G48" s="263">
        <v>332390</v>
      </c>
    </row>
    <row r="49" ht="18" customHeight="1" spans="1:7">
      <c r="A49" s="264" t="s">
        <v>183</v>
      </c>
      <c r="B49" s="264" t="s">
        <v>184</v>
      </c>
      <c r="C49" s="263">
        <v>211390</v>
      </c>
      <c r="D49" s="263"/>
      <c r="E49" s="263"/>
      <c r="F49" s="263"/>
      <c r="G49" s="263">
        <v>211390</v>
      </c>
    </row>
    <row r="50" ht="18" customHeight="1" spans="1:7">
      <c r="A50" s="265" t="s">
        <v>185</v>
      </c>
      <c r="B50" s="265" t="s">
        <v>186</v>
      </c>
      <c r="C50" s="263">
        <v>121000</v>
      </c>
      <c r="D50" s="263"/>
      <c r="E50" s="263"/>
      <c r="F50" s="263"/>
      <c r="G50" s="263">
        <v>121000</v>
      </c>
    </row>
    <row r="51" ht="18" customHeight="1" spans="1:7">
      <c r="A51" s="266" t="s">
        <v>226</v>
      </c>
      <c r="B51" s="267"/>
      <c r="C51" s="263">
        <v>25246693.82</v>
      </c>
      <c r="D51" s="263">
        <v>17067903.76</v>
      </c>
      <c r="E51" s="263">
        <v>15623244.36</v>
      </c>
      <c r="F51" s="263">
        <v>1444659.4</v>
      </c>
      <c r="G51" s="263">
        <v>8178790.06</v>
      </c>
    </row>
  </sheetData>
  <mergeCells count="6">
    <mergeCell ref="A2:G2"/>
    <mergeCell ref="A4:B4"/>
    <mergeCell ref="D4:F4"/>
    <mergeCell ref="A51:B5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22" sqref="E22"/>
    </sheetView>
  </sheetViews>
  <sheetFormatPr defaultColWidth="10.425" defaultRowHeight="14.25" customHeight="1" outlineLevelRow="6" outlineLevelCol="5"/>
  <cols>
    <col min="1" max="6" width="28.1416666666667" customWidth="1"/>
  </cols>
  <sheetData>
    <row r="1" customHeight="1" spans="1:6">
      <c r="A1" s="112"/>
      <c r="B1" s="112"/>
      <c r="C1" s="112"/>
      <c r="D1" s="112"/>
      <c r="E1" s="111"/>
      <c r="F1" s="249" t="s">
        <v>227</v>
      </c>
    </row>
    <row r="2" ht="41.25" customHeight="1" spans="1:6">
      <c r="A2" s="246" t="str">
        <f>"2026"&amp;"年一般公共预算“三公”经费支出预算表"</f>
        <v>2026年一般公共预算“三公”经费支出预算表</v>
      </c>
      <c r="B2" s="112"/>
      <c r="C2" s="112"/>
      <c r="D2" s="112"/>
      <c r="E2" s="111"/>
      <c r="F2" s="112"/>
    </row>
    <row r="3" customHeight="1" spans="1:6">
      <c r="A3" s="179" t="s">
        <v>2</v>
      </c>
      <c r="B3" s="247"/>
      <c r="D3" s="112"/>
      <c r="E3" s="111"/>
      <c r="F3" s="133" t="s">
        <v>3</v>
      </c>
    </row>
    <row r="4" ht="27" customHeight="1" spans="1:6">
      <c r="A4" s="116" t="s">
        <v>228</v>
      </c>
      <c r="B4" s="116" t="s">
        <v>229</v>
      </c>
      <c r="C4" s="118" t="s">
        <v>230</v>
      </c>
      <c r="D4" s="116"/>
      <c r="E4" s="117"/>
      <c r="F4" s="116" t="s">
        <v>231</v>
      </c>
    </row>
    <row r="5" ht="28.5" customHeight="1" spans="1:6">
      <c r="A5" s="248"/>
      <c r="B5" s="120"/>
      <c r="C5" s="117" t="s">
        <v>60</v>
      </c>
      <c r="D5" s="117" t="s">
        <v>232</v>
      </c>
      <c r="E5" s="117" t="s">
        <v>233</v>
      </c>
      <c r="F5" s="119"/>
    </row>
    <row r="6" ht="17.25" customHeight="1" spans="1:6">
      <c r="A6" s="129" t="s">
        <v>86</v>
      </c>
      <c r="B6" s="129" t="s">
        <v>87</v>
      </c>
      <c r="C6" s="129" t="s">
        <v>88</v>
      </c>
      <c r="D6" s="129" t="s">
        <v>89</v>
      </c>
      <c r="E6" s="129" t="s">
        <v>90</v>
      </c>
      <c r="F6" s="129" t="s">
        <v>91</v>
      </c>
    </row>
    <row r="7" ht="17.25" customHeight="1" spans="1:6">
      <c r="A7" s="147">
        <v>207680</v>
      </c>
      <c r="B7" s="147"/>
      <c r="C7" s="147">
        <v>207680</v>
      </c>
      <c r="D7" s="147">
        <v>122000</v>
      </c>
      <c r="E7" s="147">
        <v>85680</v>
      </c>
      <c r="F7" s="147"/>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75"/>
  <sheetViews>
    <sheetView showZeros="0" workbookViewId="0">
      <selection activeCell="I48" sqref="A$1:X$1048576"/>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234"/>
      <c r="C1" s="235"/>
      <c r="E1" s="239"/>
      <c r="F1" s="239"/>
      <c r="G1" s="239"/>
      <c r="H1" s="239"/>
      <c r="I1" s="152"/>
      <c r="J1" s="152"/>
      <c r="K1" s="152"/>
      <c r="L1" s="152"/>
      <c r="M1" s="152"/>
      <c r="N1" s="152"/>
      <c r="R1" s="152"/>
      <c r="V1" s="235"/>
      <c r="X1" s="100" t="s">
        <v>234</v>
      </c>
    </row>
    <row r="2" ht="45.75" customHeight="1" spans="1:24">
      <c r="A2" s="137" t="str">
        <f>"2026"&amp;"年部门基本支出预算表"</f>
        <v>2026年部门基本支出预算表</v>
      </c>
      <c r="B2" s="77"/>
      <c r="C2" s="137"/>
      <c r="D2" s="137"/>
      <c r="E2" s="137"/>
      <c r="F2" s="137"/>
      <c r="G2" s="137"/>
      <c r="H2" s="137"/>
      <c r="I2" s="137"/>
      <c r="J2" s="137"/>
      <c r="K2" s="137"/>
      <c r="L2" s="137"/>
      <c r="M2" s="137"/>
      <c r="N2" s="137"/>
      <c r="O2" s="77"/>
      <c r="P2" s="77"/>
      <c r="Q2" s="77"/>
      <c r="R2" s="137"/>
      <c r="S2" s="137"/>
      <c r="T2" s="137"/>
      <c r="U2" s="137"/>
      <c r="V2" s="137"/>
      <c r="W2" s="137"/>
      <c r="X2" s="137"/>
    </row>
    <row r="3" ht="18.75" customHeight="1" spans="1:24">
      <c r="A3" s="78" t="s">
        <v>2</v>
      </c>
      <c r="B3" s="79"/>
      <c r="C3" s="236"/>
      <c r="D3" s="236"/>
      <c r="E3" s="236"/>
      <c r="F3" s="236"/>
      <c r="G3" s="236"/>
      <c r="H3" s="236"/>
      <c r="I3" s="153"/>
      <c r="J3" s="153"/>
      <c r="K3" s="153"/>
      <c r="L3" s="153"/>
      <c r="M3" s="153"/>
      <c r="N3" s="153"/>
      <c r="O3" s="93"/>
      <c r="P3" s="93"/>
      <c r="Q3" s="93"/>
      <c r="R3" s="153"/>
      <c r="V3" s="235"/>
      <c r="X3" s="100" t="s">
        <v>3</v>
      </c>
    </row>
    <row r="4" ht="18" customHeight="1" spans="1:24">
      <c r="A4" s="80" t="s">
        <v>235</v>
      </c>
      <c r="B4" s="80" t="s">
        <v>236</v>
      </c>
      <c r="C4" s="80" t="s">
        <v>237</v>
      </c>
      <c r="D4" s="80" t="s">
        <v>238</v>
      </c>
      <c r="E4" s="80" t="s">
        <v>239</v>
      </c>
      <c r="F4" s="80" t="s">
        <v>240</v>
      </c>
      <c r="G4" s="80" t="s">
        <v>241</v>
      </c>
      <c r="H4" s="80" t="s">
        <v>242</v>
      </c>
      <c r="I4" s="240" t="s">
        <v>243</v>
      </c>
      <c r="J4" s="149" t="s">
        <v>243</v>
      </c>
      <c r="K4" s="149"/>
      <c r="L4" s="149"/>
      <c r="M4" s="149"/>
      <c r="N4" s="149"/>
      <c r="O4" s="103"/>
      <c r="P4" s="103"/>
      <c r="Q4" s="103"/>
      <c r="R4" s="171" t="s">
        <v>64</v>
      </c>
      <c r="S4" s="149" t="s">
        <v>65</v>
      </c>
      <c r="T4" s="149"/>
      <c r="U4" s="149"/>
      <c r="V4" s="149"/>
      <c r="W4" s="149"/>
      <c r="X4" s="150"/>
    </row>
    <row r="5" ht="18" customHeight="1" spans="1:24">
      <c r="A5" s="82"/>
      <c r="B5" s="95"/>
      <c r="C5" s="195"/>
      <c r="D5" s="82"/>
      <c r="E5" s="82"/>
      <c r="F5" s="82"/>
      <c r="G5" s="82"/>
      <c r="H5" s="82"/>
      <c r="I5" s="193" t="s">
        <v>244</v>
      </c>
      <c r="J5" s="240" t="s">
        <v>61</v>
      </c>
      <c r="K5" s="149"/>
      <c r="L5" s="149"/>
      <c r="M5" s="149"/>
      <c r="N5" s="150"/>
      <c r="O5" s="102" t="s">
        <v>245</v>
      </c>
      <c r="P5" s="103"/>
      <c r="Q5" s="104"/>
      <c r="R5" s="80" t="s">
        <v>64</v>
      </c>
      <c r="S5" s="240" t="s">
        <v>65</v>
      </c>
      <c r="T5" s="171" t="s">
        <v>67</v>
      </c>
      <c r="U5" s="149" t="s">
        <v>65</v>
      </c>
      <c r="V5" s="171" t="s">
        <v>69</v>
      </c>
      <c r="W5" s="171" t="s">
        <v>70</v>
      </c>
      <c r="X5" s="243" t="s">
        <v>71</v>
      </c>
    </row>
    <row r="6" ht="19.5" customHeight="1" spans="1:24">
      <c r="A6" s="95"/>
      <c r="B6" s="95"/>
      <c r="C6" s="95"/>
      <c r="D6" s="95"/>
      <c r="E6" s="95"/>
      <c r="F6" s="95"/>
      <c r="G6" s="95"/>
      <c r="H6" s="95"/>
      <c r="I6" s="95"/>
      <c r="J6" s="241" t="s">
        <v>246</v>
      </c>
      <c r="K6" s="80" t="s">
        <v>247</v>
      </c>
      <c r="L6" s="80" t="s">
        <v>248</v>
      </c>
      <c r="M6" s="80" t="s">
        <v>249</v>
      </c>
      <c r="N6" s="80" t="s">
        <v>250</v>
      </c>
      <c r="O6" s="80" t="s">
        <v>61</v>
      </c>
      <c r="P6" s="80" t="s">
        <v>62</v>
      </c>
      <c r="Q6" s="80" t="s">
        <v>63</v>
      </c>
      <c r="R6" s="95"/>
      <c r="S6" s="80" t="s">
        <v>60</v>
      </c>
      <c r="T6" s="80" t="s">
        <v>67</v>
      </c>
      <c r="U6" s="80" t="s">
        <v>251</v>
      </c>
      <c r="V6" s="80" t="s">
        <v>69</v>
      </c>
      <c r="W6" s="80" t="s">
        <v>70</v>
      </c>
      <c r="X6" s="80" t="s">
        <v>71</v>
      </c>
    </row>
    <row r="7" ht="37.5" customHeight="1" spans="1:24">
      <c r="A7" s="237"/>
      <c r="B7" s="96"/>
      <c r="C7" s="237"/>
      <c r="D7" s="237"/>
      <c r="E7" s="237"/>
      <c r="F7" s="237"/>
      <c r="G7" s="237"/>
      <c r="H7" s="237"/>
      <c r="I7" s="237"/>
      <c r="J7" s="242" t="s">
        <v>60</v>
      </c>
      <c r="K7" s="84" t="s">
        <v>252</v>
      </c>
      <c r="L7" s="84" t="s">
        <v>248</v>
      </c>
      <c r="M7" s="84" t="s">
        <v>249</v>
      </c>
      <c r="N7" s="84" t="s">
        <v>250</v>
      </c>
      <c r="O7" s="84" t="s">
        <v>248</v>
      </c>
      <c r="P7" s="84" t="s">
        <v>249</v>
      </c>
      <c r="Q7" s="84" t="s">
        <v>250</v>
      </c>
      <c r="R7" s="84" t="s">
        <v>64</v>
      </c>
      <c r="S7" s="84" t="s">
        <v>60</v>
      </c>
      <c r="T7" s="84" t="s">
        <v>67</v>
      </c>
      <c r="U7" s="84" t="s">
        <v>251</v>
      </c>
      <c r="V7" s="84" t="s">
        <v>69</v>
      </c>
      <c r="W7" s="84" t="s">
        <v>70</v>
      </c>
      <c r="X7" s="84" t="s">
        <v>71</v>
      </c>
    </row>
    <row r="8" customHeight="1" spans="1:24">
      <c r="A8" s="105">
        <v>1</v>
      </c>
      <c r="B8" s="105">
        <v>2</v>
      </c>
      <c r="C8" s="105">
        <v>3</v>
      </c>
      <c r="D8" s="105">
        <v>4</v>
      </c>
      <c r="E8" s="105">
        <v>5</v>
      </c>
      <c r="F8" s="105">
        <v>6</v>
      </c>
      <c r="G8" s="105">
        <v>7</v>
      </c>
      <c r="H8" s="105">
        <v>8</v>
      </c>
      <c r="I8" s="105">
        <v>9</v>
      </c>
      <c r="J8" s="105">
        <v>10</v>
      </c>
      <c r="K8" s="105">
        <v>11</v>
      </c>
      <c r="L8" s="105">
        <v>12</v>
      </c>
      <c r="M8" s="105">
        <v>13</v>
      </c>
      <c r="N8" s="105">
        <v>14</v>
      </c>
      <c r="O8" s="105">
        <v>15</v>
      </c>
      <c r="P8" s="105">
        <v>16</v>
      </c>
      <c r="Q8" s="105">
        <v>17</v>
      </c>
      <c r="R8" s="105">
        <v>18</v>
      </c>
      <c r="S8" s="105">
        <v>19</v>
      </c>
      <c r="T8" s="105">
        <v>20</v>
      </c>
      <c r="U8" s="105">
        <v>21</v>
      </c>
      <c r="V8" s="105">
        <v>22</v>
      </c>
      <c r="W8" s="105">
        <v>23</v>
      </c>
      <c r="X8" s="105">
        <v>24</v>
      </c>
    </row>
    <row r="9" ht="20.25" customHeight="1" spans="1:24">
      <c r="A9" s="238" t="s">
        <v>73</v>
      </c>
      <c r="B9" s="238" t="s">
        <v>73</v>
      </c>
      <c r="C9" s="238" t="s">
        <v>253</v>
      </c>
      <c r="D9" s="238" t="s">
        <v>254</v>
      </c>
      <c r="E9" s="238" t="s">
        <v>156</v>
      </c>
      <c r="F9" s="238" t="s">
        <v>157</v>
      </c>
      <c r="G9" s="238" t="s">
        <v>255</v>
      </c>
      <c r="H9" s="238" t="s">
        <v>256</v>
      </c>
      <c r="I9" s="147">
        <v>2148384</v>
      </c>
      <c r="J9" s="147">
        <v>2148384</v>
      </c>
      <c r="K9" s="147"/>
      <c r="L9" s="147"/>
      <c r="M9" s="147">
        <v>2148384</v>
      </c>
      <c r="N9" s="147"/>
      <c r="O9" s="147"/>
      <c r="P9" s="147"/>
      <c r="Q9" s="147"/>
      <c r="R9" s="147"/>
      <c r="S9" s="147"/>
      <c r="T9" s="147"/>
      <c r="U9" s="147"/>
      <c r="V9" s="147"/>
      <c r="W9" s="147"/>
      <c r="X9" s="147"/>
    </row>
    <row r="10" ht="20.25" customHeight="1" spans="1:24">
      <c r="A10" s="238" t="s">
        <v>73</v>
      </c>
      <c r="B10" s="238" t="s">
        <v>73</v>
      </c>
      <c r="C10" s="238" t="s">
        <v>253</v>
      </c>
      <c r="D10" s="238" t="s">
        <v>254</v>
      </c>
      <c r="E10" s="238" t="s">
        <v>156</v>
      </c>
      <c r="F10" s="238" t="s">
        <v>157</v>
      </c>
      <c r="G10" s="238" t="s">
        <v>257</v>
      </c>
      <c r="H10" s="238" t="s">
        <v>258</v>
      </c>
      <c r="I10" s="147">
        <v>2793072</v>
      </c>
      <c r="J10" s="147">
        <v>2793072</v>
      </c>
      <c r="K10" s="72"/>
      <c r="L10" s="72"/>
      <c r="M10" s="147">
        <v>2793072</v>
      </c>
      <c r="N10" s="72"/>
      <c r="O10" s="147"/>
      <c r="P10" s="147"/>
      <c r="Q10" s="147"/>
      <c r="R10" s="147"/>
      <c r="S10" s="147"/>
      <c r="T10" s="147"/>
      <c r="U10" s="147"/>
      <c r="V10" s="147"/>
      <c r="W10" s="147"/>
      <c r="X10" s="147"/>
    </row>
    <row r="11" ht="20.25" customHeight="1" spans="1:24">
      <c r="A11" s="238" t="s">
        <v>73</v>
      </c>
      <c r="B11" s="238" t="s">
        <v>73</v>
      </c>
      <c r="C11" s="238" t="s">
        <v>253</v>
      </c>
      <c r="D11" s="238" t="s">
        <v>254</v>
      </c>
      <c r="E11" s="238" t="s">
        <v>156</v>
      </c>
      <c r="F11" s="238" t="s">
        <v>157</v>
      </c>
      <c r="G11" s="238" t="s">
        <v>257</v>
      </c>
      <c r="H11" s="238" t="s">
        <v>258</v>
      </c>
      <c r="I11" s="147">
        <v>9000</v>
      </c>
      <c r="J11" s="147">
        <v>9000</v>
      </c>
      <c r="K11" s="72"/>
      <c r="L11" s="72"/>
      <c r="M11" s="147">
        <v>9000</v>
      </c>
      <c r="N11" s="72"/>
      <c r="O11" s="147"/>
      <c r="P11" s="147"/>
      <c r="Q11" s="147"/>
      <c r="R11" s="147"/>
      <c r="S11" s="147"/>
      <c r="T11" s="147"/>
      <c r="U11" s="147"/>
      <c r="V11" s="147"/>
      <c r="W11" s="147"/>
      <c r="X11" s="147"/>
    </row>
    <row r="12" ht="20.25" customHeight="1" spans="1:24">
      <c r="A12" s="238" t="s">
        <v>73</v>
      </c>
      <c r="B12" s="238" t="s">
        <v>73</v>
      </c>
      <c r="C12" s="238" t="s">
        <v>253</v>
      </c>
      <c r="D12" s="238" t="s">
        <v>254</v>
      </c>
      <c r="E12" s="238" t="s">
        <v>156</v>
      </c>
      <c r="F12" s="238" t="s">
        <v>157</v>
      </c>
      <c r="G12" s="238" t="s">
        <v>259</v>
      </c>
      <c r="H12" s="238" t="s">
        <v>260</v>
      </c>
      <c r="I12" s="147">
        <v>180000</v>
      </c>
      <c r="J12" s="147">
        <v>180000</v>
      </c>
      <c r="K12" s="72"/>
      <c r="L12" s="72"/>
      <c r="M12" s="147">
        <v>180000</v>
      </c>
      <c r="N12" s="72"/>
      <c r="O12" s="147"/>
      <c r="P12" s="147"/>
      <c r="Q12" s="147"/>
      <c r="R12" s="147"/>
      <c r="S12" s="147"/>
      <c r="T12" s="147"/>
      <c r="U12" s="147"/>
      <c r="V12" s="147"/>
      <c r="W12" s="147"/>
      <c r="X12" s="147"/>
    </row>
    <row r="13" ht="20.25" customHeight="1" spans="1:24">
      <c r="A13" s="238" t="s">
        <v>73</v>
      </c>
      <c r="B13" s="238" t="s">
        <v>73</v>
      </c>
      <c r="C13" s="238" t="s">
        <v>261</v>
      </c>
      <c r="D13" s="238" t="s">
        <v>262</v>
      </c>
      <c r="E13" s="238" t="s">
        <v>164</v>
      </c>
      <c r="F13" s="238" t="s">
        <v>165</v>
      </c>
      <c r="G13" s="238" t="s">
        <v>255</v>
      </c>
      <c r="H13" s="238" t="s">
        <v>256</v>
      </c>
      <c r="I13" s="147">
        <v>437532</v>
      </c>
      <c r="J13" s="147">
        <v>437532</v>
      </c>
      <c r="K13" s="72"/>
      <c r="L13" s="72"/>
      <c r="M13" s="147">
        <v>437532</v>
      </c>
      <c r="N13" s="72"/>
      <c r="O13" s="147"/>
      <c r="P13" s="147"/>
      <c r="Q13" s="147"/>
      <c r="R13" s="147"/>
      <c r="S13" s="147"/>
      <c r="T13" s="147"/>
      <c r="U13" s="147"/>
      <c r="V13" s="147"/>
      <c r="W13" s="147"/>
      <c r="X13" s="147"/>
    </row>
    <row r="14" ht="20.25" customHeight="1" spans="1:24">
      <c r="A14" s="238" t="s">
        <v>73</v>
      </c>
      <c r="B14" s="238" t="s">
        <v>73</v>
      </c>
      <c r="C14" s="238" t="s">
        <v>261</v>
      </c>
      <c r="D14" s="238" t="s">
        <v>262</v>
      </c>
      <c r="E14" s="238" t="s">
        <v>164</v>
      </c>
      <c r="F14" s="238" t="s">
        <v>165</v>
      </c>
      <c r="G14" s="238" t="s">
        <v>257</v>
      </c>
      <c r="H14" s="238" t="s">
        <v>258</v>
      </c>
      <c r="I14" s="147">
        <v>96</v>
      </c>
      <c r="J14" s="147">
        <v>96</v>
      </c>
      <c r="K14" s="72"/>
      <c r="L14" s="72"/>
      <c r="M14" s="147">
        <v>96</v>
      </c>
      <c r="N14" s="72"/>
      <c r="O14" s="147"/>
      <c r="P14" s="147"/>
      <c r="Q14" s="147"/>
      <c r="R14" s="147"/>
      <c r="S14" s="147"/>
      <c r="T14" s="147"/>
      <c r="U14" s="147"/>
      <c r="V14" s="147"/>
      <c r="W14" s="147"/>
      <c r="X14" s="147"/>
    </row>
    <row r="15" ht="20.25" customHeight="1" spans="1:24">
      <c r="A15" s="238" t="s">
        <v>73</v>
      </c>
      <c r="B15" s="238" t="s">
        <v>73</v>
      </c>
      <c r="C15" s="238" t="s">
        <v>261</v>
      </c>
      <c r="D15" s="238" t="s">
        <v>262</v>
      </c>
      <c r="E15" s="238" t="s">
        <v>164</v>
      </c>
      <c r="F15" s="238" t="s">
        <v>165</v>
      </c>
      <c r="G15" s="238" t="s">
        <v>259</v>
      </c>
      <c r="H15" s="238" t="s">
        <v>260</v>
      </c>
      <c r="I15" s="147">
        <v>32000</v>
      </c>
      <c r="J15" s="147">
        <v>32000</v>
      </c>
      <c r="K15" s="72"/>
      <c r="L15" s="72"/>
      <c r="M15" s="147">
        <v>32000</v>
      </c>
      <c r="N15" s="72"/>
      <c r="O15" s="147"/>
      <c r="P15" s="147"/>
      <c r="Q15" s="147"/>
      <c r="R15" s="147"/>
      <c r="S15" s="147"/>
      <c r="T15" s="147"/>
      <c r="U15" s="147"/>
      <c r="V15" s="147"/>
      <c r="W15" s="147"/>
      <c r="X15" s="147"/>
    </row>
    <row r="16" ht="20.25" customHeight="1" spans="1:24">
      <c r="A16" s="238" t="s">
        <v>73</v>
      </c>
      <c r="B16" s="238" t="s">
        <v>73</v>
      </c>
      <c r="C16" s="238" t="s">
        <v>261</v>
      </c>
      <c r="D16" s="238" t="s">
        <v>262</v>
      </c>
      <c r="E16" s="238" t="s">
        <v>164</v>
      </c>
      <c r="F16" s="238" t="s">
        <v>165</v>
      </c>
      <c r="G16" s="238" t="s">
        <v>263</v>
      </c>
      <c r="H16" s="238" t="s">
        <v>264</v>
      </c>
      <c r="I16" s="147">
        <v>308916</v>
      </c>
      <c r="J16" s="147">
        <v>308916</v>
      </c>
      <c r="K16" s="72"/>
      <c r="L16" s="72"/>
      <c r="M16" s="147">
        <v>308916</v>
      </c>
      <c r="N16" s="72"/>
      <c r="O16" s="147"/>
      <c r="P16" s="147"/>
      <c r="Q16" s="147"/>
      <c r="R16" s="147"/>
      <c r="S16" s="147"/>
      <c r="T16" s="147"/>
      <c r="U16" s="147"/>
      <c r="V16" s="147"/>
      <c r="W16" s="147"/>
      <c r="X16" s="147"/>
    </row>
    <row r="17" ht="20.25" customHeight="1" spans="1:24">
      <c r="A17" s="238" t="s">
        <v>73</v>
      </c>
      <c r="B17" s="238" t="s">
        <v>73</v>
      </c>
      <c r="C17" s="238" t="s">
        <v>261</v>
      </c>
      <c r="D17" s="238" t="s">
        <v>262</v>
      </c>
      <c r="E17" s="238" t="s">
        <v>164</v>
      </c>
      <c r="F17" s="238" t="s">
        <v>165</v>
      </c>
      <c r="G17" s="238" t="s">
        <v>263</v>
      </c>
      <c r="H17" s="238" t="s">
        <v>264</v>
      </c>
      <c r="I17" s="147">
        <v>227460</v>
      </c>
      <c r="J17" s="147">
        <v>227460</v>
      </c>
      <c r="K17" s="72"/>
      <c r="L17" s="72"/>
      <c r="M17" s="147">
        <v>227460</v>
      </c>
      <c r="N17" s="72"/>
      <c r="O17" s="147"/>
      <c r="P17" s="147"/>
      <c r="Q17" s="147"/>
      <c r="R17" s="147"/>
      <c r="S17" s="147"/>
      <c r="T17" s="147"/>
      <c r="U17" s="147"/>
      <c r="V17" s="147"/>
      <c r="W17" s="147"/>
      <c r="X17" s="147"/>
    </row>
    <row r="18" ht="20.25" customHeight="1" spans="1:24">
      <c r="A18" s="238" t="s">
        <v>73</v>
      </c>
      <c r="B18" s="238" t="s">
        <v>73</v>
      </c>
      <c r="C18" s="238" t="s">
        <v>265</v>
      </c>
      <c r="D18" s="238" t="s">
        <v>266</v>
      </c>
      <c r="E18" s="238" t="s">
        <v>115</v>
      </c>
      <c r="F18" s="238" t="s">
        <v>116</v>
      </c>
      <c r="G18" s="238" t="s">
        <v>267</v>
      </c>
      <c r="H18" s="238" t="s">
        <v>268</v>
      </c>
      <c r="I18" s="147">
        <v>152960</v>
      </c>
      <c r="J18" s="147">
        <v>152960</v>
      </c>
      <c r="K18" s="72"/>
      <c r="L18" s="72"/>
      <c r="M18" s="147">
        <v>152960</v>
      </c>
      <c r="N18" s="72"/>
      <c r="O18" s="147"/>
      <c r="P18" s="147"/>
      <c r="Q18" s="147"/>
      <c r="R18" s="147"/>
      <c r="S18" s="147"/>
      <c r="T18" s="147"/>
      <c r="U18" s="147"/>
      <c r="V18" s="147"/>
      <c r="W18" s="147"/>
      <c r="X18" s="147"/>
    </row>
    <row r="19" ht="20.25" customHeight="1" spans="1:24">
      <c r="A19" s="238" t="s">
        <v>73</v>
      </c>
      <c r="B19" s="238" t="s">
        <v>73</v>
      </c>
      <c r="C19" s="238" t="s">
        <v>265</v>
      </c>
      <c r="D19" s="238" t="s">
        <v>266</v>
      </c>
      <c r="E19" s="238" t="s">
        <v>115</v>
      </c>
      <c r="F19" s="238" t="s">
        <v>116</v>
      </c>
      <c r="G19" s="238" t="s">
        <v>267</v>
      </c>
      <c r="H19" s="238" t="s">
        <v>268</v>
      </c>
      <c r="I19" s="147">
        <v>976500</v>
      </c>
      <c r="J19" s="147">
        <v>976500</v>
      </c>
      <c r="K19" s="72"/>
      <c r="L19" s="72"/>
      <c r="M19" s="147">
        <v>976500</v>
      </c>
      <c r="N19" s="72"/>
      <c r="O19" s="147"/>
      <c r="P19" s="147"/>
      <c r="Q19" s="147"/>
      <c r="R19" s="147"/>
      <c r="S19" s="147"/>
      <c r="T19" s="147"/>
      <c r="U19" s="147"/>
      <c r="V19" s="147"/>
      <c r="W19" s="147"/>
      <c r="X19" s="147"/>
    </row>
    <row r="20" ht="20.25" customHeight="1" spans="1:24">
      <c r="A20" s="238" t="s">
        <v>73</v>
      </c>
      <c r="B20" s="238" t="s">
        <v>73</v>
      </c>
      <c r="C20" s="238" t="s">
        <v>265</v>
      </c>
      <c r="D20" s="238" t="s">
        <v>266</v>
      </c>
      <c r="E20" s="238" t="s">
        <v>117</v>
      </c>
      <c r="F20" s="238" t="s">
        <v>118</v>
      </c>
      <c r="G20" s="238" t="s">
        <v>269</v>
      </c>
      <c r="H20" s="238" t="s">
        <v>270</v>
      </c>
      <c r="I20" s="147">
        <v>100000</v>
      </c>
      <c r="J20" s="147">
        <v>100000</v>
      </c>
      <c r="K20" s="72"/>
      <c r="L20" s="72"/>
      <c r="M20" s="147">
        <v>100000</v>
      </c>
      <c r="N20" s="72"/>
      <c r="O20" s="147"/>
      <c r="P20" s="147"/>
      <c r="Q20" s="147"/>
      <c r="R20" s="147"/>
      <c r="S20" s="147"/>
      <c r="T20" s="147"/>
      <c r="U20" s="147"/>
      <c r="V20" s="147"/>
      <c r="W20" s="147"/>
      <c r="X20" s="147"/>
    </row>
    <row r="21" ht="20.25" customHeight="1" spans="1:24">
      <c r="A21" s="238" t="s">
        <v>73</v>
      </c>
      <c r="B21" s="238" t="s">
        <v>73</v>
      </c>
      <c r="C21" s="238" t="s">
        <v>265</v>
      </c>
      <c r="D21" s="238" t="s">
        <v>266</v>
      </c>
      <c r="E21" s="238" t="s">
        <v>123</v>
      </c>
      <c r="F21" s="238" t="s">
        <v>124</v>
      </c>
      <c r="G21" s="238" t="s">
        <v>271</v>
      </c>
      <c r="H21" s="238" t="s">
        <v>272</v>
      </c>
      <c r="I21" s="147">
        <v>468900</v>
      </c>
      <c r="J21" s="147">
        <v>468900</v>
      </c>
      <c r="K21" s="72"/>
      <c r="L21" s="72"/>
      <c r="M21" s="147">
        <v>468900</v>
      </c>
      <c r="N21" s="72"/>
      <c r="O21" s="147"/>
      <c r="P21" s="147"/>
      <c r="Q21" s="147"/>
      <c r="R21" s="147"/>
      <c r="S21" s="147"/>
      <c r="T21" s="147"/>
      <c r="U21" s="147"/>
      <c r="V21" s="147"/>
      <c r="W21" s="147"/>
      <c r="X21" s="147"/>
    </row>
    <row r="22" ht="20.25" customHeight="1" spans="1:24">
      <c r="A22" s="238" t="s">
        <v>73</v>
      </c>
      <c r="B22" s="238" t="s">
        <v>73</v>
      </c>
      <c r="C22" s="238" t="s">
        <v>265</v>
      </c>
      <c r="D22" s="238" t="s">
        <v>266</v>
      </c>
      <c r="E22" s="238" t="s">
        <v>125</v>
      </c>
      <c r="F22" s="238" t="s">
        <v>126</v>
      </c>
      <c r="G22" s="238" t="s">
        <v>271</v>
      </c>
      <c r="H22" s="238" t="s">
        <v>272</v>
      </c>
      <c r="I22" s="147">
        <v>77040</v>
      </c>
      <c r="J22" s="147">
        <v>77040</v>
      </c>
      <c r="K22" s="72"/>
      <c r="L22" s="72"/>
      <c r="M22" s="147">
        <v>77040</v>
      </c>
      <c r="N22" s="72"/>
      <c r="O22" s="147"/>
      <c r="P22" s="147"/>
      <c r="Q22" s="147"/>
      <c r="R22" s="147"/>
      <c r="S22" s="147"/>
      <c r="T22" s="147"/>
      <c r="U22" s="147"/>
      <c r="V22" s="147"/>
      <c r="W22" s="147"/>
      <c r="X22" s="147"/>
    </row>
    <row r="23" ht="20.25" customHeight="1" spans="1:24">
      <c r="A23" s="238" t="s">
        <v>73</v>
      </c>
      <c r="B23" s="238" t="s">
        <v>73</v>
      </c>
      <c r="C23" s="238" t="s">
        <v>265</v>
      </c>
      <c r="D23" s="238" t="s">
        <v>266</v>
      </c>
      <c r="E23" s="238" t="s">
        <v>127</v>
      </c>
      <c r="F23" s="238" t="s">
        <v>128</v>
      </c>
      <c r="G23" s="238" t="s">
        <v>273</v>
      </c>
      <c r="H23" s="238" t="s">
        <v>274</v>
      </c>
      <c r="I23" s="147">
        <v>83200</v>
      </c>
      <c r="J23" s="147">
        <v>83200</v>
      </c>
      <c r="K23" s="72"/>
      <c r="L23" s="72"/>
      <c r="M23" s="147">
        <v>83200</v>
      </c>
      <c r="N23" s="72"/>
      <c r="O23" s="147"/>
      <c r="P23" s="147"/>
      <c r="Q23" s="147"/>
      <c r="R23" s="147"/>
      <c r="S23" s="147"/>
      <c r="T23" s="147"/>
      <c r="U23" s="147"/>
      <c r="V23" s="147"/>
      <c r="W23" s="147"/>
      <c r="X23" s="147"/>
    </row>
    <row r="24" ht="20.25" customHeight="1" spans="1:24">
      <c r="A24" s="238" t="s">
        <v>73</v>
      </c>
      <c r="B24" s="238" t="s">
        <v>73</v>
      </c>
      <c r="C24" s="238" t="s">
        <v>265</v>
      </c>
      <c r="D24" s="238" t="s">
        <v>266</v>
      </c>
      <c r="E24" s="238" t="s">
        <v>127</v>
      </c>
      <c r="F24" s="238" t="s">
        <v>128</v>
      </c>
      <c r="G24" s="238" t="s">
        <v>273</v>
      </c>
      <c r="H24" s="238" t="s">
        <v>274</v>
      </c>
      <c r="I24" s="147">
        <v>482400</v>
      </c>
      <c r="J24" s="147">
        <v>482400</v>
      </c>
      <c r="K24" s="72"/>
      <c r="L24" s="72"/>
      <c r="M24" s="147">
        <v>482400</v>
      </c>
      <c r="N24" s="72"/>
      <c r="O24" s="147"/>
      <c r="P24" s="147"/>
      <c r="Q24" s="147"/>
      <c r="R24" s="147"/>
      <c r="S24" s="147"/>
      <c r="T24" s="147"/>
      <c r="U24" s="147"/>
      <c r="V24" s="147"/>
      <c r="W24" s="147"/>
      <c r="X24" s="147"/>
    </row>
    <row r="25" ht="20.25" customHeight="1" spans="1:24">
      <c r="A25" s="238" t="s">
        <v>73</v>
      </c>
      <c r="B25" s="238" t="s">
        <v>73</v>
      </c>
      <c r="C25" s="238" t="s">
        <v>265</v>
      </c>
      <c r="D25" s="238" t="s">
        <v>266</v>
      </c>
      <c r="E25" s="238" t="s">
        <v>129</v>
      </c>
      <c r="F25" s="238" t="s">
        <v>130</v>
      </c>
      <c r="G25" s="238" t="s">
        <v>275</v>
      </c>
      <c r="H25" s="238" t="s">
        <v>276</v>
      </c>
      <c r="I25" s="147">
        <v>37224</v>
      </c>
      <c r="J25" s="147">
        <v>37224</v>
      </c>
      <c r="K25" s="72"/>
      <c r="L25" s="72"/>
      <c r="M25" s="147">
        <v>37224</v>
      </c>
      <c r="N25" s="72"/>
      <c r="O25" s="147"/>
      <c r="P25" s="147"/>
      <c r="Q25" s="147"/>
      <c r="R25" s="147"/>
      <c r="S25" s="147"/>
      <c r="T25" s="147"/>
      <c r="U25" s="147"/>
      <c r="V25" s="147"/>
      <c r="W25" s="147"/>
      <c r="X25" s="147"/>
    </row>
    <row r="26" ht="20.25" customHeight="1" spans="1:24">
      <c r="A26" s="238" t="s">
        <v>73</v>
      </c>
      <c r="B26" s="238" t="s">
        <v>73</v>
      </c>
      <c r="C26" s="238" t="s">
        <v>265</v>
      </c>
      <c r="D26" s="238" t="s">
        <v>266</v>
      </c>
      <c r="E26" s="238" t="s">
        <v>129</v>
      </c>
      <c r="F26" s="238" t="s">
        <v>130</v>
      </c>
      <c r="G26" s="238" t="s">
        <v>275</v>
      </c>
      <c r="H26" s="238" t="s">
        <v>276</v>
      </c>
      <c r="I26" s="147">
        <v>10980</v>
      </c>
      <c r="J26" s="147">
        <v>10980</v>
      </c>
      <c r="K26" s="72"/>
      <c r="L26" s="72"/>
      <c r="M26" s="147">
        <v>10980</v>
      </c>
      <c r="N26" s="72"/>
      <c r="O26" s="147"/>
      <c r="P26" s="147"/>
      <c r="Q26" s="147"/>
      <c r="R26" s="147"/>
      <c r="S26" s="147"/>
      <c r="T26" s="147"/>
      <c r="U26" s="147"/>
      <c r="V26" s="147"/>
      <c r="W26" s="147"/>
      <c r="X26" s="147"/>
    </row>
    <row r="27" ht="20.25" customHeight="1" spans="1:24">
      <c r="A27" s="238" t="s">
        <v>73</v>
      </c>
      <c r="B27" s="238" t="s">
        <v>73</v>
      </c>
      <c r="C27" s="238" t="s">
        <v>265</v>
      </c>
      <c r="D27" s="238" t="s">
        <v>266</v>
      </c>
      <c r="E27" s="238" t="s">
        <v>129</v>
      </c>
      <c r="F27" s="238" t="s">
        <v>130</v>
      </c>
      <c r="G27" s="238" t="s">
        <v>275</v>
      </c>
      <c r="H27" s="238" t="s">
        <v>276</v>
      </c>
      <c r="I27" s="147">
        <v>6721</v>
      </c>
      <c r="J27" s="147">
        <v>6721</v>
      </c>
      <c r="K27" s="72"/>
      <c r="L27" s="72"/>
      <c r="M27" s="147">
        <v>6721</v>
      </c>
      <c r="N27" s="72"/>
      <c r="O27" s="147"/>
      <c r="P27" s="147"/>
      <c r="Q27" s="147"/>
      <c r="R27" s="147"/>
      <c r="S27" s="147"/>
      <c r="T27" s="147"/>
      <c r="U27" s="147"/>
      <c r="V27" s="147"/>
      <c r="W27" s="147"/>
      <c r="X27" s="147"/>
    </row>
    <row r="28" ht="20.25" customHeight="1" spans="1:24">
      <c r="A28" s="238" t="s">
        <v>73</v>
      </c>
      <c r="B28" s="238" t="s">
        <v>73</v>
      </c>
      <c r="C28" s="238" t="s">
        <v>265</v>
      </c>
      <c r="D28" s="238" t="s">
        <v>266</v>
      </c>
      <c r="E28" s="238" t="s">
        <v>129</v>
      </c>
      <c r="F28" s="238" t="s">
        <v>130</v>
      </c>
      <c r="G28" s="238" t="s">
        <v>275</v>
      </c>
      <c r="H28" s="238" t="s">
        <v>276</v>
      </c>
      <c r="I28" s="147">
        <v>3744</v>
      </c>
      <c r="J28" s="147">
        <v>3744</v>
      </c>
      <c r="K28" s="72"/>
      <c r="L28" s="72"/>
      <c r="M28" s="147">
        <v>3744</v>
      </c>
      <c r="N28" s="72"/>
      <c r="O28" s="147"/>
      <c r="P28" s="147"/>
      <c r="Q28" s="147"/>
      <c r="R28" s="147"/>
      <c r="S28" s="147"/>
      <c r="T28" s="147"/>
      <c r="U28" s="147"/>
      <c r="V28" s="147"/>
      <c r="W28" s="147"/>
      <c r="X28" s="147"/>
    </row>
    <row r="29" ht="20.25" customHeight="1" spans="1:24">
      <c r="A29" s="238" t="s">
        <v>73</v>
      </c>
      <c r="B29" s="238" t="s">
        <v>73</v>
      </c>
      <c r="C29" s="238" t="s">
        <v>265</v>
      </c>
      <c r="D29" s="238" t="s">
        <v>266</v>
      </c>
      <c r="E29" s="238" t="s">
        <v>156</v>
      </c>
      <c r="F29" s="238" t="s">
        <v>157</v>
      </c>
      <c r="G29" s="238" t="s">
        <v>275</v>
      </c>
      <c r="H29" s="238" t="s">
        <v>276</v>
      </c>
      <c r="I29" s="147">
        <v>7200</v>
      </c>
      <c r="J29" s="147">
        <v>7200</v>
      </c>
      <c r="K29" s="72"/>
      <c r="L29" s="72"/>
      <c r="M29" s="147">
        <v>7200</v>
      </c>
      <c r="N29" s="72"/>
      <c r="O29" s="147"/>
      <c r="P29" s="147"/>
      <c r="Q29" s="147"/>
      <c r="R29" s="147"/>
      <c r="S29" s="147"/>
      <c r="T29" s="147"/>
      <c r="U29" s="147"/>
      <c r="V29" s="147"/>
      <c r="W29" s="147"/>
      <c r="X29" s="147"/>
    </row>
    <row r="30" ht="20.25" customHeight="1" spans="1:24">
      <c r="A30" s="238" t="s">
        <v>73</v>
      </c>
      <c r="B30" s="238" t="s">
        <v>73</v>
      </c>
      <c r="C30" s="238" t="s">
        <v>265</v>
      </c>
      <c r="D30" s="238" t="s">
        <v>266</v>
      </c>
      <c r="E30" s="238" t="s">
        <v>164</v>
      </c>
      <c r="F30" s="238" t="s">
        <v>165</v>
      </c>
      <c r="G30" s="238" t="s">
        <v>275</v>
      </c>
      <c r="H30" s="238" t="s">
        <v>276</v>
      </c>
      <c r="I30" s="147">
        <v>7200</v>
      </c>
      <c r="J30" s="147">
        <v>7200</v>
      </c>
      <c r="K30" s="72"/>
      <c r="L30" s="72"/>
      <c r="M30" s="147">
        <v>7200</v>
      </c>
      <c r="N30" s="72"/>
      <c r="O30" s="147"/>
      <c r="P30" s="147"/>
      <c r="Q30" s="147"/>
      <c r="R30" s="147"/>
      <c r="S30" s="147"/>
      <c r="T30" s="147"/>
      <c r="U30" s="147"/>
      <c r="V30" s="147"/>
      <c r="W30" s="147"/>
      <c r="X30" s="147"/>
    </row>
    <row r="31" ht="20.25" customHeight="1" spans="1:24">
      <c r="A31" s="238" t="s">
        <v>73</v>
      </c>
      <c r="B31" s="238" t="s">
        <v>73</v>
      </c>
      <c r="C31" s="238" t="s">
        <v>277</v>
      </c>
      <c r="D31" s="238" t="s">
        <v>176</v>
      </c>
      <c r="E31" s="238" t="s">
        <v>175</v>
      </c>
      <c r="F31" s="238" t="s">
        <v>176</v>
      </c>
      <c r="G31" s="238" t="s">
        <v>278</v>
      </c>
      <c r="H31" s="238" t="s">
        <v>176</v>
      </c>
      <c r="I31" s="147">
        <v>140865.96</v>
      </c>
      <c r="J31" s="147">
        <v>140865.96</v>
      </c>
      <c r="K31" s="72"/>
      <c r="L31" s="72"/>
      <c r="M31" s="147">
        <v>140865.96</v>
      </c>
      <c r="N31" s="72"/>
      <c r="O31" s="147"/>
      <c r="P31" s="147"/>
      <c r="Q31" s="147"/>
      <c r="R31" s="147"/>
      <c r="S31" s="147"/>
      <c r="T31" s="147"/>
      <c r="U31" s="147"/>
      <c r="V31" s="147"/>
      <c r="W31" s="147"/>
      <c r="X31" s="147"/>
    </row>
    <row r="32" ht="20.25" customHeight="1" spans="1:24">
      <c r="A32" s="238" t="s">
        <v>73</v>
      </c>
      <c r="B32" s="238" t="s">
        <v>73</v>
      </c>
      <c r="C32" s="238" t="s">
        <v>277</v>
      </c>
      <c r="D32" s="238" t="s">
        <v>176</v>
      </c>
      <c r="E32" s="238" t="s">
        <v>175</v>
      </c>
      <c r="F32" s="238" t="s">
        <v>176</v>
      </c>
      <c r="G32" s="238" t="s">
        <v>278</v>
      </c>
      <c r="H32" s="238" t="s">
        <v>176</v>
      </c>
      <c r="I32" s="147">
        <v>801449.4</v>
      </c>
      <c r="J32" s="147">
        <v>801449.4</v>
      </c>
      <c r="K32" s="72"/>
      <c r="L32" s="72"/>
      <c r="M32" s="147">
        <v>801449.4</v>
      </c>
      <c r="N32" s="72"/>
      <c r="O32" s="147"/>
      <c r="P32" s="147"/>
      <c r="Q32" s="147"/>
      <c r="R32" s="147"/>
      <c r="S32" s="147"/>
      <c r="T32" s="147"/>
      <c r="U32" s="147"/>
      <c r="V32" s="147"/>
      <c r="W32" s="147"/>
      <c r="X32" s="147"/>
    </row>
    <row r="33" ht="20.25" customHeight="1" spans="1:24">
      <c r="A33" s="238" t="s">
        <v>73</v>
      </c>
      <c r="B33" s="238" t="s">
        <v>73</v>
      </c>
      <c r="C33" s="238" t="s">
        <v>279</v>
      </c>
      <c r="D33" s="238" t="s">
        <v>280</v>
      </c>
      <c r="E33" s="238" t="s">
        <v>156</v>
      </c>
      <c r="F33" s="238" t="s">
        <v>157</v>
      </c>
      <c r="G33" s="238" t="s">
        <v>281</v>
      </c>
      <c r="H33" s="238" t="s">
        <v>280</v>
      </c>
      <c r="I33" s="147">
        <v>85680</v>
      </c>
      <c r="J33" s="147">
        <v>85680</v>
      </c>
      <c r="K33" s="72"/>
      <c r="L33" s="72"/>
      <c r="M33" s="147">
        <v>85680</v>
      </c>
      <c r="N33" s="72"/>
      <c r="O33" s="147"/>
      <c r="P33" s="147"/>
      <c r="Q33" s="147"/>
      <c r="R33" s="147"/>
      <c r="S33" s="147"/>
      <c r="T33" s="147"/>
      <c r="U33" s="147"/>
      <c r="V33" s="147"/>
      <c r="W33" s="147"/>
      <c r="X33" s="147"/>
    </row>
    <row r="34" ht="20.25" customHeight="1" spans="1:24">
      <c r="A34" s="238" t="s">
        <v>73</v>
      </c>
      <c r="B34" s="238" t="s">
        <v>73</v>
      </c>
      <c r="C34" s="238" t="s">
        <v>282</v>
      </c>
      <c r="D34" s="238" t="s">
        <v>283</v>
      </c>
      <c r="E34" s="238" t="s">
        <v>156</v>
      </c>
      <c r="F34" s="238" t="s">
        <v>157</v>
      </c>
      <c r="G34" s="238" t="s">
        <v>284</v>
      </c>
      <c r="H34" s="238" t="s">
        <v>285</v>
      </c>
      <c r="I34" s="147">
        <v>417000</v>
      </c>
      <c r="J34" s="147">
        <v>417000</v>
      </c>
      <c r="K34" s="72"/>
      <c r="L34" s="72"/>
      <c r="M34" s="147">
        <v>417000</v>
      </c>
      <c r="N34" s="72"/>
      <c r="O34" s="147"/>
      <c r="P34" s="147"/>
      <c r="Q34" s="147"/>
      <c r="R34" s="147"/>
      <c r="S34" s="147"/>
      <c r="T34" s="147"/>
      <c r="U34" s="147"/>
      <c r="V34" s="147"/>
      <c r="W34" s="147"/>
      <c r="X34" s="147"/>
    </row>
    <row r="35" ht="20.25" customHeight="1" spans="1:24">
      <c r="A35" s="238" t="s">
        <v>73</v>
      </c>
      <c r="B35" s="238" t="s">
        <v>73</v>
      </c>
      <c r="C35" s="238" t="s">
        <v>286</v>
      </c>
      <c r="D35" s="238" t="s">
        <v>287</v>
      </c>
      <c r="E35" s="238" t="s">
        <v>156</v>
      </c>
      <c r="F35" s="238" t="s">
        <v>157</v>
      </c>
      <c r="G35" s="238" t="s">
        <v>288</v>
      </c>
      <c r="H35" s="238" t="s">
        <v>287</v>
      </c>
      <c r="I35" s="147">
        <v>119824.32</v>
      </c>
      <c r="J35" s="147">
        <v>119824.32</v>
      </c>
      <c r="K35" s="72"/>
      <c r="L35" s="72"/>
      <c r="M35" s="147">
        <v>119824.32</v>
      </c>
      <c r="N35" s="72"/>
      <c r="O35" s="147"/>
      <c r="P35" s="147"/>
      <c r="Q35" s="147"/>
      <c r="R35" s="147"/>
      <c r="S35" s="147"/>
      <c r="T35" s="147"/>
      <c r="U35" s="147"/>
      <c r="V35" s="147"/>
      <c r="W35" s="147"/>
      <c r="X35" s="147"/>
    </row>
    <row r="36" ht="20.25" customHeight="1" spans="1:24">
      <c r="A36" s="238" t="s">
        <v>73</v>
      </c>
      <c r="B36" s="238" t="s">
        <v>73</v>
      </c>
      <c r="C36" s="238" t="s">
        <v>286</v>
      </c>
      <c r="D36" s="238" t="s">
        <v>287</v>
      </c>
      <c r="E36" s="238" t="s">
        <v>164</v>
      </c>
      <c r="F36" s="238" t="s">
        <v>165</v>
      </c>
      <c r="G36" s="238" t="s">
        <v>288</v>
      </c>
      <c r="H36" s="238" t="s">
        <v>287</v>
      </c>
      <c r="I36" s="147">
        <v>19480.08</v>
      </c>
      <c r="J36" s="147">
        <v>19480.08</v>
      </c>
      <c r="K36" s="72"/>
      <c r="L36" s="72"/>
      <c r="M36" s="147">
        <v>19480.08</v>
      </c>
      <c r="N36" s="72"/>
      <c r="O36" s="147"/>
      <c r="P36" s="147"/>
      <c r="Q36" s="147"/>
      <c r="R36" s="147"/>
      <c r="S36" s="147"/>
      <c r="T36" s="147"/>
      <c r="U36" s="147"/>
      <c r="V36" s="147"/>
      <c r="W36" s="147"/>
      <c r="X36" s="147"/>
    </row>
    <row r="37" ht="20.25" customHeight="1" spans="1:24">
      <c r="A37" s="238" t="s">
        <v>73</v>
      </c>
      <c r="B37" s="238" t="s">
        <v>73</v>
      </c>
      <c r="C37" s="238" t="s">
        <v>289</v>
      </c>
      <c r="D37" s="238" t="s">
        <v>290</v>
      </c>
      <c r="E37" s="238" t="s">
        <v>111</v>
      </c>
      <c r="F37" s="238" t="s">
        <v>112</v>
      </c>
      <c r="G37" s="238" t="s">
        <v>291</v>
      </c>
      <c r="H37" s="238" t="s">
        <v>292</v>
      </c>
      <c r="I37" s="147">
        <v>16200</v>
      </c>
      <c r="J37" s="147">
        <v>16200</v>
      </c>
      <c r="K37" s="72"/>
      <c r="L37" s="72"/>
      <c r="M37" s="147">
        <v>16200</v>
      </c>
      <c r="N37" s="72"/>
      <c r="O37" s="147"/>
      <c r="P37" s="147"/>
      <c r="Q37" s="147"/>
      <c r="R37" s="147"/>
      <c r="S37" s="147"/>
      <c r="T37" s="147"/>
      <c r="U37" s="147"/>
      <c r="V37" s="147"/>
      <c r="W37" s="147"/>
      <c r="X37" s="147"/>
    </row>
    <row r="38" ht="20.25" customHeight="1" spans="1:24">
      <c r="A38" s="238" t="s">
        <v>73</v>
      </c>
      <c r="B38" s="238" t="s">
        <v>73</v>
      </c>
      <c r="C38" s="238" t="s">
        <v>289</v>
      </c>
      <c r="D38" s="238" t="s">
        <v>290</v>
      </c>
      <c r="E38" s="238" t="s">
        <v>113</v>
      </c>
      <c r="F38" s="238" t="s">
        <v>114</v>
      </c>
      <c r="G38" s="238" t="s">
        <v>291</v>
      </c>
      <c r="H38" s="238" t="s">
        <v>292</v>
      </c>
      <c r="I38" s="147">
        <v>3000</v>
      </c>
      <c r="J38" s="147">
        <v>3000</v>
      </c>
      <c r="K38" s="72"/>
      <c r="L38" s="72"/>
      <c r="M38" s="147">
        <v>3000</v>
      </c>
      <c r="N38" s="72"/>
      <c r="O38" s="147"/>
      <c r="P38" s="147"/>
      <c r="Q38" s="147"/>
      <c r="R38" s="147"/>
      <c r="S38" s="147"/>
      <c r="T38" s="147"/>
      <c r="U38" s="147"/>
      <c r="V38" s="147"/>
      <c r="W38" s="147"/>
      <c r="X38" s="147"/>
    </row>
    <row r="39" ht="20.25" customHeight="1" spans="1:24">
      <c r="A39" s="238" t="s">
        <v>73</v>
      </c>
      <c r="B39" s="238" t="s">
        <v>73</v>
      </c>
      <c r="C39" s="238" t="s">
        <v>289</v>
      </c>
      <c r="D39" s="238" t="s">
        <v>290</v>
      </c>
      <c r="E39" s="238" t="s">
        <v>156</v>
      </c>
      <c r="F39" s="238" t="s">
        <v>157</v>
      </c>
      <c r="G39" s="238" t="s">
        <v>291</v>
      </c>
      <c r="H39" s="238" t="s">
        <v>292</v>
      </c>
      <c r="I39" s="147">
        <v>85705</v>
      </c>
      <c r="J39" s="147">
        <v>85705</v>
      </c>
      <c r="K39" s="72"/>
      <c r="L39" s="72"/>
      <c r="M39" s="147">
        <v>85705</v>
      </c>
      <c r="N39" s="72"/>
      <c r="O39" s="147"/>
      <c r="P39" s="147"/>
      <c r="Q39" s="147"/>
      <c r="R39" s="147"/>
      <c r="S39" s="147"/>
      <c r="T39" s="147"/>
      <c r="U39" s="147"/>
      <c r="V39" s="147"/>
      <c r="W39" s="147"/>
      <c r="X39" s="147"/>
    </row>
    <row r="40" ht="20.25" customHeight="1" spans="1:24">
      <c r="A40" s="238" t="s">
        <v>73</v>
      </c>
      <c r="B40" s="238" t="s">
        <v>73</v>
      </c>
      <c r="C40" s="238" t="s">
        <v>289</v>
      </c>
      <c r="D40" s="238" t="s">
        <v>290</v>
      </c>
      <c r="E40" s="238" t="s">
        <v>156</v>
      </c>
      <c r="F40" s="238" t="s">
        <v>157</v>
      </c>
      <c r="G40" s="238" t="s">
        <v>291</v>
      </c>
      <c r="H40" s="238" t="s">
        <v>292</v>
      </c>
      <c r="I40" s="147">
        <v>5000</v>
      </c>
      <c r="J40" s="147">
        <v>5000</v>
      </c>
      <c r="K40" s="72"/>
      <c r="L40" s="72"/>
      <c r="M40" s="147">
        <v>5000</v>
      </c>
      <c r="N40" s="72"/>
      <c r="O40" s="147"/>
      <c r="P40" s="147"/>
      <c r="Q40" s="147"/>
      <c r="R40" s="147"/>
      <c r="S40" s="147"/>
      <c r="T40" s="147"/>
      <c r="U40" s="147"/>
      <c r="V40" s="147"/>
      <c r="W40" s="147"/>
      <c r="X40" s="147"/>
    </row>
    <row r="41" ht="20.25" customHeight="1" spans="1:24">
      <c r="A41" s="238" t="s">
        <v>73</v>
      </c>
      <c r="B41" s="238" t="s">
        <v>73</v>
      </c>
      <c r="C41" s="238" t="s">
        <v>289</v>
      </c>
      <c r="D41" s="238" t="s">
        <v>290</v>
      </c>
      <c r="E41" s="238" t="s">
        <v>156</v>
      </c>
      <c r="F41" s="238" t="s">
        <v>157</v>
      </c>
      <c r="G41" s="238" t="s">
        <v>291</v>
      </c>
      <c r="H41" s="238" t="s">
        <v>292</v>
      </c>
      <c r="I41" s="147">
        <v>37500</v>
      </c>
      <c r="J41" s="147">
        <v>37500</v>
      </c>
      <c r="K41" s="72"/>
      <c r="L41" s="72"/>
      <c r="M41" s="147">
        <v>37500</v>
      </c>
      <c r="N41" s="72"/>
      <c r="O41" s="147"/>
      <c r="P41" s="147"/>
      <c r="Q41" s="147"/>
      <c r="R41" s="147"/>
      <c r="S41" s="147"/>
      <c r="T41" s="147"/>
      <c r="U41" s="147"/>
      <c r="V41" s="147"/>
      <c r="W41" s="147"/>
      <c r="X41" s="147"/>
    </row>
    <row r="42" ht="20.25" customHeight="1" spans="1:24">
      <c r="A42" s="238" t="s">
        <v>73</v>
      </c>
      <c r="B42" s="238" t="s">
        <v>73</v>
      </c>
      <c r="C42" s="238" t="s">
        <v>289</v>
      </c>
      <c r="D42" s="238" t="s">
        <v>290</v>
      </c>
      <c r="E42" s="238" t="s">
        <v>164</v>
      </c>
      <c r="F42" s="238" t="s">
        <v>165</v>
      </c>
      <c r="G42" s="238" t="s">
        <v>291</v>
      </c>
      <c r="H42" s="238" t="s">
        <v>292</v>
      </c>
      <c r="I42" s="147">
        <v>12792</v>
      </c>
      <c r="J42" s="147">
        <v>12792</v>
      </c>
      <c r="K42" s="72"/>
      <c r="L42" s="72"/>
      <c r="M42" s="147">
        <v>12792</v>
      </c>
      <c r="N42" s="72"/>
      <c r="O42" s="147"/>
      <c r="P42" s="147"/>
      <c r="Q42" s="147"/>
      <c r="R42" s="147"/>
      <c r="S42" s="147"/>
      <c r="T42" s="147"/>
      <c r="U42" s="147"/>
      <c r="V42" s="147"/>
      <c r="W42" s="147"/>
      <c r="X42" s="147"/>
    </row>
    <row r="43" ht="20.25" customHeight="1" spans="1:24">
      <c r="A43" s="238" t="s">
        <v>73</v>
      </c>
      <c r="B43" s="238" t="s">
        <v>73</v>
      </c>
      <c r="C43" s="238" t="s">
        <v>289</v>
      </c>
      <c r="D43" s="238" t="s">
        <v>290</v>
      </c>
      <c r="E43" s="238" t="s">
        <v>164</v>
      </c>
      <c r="F43" s="238" t="s">
        <v>165</v>
      </c>
      <c r="G43" s="238" t="s">
        <v>291</v>
      </c>
      <c r="H43" s="238" t="s">
        <v>292</v>
      </c>
      <c r="I43" s="147">
        <v>10000</v>
      </c>
      <c r="J43" s="147">
        <v>10000</v>
      </c>
      <c r="K43" s="72"/>
      <c r="L43" s="72"/>
      <c r="M43" s="147">
        <v>10000</v>
      </c>
      <c r="N43" s="72"/>
      <c r="O43" s="147"/>
      <c r="P43" s="147"/>
      <c r="Q43" s="147"/>
      <c r="R43" s="147"/>
      <c r="S43" s="147"/>
      <c r="T43" s="147"/>
      <c r="U43" s="147"/>
      <c r="V43" s="147"/>
      <c r="W43" s="147"/>
      <c r="X43" s="147"/>
    </row>
    <row r="44" ht="20.25" customHeight="1" spans="1:24">
      <c r="A44" s="238" t="s">
        <v>73</v>
      </c>
      <c r="B44" s="238" t="s">
        <v>73</v>
      </c>
      <c r="C44" s="238" t="s">
        <v>289</v>
      </c>
      <c r="D44" s="238" t="s">
        <v>290</v>
      </c>
      <c r="E44" s="238" t="s">
        <v>156</v>
      </c>
      <c r="F44" s="238" t="s">
        <v>157</v>
      </c>
      <c r="G44" s="238" t="s">
        <v>293</v>
      </c>
      <c r="H44" s="238" t="s">
        <v>294</v>
      </c>
      <c r="I44" s="147">
        <v>16515</v>
      </c>
      <c r="J44" s="147">
        <v>16515</v>
      </c>
      <c r="K44" s="72"/>
      <c r="L44" s="72"/>
      <c r="M44" s="147">
        <v>16515</v>
      </c>
      <c r="N44" s="72"/>
      <c r="O44" s="147"/>
      <c r="P44" s="147"/>
      <c r="Q44" s="147"/>
      <c r="R44" s="147"/>
      <c r="S44" s="147"/>
      <c r="T44" s="147"/>
      <c r="U44" s="147"/>
      <c r="V44" s="147"/>
      <c r="W44" s="147"/>
      <c r="X44" s="147"/>
    </row>
    <row r="45" ht="20.25" customHeight="1" spans="1:24">
      <c r="A45" s="238" t="s">
        <v>73</v>
      </c>
      <c r="B45" s="238" t="s">
        <v>73</v>
      </c>
      <c r="C45" s="238" t="s">
        <v>289</v>
      </c>
      <c r="D45" s="238" t="s">
        <v>290</v>
      </c>
      <c r="E45" s="238" t="s">
        <v>164</v>
      </c>
      <c r="F45" s="238" t="s">
        <v>165</v>
      </c>
      <c r="G45" s="238" t="s">
        <v>293</v>
      </c>
      <c r="H45" s="238" t="s">
        <v>294</v>
      </c>
      <c r="I45" s="147">
        <v>2936</v>
      </c>
      <c r="J45" s="147">
        <v>2936</v>
      </c>
      <c r="K45" s="72"/>
      <c r="L45" s="72"/>
      <c r="M45" s="147">
        <v>2936</v>
      </c>
      <c r="N45" s="72"/>
      <c r="O45" s="147"/>
      <c r="P45" s="147"/>
      <c r="Q45" s="147"/>
      <c r="R45" s="147"/>
      <c r="S45" s="147"/>
      <c r="T45" s="147"/>
      <c r="U45" s="147"/>
      <c r="V45" s="147"/>
      <c r="W45" s="147"/>
      <c r="X45" s="147"/>
    </row>
    <row r="46" ht="20.25" customHeight="1" spans="1:24">
      <c r="A46" s="238" t="s">
        <v>73</v>
      </c>
      <c r="B46" s="238" t="s">
        <v>73</v>
      </c>
      <c r="C46" s="238" t="s">
        <v>289</v>
      </c>
      <c r="D46" s="238" t="s">
        <v>290</v>
      </c>
      <c r="E46" s="238" t="s">
        <v>156</v>
      </c>
      <c r="F46" s="238" t="s">
        <v>157</v>
      </c>
      <c r="G46" s="238" t="s">
        <v>295</v>
      </c>
      <c r="H46" s="238" t="s">
        <v>296</v>
      </c>
      <c r="I46" s="147">
        <v>25515</v>
      </c>
      <c r="J46" s="147">
        <v>25515</v>
      </c>
      <c r="K46" s="72"/>
      <c r="L46" s="72"/>
      <c r="M46" s="147">
        <v>25515</v>
      </c>
      <c r="N46" s="72"/>
      <c r="O46" s="147"/>
      <c r="P46" s="147"/>
      <c r="Q46" s="147"/>
      <c r="R46" s="147"/>
      <c r="S46" s="147"/>
      <c r="T46" s="147"/>
      <c r="U46" s="147"/>
      <c r="V46" s="147"/>
      <c r="W46" s="147"/>
      <c r="X46" s="147"/>
    </row>
    <row r="47" ht="20.25" customHeight="1" spans="1:24">
      <c r="A47" s="238" t="s">
        <v>73</v>
      </c>
      <c r="B47" s="238" t="s">
        <v>73</v>
      </c>
      <c r="C47" s="238" t="s">
        <v>289</v>
      </c>
      <c r="D47" s="238" t="s">
        <v>290</v>
      </c>
      <c r="E47" s="238" t="s">
        <v>164</v>
      </c>
      <c r="F47" s="238" t="s">
        <v>165</v>
      </c>
      <c r="G47" s="238" t="s">
        <v>295</v>
      </c>
      <c r="H47" s="238" t="s">
        <v>296</v>
      </c>
      <c r="I47" s="147">
        <v>4536</v>
      </c>
      <c r="J47" s="147">
        <v>4536</v>
      </c>
      <c r="K47" s="72"/>
      <c r="L47" s="72"/>
      <c r="M47" s="147">
        <v>4536</v>
      </c>
      <c r="N47" s="72"/>
      <c r="O47" s="147"/>
      <c r="P47" s="147"/>
      <c r="Q47" s="147"/>
      <c r="R47" s="147"/>
      <c r="S47" s="147"/>
      <c r="T47" s="147"/>
      <c r="U47" s="147"/>
      <c r="V47" s="147"/>
      <c r="W47" s="147"/>
      <c r="X47" s="147"/>
    </row>
    <row r="48" ht="20.25" customHeight="1" spans="1:24">
      <c r="A48" s="238" t="s">
        <v>73</v>
      </c>
      <c r="B48" s="238" t="s">
        <v>73</v>
      </c>
      <c r="C48" s="238" t="s">
        <v>289</v>
      </c>
      <c r="D48" s="238" t="s">
        <v>290</v>
      </c>
      <c r="E48" s="238" t="s">
        <v>156</v>
      </c>
      <c r="F48" s="238" t="s">
        <v>157</v>
      </c>
      <c r="G48" s="238" t="s">
        <v>297</v>
      </c>
      <c r="H48" s="238" t="s">
        <v>298</v>
      </c>
      <c r="I48" s="147">
        <v>22500</v>
      </c>
      <c r="J48" s="147">
        <v>22500</v>
      </c>
      <c r="K48" s="72"/>
      <c r="L48" s="72"/>
      <c r="M48" s="147">
        <v>22500</v>
      </c>
      <c r="N48" s="72"/>
      <c r="O48" s="147"/>
      <c r="P48" s="147"/>
      <c r="Q48" s="147"/>
      <c r="R48" s="147"/>
      <c r="S48" s="147"/>
      <c r="T48" s="147"/>
      <c r="U48" s="147"/>
      <c r="V48" s="147"/>
      <c r="W48" s="147"/>
      <c r="X48" s="147"/>
    </row>
    <row r="49" ht="20.25" customHeight="1" spans="1:24">
      <c r="A49" s="238" t="s">
        <v>73</v>
      </c>
      <c r="B49" s="238" t="s">
        <v>73</v>
      </c>
      <c r="C49" s="238" t="s">
        <v>289</v>
      </c>
      <c r="D49" s="238" t="s">
        <v>290</v>
      </c>
      <c r="E49" s="238" t="s">
        <v>164</v>
      </c>
      <c r="F49" s="238" t="s">
        <v>165</v>
      </c>
      <c r="G49" s="238" t="s">
        <v>297</v>
      </c>
      <c r="H49" s="238" t="s">
        <v>298</v>
      </c>
      <c r="I49" s="147">
        <v>4000</v>
      </c>
      <c r="J49" s="147">
        <v>4000</v>
      </c>
      <c r="K49" s="72"/>
      <c r="L49" s="72"/>
      <c r="M49" s="147">
        <v>4000</v>
      </c>
      <c r="N49" s="72"/>
      <c r="O49" s="147"/>
      <c r="P49" s="147"/>
      <c r="Q49" s="147"/>
      <c r="R49" s="147"/>
      <c r="S49" s="147"/>
      <c r="T49" s="147"/>
      <c r="U49" s="147"/>
      <c r="V49" s="147"/>
      <c r="W49" s="147"/>
      <c r="X49" s="147"/>
    </row>
    <row r="50" ht="20.25" customHeight="1" spans="1:24">
      <c r="A50" s="238" t="s">
        <v>73</v>
      </c>
      <c r="B50" s="238" t="s">
        <v>73</v>
      </c>
      <c r="C50" s="238" t="s">
        <v>289</v>
      </c>
      <c r="D50" s="238" t="s">
        <v>290</v>
      </c>
      <c r="E50" s="238" t="s">
        <v>156</v>
      </c>
      <c r="F50" s="238" t="s">
        <v>157</v>
      </c>
      <c r="G50" s="238" t="s">
        <v>299</v>
      </c>
      <c r="H50" s="238" t="s">
        <v>300</v>
      </c>
      <c r="I50" s="147">
        <v>27000</v>
      </c>
      <c r="J50" s="147">
        <v>27000</v>
      </c>
      <c r="K50" s="72"/>
      <c r="L50" s="72"/>
      <c r="M50" s="147">
        <v>27000</v>
      </c>
      <c r="N50" s="72"/>
      <c r="O50" s="147"/>
      <c r="P50" s="147"/>
      <c r="Q50" s="147"/>
      <c r="R50" s="147"/>
      <c r="S50" s="147"/>
      <c r="T50" s="147"/>
      <c r="U50" s="147"/>
      <c r="V50" s="147"/>
      <c r="W50" s="147"/>
      <c r="X50" s="147"/>
    </row>
    <row r="51" ht="20.25" customHeight="1" spans="1:24">
      <c r="A51" s="238" t="s">
        <v>73</v>
      </c>
      <c r="B51" s="238" t="s">
        <v>73</v>
      </c>
      <c r="C51" s="238" t="s">
        <v>289</v>
      </c>
      <c r="D51" s="238" t="s">
        <v>290</v>
      </c>
      <c r="E51" s="238" t="s">
        <v>164</v>
      </c>
      <c r="F51" s="238" t="s">
        <v>165</v>
      </c>
      <c r="G51" s="238" t="s">
        <v>299</v>
      </c>
      <c r="H51" s="238" t="s">
        <v>300</v>
      </c>
      <c r="I51" s="147">
        <v>4800</v>
      </c>
      <c r="J51" s="147">
        <v>4800</v>
      </c>
      <c r="K51" s="72"/>
      <c r="L51" s="72"/>
      <c r="M51" s="147">
        <v>4800</v>
      </c>
      <c r="N51" s="72"/>
      <c r="O51" s="147"/>
      <c r="P51" s="147"/>
      <c r="Q51" s="147"/>
      <c r="R51" s="147"/>
      <c r="S51" s="147"/>
      <c r="T51" s="147"/>
      <c r="U51" s="147"/>
      <c r="V51" s="147"/>
      <c r="W51" s="147"/>
      <c r="X51" s="147"/>
    </row>
    <row r="52" ht="20.25" customHeight="1" spans="1:24">
      <c r="A52" s="238" t="s">
        <v>73</v>
      </c>
      <c r="B52" s="238" t="s">
        <v>73</v>
      </c>
      <c r="C52" s="238" t="s">
        <v>289</v>
      </c>
      <c r="D52" s="238" t="s">
        <v>290</v>
      </c>
      <c r="E52" s="238" t="s">
        <v>156</v>
      </c>
      <c r="F52" s="238" t="s">
        <v>157</v>
      </c>
      <c r="G52" s="238" t="s">
        <v>301</v>
      </c>
      <c r="H52" s="238" t="s">
        <v>302</v>
      </c>
      <c r="I52" s="147">
        <v>58500</v>
      </c>
      <c r="J52" s="147">
        <v>58500</v>
      </c>
      <c r="K52" s="72"/>
      <c r="L52" s="72"/>
      <c r="M52" s="147">
        <v>58500</v>
      </c>
      <c r="N52" s="72"/>
      <c r="O52" s="147"/>
      <c r="P52" s="147"/>
      <c r="Q52" s="147"/>
      <c r="R52" s="147"/>
      <c r="S52" s="147"/>
      <c r="T52" s="147"/>
      <c r="U52" s="147"/>
      <c r="V52" s="147"/>
      <c r="W52" s="147"/>
      <c r="X52" s="147"/>
    </row>
    <row r="53" ht="20.25" customHeight="1" spans="1:24">
      <c r="A53" s="238" t="s">
        <v>73</v>
      </c>
      <c r="B53" s="238" t="s">
        <v>73</v>
      </c>
      <c r="C53" s="238" t="s">
        <v>289</v>
      </c>
      <c r="D53" s="238" t="s">
        <v>290</v>
      </c>
      <c r="E53" s="238" t="s">
        <v>164</v>
      </c>
      <c r="F53" s="238" t="s">
        <v>165</v>
      </c>
      <c r="G53" s="238" t="s">
        <v>301</v>
      </c>
      <c r="H53" s="238" t="s">
        <v>302</v>
      </c>
      <c r="I53" s="147">
        <v>8800</v>
      </c>
      <c r="J53" s="147">
        <v>8800</v>
      </c>
      <c r="K53" s="72"/>
      <c r="L53" s="72"/>
      <c r="M53" s="147">
        <v>8800</v>
      </c>
      <c r="N53" s="72"/>
      <c r="O53" s="147"/>
      <c r="P53" s="147"/>
      <c r="Q53" s="147"/>
      <c r="R53" s="147"/>
      <c r="S53" s="147"/>
      <c r="T53" s="147"/>
      <c r="U53" s="147"/>
      <c r="V53" s="147"/>
      <c r="W53" s="147"/>
      <c r="X53" s="147"/>
    </row>
    <row r="54" ht="20.25" customHeight="1" spans="1:24">
      <c r="A54" s="238" t="s">
        <v>73</v>
      </c>
      <c r="B54" s="238" t="s">
        <v>73</v>
      </c>
      <c r="C54" s="238" t="s">
        <v>289</v>
      </c>
      <c r="D54" s="238" t="s">
        <v>290</v>
      </c>
      <c r="E54" s="238" t="s">
        <v>156</v>
      </c>
      <c r="F54" s="238" t="s">
        <v>157</v>
      </c>
      <c r="G54" s="238" t="s">
        <v>303</v>
      </c>
      <c r="H54" s="238" t="s">
        <v>304</v>
      </c>
      <c r="I54" s="147">
        <v>54000</v>
      </c>
      <c r="J54" s="147">
        <v>54000</v>
      </c>
      <c r="K54" s="72"/>
      <c r="L54" s="72"/>
      <c r="M54" s="147">
        <v>54000</v>
      </c>
      <c r="N54" s="72"/>
      <c r="O54" s="147"/>
      <c r="P54" s="147"/>
      <c r="Q54" s="147"/>
      <c r="R54" s="147"/>
      <c r="S54" s="147"/>
      <c r="T54" s="147"/>
      <c r="U54" s="147"/>
      <c r="V54" s="147"/>
      <c r="W54" s="147"/>
      <c r="X54" s="147"/>
    </row>
    <row r="55" ht="20.25" customHeight="1" spans="1:24">
      <c r="A55" s="238" t="s">
        <v>73</v>
      </c>
      <c r="B55" s="238" t="s">
        <v>73</v>
      </c>
      <c r="C55" s="238" t="s">
        <v>289</v>
      </c>
      <c r="D55" s="238" t="s">
        <v>290</v>
      </c>
      <c r="E55" s="238" t="s">
        <v>164</v>
      </c>
      <c r="F55" s="238" t="s">
        <v>165</v>
      </c>
      <c r="G55" s="238" t="s">
        <v>303</v>
      </c>
      <c r="H55" s="238" t="s">
        <v>304</v>
      </c>
      <c r="I55" s="147">
        <v>9600</v>
      </c>
      <c r="J55" s="147">
        <v>9600</v>
      </c>
      <c r="K55" s="72"/>
      <c r="L55" s="72"/>
      <c r="M55" s="147">
        <v>9600</v>
      </c>
      <c r="N55" s="72"/>
      <c r="O55" s="147"/>
      <c r="P55" s="147"/>
      <c r="Q55" s="147"/>
      <c r="R55" s="147"/>
      <c r="S55" s="147"/>
      <c r="T55" s="147"/>
      <c r="U55" s="147"/>
      <c r="V55" s="147"/>
      <c r="W55" s="147"/>
      <c r="X55" s="147"/>
    </row>
    <row r="56" ht="20.25" customHeight="1" spans="1:24">
      <c r="A56" s="238" t="s">
        <v>73</v>
      </c>
      <c r="B56" s="238" t="s">
        <v>73</v>
      </c>
      <c r="C56" s="238" t="s">
        <v>289</v>
      </c>
      <c r="D56" s="238" t="s">
        <v>290</v>
      </c>
      <c r="E56" s="238" t="s">
        <v>105</v>
      </c>
      <c r="F56" s="238" t="s">
        <v>106</v>
      </c>
      <c r="G56" s="238" t="s">
        <v>305</v>
      </c>
      <c r="H56" s="238" t="s">
        <v>306</v>
      </c>
      <c r="I56" s="147">
        <v>2400</v>
      </c>
      <c r="J56" s="147">
        <v>2400</v>
      </c>
      <c r="K56" s="72"/>
      <c r="L56" s="72"/>
      <c r="M56" s="147">
        <v>2400</v>
      </c>
      <c r="N56" s="72"/>
      <c r="O56" s="147"/>
      <c r="P56" s="147"/>
      <c r="Q56" s="147"/>
      <c r="R56" s="147"/>
      <c r="S56" s="147"/>
      <c r="T56" s="147"/>
      <c r="U56" s="147"/>
      <c r="V56" s="147"/>
      <c r="W56" s="147"/>
      <c r="X56" s="147"/>
    </row>
    <row r="57" ht="20.25" customHeight="1" spans="1:24">
      <c r="A57" s="238" t="s">
        <v>73</v>
      </c>
      <c r="B57" s="238" t="s">
        <v>73</v>
      </c>
      <c r="C57" s="238" t="s">
        <v>289</v>
      </c>
      <c r="D57" s="238" t="s">
        <v>290</v>
      </c>
      <c r="E57" s="238" t="s">
        <v>105</v>
      </c>
      <c r="F57" s="238" t="s">
        <v>106</v>
      </c>
      <c r="G57" s="238" t="s">
        <v>305</v>
      </c>
      <c r="H57" s="238" t="s">
        <v>306</v>
      </c>
      <c r="I57" s="147">
        <v>13500</v>
      </c>
      <c r="J57" s="147">
        <v>13500</v>
      </c>
      <c r="K57" s="72"/>
      <c r="L57" s="72"/>
      <c r="M57" s="147">
        <v>13500</v>
      </c>
      <c r="N57" s="72"/>
      <c r="O57" s="147"/>
      <c r="P57" s="147"/>
      <c r="Q57" s="147"/>
      <c r="R57" s="147"/>
      <c r="S57" s="147"/>
      <c r="T57" s="147"/>
      <c r="U57" s="147"/>
      <c r="V57" s="147"/>
      <c r="W57" s="147"/>
      <c r="X57" s="147"/>
    </row>
    <row r="58" ht="20.25" customHeight="1" spans="1:24">
      <c r="A58" s="238" t="s">
        <v>73</v>
      </c>
      <c r="B58" s="238" t="s">
        <v>73</v>
      </c>
      <c r="C58" s="238" t="s">
        <v>289</v>
      </c>
      <c r="D58" s="238" t="s">
        <v>290</v>
      </c>
      <c r="E58" s="238" t="s">
        <v>156</v>
      </c>
      <c r="F58" s="238" t="s">
        <v>157</v>
      </c>
      <c r="G58" s="238" t="s">
        <v>284</v>
      </c>
      <c r="H58" s="238" t="s">
        <v>285</v>
      </c>
      <c r="I58" s="147">
        <v>41700</v>
      </c>
      <c r="J58" s="147">
        <v>41700</v>
      </c>
      <c r="K58" s="72"/>
      <c r="L58" s="72"/>
      <c r="M58" s="147">
        <v>41700</v>
      </c>
      <c r="N58" s="72"/>
      <c r="O58" s="147"/>
      <c r="P58" s="147"/>
      <c r="Q58" s="147"/>
      <c r="R58" s="147"/>
      <c r="S58" s="147"/>
      <c r="T58" s="147"/>
      <c r="U58" s="147"/>
      <c r="V58" s="147"/>
      <c r="W58" s="147"/>
      <c r="X58" s="147"/>
    </row>
    <row r="59" ht="20.25" customHeight="1" spans="1:24">
      <c r="A59" s="238" t="s">
        <v>73</v>
      </c>
      <c r="B59" s="238" t="s">
        <v>73</v>
      </c>
      <c r="C59" s="238" t="s">
        <v>289</v>
      </c>
      <c r="D59" s="238" t="s">
        <v>290</v>
      </c>
      <c r="E59" s="238" t="s">
        <v>156</v>
      </c>
      <c r="F59" s="238" t="s">
        <v>157</v>
      </c>
      <c r="G59" s="238" t="s">
        <v>307</v>
      </c>
      <c r="H59" s="238" t="s">
        <v>308</v>
      </c>
      <c r="I59" s="147">
        <v>135000</v>
      </c>
      <c r="J59" s="147">
        <v>135000</v>
      </c>
      <c r="K59" s="72"/>
      <c r="L59" s="72"/>
      <c r="M59" s="147">
        <v>135000</v>
      </c>
      <c r="N59" s="72"/>
      <c r="O59" s="147"/>
      <c r="P59" s="147"/>
      <c r="Q59" s="147"/>
      <c r="R59" s="147"/>
      <c r="S59" s="147"/>
      <c r="T59" s="147"/>
      <c r="U59" s="147"/>
      <c r="V59" s="147"/>
      <c r="W59" s="147"/>
      <c r="X59" s="147"/>
    </row>
    <row r="60" ht="20.25" customHeight="1" spans="1:24">
      <c r="A60" s="238" t="s">
        <v>73</v>
      </c>
      <c r="B60" s="238" t="s">
        <v>73</v>
      </c>
      <c r="C60" s="238" t="s">
        <v>289</v>
      </c>
      <c r="D60" s="238" t="s">
        <v>290</v>
      </c>
      <c r="E60" s="238" t="s">
        <v>164</v>
      </c>
      <c r="F60" s="238" t="s">
        <v>165</v>
      </c>
      <c r="G60" s="238" t="s">
        <v>307</v>
      </c>
      <c r="H60" s="238" t="s">
        <v>308</v>
      </c>
      <c r="I60" s="147">
        <v>24000</v>
      </c>
      <c r="J60" s="147">
        <v>24000</v>
      </c>
      <c r="K60" s="72"/>
      <c r="L60" s="72"/>
      <c r="M60" s="147">
        <v>24000</v>
      </c>
      <c r="N60" s="72"/>
      <c r="O60" s="147"/>
      <c r="P60" s="147"/>
      <c r="Q60" s="147"/>
      <c r="R60" s="147"/>
      <c r="S60" s="147"/>
      <c r="T60" s="147"/>
      <c r="U60" s="147"/>
      <c r="V60" s="147"/>
      <c r="W60" s="147"/>
      <c r="X60" s="147"/>
    </row>
    <row r="61" ht="20.25" customHeight="1" spans="1:24">
      <c r="A61" s="238" t="s">
        <v>73</v>
      </c>
      <c r="B61" s="238" t="s">
        <v>73</v>
      </c>
      <c r="C61" s="238" t="s">
        <v>309</v>
      </c>
      <c r="D61" s="238" t="s">
        <v>178</v>
      </c>
      <c r="E61" s="238" t="s">
        <v>177</v>
      </c>
      <c r="F61" s="238" t="s">
        <v>178</v>
      </c>
      <c r="G61" s="238" t="s">
        <v>257</v>
      </c>
      <c r="H61" s="238" t="s">
        <v>258</v>
      </c>
      <c r="I61" s="147">
        <v>12000</v>
      </c>
      <c r="J61" s="147">
        <v>12000</v>
      </c>
      <c r="K61" s="72"/>
      <c r="L61" s="72"/>
      <c r="M61" s="147">
        <v>12000</v>
      </c>
      <c r="N61" s="72"/>
      <c r="O61" s="147"/>
      <c r="P61" s="147"/>
      <c r="Q61" s="147"/>
      <c r="R61" s="147"/>
      <c r="S61" s="147"/>
      <c r="T61" s="147"/>
      <c r="U61" s="147"/>
      <c r="V61" s="147"/>
      <c r="W61" s="147"/>
      <c r="X61" s="147"/>
    </row>
    <row r="62" ht="20.25" customHeight="1" spans="1:24">
      <c r="A62" s="238" t="s">
        <v>73</v>
      </c>
      <c r="B62" s="238" t="s">
        <v>73</v>
      </c>
      <c r="C62" s="238" t="s">
        <v>310</v>
      </c>
      <c r="D62" s="238" t="s">
        <v>311</v>
      </c>
      <c r="E62" s="238" t="s">
        <v>164</v>
      </c>
      <c r="F62" s="238" t="s">
        <v>165</v>
      </c>
      <c r="G62" s="238" t="s">
        <v>259</v>
      </c>
      <c r="H62" s="238" t="s">
        <v>260</v>
      </c>
      <c r="I62" s="147">
        <v>836000</v>
      </c>
      <c r="J62" s="147">
        <v>836000</v>
      </c>
      <c r="K62" s="72"/>
      <c r="L62" s="72"/>
      <c r="M62" s="147">
        <v>836000</v>
      </c>
      <c r="N62" s="72"/>
      <c r="O62" s="147"/>
      <c r="P62" s="147"/>
      <c r="Q62" s="147"/>
      <c r="R62" s="147"/>
      <c r="S62" s="147"/>
      <c r="T62" s="147"/>
      <c r="U62" s="147"/>
      <c r="V62" s="147"/>
      <c r="W62" s="147"/>
      <c r="X62" s="147"/>
    </row>
    <row r="63" ht="20.25" customHeight="1" spans="1:24">
      <c r="A63" s="238" t="s">
        <v>73</v>
      </c>
      <c r="B63" s="238" t="s">
        <v>73</v>
      </c>
      <c r="C63" s="238" t="s">
        <v>312</v>
      </c>
      <c r="D63" s="238" t="s">
        <v>313</v>
      </c>
      <c r="E63" s="238" t="s">
        <v>111</v>
      </c>
      <c r="F63" s="238" t="s">
        <v>112</v>
      </c>
      <c r="G63" s="238" t="s">
        <v>314</v>
      </c>
      <c r="H63" s="238" t="s">
        <v>315</v>
      </c>
      <c r="I63" s="147">
        <v>680400</v>
      </c>
      <c r="J63" s="147">
        <v>680400</v>
      </c>
      <c r="K63" s="72"/>
      <c r="L63" s="72"/>
      <c r="M63" s="147">
        <v>680400</v>
      </c>
      <c r="N63" s="72"/>
      <c r="O63" s="147"/>
      <c r="P63" s="147"/>
      <c r="Q63" s="147"/>
      <c r="R63" s="147"/>
      <c r="S63" s="147"/>
      <c r="T63" s="147"/>
      <c r="U63" s="147"/>
      <c r="V63" s="147"/>
      <c r="W63" s="147"/>
      <c r="X63" s="147"/>
    </row>
    <row r="64" ht="20.25" customHeight="1" spans="1:24">
      <c r="A64" s="238" t="s">
        <v>73</v>
      </c>
      <c r="B64" s="238" t="s">
        <v>73</v>
      </c>
      <c r="C64" s="238" t="s">
        <v>312</v>
      </c>
      <c r="D64" s="238" t="s">
        <v>313</v>
      </c>
      <c r="E64" s="238" t="s">
        <v>113</v>
      </c>
      <c r="F64" s="238" t="s">
        <v>114</v>
      </c>
      <c r="G64" s="238" t="s">
        <v>314</v>
      </c>
      <c r="H64" s="238" t="s">
        <v>315</v>
      </c>
      <c r="I64" s="147">
        <v>102000</v>
      </c>
      <c r="J64" s="147">
        <v>102000</v>
      </c>
      <c r="K64" s="72"/>
      <c r="L64" s="72"/>
      <c r="M64" s="147">
        <v>102000</v>
      </c>
      <c r="N64" s="72"/>
      <c r="O64" s="147"/>
      <c r="P64" s="147"/>
      <c r="Q64" s="147"/>
      <c r="R64" s="147"/>
      <c r="S64" s="147"/>
      <c r="T64" s="147"/>
      <c r="U64" s="147"/>
      <c r="V64" s="147"/>
      <c r="W64" s="147"/>
      <c r="X64" s="147"/>
    </row>
    <row r="65" ht="20.25" customHeight="1" spans="1:24">
      <c r="A65" s="238" t="s">
        <v>73</v>
      </c>
      <c r="B65" s="238" t="s">
        <v>73</v>
      </c>
      <c r="C65" s="238" t="s">
        <v>316</v>
      </c>
      <c r="D65" s="238" t="s">
        <v>317</v>
      </c>
      <c r="E65" s="238" t="s">
        <v>156</v>
      </c>
      <c r="F65" s="238" t="s">
        <v>157</v>
      </c>
      <c r="G65" s="238" t="s">
        <v>259</v>
      </c>
      <c r="H65" s="238" t="s">
        <v>260</v>
      </c>
      <c r="I65" s="147">
        <v>1040760</v>
      </c>
      <c r="J65" s="147">
        <v>1040760</v>
      </c>
      <c r="K65" s="72"/>
      <c r="L65" s="72"/>
      <c r="M65" s="147">
        <v>1040760</v>
      </c>
      <c r="N65" s="72"/>
      <c r="O65" s="147"/>
      <c r="P65" s="147"/>
      <c r="Q65" s="147"/>
      <c r="R65" s="147"/>
      <c r="S65" s="147"/>
      <c r="T65" s="147"/>
      <c r="U65" s="147"/>
      <c r="V65" s="147"/>
      <c r="W65" s="147"/>
      <c r="X65" s="147"/>
    </row>
    <row r="66" ht="20.25" customHeight="1" spans="1:24">
      <c r="A66" s="238" t="s">
        <v>73</v>
      </c>
      <c r="B66" s="238" t="s">
        <v>73</v>
      </c>
      <c r="C66" s="238" t="s">
        <v>316</v>
      </c>
      <c r="D66" s="238" t="s">
        <v>317</v>
      </c>
      <c r="E66" s="238" t="s">
        <v>156</v>
      </c>
      <c r="F66" s="238" t="s">
        <v>157</v>
      </c>
      <c r="G66" s="238" t="s">
        <v>259</v>
      </c>
      <c r="H66" s="238" t="s">
        <v>260</v>
      </c>
      <c r="I66" s="147">
        <v>990000</v>
      </c>
      <c r="J66" s="147">
        <v>990000</v>
      </c>
      <c r="K66" s="72"/>
      <c r="L66" s="72"/>
      <c r="M66" s="147">
        <v>990000</v>
      </c>
      <c r="N66" s="72"/>
      <c r="O66" s="147"/>
      <c r="P66" s="147"/>
      <c r="Q66" s="147"/>
      <c r="R66" s="147"/>
      <c r="S66" s="147"/>
      <c r="T66" s="147"/>
      <c r="U66" s="147"/>
      <c r="V66" s="147"/>
      <c r="W66" s="147"/>
      <c r="X66" s="147"/>
    </row>
    <row r="67" ht="20.25" customHeight="1" spans="1:24">
      <c r="A67" s="238" t="s">
        <v>73</v>
      </c>
      <c r="B67" s="238" t="s">
        <v>73</v>
      </c>
      <c r="C67" s="238" t="s">
        <v>318</v>
      </c>
      <c r="D67" s="238" t="s">
        <v>319</v>
      </c>
      <c r="E67" s="238" t="s">
        <v>164</v>
      </c>
      <c r="F67" s="238" t="s">
        <v>165</v>
      </c>
      <c r="G67" s="238" t="s">
        <v>259</v>
      </c>
      <c r="H67" s="238" t="s">
        <v>260</v>
      </c>
      <c r="I67" s="147">
        <v>304000</v>
      </c>
      <c r="J67" s="147">
        <v>304000</v>
      </c>
      <c r="K67" s="72"/>
      <c r="L67" s="72"/>
      <c r="M67" s="147">
        <v>304000</v>
      </c>
      <c r="N67" s="72"/>
      <c r="O67" s="147"/>
      <c r="P67" s="147"/>
      <c r="Q67" s="147"/>
      <c r="R67" s="147"/>
      <c r="S67" s="147"/>
      <c r="T67" s="147"/>
      <c r="U67" s="147"/>
      <c r="V67" s="147"/>
      <c r="W67" s="147"/>
      <c r="X67" s="147"/>
    </row>
    <row r="68" ht="20.25" customHeight="1" spans="1:24">
      <c r="A68" s="238" t="s">
        <v>73</v>
      </c>
      <c r="B68" s="238" t="s">
        <v>73</v>
      </c>
      <c r="C68" s="238" t="s">
        <v>320</v>
      </c>
      <c r="D68" s="238" t="s">
        <v>321</v>
      </c>
      <c r="E68" s="238" t="s">
        <v>156</v>
      </c>
      <c r="F68" s="238" t="s">
        <v>157</v>
      </c>
      <c r="G68" s="238" t="s">
        <v>291</v>
      </c>
      <c r="H68" s="238" t="s">
        <v>292</v>
      </c>
      <c r="I68" s="147">
        <v>25200</v>
      </c>
      <c r="J68" s="147">
        <v>25200</v>
      </c>
      <c r="K68" s="72"/>
      <c r="L68" s="72"/>
      <c r="M68" s="147">
        <v>25200</v>
      </c>
      <c r="N68" s="72"/>
      <c r="O68" s="147"/>
      <c r="P68" s="147"/>
      <c r="Q68" s="147"/>
      <c r="R68" s="147"/>
      <c r="S68" s="147"/>
      <c r="T68" s="147"/>
      <c r="U68" s="147"/>
      <c r="V68" s="147"/>
      <c r="W68" s="147"/>
      <c r="X68" s="147"/>
    </row>
    <row r="69" ht="20.25" customHeight="1" spans="1:24">
      <c r="A69" s="238" t="s">
        <v>73</v>
      </c>
      <c r="B69" s="238" t="s">
        <v>73</v>
      </c>
      <c r="C69" s="238" t="s">
        <v>320</v>
      </c>
      <c r="D69" s="238" t="s">
        <v>321</v>
      </c>
      <c r="E69" s="238" t="s">
        <v>156</v>
      </c>
      <c r="F69" s="238" t="s">
        <v>157</v>
      </c>
      <c r="G69" s="238" t="s">
        <v>291</v>
      </c>
      <c r="H69" s="238" t="s">
        <v>292</v>
      </c>
      <c r="I69" s="147">
        <v>35000</v>
      </c>
      <c r="J69" s="147">
        <v>35000</v>
      </c>
      <c r="K69" s="72"/>
      <c r="L69" s="72"/>
      <c r="M69" s="147">
        <v>35000</v>
      </c>
      <c r="N69" s="72"/>
      <c r="O69" s="147"/>
      <c r="P69" s="147"/>
      <c r="Q69" s="147"/>
      <c r="R69" s="147"/>
      <c r="S69" s="147"/>
      <c r="T69" s="147"/>
      <c r="U69" s="147"/>
      <c r="V69" s="147"/>
      <c r="W69" s="147"/>
      <c r="X69" s="147"/>
    </row>
    <row r="70" ht="20.25" customHeight="1" spans="1:24">
      <c r="A70" s="238" t="s">
        <v>73</v>
      </c>
      <c r="B70" s="238" t="s">
        <v>73</v>
      </c>
      <c r="C70" s="238" t="s">
        <v>320</v>
      </c>
      <c r="D70" s="238" t="s">
        <v>321</v>
      </c>
      <c r="E70" s="238" t="s">
        <v>156</v>
      </c>
      <c r="F70" s="238" t="s">
        <v>157</v>
      </c>
      <c r="G70" s="238" t="s">
        <v>307</v>
      </c>
      <c r="H70" s="238" t="s">
        <v>308</v>
      </c>
      <c r="I70" s="147">
        <v>84000</v>
      </c>
      <c r="J70" s="147">
        <v>84000</v>
      </c>
      <c r="K70" s="72"/>
      <c r="L70" s="72"/>
      <c r="M70" s="147">
        <v>84000</v>
      </c>
      <c r="N70" s="72"/>
      <c r="O70" s="147"/>
      <c r="P70" s="147"/>
      <c r="Q70" s="147"/>
      <c r="R70" s="147"/>
      <c r="S70" s="147"/>
      <c r="T70" s="147"/>
      <c r="U70" s="147"/>
      <c r="V70" s="147"/>
      <c r="W70" s="147"/>
      <c r="X70" s="147"/>
    </row>
    <row r="71" ht="20.25" customHeight="1" spans="1:24">
      <c r="A71" s="238" t="s">
        <v>73</v>
      </c>
      <c r="B71" s="238" t="s">
        <v>73</v>
      </c>
      <c r="C71" s="238" t="s">
        <v>322</v>
      </c>
      <c r="D71" s="238" t="s">
        <v>323</v>
      </c>
      <c r="E71" s="238" t="s">
        <v>156</v>
      </c>
      <c r="F71" s="238" t="s">
        <v>157</v>
      </c>
      <c r="G71" s="238" t="s">
        <v>324</v>
      </c>
      <c r="H71" s="238" t="s">
        <v>311</v>
      </c>
      <c r="I71" s="147">
        <v>434000</v>
      </c>
      <c r="J71" s="147">
        <v>434000</v>
      </c>
      <c r="K71" s="72"/>
      <c r="L71" s="72"/>
      <c r="M71" s="147">
        <v>434000</v>
      </c>
      <c r="N71" s="72"/>
      <c r="O71" s="147"/>
      <c r="P71" s="147"/>
      <c r="Q71" s="147"/>
      <c r="R71" s="147"/>
      <c r="S71" s="147"/>
      <c r="T71" s="147"/>
      <c r="U71" s="147"/>
      <c r="V71" s="147"/>
      <c r="W71" s="147"/>
      <c r="X71" s="147"/>
    </row>
    <row r="72" ht="20.25" customHeight="1" spans="1:24">
      <c r="A72" s="238" t="s">
        <v>73</v>
      </c>
      <c r="B72" s="238" t="s">
        <v>73</v>
      </c>
      <c r="C72" s="238" t="s">
        <v>322</v>
      </c>
      <c r="D72" s="238" t="s">
        <v>323</v>
      </c>
      <c r="E72" s="238" t="s">
        <v>156</v>
      </c>
      <c r="F72" s="238" t="s">
        <v>157</v>
      </c>
      <c r="G72" s="238" t="s">
        <v>324</v>
      </c>
      <c r="H72" s="238" t="s">
        <v>311</v>
      </c>
      <c r="I72" s="147">
        <v>82440</v>
      </c>
      <c r="J72" s="147">
        <v>82440</v>
      </c>
      <c r="K72" s="72"/>
      <c r="L72" s="72"/>
      <c r="M72" s="147">
        <v>82440</v>
      </c>
      <c r="N72" s="72"/>
      <c r="O72" s="147"/>
      <c r="P72" s="147"/>
      <c r="Q72" s="147"/>
      <c r="R72" s="147"/>
      <c r="S72" s="147"/>
      <c r="T72" s="147"/>
      <c r="U72" s="147"/>
      <c r="V72" s="147"/>
      <c r="W72" s="147"/>
      <c r="X72" s="147"/>
    </row>
    <row r="73" ht="20.25" customHeight="1" spans="1:24">
      <c r="A73" s="238" t="s">
        <v>73</v>
      </c>
      <c r="B73" s="238" t="s">
        <v>73</v>
      </c>
      <c r="C73" s="238" t="s">
        <v>322</v>
      </c>
      <c r="D73" s="238" t="s">
        <v>323</v>
      </c>
      <c r="E73" s="238" t="s">
        <v>156</v>
      </c>
      <c r="F73" s="238" t="s">
        <v>157</v>
      </c>
      <c r="G73" s="238" t="s">
        <v>324</v>
      </c>
      <c r="H73" s="238" t="s">
        <v>311</v>
      </c>
      <c r="I73" s="147">
        <v>1648800</v>
      </c>
      <c r="J73" s="147">
        <v>1648800</v>
      </c>
      <c r="K73" s="72"/>
      <c r="L73" s="72"/>
      <c r="M73" s="147">
        <v>1648800</v>
      </c>
      <c r="N73" s="72"/>
      <c r="O73" s="147"/>
      <c r="P73" s="147"/>
      <c r="Q73" s="147"/>
      <c r="R73" s="147"/>
      <c r="S73" s="147"/>
      <c r="T73" s="147"/>
      <c r="U73" s="147"/>
      <c r="V73" s="147"/>
      <c r="W73" s="147"/>
      <c r="X73" s="147"/>
    </row>
    <row r="74" ht="20.25" customHeight="1" spans="1:24">
      <c r="A74" s="238" t="s">
        <v>73</v>
      </c>
      <c r="B74" s="238" t="s">
        <v>73</v>
      </c>
      <c r="C74" s="238" t="s">
        <v>325</v>
      </c>
      <c r="D74" s="238" t="s">
        <v>326</v>
      </c>
      <c r="E74" s="238" t="s">
        <v>156</v>
      </c>
      <c r="F74" s="238" t="s">
        <v>157</v>
      </c>
      <c r="G74" s="238" t="s">
        <v>288</v>
      </c>
      <c r="H74" s="238" t="s">
        <v>287</v>
      </c>
      <c r="I74" s="147">
        <v>32976</v>
      </c>
      <c r="J74" s="147">
        <v>32976</v>
      </c>
      <c r="K74" s="72"/>
      <c r="L74" s="72"/>
      <c r="M74" s="147">
        <v>32976</v>
      </c>
      <c r="N74" s="72"/>
      <c r="O74" s="147"/>
      <c r="P74" s="147"/>
      <c r="Q74" s="147"/>
      <c r="R74" s="147"/>
      <c r="S74" s="147"/>
      <c r="T74" s="147"/>
      <c r="U74" s="147"/>
      <c r="V74" s="147"/>
      <c r="W74" s="147"/>
      <c r="X74" s="147"/>
    </row>
    <row r="75" ht="17.25" customHeight="1" spans="1:24">
      <c r="A75" s="90" t="s">
        <v>226</v>
      </c>
      <c r="B75" s="91"/>
      <c r="C75" s="244"/>
      <c r="D75" s="244"/>
      <c r="E75" s="244"/>
      <c r="F75" s="244"/>
      <c r="G75" s="244"/>
      <c r="H75" s="245"/>
      <c r="I75" s="147">
        <v>17067903.76</v>
      </c>
      <c r="J75" s="147">
        <v>17067903.76</v>
      </c>
      <c r="K75" s="147"/>
      <c r="L75" s="147"/>
      <c r="M75" s="147">
        <v>17067903.76</v>
      </c>
      <c r="N75" s="147"/>
      <c r="O75" s="147"/>
      <c r="P75" s="147"/>
      <c r="Q75" s="147"/>
      <c r="R75" s="147"/>
      <c r="S75" s="147"/>
      <c r="T75" s="147"/>
      <c r="U75" s="147"/>
      <c r="V75" s="147"/>
      <c r="W75" s="147"/>
      <c r="X75" s="147"/>
    </row>
  </sheetData>
  <mergeCells count="31">
    <mergeCell ref="A2:X2"/>
    <mergeCell ref="A3:H3"/>
    <mergeCell ref="I4:X4"/>
    <mergeCell ref="J5:N5"/>
    <mergeCell ref="O5:Q5"/>
    <mergeCell ref="S5:X5"/>
    <mergeCell ref="A75:H7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topLeftCell="A2" workbookViewId="0">
      <pane ySplit="6" topLeftCell="A8" activePane="bottomLeft" state="frozen"/>
      <selection/>
      <selection pane="bottomLeft" activeCell="A30" sqref="$A30:$XFD35"/>
    </sheetView>
  </sheetViews>
  <sheetFormatPr defaultColWidth="9.14166666666667" defaultRowHeight="14.25" customHeight="1"/>
  <cols>
    <col min="1" max="1" width="14.125" style="205" customWidth="1"/>
    <col min="2" max="2" width="16.375" style="205" customWidth="1"/>
    <col min="3" max="3" width="35.125" style="206" customWidth="1"/>
    <col min="4" max="4" width="17.125" style="205" customWidth="1"/>
    <col min="5" max="5" width="11.875" style="205" customWidth="1"/>
    <col min="6" max="6" width="20.125" style="205" customWidth="1"/>
    <col min="7" max="8" width="11.875" style="205" customWidth="1"/>
    <col min="9" max="10" width="10.375" style="205" customWidth="1"/>
    <col min="11" max="12" width="13.75" style="205" customWidth="1"/>
    <col min="13" max="13" width="15.625" style="205" customWidth="1"/>
    <col min="14" max="14" width="11.875" style="205" customWidth="1"/>
    <col min="15" max="15" width="13.75" style="205" customWidth="1"/>
    <col min="16" max="17" width="15.625" style="205" customWidth="1"/>
    <col min="18" max="20" width="8.125" style="205" customWidth="1"/>
    <col min="21" max="21" width="11.875" style="205" customWidth="1"/>
    <col min="22" max="22" width="15.625" style="205" customWidth="1"/>
    <col min="23" max="23" width="8.875" style="205" customWidth="1"/>
    <col min="24" max="16384" width="9.14166666666667" style="205"/>
  </cols>
  <sheetData>
    <row r="1" ht="13.5" customHeight="1" spans="2:23">
      <c r="B1" s="207"/>
      <c r="E1" s="220"/>
      <c r="F1" s="220"/>
      <c r="G1" s="220"/>
      <c r="H1" s="220"/>
      <c r="U1" s="207"/>
      <c r="W1" s="232" t="s">
        <v>327</v>
      </c>
    </row>
    <row r="2" ht="46.5" customHeight="1" spans="1:23">
      <c r="A2" s="77" t="s">
        <v>328</v>
      </c>
      <c r="B2" s="77"/>
      <c r="C2" s="208"/>
      <c r="D2" s="77"/>
      <c r="E2" s="77"/>
      <c r="F2" s="77"/>
      <c r="G2" s="77"/>
      <c r="H2" s="77"/>
      <c r="I2" s="77"/>
      <c r="J2" s="77"/>
      <c r="K2" s="77"/>
      <c r="L2" s="77"/>
      <c r="M2" s="77"/>
      <c r="N2" s="77"/>
      <c r="O2" s="77"/>
      <c r="P2" s="77"/>
      <c r="Q2" s="77"/>
      <c r="R2" s="77"/>
      <c r="S2" s="77"/>
      <c r="T2" s="77"/>
      <c r="U2" s="77"/>
      <c r="V2" s="77"/>
      <c r="W2" s="77"/>
    </row>
    <row r="3" ht="13.5" customHeight="1" spans="1:23">
      <c r="A3" s="78" t="s">
        <v>2</v>
      </c>
      <c r="B3" s="79"/>
      <c r="C3" s="79"/>
      <c r="D3" s="79"/>
      <c r="E3" s="79"/>
      <c r="F3" s="79"/>
      <c r="G3" s="79"/>
      <c r="H3" s="79"/>
      <c r="I3" s="222"/>
      <c r="J3" s="222"/>
      <c r="K3" s="222"/>
      <c r="L3" s="222"/>
      <c r="M3" s="222"/>
      <c r="N3" s="222"/>
      <c r="O3" s="222"/>
      <c r="P3" s="222"/>
      <c r="Q3" s="222"/>
      <c r="U3" s="207"/>
      <c r="W3" s="233" t="s">
        <v>3</v>
      </c>
    </row>
    <row r="4" ht="21.75" customHeight="1" spans="1:23">
      <c r="A4" s="80" t="s">
        <v>329</v>
      </c>
      <c r="B4" s="81" t="s">
        <v>237</v>
      </c>
      <c r="C4" s="209" t="s">
        <v>238</v>
      </c>
      <c r="D4" s="80" t="s">
        <v>330</v>
      </c>
      <c r="E4" s="81" t="s">
        <v>239</v>
      </c>
      <c r="F4" s="81" t="s">
        <v>240</v>
      </c>
      <c r="G4" s="81" t="s">
        <v>331</v>
      </c>
      <c r="H4" s="81" t="s">
        <v>332</v>
      </c>
      <c r="I4" s="94" t="s">
        <v>58</v>
      </c>
      <c r="J4" s="102" t="s">
        <v>333</v>
      </c>
      <c r="K4" s="103"/>
      <c r="L4" s="103"/>
      <c r="M4" s="104"/>
      <c r="N4" s="102" t="s">
        <v>245</v>
      </c>
      <c r="O4" s="103"/>
      <c r="P4" s="104"/>
      <c r="Q4" s="81" t="s">
        <v>64</v>
      </c>
      <c r="R4" s="102" t="s">
        <v>65</v>
      </c>
      <c r="S4" s="103"/>
      <c r="T4" s="103"/>
      <c r="U4" s="103"/>
      <c r="V4" s="103"/>
      <c r="W4" s="104"/>
    </row>
    <row r="5" ht="21.75" customHeight="1" spans="1:23">
      <c r="A5" s="82"/>
      <c r="B5" s="95"/>
      <c r="C5" s="210"/>
      <c r="D5" s="82"/>
      <c r="E5" s="83"/>
      <c r="F5" s="83"/>
      <c r="G5" s="83"/>
      <c r="H5" s="83"/>
      <c r="I5" s="95"/>
      <c r="J5" s="223" t="s">
        <v>61</v>
      </c>
      <c r="K5" s="224"/>
      <c r="L5" s="81" t="s">
        <v>62</v>
      </c>
      <c r="M5" s="81" t="s">
        <v>63</v>
      </c>
      <c r="N5" s="81" t="s">
        <v>61</v>
      </c>
      <c r="O5" s="81" t="s">
        <v>62</v>
      </c>
      <c r="P5" s="81" t="s">
        <v>63</v>
      </c>
      <c r="Q5" s="83"/>
      <c r="R5" s="81" t="s">
        <v>60</v>
      </c>
      <c r="S5" s="81" t="s">
        <v>67</v>
      </c>
      <c r="T5" s="81" t="s">
        <v>251</v>
      </c>
      <c r="U5" s="81" t="s">
        <v>69</v>
      </c>
      <c r="V5" s="81" t="s">
        <v>70</v>
      </c>
      <c r="W5" s="81" t="s">
        <v>71</v>
      </c>
    </row>
    <row r="6" ht="21" customHeight="1" spans="1:23">
      <c r="A6" s="95"/>
      <c r="B6" s="95"/>
      <c r="C6" s="211"/>
      <c r="D6" s="95"/>
      <c r="E6" s="95"/>
      <c r="F6" s="95"/>
      <c r="G6" s="95"/>
      <c r="H6" s="95"/>
      <c r="I6" s="95"/>
      <c r="J6" s="225"/>
      <c r="K6" s="226"/>
      <c r="L6" s="95"/>
      <c r="M6" s="95"/>
      <c r="N6" s="95"/>
      <c r="O6" s="95"/>
      <c r="P6" s="95"/>
      <c r="Q6" s="95"/>
      <c r="R6" s="95"/>
      <c r="S6" s="95"/>
      <c r="T6" s="95"/>
      <c r="U6" s="95"/>
      <c r="V6" s="95"/>
      <c r="W6" s="95"/>
    </row>
    <row r="7" ht="39.75" customHeight="1" spans="1:23">
      <c r="A7" s="84"/>
      <c r="B7" s="96"/>
      <c r="C7" s="212"/>
      <c r="D7" s="84"/>
      <c r="E7" s="85"/>
      <c r="F7" s="85"/>
      <c r="G7" s="85"/>
      <c r="H7" s="85"/>
      <c r="I7" s="96"/>
      <c r="J7" s="135" t="s">
        <v>60</v>
      </c>
      <c r="K7" s="135" t="s">
        <v>334</v>
      </c>
      <c r="L7" s="85"/>
      <c r="M7" s="85"/>
      <c r="N7" s="85"/>
      <c r="O7" s="85"/>
      <c r="P7" s="85"/>
      <c r="Q7" s="85"/>
      <c r="R7" s="85"/>
      <c r="S7" s="85"/>
      <c r="T7" s="85"/>
      <c r="U7" s="96"/>
      <c r="V7" s="85"/>
      <c r="W7" s="85"/>
    </row>
    <row r="8" ht="15" customHeight="1" spans="1:23">
      <c r="A8" s="86">
        <v>1</v>
      </c>
      <c r="B8" s="86">
        <v>2</v>
      </c>
      <c r="C8" s="213">
        <v>3</v>
      </c>
      <c r="D8" s="86">
        <v>4</v>
      </c>
      <c r="E8" s="86">
        <v>5</v>
      </c>
      <c r="F8" s="86">
        <v>6</v>
      </c>
      <c r="G8" s="86">
        <v>7</v>
      </c>
      <c r="H8" s="86">
        <v>8</v>
      </c>
      <c r="I8" s="86">
        <v>9</v>
      </c>
      <c r="J8" s="86">
        <v>10</v>
      </c>
      <c r="K8" s="86">
        <v>11</v>
      </c>
      <c r="L8" s="105">
        <v>12</v>
      </c>
      <c r="M8" s="105">
        <v>13</v>
      </c>
      <c r="N8" s="105">
        <v>14</v>
      </c>
      <c r="O8" s="105">
        <v>15</v>
      </c>
      <c r="P8" s="105">
        <v>16</v>
      </c>
      <c r="Q8" s="105">
        <v>17</v>
      </c>
      <c r="R8" s="105">
        <v>18</v>
      </c>
      <c r="S8" s="105">
        <v>19</v>
      </c>
      <c r="T8" s="105">
        <v>20</v>
      </c>
      <c r="U8" s="86">
        <v>21</v>
      </c>
      <c r="V8" s="105">
        <v>22</v>
      </c>
      <c r="W8" s="86">
        <v>23</v>
      </c>
    </row>
    <row r="9" ht="21.75" customHeight="1" spans="1:23">
      <c r="A9" s="123" t="s">
        <v>335</v>
      </c>
      <c r="B9" s="123" t="s">
        <v>336</v>
      </c>
      <c r="C9" s="87" t="s">
        <v>337</v>
      </c>
      <c r="D9" s="123" t="s">
        <v>73</v>
      </c>
      <c r="E9" s="123" t="s">
        <v>156</v>
      </c>
      <c r="F9" s="123" t="s">
        <v>157</v>
      </c>
      <c r="G9" s="123" t="s">
        <v>314</v>
      </c>
      <c r="H9" s="123" t="s">
        <v>315</v>
      </c>
      <c r="I9" s="227">
        <v>18933.36</v>
      </c>
      <c r="J9" s="227">
        <v>18933.36</v>
      </c>
      <c r="K9" s="227">
        <v>18933.36</v>
      </c>
      <c r="L9" s="227"/>
      <c r="M9" s="227"/>
      <c r="N9" s="227"/>
      <c r="O9" s="227"/>
      <c r="P9" s="227"/>
      <c r="Q9" s="227"/>
      <c r="R9" s="227"/>
      <c r="S9" s="227"/>
      <c r="T9" s="227"/>
      <c r="U9" s="227"/>
      <c r="V9" s="227"/>
      <c r="W9" s="227"/>
    </row>
    <row r="10" ht="21.75" customHeight="1" spans="1:23">
      <c r="A10" s="123" t="s">
        <v>338</v>
      </c>
      <c r="B10" s="123" t="s">
        <v>339</v>
      </c>
      <c r="C10" s="87" t="s">
        <v>340</v>
      </c>
      <c r="D10" s="123" t="s">
        <v>73</v>
      </c>
      <c r="E10" s="123" t="s">
        <v>166</v>
      </c>
      <c r="F10" s="123" t="s">
        <v>167</v>
      </c>
      <c r="G10" s="123" t="s">
        <v>341</v>
      </c>
      <c r="H10" s="123" t="s">
        <v>342</v>
      </c>
      <c r="I10" s="227">
        <v>58000</v>
      </c>
      <c r="J10" s="227">
        <v>58000</v>
      </c>
      <c r="K10" s="227">
        <v>58000</v>
      </c>
      <c r="L10" s="227"/>
      <c r="M10" s="227"/>
      <c r="N10" s="227"/>
      <c r="O10" s="227"/>
      <c r="P10" s="227"/>
      <c r="Q10" s="227"/>
      <c r="R10" s="227"/>
      <c r="S10" s="227"/>
      <c r="T10" s="227"/>
      <c r="U10" s="227"/>
      <c r="V10" s="227"/>
      <c r="W10" s="227"/>
    </row>
    <row r="11" ht="21.75" customHeight="1" spans="1:23">
      <c r="A11" s="123" t="s">
        <v>343</v>
      </c>
      <c r="B11" s="123" t="s">
        <v>344</v>
      </c>
      <c r="C11" s="87" t="s">
        <v>345</v>
      </c>
      <c r="D11" s="123" t="s">
        <v>73</v>
      </c>
      <c r="E11" s="123" t="s">
        <v>158</v>
      </c>
      <c r="F11" s="123" t="s">
        <v>159</v>
      </c>
      <c r="G11" s="123" t="s">
        <v>341</v>
      </c>
      <c r="H11" s="123" t="s">
        <v>342</v>
      </c>
      <c r="I11" s="227">
        <v>413300</v>
      </c>
      <c r="J11" s="227">
        <v>413300</v>
      </c>
      <c r="K11" s="227">
        <v>413300</v>
      </c>
      <c r="L11" s="227"/>
      <c r="M11" s="227"/>
      <c r="N11" s="227"/>
      <c r="O11" s="227"/>
      <c r="P11" s="227"/>
      <c r="Q11" s="227"/>
      <c r="R11" s="227"/>
      <c r="S11" s="227"/>
      <c r="T11" s="227"/>
      <c r="U11" s="227"/>
      <c r="V11" s="227"/>
      <c r="W11" s="227"/>
    </row>
    <row r="12" ht="21.75" customHeight="1" spans="1:23">
      <c r="A12" s="123" t="s">
        <v>343</v>
      </c>
      <c r="B12" s="123" t="s">
        <v>346</v>
      </c>
      <c r="C12" s="87" t="s">
        <v>347</v>
      </c>
      <c r="D12" s="123" t="s">
        <v>73</v>
      </c>
      <c r="E12" s="123" t="s">
        <v>158</v>
      </c>
      <c r="F12" s="123" t="s">
        <v>159</v>
      </c>
      <c r="G12" s="123" t="s">
        <v>341</v>
      </c>
      <c r="H12" s="123" t="s">
        <v>342</v>
      </c>
      <c r="I12" s="227">
        <v>101850</v>
      </c>
      <c r="J12" s="227">
        <v>101850</v>
      </c>
      <c r="K12" s="227">
        <v>101850</v>
      </c>
      <c r="L12" s="227"/>
      <c r="M12" s="227"/>
      <c r="N12" s="227"/>
      <c r="O12" s="227"/>
      <c r="P12" s="227"/>
      <c r="Q12" s="227"/>
      <c r="R12" s="227"/>
      <c r="S12" s="227"/>
      <c r="T12" s="227"/>
      <c r="U12" s="227"/>
      <c r="V12" s="227"/>
      <c r="W12" s="227"/>
    </row>
    <row r="13" ht="21.75" customHeight="1" spans="1:23">
      <c r="A13" s="123" t="s">
        <v>343</v>
      </c>
      <c r="B13" s="123" t="s">
        <v>348</v>
      </c>
      <c r="C13" s="87" t="s">
        <v>349</v>
      </c>
      <c r="D13" s="123" t="s">
        <v>73</v>
      </c>
      <c r="E13" s="123" t="s">
        <v>151</v>
      </c>
      <c r="F13" s="123" t="s">
        <v>150</v>
      </c>
      <c r="G13" s="123" t="s">
        <v>341</v>
      </c>
      <c r="H13" s="123" t="s">
        <v>342</v>
      </c>
      <c r="I13" s="227">
        <v>38092.6</v>
      </c>
      <c r="J13" s="227">
        <v>38092.6</v>
      </c>
      <c r="K13" s="227">
        <v>38092.6</v>
      </c>
      <c r="L13" s="227"/>
      <c r="M13" s="227"/>
      <c r="N13" s="227"/>
      <c r="O13" s="227"/>
      <c r="P13" s="227"/>
      <c r="Q13" s="227"/>
      <c r="R13" s="227"/>
      <c r="S13" s="227"/>
      <c r="T13" s="227"/>
      <c r="U13" s="227"/>
      <c r="V13" s="227"/>
      <c r="W13" s="227"/>
    </row>
    <row r="14" ht="21.75" customHeight="1" spans="1:23">
      <c r="A14" s="123" t="s">
        <v>343</v>
      </c>
      <c r="B14" s="123" t="s">
        <v>350</v>
      </c>
      <c r="C14" s="87" t="s">
        <v>351</v>
      </c>
      <c r="D14" s="123" t="s">
        <v>73</v>
      </c>
      <c r="E14" s="123" t="s">
        <v>166</v>
      </c>
      <c r="F14" s="123" t="s">
        <v>167</v>
      </c>
      <c r="G14" s="123" t="s">
        <v>341</v>
      </c>
      <c r="H14" s="123" t="s">
        <v>342</v>
      </c>
      <c r="I14" s="227">
        <v>50000</v>
      </c>
      <c r="J14" s="227">
        <v>50000</v>
      </c>
      <c r="K14" s="227">
        <v>50000</v>
      </c>
      <c r="L14" s="227"/>
      <c r="M14" s="227"/>
      <c r="N14" s="227"/>
      <c r="O14" s="227"/>
      <c r="P14" s="227"/>
      <c r="Q14" s="227"/>
      <c r="R14" s="227"/>
      <c r="S14" s="227"/>
      <c r="T14" s="227"/>
      <c r="U14" s="227"/>
      <c r="V14" s="227"/>
      <c r="W14" s="227"/>
    </row>
    <row r="15" ht="21.75" customHeight="1" spans="1:23">
      <c r="A15" s="123" t="s">
        <v>343</v>
      </c>
      <c r="B15" s="123" t="s">
        <v>352</v>
      </c>
      <c r="C15" s="87" t="s">
        <v>353</v>
      </c>
      <c r="D15" s="123" t="s">
        <v>73</v>
      </c>
      <c r="E15" s="123" t="s">
        <v>166</v>
      </c>
      <c r="F15" s="123" t="s">
        <v>167</v>
      </c>
      <c r="G15" s="123" t="s">
        <v>341</v>
      </c>
      <c r="H15" s="123" t="s">
        <v>342</v>
      </c>
      <c r="I15" s="227">
        <v>49000</v>
      </c>
      <c r="J15" s="227">
        <v>49000</v>
      </c>
      <c r="K15" s="227">
        <v>49000</v>
      </c>
      <c r="L15" s="227"/>
      <c r="M15" s="227"/>
      <c r="N15" s="227"/>
      <c r="O15" s="227"/>
      <c r="P15" s="227"/>
      <c r="Q15" s="227"/>
      <c r="R15" s="227"/>
      <c r="S15" s="227"/>
      <c r="T15" s="227"/>
      <c r="U15" s="227"/>
      <c r="V15" s="227"/>
      <c r="W15" s="227"/>
    </row>
    <row r="16" ht="21.75" customHeight="1" spans="1:23">
      <c r="A16" s="123" t="s">
        <v>343</v>
      </c>
      <c r="B16" s="123" t="s">
        <v>354</v>
      </c>
      <c r="C16" s="87" t="s">
        <v>355</v>
      </c>
      <c r="D16" s="123" t="s">
        <v>73</v>
      </c>
      <c r="E16" s="123" t="s">
        <v>166</v>
      </c>
      <c r="F16" s="123" t="s">
        <v>167</v>
      </c>
      <c r="G16" s="123" t="s">
        <v>291</v>
      </c>
      <c r="H16" s="123" t="s">
        <v>292</v>
      </c>
      <c r="I16" s="227">
        <v>30000</v>
      </c>
      <c r="J16" s="227">
        <v>30000</v>
      </c>
      <c r="K16" s="227">
        <v>30000</v>
      </c>
      <c r="L16" s="227"/>
      <c r="M16" s="227"/>
      <c r="N16" s="227"/>
      <c r="O16" s="227"/>
      <c r="P16" s="227"/>
      <c r="Q16" s="227"/>
      <c r="R16" s="227"/>
      <c r="S16" s="227"/>
      <c r="T16" s="227"/>
      <c r="U16" s="227"/>
      <c r="V16" s="227"/>
      <c r="W16" s="227"/>
    </row>
    <row r="17" ht="21.75" customHeight="1" spans="1:23">
      <c r="A17" s="123" t="s">
        <v>343</v>
      </c>
      <c r="B17" s="123" t="s">
        <v>356</v>
      </c>
      <c r="C17" s="87" t="s">
        <v>357</v>
      </c>
      <c r="D17" s="123" t="s">
        <v>73</v>
      </c>
      <c r="E17" s="123" t="s">
        <v>166</v>
      </c>
      <c r="F17" s="123" t="s">
        <v>167</v>
      </c>
      <c r="G17" s="123" t="s">
        <v>341</v>
      </c>
      <c r="H17" s="123" t="s">
        <v>342</v>
      </c>
      <c r="I17" s="227">
        <v>391520</v>
      </c>
      <c r="J17" s="227">
        <v>391520</v>
      </c>
      <c r="K17" s="227">
        <v>391520</v>
      </c>
      <c r="L17" s="227"/>
      <c r="M17" s="227"/>
      <c r="N17" s="227"/>
      <c r="O17" s="227"/>
      <c r="P17" s="227"/>
      <c r="Q17" s="227"/>
      <c r="R17" s="227"/>
      <c r="S17" s="227"/>
      <c r="T17" s="227"/>
      <c r="U17" s="227"/>
      <c r="V17" s="227"/>
      <c r="W17" s="227"/>
    </row>
    <row r="18" ht="21.75" customHeight="1" spans="1:23">
      <c r="A18" s="123" t="s">
        <v>343</v>
      </c>
      <c r="B18" s="123" t="s">
        <v>358</v>
      </c>
      <c r="C18" s="87" t="s">
        <v>359</v>
      </c>
      <c r="D18" s="123" t="s">
        <v>73</v>
      </c>
      <c r="E18" s="123" t="s">
        <v>185</v>
      </c>
      <c r="F18" s="123" t="s">
        <v>186</v>
      </c>
      <c r="G18" s="123" t="s">
        <v>341</v>
      </c>
      <c r="H18" s="123" t="s">
        <v>342</v>
      </c>
      <c r="I18" s="227">
        <v>121000</v>
      </c>
      <c r="J18" s="227">
        <v>121000</v>
      </c>
      <c r="K18" s="227">
        <v>121000</v>
      </c>
      <c r="L18" s="227"/>
      <c r="M18" s="227"/>
      <c r="N18" s="227"/>
      <c r="O18" s="227"/>
      <c r="P18" s="227"/>
      <c r="Q18" s="227"/>
      <c r="R18" s="227"/>
      <c r="S18" s="227"/>
      <c r="T18" s="227"/>
      <c r="U18" s="227"/>
      <c r="V18" s="227"/>
      <c r="W18" s="227"/>
    </row>
    <row r="19" ht="21.75" customHeight="1" spans="1:23">
      <c r="A19" s="123" t="s">
        <v>343</v>
      </c>
      <c r="B19" s="123" t="s">
        <v>360</v>
      </c>
      <c r="C19" s="87" t="s">
        <v>361</v>
      </c>
      <c r="D19" s="123" t="s">
        <v>73</v>
      </c>
      <c r="E19" s="123" t="s">
        <v>158</v>
      </c>
      <c r="F19" s="123" t="s">
        <v>159</v>
      </c>
      <c r="G19" s="123" t="s">
        <v>341</v>
      </c>
      <c r="H19" s="123" t="s">
        <v>342</v>
      </c>
      <c r="I19" s="227">
        <v>26320</v>
      </c>
      <c r="J19" s="227">
        <v>26320</v>
      </c>
      <c r="K19" s="227">
        <v>26320</v>
      </c>
      <c r="L19" s="227"/>
      <c r="M19" s="227"/>
      <c r="N19" s="227"/>
      <c r="O19" s="227"/>
      <c r="P19" s="227"/>
      <c r="Q19" s="227"/>
      <c r="R19" s="227"/>
      <c r="S19" s="227"/>
      <c r="T19" s="227"/>
      <c r="U19" s="227"/>
      <c r="V19" s="227"/>
      <c r="W19" s="227"/>
    </row>
    <row r="20" ht="21.75" customHeight="1" spans="1:23">
      <c r="A20" s="123" t="s">
        <v>343</v>
      </c>
      <c r="B20" s="123" t="s">
        <v>362</v>
      </c>
      <c r="C20" s="87" t="s">
        <v>363</v>
      </c>
      <c r="D20" s="123" t="s">
        <v>73</v>
      </c>
      <c r="E20" s="123" t="s">
        <v>158</v>
      </c>
      <c r="F20" s="123" t="s">
        <v>159</v>
      </c>
      <c r="G20" s="123" t="s">
        <v>341</v>
      </c>
      <c r="H20" s="123" t="s">
        <v>342</v>
      </c>
      <c r="I20" s="227">
        <v>1500000</v>
      </c>
      <c r="J20" s="227">
        <v>1500000</v>
      </c>
      <c r="K20" s="227">
        <v>1500000</v>
      </c>
      <c r="L20" s="227"/>
      <c r="M20" s="227"/>
      <c r="N20" s="227"/>
      <c r="O20" s="227"/>
      <c r="P20" s="227"/>
      <c r="Q20" s="227"/>
      <c r="R20" s="227"/>
      <c r="S20" s="227"/>
      <c r="T20" s="227"/>
      <c r="U20" s="227"/>
      <c r="V20" s="227"/>
      <c r="W20" s="227"/>
    </row>
    <row r="21" ht="21.75" customHeight="1" spans="1:23">
      <c r="A21" s="123" t="s">
        <v>343</v>
      </c>
      <c r="B21" s="123" t="s">
        <v>364</v>
      </c>
      <c r="C21" s="87" t="s">
        <v>365</v>
      </c>
      <c r="D21" s="123" t="s">
        <v>73</v>
      </c>
      <c r="E21" s="123" t="s">
        <v>166</v>
      </c>
      <c r="F21" s="123" t="s">
        <v>167</v>
      </c>
      <c r="G21" s="123" t="s">
        <v>291</v>
      </c>
      <c r="H21" s="123" t="s">
        <v>292</v>
      </c>
      <c r="I21" s="227">
        <v>29456.7</v>
      </c>
      <c r="J21" s="227"/>
      <c r="K21" s="227"/>
      <c r="L21" s="227"/>
      <c r="M21" s="227"/>
      <c r="N21" s="227"/>
      <c r="O21" s="227"/>
      <c r="P21" s="227"/>
      <c r="Q21" s="227"/>
      <c r="R21" s="227">
        <v>29456.7</v>
      </c>
      <c r="S21" s="227"/>
      <c r="T21" s="227"/>
      <c r="U21" s="227"/>
      <c r="V21" s="227"/>
      <c r="W21" s="227">
        <v>29456.7</v>
      </c>
    </row>
    <row r="22" ht="21.75" customHeight="1" spans="1:23">
      <c r="A22" s="123" t="s">
        <v>343</v>
      </c>
      <c r="B22" s="123" t="s">
        <v>366</v>
      </c>
      <c r="C22" s="87" t="s">
        <v>367</v>
      </c>
      <c r="D22" s="123" t="s">
        <v>73</v>
      </c>
      <c r="E22" s="123" t="s">
        <v>145</v>
      </c>
      <c r="F22" s="123" t="s">
        <v>146</v>
      </c>
      <c r="G22" s="123" t="s">
        <v>341</v>
      </c>
      <c r="H22" s="123" t="s">
        <v>342</v>
      </c>
      <c r="I22" s="227">
        <v>100000</v>
      </c>
      <c r="J22" s="227">
        <v>100000</v>
      </c>
      <c r="K22" s="227">
        <v>100000</v>
      </c>
      <c r="L22" s="227"/>
      <c r="M22" s="227"/>
      <c r="N22" s="227"/>
      <c r="O22" s="227"/>
      <c r="P22" s="227"/>
      <c r="Q22" s="227"/>
      <c r="R22" s="227"/>
      <c r="S22" s="227"/>
      <c r="T22" s="227"/>
      <c r="U22" s="227"/>
      <c r="V22" s="227"/>
      <c r="W22" s="227"/>
    </row>
    <row r="23" ht="21.75" customHeight="1" spans="1:23">
      <c r="A23" s="123" t="s">
        <v>343</v>
      </c>
      <c r="B23" s="123" t="s">
        <v>368</v>
      </c>
      <c r="C23" s="87" t="s">
        <v>369</v>
      </c>
      <c r="D23" s="123" t="s">
        <v>73</v>
      </c>
      <c r="E23" s="123" t="s">
        <v>162</v>
      </c>
      <c r="F23" s="123" t="s">
        <v>163</v>
      </c>
      <c r="G23" s="123" t="s">
        <v>341</v>
      </c>
      <c r="H23" s="123" t="s">
        <v>342</v>
      </c>
      <c r="I23" s="227">
        <v>393000</v>
      </c>
      <c r="J23" s="227">
        <v>393000</v>
      </c>
      <c r="K23" s="227">
        <v>393000</v>
      </c>
      <c r="L23" s="227"/>
      <c r="M23" s="227"/>
      <c r="N23" s="227"/>
      <c r="O23" s="227"/>
      <c r="P23" s="227"/>
      <c r="Q23" s="227"/>
      <c r="R23" s="227"/>
      <c r="S23" s="227"/>
      <c r="T23" s="227"/>
      <c r="U23" s="227"/>
      <c r="V23" s="227"/>
      <c r="W23" s="227"/>
    </row>
    <row r="24" ht="21.75" customHeight="1" spans="1:23">
      <c r="A24" s="123" t="s">
        <v>343</v>
      </c>
      <c r="B24" s="123" t="s">
        <v>370</v>
      </c>
      <c r="C24" s="87" t="s">
        <v>371</v>
      </c>
      <c r="D24" s="123" t="s">
        <v>73</v>
      </c>
      <c r="E24" s="123" t="s">
        <v>166</v>
      </c>
      <c r="F24" s="123" t="s">
        <v>167</v>
      </c>
      <c r="G24" s="123" t="s">
        <v>341</v>
      </c>
      <c r="H24" s="123" t="s">
        <v>342</v>
      </c>
      <c r="I24" s="227">
        <v>2000000</v>
      </c>
      <c r="J24" s="227">
        <v>2000000</v>
      </c>
      <c r="K24" s="227">
        <v>2000000</v>
      </c>
      <c r="L24" s="227"/>
      <c r="M24" s="227"/>
      <c r="N24" s="227"/>
      <c r="O24" s="227"/>
      <c r="P24" s="227"/>
      <c r="Q24" s="227"/>
      <c r="R24" s="227"/>
      <c r="S24" s="227"/>
      <c r="T24" s="227"/>
      <c r="U24" s="227"/>
      <c r="V24" s="227"/>
      <c r="W24" s="227"/>
    </row>
    <row r="25" ht="21.75" customHeight="1" spans="1:23">
      <c r="A25" s="123" t="s">
        <v>343</v>
      </c>
      <c r="B25" s="123" t="s">
        <v>372</v>
      </c>
      <c r="C25" s="87" t="s">
        <v>373</v>
      </c>
      <c r="D25" s="123" t="s">
        <v>73</v>
      </c>
      <c r="E25" s="123" t="s">
        <v>170</v>
      </c>
      <c r="F25" s="123" t="s">
        <v>169</v>
      </c>
      <c r="G25" s="123" t="s">
        <v>341</v>
      </c>
      <c r="H25" s="123" t="s">
        <v>342</v>
      </c>
      <c r="I25" s="227">
        <v>535700</v>
      </c>
      <c r="J25" s="227">
        <v>535700</v>
      </c>
      <c r="K25" s="227">
        <v>535700</v>
      </c>
      <c r="L25" s="227"/>
      <c r="M25" s="227"/>
      <c r="N25" s="227"/>
      <c r="O25" s="227"/>
      <c r="P25" s="227"/>
      <c r="Q25" s="227"/>
      <c r="R25" s="227"/>
      <c r="S25" s="227"/>
      <c r="T25" s="227"/>
      <c r="U25" s="227"/>
      <c r="V25" s="227"/>
      <c r="W25" s="227"/>
    </row>
    <row r="26" ht="21.75" customHeight="1" spans="1:23">
      <c r="A26" s="123" t="s">
        <v>343</v>
      </c>
      <c r="B26" s="123" t="s">
        <v>374</v>
      </c>
      <c r="C26" s="87" t="s">
        <v>375</v>
      </c>
      <c r="D26" s="123" t="s">
        <v>73</v>
      </c>
      <c r="E26" s="123" t="s">
        <v>151</v>
      </c>
      <c r="F26" s="123" t="s">
        <v>150</v>
      </c>
      <c r="G26" s="123" t="s">
        <v>341</v>
      </c>
      <c r="H26" s="123" t="s">
        <v>342</v>
      </c>
      <c r="I26" s="227">
        <v>952217.4</v>
      </c>
      <c r="J26" s="227">
        <v>952217.4</v>
      </c>
      <c r="K26" s="227">
        <v>952217.4</v>
      </c>
      <c r="L26" s="227"/>
      <c r="M26" s="227"/>
      <c r="N26" s="227"/>
      <c r="O26" s="227"/>
      <c r="P26" s="227"/>
      <c r="Q26" s="227"/>
      <c r="R26" s="227"/>
      <c r="S26" s="227"/>
      <c r="T26" s="227"/>
      <c r="U26" s="227"/>
      <c r="V26" s="227"/>
      <c r="W26" s="227"/>
    </row>
    <row r="27" ht="21.75" customHeight="1" spans="1:23">
      <c r="A27" s="123" t="s">
        <v>343</v>
      </c>
      <c r="B27" s="123" t="s">
        <v>376</v>
      </c>
      <c r="C27" s="87" t="s">
        <v>377</v>
      </c>
      <c r="D27" s="123" t="s">
        <v>73</v>
      </c>
      <c r="E27" s="123" t="s">
        <v>166</v>
      </c>
      <c r="F27" s="123" t="s">
        <v>167</v>
      </c>
      <c r="G27" s="123" t="s">
        <v>341</v>
      </c>
      <c r="H27" s="123" t="s">
        <v>342</v>
      </c>
      <c r="I27" s="227">
        <v>440000</v>
      </c>
      <c r="J27" s="227">
        <v>440000</v>
      </c>
      <c r="K27" s="227">
        <v>440000</v>
      </c>
      <c r="L27" s="227"/>
      <c r="M27" s="227"/>
      <c r="N27" s="227"/>
      <c r="O27" s="227"/>
      <c r="P27" s="227"/>
      <c r="Q27" s="227"/>
      <c r="R27" s="227"/>
      <c r="S27" s="227"/>
      <c r="T27" s="227"/>
      <c r="U27" s="227"/>
      <c r="V27" s="227"/>
      <c r="W27" s="227"/>
    </row>
    <row r="28" ht="21.75" customHeight="1" spans="1:23">
      <c r="A28" s="214" t="s">
        <v>343</v>
      </c>
      <c r="B28" s="214" t="s">
        <v>378</v>
      </c>
      <c r="C28" s="215" t="s">
        <v>379</v>
      </c>
      <c r="D28" s="214" t="s">
        <v>73</v>
      </c>
      <c r="E28" s="214" t="s">
        <v>141</v>
      </c>
      <c r="F28" s="214" t="s">
        <v>142</v>
      </c>
      <c r="G28" s="214" t="s">
        <v>341</v>
      </c>
      <c r="H28" s="214" t="s">
        <v>342</v>
      </c>
      <c r="I28" s="228">
        <v>300000</v>
      </c>
      <c r="J28" s="228">
        <v>300000</v>
      </c>
      <c r="K28" s="228">
        <v>300000</v>
      </c>
      <c r="L28" s="227"/>
      <c r="M28" s="227"/>
      <c r="N28" s="227"/>
      <c r="O28" s="227"/>
      <c r="P28" s="227"/>
      <c r="Q28" s="227"/>
      <c r="R28" s="227"/>
      <c r="S28" s="227"/>
      <c r="T28" s="227"/>
      <c r="U28" s="227"/>
      <c r="V28" s="227"/>
      <c r="W28" s="227"/>
    </row>
    <row r="29" ht="21.75" customHeight="1" spans="1:23">
      <c r="A29" s="216" t="s">
        <v>343</v>
      </c>
      <c r="B29" s="216" t="s">
        <v>380</v>
      </c>
      <c r="C29" s="217" t="s">
        <v>381</v>
      </c>
      <c r="D29" s="216" t="s">
        <v>73</v>
      </c>
      <c r="E29" s="216" t="s">
        <v>166</v>
      </c>
      <c r="F29" s="216" t="s">
        <v>167</v>
      </c>
      <c r="G29" s="216" t="s">
        <v>382</v>
      </c>
      <c r="H29" s="216" t="s">
        <v>383</v>
      </c>
      <c r="I29" s="229">
        <v>122000</v>
      </c>
      <c r="J29" s="229">
        <v>122000</v>
      </c>
      <c r="K29" s="229">
        <v>122000</v>
      </c>
      <c r="L29" s="230"/>
      <c r="M29" s="227"/>
      <c r="N29" s="227"/>
      <c r="O29" s="227"/>
      <c r="P29" s="227"/>
      <c r="Q29" s="227"/>
      <c r="R29" s="227"/>
      <c r="S29" s="227"/>
      <c r="T29" s="227"/>
      <c r="U29" s="227"/>
      <c r="V29" s="227"/>
      <c r="W29" s="227"/>
    </row>
    <row r="30" ht="21.75" customHeight="1" spans="1:23">
      <c r="A30" s="216" t="s">
        <v>343</v>
      </c>
      <c r="B30" s="216" t="s">
        <v>384</v>
      </c>
      <c r="C30" s="217" t="s">
        <v>385</v>
      </c>
      <c r="D30" s="216" t="s">
        <v>73</v>
      </c>
      <c r="E30" s="216">
        <v>2110501</v>
      </c>
      <c r="F30" s="216" t="s">
        <v>386</v>
      </c>
      <c r="G30" s="216" t="s">
        <v>341</v>
      </c>
      <c r="H30" s="216" t="s">
        <v>342</v>
      </c>
      <c r="I30" s="229">
        <v>91365</v>
      </c>
      <c r="J30" s="229"/>
      <c r="K30" s="229"/>
      <c r="L30" s="230"/>
      <c r="M30" s="227"/>
      <c r="N30" s="227">
        <v>91365</v>
      </c>
      <c r="O30" s="227"/>
      <c r="P30" s="227"/>
      <c r="Q30" s="227"/>
      <c r="R30" s="227"/>
      <c r="S30" s="227"/>
      <c r="T30" s="227"/>
      <c r="U30" s="227"/>
      <c r="V30" s="227"/>
      <c r="W30" s="227"/>
    </row>
    <row r="31" ht="21.75" customHeight="1" spans="1:23">
      <c r="A31" s="216" t="s">
        <v>343</v>
      </c>
      <c r="B31" s="216" t="s">
        <v>387</v>
      </c>
      <c r="C31" s="217" t="s">
        <v>388</v>
      </c>
      <c r="D31" s="216" t="s">
        <v>73</v>
      </c>
      <c r="E31" s="216">
        <v>2130209</v>
      </c>
      <c r="F31" s="216" t="s">
        <v>389</v>
      </c>
      <c r="G31" s="216" t="s">
        <v>341</v>
      </c>
      <c r="H31" s="216" t="s">
        <v>342</v>
      </c>
      <c r="I31" s="229">
        <v>158500</v>
      </c>
      <c r="J31" s="229"/>
      <c r="K31" s="229"/>
      <c r="L31" s="230"/>
      <c r="M31" s="227"/>
      <c r="N31" s="227">
        <v>158500</v>
      </c>
      <c r="O31" s="227"/>
      <c r="P31" s="227"/>
      <c r="Q31" s="227"/>
      <c r="R31" s="227"/>
      <c r="S31" s="227"/>
      <c r="T31" s="227"/>
      <c r="U31" s="227"/>
      <c r="V31" s="227"/>
      <c r="W31" s="227"/>
    </row>
    <row r="32" ht="21.75" customHeight="1" spans="1:23">
      <c r="A32" s="216" t="s">
        <v>343</v>
      </c>
      <c r="B32" s="216" t="s">
        <v>390</v>
      </c>
      <c r="C32" s="217" t="s">
        <v>391</v>
      </c>
      <c r="D32" s="216" t="s">
        <v>73</v>
      </c>
      <c r="E32" s="216">
        <v>2130209</v>
      </c>
      <c r="F32" s="216" t="s">
        <v>389</v>
      </c>
      <c r="G32" s="216" t="s">
        <v>341</v>
      </c>
      <c r="H32" s="216" t="s">
        <v>342</v>
      </c>
      <c r="I32" s="229">
        <v>14520</v>
      </c>
      <c r="J32" s="229"/>
      <c r="K32" s="229"/>
      <c r="L32" s="230"/>
      <c r="M32" s="227"/>
      <c r="N32" s="227">
        <v>14520</v>
      </c>
      <c r="O32" s="227"/>
      <c r="P32" s="227"/>
      <c r="Q32" s="227"/>
      <c r="R32" s="227"/>
      <c r="S32" s="227"/>
      <c r="T32" s="227"/>
      <c r="U32" s="227"/>
      <c r="V32" s="227"/>
      <c r="W32" s="227"/>
    </row>
    <row r="33" ht="21.75" customHeight="1" spans="1:23">
      <c r="A33" s="216" t="s">
        <v>343</v>
      </c>
      <c r="B33" s="216" t="s">
        <v>392</v>
      </c>
      <c r="C33" s="217" t="s">
        <v>393</v>
      </c>
      <c r="D33" s="216" t="s">
        <v>73</v>
      </c>
      <c r="E33" s="216">
        <v>2130299</v>
      </c>
      <c r="F33" s="216" t="s">
        <v>148</v>
      </c>
      <c r="G33" s="216" t="s">
        <v>291</v>
      </c>
      <c r="H33" s="216" t="s">
        <v>292</v>
      </c>
      <c r="I33" s="229">
        <v>15140</v>
      </c>
      <c r="J33" s="229"/>
      <c r="K33" s="229"/>
      <c r="L33" s="230"/>
      <c r="M33" s="227"/>
      <c r="N33" s="227">
        <v>15140</v>
      </c>
      <c r="O33" s="227"/>
      <c r="P33" s="227"/>
      <c r="Q33" s="227"/>
      <c r="R33" s="227"/>
      <c r="S33" s="227"/>
      <c r="T33" s="227"/>
      <c r="U33" s="227"/>
      <c r="V33" s="227"/>
      <c r="W33" s="227"/>
    </row>
    <row r="34" ht="21.75" customHeight="1" spans="1:23">
      <c r="A34" s="216" t="s">
        <v>343</v>
      </c>
      <c r="B34" s="216" t="s">
        <v>394</v>
      </c>
      <c r="C34" s="217" t="s">
        <v>395</v>
      </c>
      <c r="D34" s="216" t="s">
        <v>73</v>
      </c>
      <c r="E34" s="216" t="s">
        <v>160</v>
      </c>
      <c r="F34" s="216" t="s">
        <v>161</v>
      </c>
      <c r="G34" s="216" t="s">
        <v>341</v>
      </c>
      <c r="H34" s="216" t="s">
        <v>342</v>
      </c>
      <c r="I34" s="229">
        <v>17485</v>
      </c>
      <c r="J34" s="229"/>
      <c r="K34" s="229"/>
      <c r="L34" s="230"/>
      <c r="M34" s="227"/>
      <c r="N34" s="227">
        <v>17485</v>
      </c>
      <c r="O34" s="227"/>
      <c r="P34" s="227"/>
      <c r="Q34" s="227"/>
      <c r="R34" s="227"/>
      <c r="S34" s="227"/>
      <c r="T34" s="227"/>
      <c r="U34" s="227"/>
      <c r="V34" s="227"/>
      <c r="W34" s="227"/>
    </row>
    <row r="35" ht="21.75" customHeight="1" spans="1:23">
      <c r="A35" s="216" t="s">
        <v>343</v>
      </c>
      <c r="B35" s="216" t="s">
        <v>396</v>
      </c>
      <c r="C35" s="217" t="s">
        <v>397</v>
      </c>
      <c r="D35" s="216" t="s">
        <v>73</v>
      </c>
      <c r="E35" s="216" t="s">
        <v>183</v>
      </c>
      <c r="F35" s="216" t="s">
        <v>184</v>
      </c>
      <c r="G35" s="216" t="s">
        <v>291</v>
      </c>
      <c r="H35" s="216" t="s">
        <v>292</v>
      </c>
      <c r="I35" s="229">
        <v>211390</v>
      </c>
      <c r="J35" s="229"/>
      <c r="K35" s="229"/>
      <c r="L35" s="230"/>
      <c r="M35" s="227"/>
      <c r="N35" s="227">
        <v>211390</v>
      </c>
      <c r="O35" s="227"/>
      <c r="P35" s="227"/>
      <c r="Q35" s="227"/>
      <c r="R35" s="227"/>
      <c r="S35" s="227"/>
      <c r="T35" s="227"/>
      <c r="U35" s="227"/>
      <c r="V35" s="227"/>
      <c r="W35" s="227"/>
    </row>
    <row r="36" ht="18.75" customHeight="1" spans="1:23">
      <c r="A36" s="218" t="s">
        <v>226</v>
      </c>
      <c r="B36" s="219"/>
      <c r="C36" s="166"/>
      <c r="D36" s="219"/>
      <c r="E36" s="219"/>
      <c r="F36" s="219"/>
      <c r="G36" s="219"/>
      <c r="H36" s="221"/>
      <c r="I36" s="231">
        <v>8178790.06</v>
      </c>
      <c r="J36" s="231">
        <v>7640933.36</v>
      </c>
      <c r="K36" s="231">
        <v>7640933.36</v>
      </c>
      <c r="L36" s="227"/>
      <c r="M36" s="227"/>
      <c r="N36" s="227">
        <v>508400</v>
      </c>
      <c r="O36" s="227"/>
      <c r="P36" s="227"/>
      <c r="Q36" s="227"/>
      <c r="R36" s="227">
        <v>29456.7</v>
      </c>
      <c r="S36" s="227"/>
      <c r="T36" s="227"/>
      <c r="U36" s="227"/>
      <c r="V36" s="227"/>
      <c r="W36" s="227">
        <v>29456.7</v>
      </c>
    </row>
  </sheetData>
  <mergeCells count="28">
    <mergeCell ref="A2:W2"/>
    <mergeCell ref="A3:H3"/>
    <mergeCell ref="J4:M4"/>
    <mergeCell ref="N4:P4"/>
    <mergeCell ref="R4:W4"/>
    <mergeCell ref="A36:H3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0"/>
  <sheetViews>
    <sheetView showZeros="0" topLeftCell="A71" workbookViewId="0">
      <selection activeCell="D13" sqref="D1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100" t="s">
        <v>398</v>
      </c>
    </row>
    <row r="2" ht="39.75" customHeight="1" spans="1:10">
      <c r="A2" s="134" t="str">
        <f>"2026"&amp;"年部门项目支出绩效目标表"</f>
        <v>2026年部门项目支出绩效目标表</v>
      </c>
      <c r="B2" s="77"/>
      <c r="C2" s="77"/>
      <c r="D2" s="77"/>
      <c r="E2" s="77"/>
      <c r="F2" s="137"/>
      <c r="G2" s="77"/>
      <c r="H2" s="137"/>
      <c r="I2" s="137"/>
      <c r="J2" s="77"/>
    </row>
    <row r="3" ht="17.25" customHeight="1" spans="1:1">
      <c r="A3" s="78" t="s">
        <v>2</v>
      </c>
    </row>
    <row r="4" ht="44.25" customHeight="1" spans="1:10">
      <c r="A4" s="135" t="s">
        <v>238</v>
      </c>
      <c r="B4" s="135" t="s">
        <v>399</v>
      </c>
      <c r="C4" s="135" t="s">
        <v>400</v>
      </c>
      <c r="D4" s="135" t="s">
        <v>401</v>
      </c>
      <c r="E4" s="135" t="s">
        <v>402</v>
      </c>
      <c r="F4" s="138" t="s">
        <v>403</v>
      </c>
      <c r="G4" s="135" t="s">
        <v>404</v>
      </c>
      <c r="H4" s="138" t="s">
        <v>405</v>
      </c>
      <c r="I4" s="138" t="s">
        <v>406</v>
      </c>
      <c r="J4" s="135" t="s">
        <v>407</v>
      </c>
    </row>
    <row r="5" ht="18.75" customHeight="1" spans="1:10">
      <c r="A5" s="203">
        <v>1</v>
      </c>
      <c r="B5" s="203">
        <v>2</v>
      </c>
      <c r="C5" s="203">
        <v>3</v>
      </c>
      <c r="D5" s="203">
        <v>4</v>
      </c>
      <c r="E5" s="203">
        <v>5</v>
      </c>
      <c r="F5" s="105">
        <v>6</v>
      </c>
      <c r="G5" s="203">
        <v>7</v>
      </c>
      <c r="H5" s="105">
        <v>8</v>
      </c>
      <c r="I5" s="105">
        <v>9</v>
      </c>
      <c r="J5" s="203">
        <v>10</v>
      </c>
    </row>
    <row r="6" ht="42" customHeight="1" spans="1:10">
      <c r="A6" s="87" t="s">
        <v>73</v>
      </c>
      <c r="B6" s="136"/>
      <c r="C6" s="136"/>
      <c r="D6" s="136"/>
      <c r="E6" s="123"/>
      <c r="F6" s="139"/>
      <c r="G6" s="123"/>
      <c r="H6" s="139"/>
      <c r="I6" s="139"/>
      <c r="J6" s="123"/>
    </row>
    <row r="7" ht="42" customHeight="1" spans="1:10">
      <c r="A7" s="204" t="s">
        <v>351</v>
      </c>
      <c r="B7" s="88" t="s">
        <v>408</v>
      </c>
      <c r="C7" s="88" t="s">
        <v>409</v>
      </c>
      <c r="D7" s="88" t="s">
        <v>410</v>
      </c>
      <c r="E7" s="87" t="s">
        <v>411</v>
      </c>
      <c r="F7" s="88" t="s">
        <v>412</v>
      </c>
      <c r="G7" s="87" t="s">
        <v>413</v>
      </c>
      <c r="H7" s="88" t="s">
        <v>414</v>
      </c>
      <c r="I7" s="88" t="s">
        <v>415</v>
      </c>
      <c r="J7" s="87" t="s">
        <v>416</v>
      </c>
    </row>
    <row r="8" ht="42" customHeight="1" spans="1:10">
      <c r="A8" s="204" t="s">
        <v>351</v>
      </c>
      <c r="B8" s="88" t="s">
        <v>408</v>
      </c>
      <c r="C8" s="88" t="s">
        <v>409</v>
      </c>
      <c r="D8" s="88" t="s">
        <v>417</v>
      </c>
      <c r="E8" s="87" t="s">
        <v>418</v>
      </c>
      <c r="F8" s="88" t="s">
        <v>419</v>
      </c>
      <c r="G8" s="87" t="s">
        <v>420</v>
      </c>
      <c r="H8" s="88" t="s">
        <v>421</v>
      </c>
      <c r="I8" s="88" t="s">
        <v>422</v>
      </c>
      <c r="J8" s="87" t="s">
        <v>423</v>
      </c>
    </row>
    <row r="9" ht="42" customHeight="1" spans="1:10">
      <c r="A9" s="204" t="s">
        <v>351</v>
      </c>
      <c r="B9" s="88" t="s">
        <v>408</v>
      </c>
      <c r="C9" s="88" t="s">
        <v>424</v>
      </c>
      <c r="D9" s="88" t="s">
        <v>425</v>
      </c>
      <c r="E9" s="87" t="s">
        <v>426</v>
      </c>
      <c r="F9" s="88" t="s">
        <v>419</v>
      </c>
      <c r="G9" s="87" t="s">
        <v>427</v>
      </c>
      <c r="H9" s="88" t="s">
        <v>421</v>
      </c>
      <c r="I9" s="88" t="s">
        <v>422</v>
      </c>
      <c r="J9" s="87" t="s">
        <v>423</v>
      </c>
    </row>
    <row r="10" ht="42" customHeight="1" spans="1:10">
      <c r="A10" s="204" t="s">
        <v>351</v>
      </c>
      <c r="B10" s="88" t="s">
        <v>408</v>
      </c>
      <c r="C10" s="88" t="s">
        <v>428</v>
      </c>
      <c r="D10" s="88" t="s">
        <v>429</v>
      </c>
      <c r="E10" s="87" t="s">
        <v>430</v>
      </c>
      <c r="F10" s="88" t="s">
        <v>419</v>
      </c>
      <c r="G10" s="87" t="s">
        <v>431</v>
      </c>
      <c r="H10" s="88" t="s">
        <v>421</v>
      </c>
      <c r="I10" s="88" t="s">
        <v>422</v>
      </c>
      <c r="J10" s="87" t="s">
        <v>432</v>
      </c>
    </row>
    <row r="11" ht="42" customHeight="1" spans="1:10">
      <c r="A11" s="204" t="s">
        <v>375</v>
      </c>
      <c r="B11" s="88" t="s">
        <v>433</v>
      </c>
      <c r="C11" s="88" t="s">
        <v>409</v>
      </c>
      <c r="D11" s="88" t="s">
        <v>410</v>
      </c>
      <c r="E11" s="87" t="s">
        <v>434</v>
      </c>
      <c r="F11" s="88" t="s">
        <v>419</v>
      </c>
      <c r="G11" s="87" t="s">
        <v>435</v>
      </c>
      <c r="H11" s="88" t="s">
        <v>436</v>
      </c>
      <c r="I11" s="88" t="s">
        <v>415</v>
      </c>
      <c r="J11" s="87" t="s">
        <v>437</v>
      </c>
    </row>
    <row r="12" ht="42" customHeight="1" spans="1:10">
      <c r="A12" s="204" t="s">
        <v>375</v>
      </c>
      <c r="B12" s="88" t="s">
        <v>433</v>
      </c>
      <c r="C12" s="88" t="s">
        <v>409</v>
      </c>
      <c r="D12" s="88" t="s">
        <v>410</v>
      </c>
      <c r="E12" s="87" t="s">
        <v>438</v>
      </c>
      <c r="F12" s="88" t="s">
        <v>419</v>
      </c>
      <c r="G12" s="87" t="s">
        <v>439</v>
      </c>
      <c r="H12" s="88" t="s">
        <v>436</v>
      </c>
      <c r="I12" s="88" t="s">
        <v>415</v>
      </c>
      <c r="J12" s="87" t="s">
        <v>440</v>
      </c>
    </row>
    <row r="13" ht="42" customHeight="1" spans="1:10">
      <c r="A13" s="204" t="s">
        <v>375</v>
      </c>
      <c r="B13" s="88" t="s">
        <v>433</v>
      </c>
      <c r="C13" s="88" t="s">
        <v>409</v>
      </c>
      <c r="D13" s="88" t="s">
        <v>417</v>
      </c>
      <c r="E13" s="87" t="s">
        <v>441</v>
      </c>
      <c r="F13" s="88" t="s">
        <v>419</v>
      </c>
      <c r="G13" s="87" t="s">
        <v>442</v>
      </c>
      <c r="H13" s="88" t="s">
        <v>421</v>
      </c>
      <c r="I13" s="88" t="s">
        <v>415</v>
      </c>
      <c r="J13" s="87" t="s">
        <v>443</v>
      </c>
    </row>
    <row r="14" ht="42" customHeight="1" spans="1:10">
      <c r="A14" s="204" t="s">
        <v>375</v>
      </c>
      <c r="B14" s="88" t="s">
        <v>433</v>
      </c>
      <c r="C14" s="88" t="s">
        <v>409</v>
      </c>
      <c r="D14" s="88" t="s">
        <v>417</v>
      </c>
      <c r="E14" s="87" t="s">
        <v>444</v>
      </c>
      <c r="F14" s="88" t="s">
        <v>419</v>
      </c>
      <c r="G14" s="87" t="s">
        <v>442</v>
      </c>
      <c r="H14" s="88" t="s">
        <v>421</v>
      </c>
      <c r="I14" s="88" t="s">
        <v>415</v>
      </c>
      <c r="J14" s="87" t="s">
        <v>445</v>
      </c>
    </row>
    <row r="15" ht="42" customHeight="1" spans="1:10">
      <c r="A15" s="204" t="s">
        <v>375</v>
      </c>
      <c r="B15" s="88" t="s">
        <v>433</v>
      </c>
      <c r="C15" s="88" t="s">
        <v>409</v>
      </c>
      <c r="D15" s="88" t="s">
        <v>417</v>
      </c>
      <c r="E15" s="87" t="s">
        <v>446</v>
      </c>
      <c r="F15" s="88" t="s">
        <v>447</v>
      </c>
      <c r="G15" s="87" t="s">
        <v>431</v>
      </c>
      <c r="H15" s="88" t="s">
        <v>421</v>
      </c>
      <c r="I15" s="88" t="s">
        <v>415</v>
      </c>
      <c r="J15" s="87" t="s">
        <v>445</v>
      </c>
    </row>
    <row r="16" ht="42" customHeight="1" spans="1:10">
      <c r="A16" s="204" t="s">
        <v>375</v>
      </c>
      <c r="B16" s="88" t="s">
        <v>433</v>
      </c>
      <c r="C16" s="88" t="s">
        <v>409</v>
      </c>
      <c r="D16" s="88" t="s">
        <v>417</v>
      </c>
      <c r="E16" s="87" t="s">
        <v>448</v>
      </c>
      <c r="F16" s="88" t="s">
        <v>447</v>
      </c>
      <c r="G16" s="87" t="s">
        <v>449</v>
      </c>
      <c r="H16" s="88" t="s">
        <v>421</v>
      </c>
      <c r="I16" s="88" t="s">
        <v>415</v>
      </c>
      <c r="J16" s="87" t="s">
        <v>445</v>
      </c>
    </row>
    <row r="17" ht="42" customHeight="1" spans="1:10">
      <c r="A17" s="204" t="s">
        <v>375</v>
      </c>
      <c r="B17" s="88" t="s">
        <v>433</v>
      </c>
      <c r="C17" s="88" t="s">
        <v>424</v>
      </c>
      <c r="D17" s="88" t="s">
        <v>450</v>
      </c>
      <c r="E17" s="87" t="s">
        <v>451</v>
      </c>
      <c r="F17" s="88" t="s">
        <v>419</v>
      </c>
      <c r="G17" s="87" t="s">
        <v>427</v>
      </c>
      <c r="H17" s="88" t="s">
        <v>421</v>
      </c>
      <c r="I17" s="88" t="s">
        <v>422</v>
      </c>
      <c r="J17" s="87" t="s">
        <v>452</v>
      </c>
    </row>
    <row r="18" ht="42" customHeight="1" spans="1:10">
      <c r="A18" s="204" t="s">
        <v>375</v>
      </c>
      <c r="B18" s="88" t="s">
        <v>433</v>
      </c>
      <c r="C18" s="88" t="s">
        <v>428</v>
      </c>
      <c r="D18" s="88" t="s">
        <v>429</v>
      </c>
      <c r="E18" s="87" t="s">
        <v>453</v>
      </c>
      <c r="F18" s="88" t="s">
        <v>447</v>
      </c>
      <c r="G18" s="87" t="s">
        <v>431</v>
      </c>
      <c r="H18" s="88" t="s">
        <v>421</v>
      </c>
      <c r="I18" s="88" t="s">
        <v>415</v>
      </c>
      <c r="J18" s="87" t="s">
        <v>432</v>
      </c>
    </row>
    <row r="19" ht="42" customHeight="1" spans="1:10">
      <c r="A19" s="204" t="s">
        <v>375</v>
      </c>
      <c r="B19" s="88" t="s">
        <v>433</v>
      </c>
      <c r="C19" s="88" t="s">
        <v>454</v>
      </c>
      <c r="D19" s="88" t="s">
        <v>455</v>
      </c>
      <c r="E19" s="87" t="s">
        <v>456</v>
      </c>
      <c r="F19" s="88" t="s">
        <v>457</v>
      </c>
      <c r="G19" s="87" t="s">
        <v>458</v>
      </c>
      <c r="H19" s="88" t="s">
        <v>459</v>
      </c>
      <c r="I19" s="88" t="s">
        <v>415</v>
      </c>
      <c r="J19" s="87" t="s">
        <v>460</v>
      </c>
    </row>
    <row r="20" ht="42" customHeight="1" spans="1:10">
      <c r="A20" s="204" t="s">
        <v>381</v>
      </c>
      <c r="B20" s="88" t="s">
        <v>461</v>
      </c>
      <c r="C20" s="88" t="s">
        <v>409</v>
      </c>
      <c r="D20" s="88" t="s">
        <v>410</v>
      </c>
      <c r="E20" s="87" t="s">
        <v>462</v>
      </c>
      <c r="F20" s="88" t="s">
        <v>419</v>
      </c>
      <c r="G20" s="87" t="s">
        <v>463</v>
      </c>
      <c r="H20" s="88" t="s">
        <v>464</v>
      </c>
      <c r="I20" s="88" t="s">
        <v>415</v>
      </c>
      <c r="J20" s="87" t="s">
        <v>465</v>
      </c>
    </row>
    <row r="21" ht="42" customHeight="1" spans="1:10">
      <c r="A21" s="204" t="s">
        <v>381</v>
      </c>
      <c r="B21" s="88" t="s">
        <v>461</v>
      </c>
      <c r="C21" s="88" t="s">
        <v>409</v>
      </c>
      <c r="D21" s="88" t="s">
        <v>417</v>
      </c>
      <c r="E21" s="87" t="s">
        <v>466</v>
      </c>
      <c r="F21" s="88" t="s">
        <v>412</v>
      </c>
      <c r="G21" s="87" t="s">
        <v>467</v>
      </c>
      <c r="H21" s="88" t="s">
        <v>421</v>
      </c>
      <c r="I21" s="88" t="s">
        <v>422</v>
      </c>
      <c r="J21" s="87" t="s">
        <v>466</v>
      </c>
    </row>
    <row r="22" ht="42" customHeight="1" spans="1:10">
      <c r="A22" s="204" t="s">
        <v>381</v>
      </c>
      <c r="B22" s="88" t="s">
        <v>461</v>
      </c>
      <c r="C22" s="88" t="s">
        <v>409</v>
      </c>
      <c r="D22" s="88" t="s">
        <v>468</v>
      </c>
      <c r="E22" s="87" t="s">
        <v>469</v>
      </c>
      <c r="F22" s="88" t="s">
        <v>419</v>
      </c>
      <c r="G22" s="87" t="s">
        <v>442</v>
      </c>
      <c r="H22" s="88" t="s">
        <v>421</v>
      </c>
      <c r="I22" s="88" t="s">
        <v>415</v>
      </c>
      <c r="J22" s="87" t="s">
        <v>470</v>
      </c>
    </row>
    <row r="23" ht="42" customHeight="1" spans="1:10">
      <c r="A23" s="204" t="s">
        <v>381</v>
      </c>
      <c r="B23" s="88" t="s">
        <v>461</v>
      </c>
      <c r="C23" s="88" t="s">
        <v>424</v>
      </c>
      <c r="D23" s="88" t="s">
        <v>425</v>
      </c>
      <c r="E23" s="87" t="s">
        <v>425</v>
      </c>
      <c r="F23" s="88" t="s">
        <v>412</v>
      </c>
      <c r="G23" s="87" t="s">
        <v>431</v>
      </c>
      <c r="H23" s="88" t="s">
        <v>421</v>
      </c>
      <c r="I23" s="88" t="s">
        <v>422</v>
      </c>
      <c r="J23" s="87" t="s">
        <v>471</v>
      </c>
    </row>
    <row r="24" ht="42" customHeight="1" spans="1:10">
      <c r="A24" s="204" t="s">
        <v>381</v>
      </c>
      <c r="B24" s="88" t="s">
        <v>461</v>
      </c>
      <c r="C24" s="88" t="s">
        <v>428</v>
      </c>
      <c r="D24" s="88" t="s">
        <v>429</v>
      </c>
      <c r="E24" s="87" t="s">
        <v>429</v>
      </c>
      <c r="F24" s="88" t="s">
        <v>412</v>
      </c>
      <c r="G24" s="87" t="s">
        <v>467</v>
      </c>
      <c r="H24" s="88" t="s">
        <v>421</v>
      </c>
      <c r="I24" s="88" t="s">
        <v>422</v>
      </c>
      <c r="J24" s="87" t="s">
        <v>472</v>
      </c>
    </row>
    <row r="25" ht="42" customHeight="1" spans="1:10">
      <c r="A25" s="204" t="s">
        <v>381</v>
      </c>
      <c r="B25" s="88" t="s">
        <v>461</v>
      </c>
      <c r="C25" s="88" t="s">
        <v>454</v>
      </c>
      <c r="D25" s="88" t="s">
        <v>455</v>
      </c>
      <c r="E25" s="87" t="s">
        <v>473</v>
      </c>
      <c r="F25" s="88" t="s">
        <v>419</v>
      </c>
      <c r="G25" s="87" t="s">
        <v>442</v>
      </c>
      <c r="H25" s="88" t="s">
        <v>421</v>
      </c>
      <c r="I25" s="88" t="s">
        <v>415</v>
      </c>
      <c r="J25" s="87" t="s">
        <v>474</v>
      </c>
    </row>
    <row r="26" ht="42" customHeight="1" spans="1:10">
      <c r="A26" s="204" t="s">
        <v>357</v>
      </c>
      <c r="B26" s="88" t="s">
        <v>475</v>
      </c>
      <c r="C26" s="88" t="s">
        <v>409</v>
      </c>
      <c r="D26" s="88" t="s">
        <v>410</v>
      </c>
      <c r="E26" s="87" t="s">
        <v>476</v>
      </c>
      <c r="F26" s="88" t="s">
        <v>419</v>
      </c>
      <c r="G26" s="87" t="s">
        <v>477</v>
      </c>
      <c r="H26" s="88" t="s">
        <v>478</v>
      </c>
      <c r="I26" s="88" t="s">
        <v>415</v>
      </c>
      <c r="J26" s="87" t="s">
        <v>479</v>
      </c>
    </row>
    <row r="27" ht="42" customHeight="1" spans="1:10">
      <c r="A27" s="204" t="s">
        <v>357</v>
      </c>
      <c r="B27" s="88" t="s">
        <v>475</v>
      </c>
      <c r="C27" s="88" t="s">
        <v>409</v>
      </c>
      <c r="D27" s="88" t="s">
        <v>417</v>
      </c>
      <c r="E27" s="87" t="s">
        <v>480</v>
      </c>
      <c r="F27" s="88" t="s">
        <v>447</v>
      </c>
      <c r="G27" s="87" t="s">
        <v>467</v>
      </c>
      <c r="H27" s="88" t="s">
        <v>421</v>
      </c>
      <c r="I27" s="88" t="s">
        <v>415</v>
      </c>
      <c r="J27" s="87" t="s">
        <v>481</v>
      </c>
    </row>
    <row r="28" ht="42" customHeight="1" spans="1:10">
      <c r="A28" s="204" t="s">
        <v>357</v>
      </c>
      <c r="B28" s="88" t="s">
        <v>475</v>
      </c>
      <c r="C28" s="88" t="s">
        <v>424</v>
      </c>
      <c r="D28" s="88" t="s">
        <v>425</v>
      </c>
      <c r="E28" s="87" t="s">
        <v>482</v>
      </c>
      <c r="F28" s="88" t="s">
        <v>447</v>
      </c>
      <c r="G28" s="87" t="s">
        <v>431</v>
      </c>
      <c r="H28" s="88" t="s">
        <v>421</v>
      </c>
      <c r="I28" s="88" t="s">
        <v>415</v>
      </c>
      <c r="J28" s="87" t="s">
        <v>427</v>
      </c>
    </row>
    <row r="29" ht="42" customHeight="1" spans="1:10">
      <c r="A29" s="204" t="s">
        <v>357</v>
      </c>
      <c r="B29" s="88" t="s">
        <v>475</v>
      </c>
      <c r="C29" s="88" t="s">
        <v>428</v>
      </c>
      <c r="D29" s="88" t="s">
        <v>429</v>
      </c>
      <c r="E29" s="87" t="s">
        <v>483</v>
      </c>
      <c r="F29" s="88" t="s">
        <v>447</v>
      </c>
      <c r="G29" s="87" t="s">
        <v>467</v>
      </c>
      <c r="H29" s="88" t="s">
        <v>421</v>
      </c>
      <c r="I29" s="88" t="s">
        <v>422</v>
      </c>
      <c r="J29" s="87" t="s">
        <v>484</v>
      </c>
    </row>
    <row r="30" ht="42" customHeight="1" spans="1:10">
      <c r="A30" s="204" t="s">
        <v>355</v>
      </c>
      <c r="B30" s="88" t="s">
        <v>485</v>
      </c>
      <c r="C30" s="88" t="s">
        <v>409</v>
      </c>
      <c r="D30" s="88" t="s">
        <v>410</v>
      </c>
      <c r="E30" s="87" t="s">
        <v>486</v>
      </c>
      <c r="F30" s="88" t="s">
        <v>419</v>
      </c>
      <c r="G30" s="87" t="s">
        <v>487</v>
      </c>
      <c r="H30" s="88" t="s">
        <v>488</v>
      </c>
      <c r="I30" s="88" t="s">
        <v>422</v>
      </c>
      <c r="J30" s="87" t="s">
        <v>489</v>
      </c>
    </row>
    <row r="31" ht="42" customHeight="1" spans="1:10">
      <c r="A31" s="204" t="s">
        <v>355</v>
      </c>
      <c r="B31" s="88" t="s">
        <v>485</v>
      </c>
      <c r="C31" s="88" t="s">
        <v>409</v>
      </c>
      <c r="D31" s="88" t="s">
        <v>417</v>
      </c>
      <c r="E31" s="87" t="s">
        <v>490</v>
      </c>
      <c r="F31" s="88" t="s">
        <v>447</v>
      </c>
      <c r="G31" s="87" t="s">
        <v>431</v>
      </c>
      <c r="H31" s="88" t="s">
        <v>421</v>
      </c>
      <c r="I31" s="88" t="s">
        <v>415</v>
      </c>
      <c r="J31" s="87" t="s">
        <v>491</v>
      </c>
    </row>
    <row r="32" ht="42" customHeight="1" spans="1:10">
      <c r="A32" s="204" t="s">
        <v>355</v>
      </c>
      <c r="B32" s="88" t="s">
        <v>485</v>
      </c>
      <c r="C32" s="88" t="s">
        <v>409</v>
      </c>
      <c r="D32" s="88" t="s">
        <v>468</v>
      </c>
      <c r="E32" s="87" t="s">
        <v>492</v>
      </c>
      <c r="F32" s="88" t="s">
        <v>419</v>
      </c>
      <c r="G32" s="87" t="s">
        <v>493</v>
      </c>
      <c r="H32" s="88" t="s">
        <v>494</v>
      </c>
      <c r="I32" s="88" t="s">
        <v>422</v>
      </c>
      <c r="J32" s="87" t="s">
        <v>495</v>
      </c>
    </row>
    <row r="33" ht="42" customHeight="1" spans="1:10">
      <c r="A33" s="204" t="s">
        <v>355</v>
      </c>
      <c r="B33" s="88" t="s">
        <v>485</v>
      </c>
      <c r="C33" s="88" t="s">
        <v>424</v>
      </c>
      <c r="D33" s="88" t="s">
        <v>450</v>
      </c>
      <c r="E33" s="87" t="s">
        <v>496</v>
      </c>
      <c r="F33" s="88" t="s">
        <v>447</v>
      </c>
      <c r="G33" s="87" t="s">
        <v>431</v>
      </c>
      <c r="H33" s="88" t="s">
        <v>421</v>
      </c>
      <c r="I33" s="88" t="s">
        <v>422</v>
      </c>
      <c r="J33" s="87" t="s">
        <v>423</v>
      </c>
    </row>
    <row r="34" ht="42" customHeight="1" spans="1:10">
      <c r="A34" s="204" t="s">
        <v>355</v>
      </c>
      <c r="B34" s="88" t="s">
        <v>485</v>
      </c>
      <c r="C34" s="88" t="s">
        <v>428</v>
      </c>
      <c r="D34" s="88" t="s">
        <v>429</v>
      </c>
      <c r="E34" s="87" t="s">
        <v>483</v>
      </c>
      <c r="F34" s="88" t="s">
        <v>447</v>
      </c>
      <c r="G34" s="87" t="s">
        <v>431</v>
      </c>
      <c r="H34" s="88" t="s">
        <v>421</v>
      </c>
      <c r="I34" s="88" t="s">
        <v>422</v>
      </c>
      <c r="J34" s="87" t="s">
        <v>484</v>
      </c>
    </row>
    <row r="35" ht="42" customHeight="1" spans="1:10">
      <c r="A35" s="204" t="s">
        <v>353</v>
      </c>
      <c r="B35" s="88" t="s">
        <v>497</v>
      </c>
      <c r="C35" s="88" t="s">
        <v>409</v>
      </c>
      <c r="D35" s="88" t="s">
        <v>417</v>
      </c>
      <c r="E35" s="87" t="s">
        <v>498</v>
      </c>
      <c r="F35" s="88" t="s">
        <v>447</v>
      </c>
      <c r="G35" s="87" t="s">
        <v>467</v>
      </c>
      <c r="H35" s="88" t="s">
        <v>421</v>
      </c>
      <c r="I35" s="88" t="s">
        <v>415</v>
      </c>
      <c r="J35" s="87" t="s">
        <v>499</v>
      </c>
    </row>
    <row r="36" ht="42" customHeight="1" spans="1:10">
      <c r="A36" s="204" t="s">
        <v>353</v>
      </c>
      <c r="B36" s="88" t="s">
        <v>497</v>
      </c>
      <c r="C36" s="88" t="s">
        <v>409</v>
      </c>
      <c r="D36" s="88" t="s">
        <v>468</v>
      </c>
      <c r="E36" s="87" t="s">
        <v>469</v>
      </c>
      <c r="F36" s="88" t="s">
        <v>419</v>
      </c>
      <c r="G36" s="87" t="s">
        <v>493</v>
      </c>
      <c r="H36" s="88" t="s">
        <v>494</v>
      </c>
      <c r="I36" s="88" t="s">
        <v>422</v>
      </c>
      <c r="J36" s="87" t="s">
        <v>500</v>
      </c>
    </row>
    <row r="37" ht="42" customHeight="1" spans="1:10">
      <c r="A37" s="204" t="s">
        <v>353</v>
      </c>
      <c r="B37" s="88" t="s">
        <v>497</v>
      </c>
      <c r="C37" s="88" t="s">
        <v>424</v>
      </c>
      <c r="D37" s="88" t="s">
        <v>501</v>
      </c>
      <c r="E37" s="87" t="s">
        <v>502</v>
      </c>
      <c r="F37" s="88" t="s">
        <v>447</v>
      </c>
      <c r="G37" s="87" t="s">
        <v>431</v>
      </c>
      <c r="H37" s="88" t="s">
        <v>421</v>
      </c>
      <c r="I37" s="88" t="s">
        <v>415</v>
      </c>
      <c r="J37" s="87" t="s">
        <v>503</v>
      </c>
    </row>
    <row r="38" ht="42" customHeight="1" spans="1:10">
      <c r="A38" s="204" t="s">
        <v>353</v>
      </c>
      <c r="B38" s="88" t="s">
        <v>497</v>
      </c>
      <c r="C38" s="88" t="s">
        <v>424</v>
      </c>
      <c r="D38" s="88" t="s">
        <v>504</v>
      </c>
      <c r="E38" s="87" t="s">
        <v>505</v>
      </c>
      <c r="F38" s="88" t="s">
        <v>447</v>
      </c>
      <c r="G38" s="87" t="s">
        <v>431</v>
      </c>
      <c r="H38" s="88" t="s">
        <v>421</v>
      </c>
      <c r="I38" s="88" t="s">
        <v>415</v>
      </c>
      <c r="J38" s="87" t="s">
        <v>427</v>
      </c>
    </row>
    <row r="39" ht="42" customHeight="1" spans="1:10">
      <c r="A39" s="204" t="s">
        <v>353</v>
      </c>
      <c r="B39" s="88" t="s">
        <v>497</v>
      </c>
      <c r="C39" s="88" t="s">
        <v>428</v>
      </c>
      <c r="D39" s="88" t="s">
        <v>429</v>
      </c>
      <c r="E39" s="87" t="s">
        <v>506</v>
      </c>
      <c r="F39" s="88" t="s">
        <v>447</v>
      </c>
      <c r="G39" s="87" t="s">
        <v>431</v>
      </c>
      <c r="H39" s="88" t="s">
        <v>421</v>
      </c>
      <c r="I39" s="88" t="s">
        <v>422</v>
      </c>
      <c r="J39" s="87" t="s">
        <v>484</v>
      </c>
    </row>
    <row r="40" ht="42" customHeight="1" spans="1:10">
      <c r="A40" s="204" t="s">
        <v>349</v>
      </c>
      <c r="B40" s="88" t="s">
        <v>507</v>
      </c>
      <c r="C40" s="88" t="s">
        <v>409</v>
      </c>
      <c r="D40" s="88" t="s">
        <v>410</v>
      </c>
      <c r="E40" s="87" t="s">
        <v>508</v>
      </c>
      <c r="F40" s="88" t="s">
        <v>419</v>
      </c>
      <c r="G40" s="87" t="s">
        <v>509</v>
      </c>
      <c r="H40" s="88" t="s">
        <v>510</v>
      </c>
      <c r="I40" s="88" t="s">
        <v>415</v>
      </c>
      <c r="J40" s="87" t="s">
        <v>511</v>
      </c>
    </row>
    <row r="41" ht="42" customHeight="1" spans="1:10">
      <c r="A41" s="204" t="s">
        <v>349</v>
      </c>
      <c r="B41" s="88" t="s">
        <v>507</v>
      </c>
      <c r="C41" s="88" t="s">
        <v>424</v>
      </c>
      <c r="D41" s="88" t="s">
        <v>501</v>
      </c>
      <c r="E41" s="87" t="s">
        <v>512</v>
      </c>
      <c r="F41" s="88" t="s">
        <v>419</v>
      </c>
      <c r="G41" s="87" t="s">
        <v>513</v>
      </c>
      <c r="H41" s="88" t="s">
        <v>421</v>
      </c>
      <c r="I41" s="88" t="s">
        <v>422</v>
      </c>
      <c r="J41" s="87" t="s">
        <v>514</v>
      </c>
    </row>
    <row r="42" ht="42" customHeight="1" spans="1:10">
      <c r="A42" s="204" t="s">
        <v>349</v>
      </c>
      <c r="B42" s="88" t="s">
        <v>507</v>
      </c>
      <c r="C42" s="88" t="s">
        <v>424</v>
      </c>
      <c r="D42" s="88" t="s">
        <v>450</v>
      </c>
      <c r="E42" s="87" t="s">
        <v>507</v>
      </c>
      <c r="F42" s="88" t="s">
        <v>419</v>
      </c>
      <c r="G42" s="87" t="s">
        <v>427</v>
      </c>
      <c r="H42" s="88" t="s">
        <v>421</v>
      </c>
      <c r="I42" s="88" t="s">
        <v>422</v>
      </c>
      <c r="J42" s="87" t="s">
        <v>423</v>
      </c>
    </row>
    <row r="43" ht="42" customHeight="1" spans="1:10">
      <c r="A43" s="204" t="s">
        <v>349</v>
      </c>
      <c r="B43" s="88" t="s">
        <v>507</v>
      </c>
      <c r="C43" s="88" t="s">
        <v>428</v>
      </c>
      <c r="D43" s="88" t="s">
        <v>429</v>
      </c>
      <c r="E43" s="87" t="s">
        <v>515</v>
      </c>
      <c r="F43" s="88" t="s">
        <v>419</v>
      </c>
      <c r="G43" s="87" t="s">
        <v>431</v>
      </c>
      <c r="H43" s="88" t="s">
        <v>421</v>
      </c>
      <c r="I43" s="88" t="s">
        <v>422</v>
      </c>
      <c r="J43" s="87" t="s">
        <v>516</v>
      </c>
    </row>
    <row r="44" ht="42" customHeight="1" spans="1:10">
      <c r="A44" s="204" t="s">
        <v>359</v>
      </c>
      <c r="B44" s="88" t="s">
        <v>517</v>
      </c>
      <c r="C44" s="88" t="s">
        <v>409</v>
      </c>
      <c r="D44" s="88" t="s">
        <v>410</v>
      </c>
      <c r="E44" s="87" t="s">
        <v>518</v>
      </c>
      <c r="F44" s="88" t="s">
        <v>419</v>
      </c>
      <c r="G44" s="87" t="s">
        <v>519</v>
      </c>
      <c r="H44" s="88" t="s">
        <v>520</v>
      </c>
      <c r="I44" s="88" t="s">
        <v>415</v>
      </c>
      <c r="J44" s="87" t="s">
        <v>521</v>
      </c>
    </row>
    <row r="45" ht="42" customHeight="1" spans="1:10">
      <c r="A45" s="204" t="s">
        <v>359</v>
      </c>
      <c r="B45" s="88" t="s">
        <v>517</v>
      </c>
      <c r="C45" s="88" t="s">
        <v>409</v>
      </c>
      <c r="D45" s="88" t="s">
        <v>417</v>
      </c>
      <c r="E45" s="87" t="s">
        <v>522</v>
      </c>
      <c r="F45" s="88" t="s">
        <v>419</v>
      </c>
      <c r="G45" s="87" t="s">
        <v>523</v>
      </c>
      <c r="H45" s="88" t="s">
        <v>520</v>
      </c>
      <c r="I45" s="88" t="s">
        <v>415</v>
      </c>
      <c r="J45" s="87" t="s">
        <v>524</v>
      </c>
    </row>
    <row r="46" ht="42" customHeight="1" spans="1:10">
      <c r="A46" s="204" t="s">
        <v>359</v>
      </c>
      <c r="B46" s="88" t="s">
        <v>517</v>
      </c>
      <c r="C46" s="88" t="s">
        <v>409</v>
      </c>
      <c r="D46" s="88" t="s">
        <v>468</v>
      </c>
      <c r="E46" s="87" t="s">
        <v>469</v>
      </c>
      <c r="F46" s="88" t="s">
        <v>419</v>
      </c>
      <c r="G46" s="87" t="s">
        <v>493</v>
      </c>
      <c r="H46" s="88" t="s">
        <v>494</v>
      </c>
      <c r="I46" s="88" t="s">
        <v>422</v>
      </c>
      <c r="J46" s="87" t="s">
        <v>525</v>
      </c>
    </row>
    <row r="47" ht="42" customHeight="1" spans="1:10">
      <c r="A47" s="204" t="s">
        <v>359</v>
      </c>
      <c r="B47" s="88" t="s">
        <v>517</v>
      </c>
      <c r="C47" s="88" t="s">
        <v>424</v>
      </c>
      <c r="D47" s="88" t="s">
        <v>425</v>
      </c>
      <c r="E47" s="87" t="s">
        <v>526</v>
      </c>
      <c r="F47" s="88" t="s">
        <v>419</v>
      </c>
      <c r="G47" s="87" t="s">
        <v>427</v>
      </c>
      <c r="H47" s="88" t="s">
        <v>421</v>
      </c>
      <c r="I47" s="88" t="s">
        <v>422</v>
      </c>
      <c r="J47" s="87" t="s">
        <v>527</v>
      </c>
    </row>
    <row r="48" ht="42" customHeight="1" spans="1:10">
      <c r="A48" s="204" t="s">
        <v>359</v>
      </c>
      <c r="B48" s="88" t="s">
        <v>517</v>
      </c>
      <c r="C48" s="88" t="s">
        <v>424</v>
      </c>
      <c r="D48" s="88" t="s">
        <v>504</v>
      </c>
      <c r="E48" s="87" t="s">
        <v>528</v>
      </c>
      <c r="F48" s="88" t="s">
        <v>419</v>
      </c>
      <c r="G48" s="87" t="s">
        <v>427</v>
      </c>
      <c r="H48" s="88" t="s">
        <v>421</v>
      </c>
      <c r="I48" s="88" t="s">
        <v>422</v>
      </c>
      <c r="J48" s="87" t="s">
        <v>529</v>
      </c>
    </row>
    <row r="49" ht="42" customHeight="1" spans="1:10">
      <c r="A49" s="204" t="s">
        <v>359</v>
      </c>
      <c r="B49" s="88" t="s">
        <v>517</v>
      </c>
      <c r="C49" s="88" t="s">
        <v>428</v>
      </c>
      <c r="D49" s="88" t="s">
        <v>429</v>
      </c>
      <c r="E49" s="87" t="s">
        <v>530</v>
      </c>
      <c r="F49" s="88" t="s">
        <v>447</v>
      </c>
      <c r="G49" s="87" t="s">
        <v>467</v>
      </c>
      <c r="H49" s="88" t="s">
        <v>421</v>
      </c>
      <c r="I49" s="88" t="s">
        <v>422</v>
      </c>
      <c r="J49" s="87" t="s">
        <v>531</v>
      </c>
    </row>
    <row r="50" ht="42" customHeight="1" spans="1:10">
      <c r="A50" s="204" t="s">
        <v>379</v>
      </c>
      <c r="B50" s="88" t="s">
        <v>532</v>
      </c>
      <c r="C50" s="88" t="s">
        <v>409</v>
      </c>
      <c r="D50" s="88" t="s">
        <v>410</v>
      </c>
      <c r="E50" s="87" t="s">
        <v>533</v>
      </c>
      <c r="F50" s="88" t="s">
        <v>447</v>
      </c>
      <c r="G50" s="87" t="s">
        <v>534</v>
      </c>
      <c r="H50" s="88" t="s">
        <v>535</v>
      </c>
      <c r="I50" s="88" t="s">
        <v>415</v>
      </c>
      <c r="J50" s="87" t="s">
        <v>536</v>
      </c>
    </row>
    <row r="51" ht="42" customHeight="1" spans="1:10">
      <c r="A51" s="204" t="s">
        <v>379</v>
      </c>
      <c r="B51" s="88" t="s">
        <v>532</v>
      </c>
      <c r="C51" s="88" t="s">
        <v>409</v>
      </c>
      <c r="D51" s="88" t="s">
        <v>417</v>
      </c>
      <c r="E51" s="87" t="s">
        <v>537</v>
      </c>
      <c r="F51" s="88" t="s">
        <v>447</v>
      </c>
      <c r="G51" s="87" t="s">
        <v>538</v>
      </c>
      <c r="H51" s="88" t="s">
        <v>421</v>
      </c>
      <c r="I51" s="88" t="s">
        <v>415</v>
      </c>
      <c r="J51" s="87" t="s">
        <v>539</v>
      </c>
    </row>
    <row r="52" ht="42" customHeight="1" spans="1:10">
      <c r="A52" s="204" t="s">
        <v>379</v>
      </c>
      <c r="B52" s="88" t="s">
        <v>532</v>
      </c>
      <c r="C52" s="88" t="s">
        <v>424</v>
      </c>
      <c r="D52" s="88" t="s">
        <v>450</v>
      </c>
      <c r="E52" s="87" t="s">
        <v>540</v>
      </c>
      <c r="F52" s="88" t="s">
        <v>419</v>
      </c>
      <c r="G52" s="87" t="s">
        <v>427</v>
      </c>
      <c r="H52" s="88" t="s">
        <v>421</v>
      </c>
      <c r="I52" s="88" t="s">
        <v>422</v>
      </c>
      <c r="J52" s="87" t="s">
        <v>541</v>
      </c>
    </row>
    <row r="53" ht="42" customHeight="1" spans="1:10">
      <c r="A53" s="204" t="s">
        <v>379</v>
      </c>
      <c r="B53" s="88" t="s">
        <v>532</v>
      </c>
      <c r="C53" s="88" t="s">
        <v>424</v>
      </c>
      <c r="D53" s="88" t="s">
        <v>504</v>
      </c>
      <c r="E53" s="87" t="s">
        <v>542</v>
      </c>
      <c r="F53" s="88" t="s">
        <v>419</v>
      </c>
      <c r="G53" s="87" t="s">
        <v>543</v>
      </c>
      <c r="H53" s="88" t="s">
        <v>421</v>
      </c>
      <c r="I53" s="88" t="s">
        <v>422</v>
      </c>
      <c r="J53" s="87" t="s">
        <v>544</v>
      </c>
    </row>
    <row r="54" ht="42" customHeight="1" spans="1:10">
      <c r="A54" s="204" t="s">
        <v>379</v>
      </c>
      <c r="B54" s="88" t="s">
        <v>532</v>
      </c>
      <c r="C54" s="88" t="s">
        <v>428</v>
      </c>
      <c r="D54" s="88" t="s">
        <v>429</v>
      </c>
      <c r="E54" s="87" t="s">
        <v>545</v>
      </c>
      <c r="F54" s="88" t="s">
        <v>447</v>
      </c>
      <c r="G54" s="87" t="s">
        <v>538</v>
      </c>
      <c r="H54" s="88" t="s">
        <v>421</v>
      </c>
      <c r="I54" s="88" t="s">
        <v>422</v>
      </c>
      <c r="J54" s="87" t="s">
        <v>546</v>
      </c>
    </row>
    <row r="55" ht="42" customHeight="1" spans="1:10">
      <c r="A55" s="204" t="s">
        <v>377</v>
      </c>
      <c r="B55" s="88" t="s">
        <v>547</v>
      </c>
      <c r="C55" s="88" t="s">
        <v>409</v>
      </c>
      <c r="D55" s="88" t="s">
        <v>410</v>
      </c>
      <c r="E55" s="87" t="s">
        <v>548</v>
      </c>
      <c r="F55" s="88" t="s">
        <v>419</v>
      </c>
      <c r="G55" s="87" t="s">
        <v>548</v>
      </c>
      <c r="H55" s="88" t="s">
        <v>436</v>
      </c>
      <c r="I55" s="88" t="s">
        <v>415</v>
      </c>
      <c r="J55" s="87" t="s">
        <v>549</v>
      </c>
    </row>
    <row r="56" ht="42" customHeight="1" spans="1:10">
      <c r="A56" s="204" t="s">
        <v>377</v>
      </c>
      <c r="B56" s="88" t="s">
        <v>547</v>
      </c>
      <c r="C56" s="88" t="s">
        <v>409</v>
      </c>
      <c r="D56" s="88" t="s">
        <v>417</v>
      </c>
      <c r="E56" s="87" t="s">
        <v>550</v>
      </c>
      <c r="F56" s="88" t="s">
        <v>419</v>
      </c>
      <c r="G56" s="87" t="s">
        <v>442</v>
      </c>
      <c r="H56" s="88" t="s">
        <v>421</v>
      </c>
      <c r="I56" s="88" t="s">
        <v>422</v>
      </c>
      <c r="J56" s="87" t="s">
        <v>551</v>
      </c>
    </row>
    <row r="57" ht="42" customHeight="1" spans="1:10">
      <c r="A57" s="204" t="s">
        <v>377</v>
      </c>
      <c r="B57" s="88" t="s">
        <v>547</v>
      </c>
      <c r="C57" s="88" t="s">
        <v>424</v>
      </c>
      <c r="D57" s="88" t="s">
        <v>425</v>
      </c>
      <c r="E57" s="87" t="s">
        <v>552</v>
      </c>
      <c r="F57" s="88" t="s">
        <v>419</v>
      </c>
      <c r="G57" s="87" t="s">
        <v>553</v>
      </c>
      <c r="H57" s="88" t="s">
        <v>421</v>
      </c>
      <c r="I57" s="88" t="s">
        <v>422</v>
      </c>
      <c r="J57" s="87" t="s">
        <v>549</v>
      </c>
    </row>
    <row r="58" ht="42" customHeight="1" spans="1:10">
      <c r="A58" s="204" t="s">
        <v>377</v>
      </c>
      <c r="B58" s="88" t="s">
        <v>547</v>
      </c>
      <c r="C58" s="88" t="s">
        <v>428</v>
      </c>
      <c r="D58" s="88" t="s">
        <v>429</v>
      </c>
      <c r="E58" s="87" t="s">
        <v>554</v>
      </c>
      <c r="F58" s="88" t="s">
        <v>447</v>
      </c>
      <c r="G58" s="87" t="s">
        <v>431</v>
      </c>
      <c r="H58" s="88" t="s">
        <v>421</v>
      </c>
      <c r="I58" s="88" t="s">
        <v>422</v>
      </c>
      <c r="J58" s="87" t="s">
        <v>555</v>
      </c>
    </row>
    <row r="59" ht="42" customHeight="1" spans="1:10">
      <c r="A59" s="204" t="s">
        <v>363</v>
      </c>
      <c r="B59" s="88" t="s">
        <v>556</v>
      </c>
      <c r="C59" s="88" t="s">
        <v>409</v>
      </c>
      <c r="D59" s="88" t="s">
        <v>410</v>
      </c>
      <c r="E59" s="87" t="s">
        <v>557</v>
      </c>
      <c r="F59" s="88" t="s">
        <v>419</v>
      </c>
      <c r="G59" s="87" t="s">
        <v>442</v>
      </c>
      <c r="H59" s="88" t="s">
        <v>421</v>
      </c>
      <c r="I59" s="88" t="s">
        <v>415</v>
      </c>
      <c r="J59" s="87" t="s">
        <v>558</v>
      </c>
    </row>
    <row r="60" ht="42" customHeight="1" spans="1:10">
      <c r="A60" s="204" t="s">
        <v>363</v>
      </c>
      <c r="B60" s="88" t="s">
        <v>556</v>
      </c>
      <c r="C60" s="88" t="s">
        <v>409</v>
      </c>
      <c r="D60" s="88" t="s">
        <v>417</v>
      </c>
      <c r="E60" s="87" t="s">
        <v>559</v>
      </c>
      <c r="F60" s="88" t="s">
        <v>419</v>
      </c>
      <c r="G60" s="87" t="s">
        <v>442</v>
      </c>
      <c r="H60" s="88" t="s">
        <v>421</v>
      </c>
      <c r="I60" s="88" t="s">
        <v>415</v>
      </c>
      <c r="J60" s="87" t="s">
        <v>560</v>
      </c>
    </row>
    <row r="61" ht="42" customHeight="1" spans="1:10">
      <c r="A61" s="204" t="s">
        <v>363</v>
      </c>
      <c r="B61" s="88" t="s">
        <v>556</v>
      </c>
      <c r="C61" s="88" t="s">
        <v>409</v>
      </c>
      <c r="D61" s="88" t="s">
        <v>468</v>
      </c>
      <c r="E61" s="87" t="s">
        <v>469</v>
      </c>
      <c r="F61" s="88" t="s">
        <v>419</v>
      </c>
      <c r="G61" s="87" t="s">
        <v>561</v>
      </c>
      <c r="H61" s="88" t="s">
        <v>494</v>
      </c>
      <c r="I61" s="88" t="s">
        <v>422</v>
      </c>
      <c r="J61" s="87" t="s">
        <v>469</v>
      </c>
    </row>
    <row r="62" ht="42" customHeight="1" spans="1:10">
      <c r="A62" s="204" t="s">
        <v>363</v>
      </c>
      <c r="B62" s="88" t="s">
        <v>556</v>
      </c>
      <c r="C62" s="88" t="s">
        <v>424</v>
      </c>
      <c r="D62" s="88" t="s">
        <v>425</v>
      </c>
      <c r="E62" s="87" t="s">
        <v>562</v>
      </c>
      <c r="F62" s="88" t="s">
        <v>419</v>
      </c>
      <c r="G62" s="87" t="s">
        <v>563</v>
      </c>
      <c r="H62" s="88" t="s">
        <v>421</v>
      </c>
      <c r="I62" s="88" t="s">
        <v>415</v>
      </c>
      <c r="J62" s="87" t="s">
        <v>564</v>
      </c>
    </row>
    <row r="63" ht="42" customHeight="1" spans="1:10">
      <c r="A63" s="204" t="s">
        <v>363</v>
      </c>
      <c r="B63" s="88" t="s">
        <v>556</v>
      </c>
      <c r="C63" s="88" t="s">
        <v>428</v>
      </c>
      <c r="D63" s="88" t="s">
        <v>429</v>
      </c>
      <c r="E63" s="87" t="s">
        <v>565</v>
      </c>
      <c r="F63" s="88" t="s">
        <v>447</v>
      </c>
      <c r="G63" s="87" t="s">
        <v>431</v>
      </c>
      <c r="H63" s="88" t="s">
        <v>421</v>
      </c>
      <c r="I63" s="88" t="s">
        <v>415</v>
      </c>
      <c r="J63" s="87" t="s">
        <v>566</v>
      </c>
    </row>
    <row r="64" ht="42" customHeight="1" spans="1:10">
      <c r="A64" s="204" t="s">
        <v>373</v>
      </c>
      <c r="B64" s="88" t="s">
        <v>567</v>
      </c>
      <c r="C64" s="88" t="s">
        <v>409</v>
      </c>
      <c r="D64" s="88" t="s">
        <v>410</v>
      </c>
      <c r="E64" s="87" t="s">
        <v>568</v>
      </c>
      <c r="F64" s="88" t="s">
        <v>419</v>
      </c>
      <c r="G64" s="87" t="s">
        <v>442</v>
      </c>
      <c r="H64" s="88" t="s">
        <v>421</v>
      </c>
      <c r="I64" s="88" t="s">
        <v>415</v>
      </c>
      <c r="J64" s="87" t="s">
        <v>569</v>
      </c>
    </row>
    <row r="65" ht="42" customHeight="1" spans="1:10">
      <c r="A65" s="204" t="s">
        <v>373</v>
      </c>
      <c r="B65" s="88" t="s">
        <v>567</v>
      </c>
      <c r="C65" s="88" t="s">
        <v>424</v>
      </c>
      <c r="D65" s="88" t="s">
        <v>425</v>
      </c>
      <c r="E65" s="87" t="s">
        <v>570</v>
      </c>
      <c r="F65" s="88" t="s">
        <v>447</v>
      </c>
      <c r="G65" s="87" t="s">
        <v>467</v>
      </c>
      <c r="H65" s="88" t="s">
        <v>421</v>
      </c>
      <c r="I65" s="88" t="s">
        <v>422</v>
      </c>
      <c r="J65" s="87" t="s">
        <v>571</v>
      </c>
    </row>
    <row r="66" ht="42" customHeight="1" spans="1:10">
      <c r="A66" s="204" t="s">
        <v>373</v>
      </c>
      <c r="B66" s="88" t="s">
        <v>567</v>
      </c>
      <c r="C66" s="88" t="s">
        <v>428</v>
      </c>
      <c r="D66" s="88" t="s">
        <v>429</v>
      </c>
      <c r="E66" s="87" t="s">
        <v>572</v>
      </c>
      <c r="F66" s="88" t="s">
        <v>447</v>
      </c>
      <c r="G66" s="87" t="s">
        <v>431</v>
      </c>
      <c r="H66" s="88" t="s">
        <v>421</v>
      </c>
      <c r="I66" s="88" t="s">
        <v>422</v>
      </c>
      <c r="J66" s="87" t="s">
        <v>573</v>
      </c>
    </row>
    <row r="67" ht="42" customHeight="1" spans="1:10">
      <c r="A67" s="204" t="s">
        <v>367</v>
      </c>
      <c r="B67" s="88" t="s">
        <v>574</v>
      </c>
      <c r="C67" s="88" t="s">
        <v>409</v>
      </c>
      <c r="D67" s="88" t="s">
        <v>410</v>
      </c>
      <c r="E67" s="87" t="s">
        <v>575</v>
      </c>
      <c r="F67" s="88" t="s">
        <v>419</v>
      </c>
      <c r="G67" s="87" t="s">
        <v>576</v>
      </c>
      <c r="H67" s="88" t="s">
        <v>577</v>
      </c>
      <c r="I67" s="88" t="s">
        <v>415</v>
      </c>
      <c r="J67" s="87" t="s">
        <v>578</v>
      </c>
    </row>
    <row r="68" ht="42" customHeight="1" spans="1:10">
      <c r="A68" s="204" t="s">
        <v>367</v>
      </c>
      <c r="B68" s="88" t="s">
        <v>574</v>
      </c>
      <c r="C68" s="88" t="s">
        <v>409</v>
      </c>
      <c r="D68" s="88" t="s">
        <v>410</v>
      </c>
      <c r="E68" s="87" t="s">
        <v>579</v>
      </c>
      <c r="F68" s="88" t="s">
        <v>419</v>
      </c>
      <c r="G68" s="87" t="s">
        <v>580</v>
      </c>
      <c r="H68" s="88" t="s">
        <v>436</v>
      </c>
      <c r="I68" s="88" t="s">
        <v>422</v>
      </c>
      <c r="J68" s="87" t="s">
        <v>581</v>
      </c>
    </row>
    <row r="69" ht="42" customHeight="1" spans="1:10">
      <c r="A69" s="204" t="s">
        <v>367</v>
      </c>
      <c r="B69" s="88" t="s">
        <v>574</v>
      </c>
      <c r="C69" s="88" t="s">
        <v>409</v>
      </c>
      <c r="D69" s="88" t="s">
        <v>417</v>
      </c>
      <c r="E69" s="87" t="s">
        <v>582</v>
      </c>
      <c r="F69" s="88" t="s">
        <v>447</v>
      </c>
      <c r="G69" s="87" t="s">
        <v>431</v>
      </c>
      <c r="H69" s="88" t="s">
        <v>421</v>
      </c>
      <c r="I69" s="88" t="s">
        <v>415</v>
      </c>
      <c r="J69" s="87" t="s">
        <v>423</v>
      </c>
    </row>
    <row r="70" ht="42" customHeight="1" spans="1:10">
      <c r="A70" s="204" t="s">
        <v>367</v>
      </c>
      <c r="B70" s="88" t="s">
        <v>574</v>
      </c>
      <c r="C70" s="88" t="s">
        <v>409</v>
      </c>
      <c r="D70" s="88" t="s">
        <v>417</v>
      </c>
      <c r="E70" s="87" t="s">
        <v>583</v>
      </c>
      <c r="F70" s="88" t="s">
        <v>419</v>
      </c>
      <c r="G70" s="87" t="s">
        <v>89</v>
      </c>
      <c r="H70" s="88" t="s">
        <v>421</v>
      </c>
      <c r="I70" s="88" t="s">
        <v>415</v>
      </c>
      <c r="J70" s="87" t="s">
        <v>584</v>
      </c>
    </row>
    <row r="71" ht="42" customHeight="1" spans="1:10">
      <c r="A71" s="204" t="s">
        <v>367</v>
      </c>
      <c r="B71" s="88" t="s">
        <v>574</v>
      </c>
      <c r="C71" s="88" t="s">
        <v>424</v>
      </c>
      <c r="D71" s="88" t="s">
        <v>450</v>
      </c>
      <c r="E71" s="87" t="s">
        <v>582</v>
      </c>
      <c r="F71" s="88" t="s">
        <v>447</v>
      </c>
      <c r="G71" s="87" t="s">
        <v>431</v>
      </c>
      <c r="H71" s="88" t="s">
        <v>421</v>
      </c>
      <c r="I71" s="88" t="s">
        <v>422</v>
      </c>
      <c r="J71" s="87" t="s">
        <v>585</v>
      </c>
    </row>
    <row r="72" ht="42" customHeight="1" spans="1:10">
      <c r="A72" s="204" t="s">
        <v>367</v>
      </c>
      <c r="B72" s="88" t="s">
        <v>574</v>
      </c>
      <c r="C72" s="88" t="s">
        <v>428</v>
      </c>
      <c r="D72" s="88" t="s">
        <v>429</v>
      </c>
      <c r="E72" s="87" t="s">
        <v>586</v>
      </c>
      <c r="F72" s="88" t="s">
        <v>447</v>
      </c>
      <c r="G72" s="87" t="s">
        <v>431</v>
      </c>
      <c r="H72" s="88" t="s">
        <v>421</v>
      </c>
      <c r="I72" s="88" t="s">
        <v>415</v>
      </c>
      <c r="J72" s="87" t="s">
        <v>587</v>
      </c>
    </row>
    <row r="73" ht="42" customHeight="1" spans="1:10">
      <c r="A73" s="204" t="s">
        <v>361</v>
      </c>
      <c r="B73" s="88" t="s">
        <v>588</v>
      </c>
      <c r="C73" s="88" t="s">
        <v>409</v>
      </c>
      <c r="D73" s="88" t="s">
        <v>468</v>
      </c>
      <c r="E73" s="87" t="s">
        <v>469</v>
      </c>
      <c r="F73" s="88" t="s">
        <v>419</v>
      </c>
      <c r="G73" s="87" t="s">
        <v>493</v>
      </c>
      <c r="H73" s="88" t="s">
        <v>494</v>
      </c>
      <c r="I73" s="88" t="s">
        <v>422</v>
      </c>
      <c r="J73" s="87" t="s">
        <v>589</v>
      </c>
    </row>
    <row r="74" ht="42" customHeight="1" spans="1:10">
      <c r="A74" s="204" t="s">
        <v>361</v>
      </c>
      <c r="B74" s="88" t="s">
        <v>588</v>
      </c>
      <c r="C74" s="88" t="s">
        <v>424</v>
      </c>
      <c r="D74" s="88" t="s">
        <v>450</v>
      </c>
      <c r="E74" s="87" t="s">
        <v>590</v>
      </c>
      <c r="F74" s="88" t="s">
        <v>447</v>
      </c>
      <c r="G74" s="87" t="s">
        <v>431</v>
      </c>
      <c r="H74" s="88" t="s">
        <v>421</v>
      </c>
      <c r="I74" s="88" t="s">
        <v>422</v>
      </c>
      <c r="J74" s="87" t="s">
        <v>589</v>
      </c>
    </row>
    <row r="75" ht="42" customHeight="1" spans="1:10">
      <c r="A75" s="204" t="s">
        <v>361</v>
      </c>
      <c r="B75" s="88" t="s">
        <v>588</v>
      </c>
      <c r="C75" s="88" t="s">
        <v>424</v>
      </c>
      <c r="D75" s="88" t="s">
        <v>504</v>
      </c>
      <c r="E75" s="87" t="s">
        <v>591</v>
      </c>
      <c r="F75" s="88" t="s">
        <v>447</v>
      </c>
      <c r="G75" s="87" t="s">
        <v>427</v>
      </c>
      <c r="H75" s="88" t="s">
        <v>421</v>
      </c>
      <c r="I75" s="88" t="s">
        <v>422</v>
      </c>
      <c r="J75" s="87" t="s">
        <v>589</v>
      </c>
    </row>
    <row r="76" ht="42" customHeight="1" spans="1:10">
      <c r="A76" s="204" t="s">
        <v>361</v>
      </c>
      <c r="B76" s="88" t="s">
        <v>588</v>
      </c>
      <c r="C76" s="88" t="s">
        <v>428</v>
      </c>
      <c r="D76" s="88" t="s">
        <v>429</v>
      </c>
      <c r="E76" s="87" t="s">
        <v>592</v>
      </c>
      <c r="F76" s="88" t="s">
        <v>447</v>
      </c>
      <c r="G76" s="87" t="s">
        <v>431</v>
      </c>
      <c r="H76" s="88" t="s">
        <v>421</v>
      </c>
      <c r="I76" s="88" t="s">
        <v>415</v>
      </c>
      <c r="J76" s="87" t="s">
        <v>593</v>
      </c>
    </row>
    <row r="77" ht="42" customHeight="1" spans="1:10">
      <c r="A77" s="204" t="s">
        <v>371</v>
      </c>
      <c r="B77" s="88" t="s">
        <v>594</v>
      </c>
      <c r="C77" s="88" t="s">
        <v>409</v>
      </c>
      <c r="D77" s="88" t="s">
        <v>410</v>
      </c>
      <c r="E77" s="87" t="s">
        <v>595</v>
      </c>
      <c r="F77" s="88" t="s">
        <v>419</v>
      </c>
      <c r="G77" s="87" t="s">
        <v>442</v>
      </c>
      <c r="H77" s="88" t="s">
        <v>421</v>
      </c>
      <c r="I77" s="88" t="s">
        <v>415</v>
      </c>
      <c r="J77" s="87" t="s">
        <v>596</v>
      </c>
    </row>
    <row r="78" ht="42" customHeight="1" spans="1:10">
      <c r="A78" s="204" t="s">
        <v>371</v>
      </c>
      <c r="B78" s="88" t="s">
        <v>594</v>
      </c>
      <c r="C78" s="88" t="s">
        <v>409</v>
      </c>
      <c r="D78" s="88" t="s">
        <v>417</v>
      </c>
      <c r="E78" s="87" t="s">
        <v>597</v>
      </c>
      <c r="F78" s="88" t="s">
        <v>419</v>
      </c>
      <c r="G78" s="87" t="s">
        <v>431</v>
      </c>
      <c r="H78" s="88" t="s">
        <v>421</v>
      </c>
      <c r="I78" s="88" t="s">
        <v>415</v>
      </c>
      <c r="J78" s="87" t="s">
        <v>597</v>
      </c>
    </row>
    <row r="79" ht="42" customHeight="1" spans="1:10">
      <c r="A79" s="204" t="s">
        <v>371</v>
      </c>
      <c r="B79" s="88" t="s">
        <v>594</v>
      </c>
      <c r="C79" s="88" t="s">
        <v>409</v>
      </c>
      <c r="D79" s="88" t="s">
        <v>468</v>
      </c>
      <c r="E79" s="87" t="s">
        <v>598</v>
      </c>
      <c r="F79" s="88" t="s">
        <v>419</v>
      </c>
      <c r="G79" s="87" t="s">
        <v>493</v>
      </c>
      <c r="H79" s="88" t="s">
        <v>494</v>
      </c>
      <c r="I79" s="88" t="s">
        <v>415</v>
      </c>
      <c r="J79" s="87" t="s">
        <v>599</v>
      </c>
    </row>
    <row r="80" ht="42" customHeight="1" spans="1:10">
      <c r="A80" s="204" t="s">
        <v>371</v>
      </c>
      <c r="B80" s="88" t="s">
        <v>594</v>
      </c>
      <c r="C80" s="88" t="s">
        <v>424</v>
      </c>
      <c r="D80" s="88" t="s">
        <v>425</v>
      </c>
      <c r="E80" s="87" t="s">
        <v>600</v>
      </c>
      <c r="F80" s="88" t="s">
        <v>419</v>
      </c>
      <c r="G80" s="87" t="s">
        <v>423</v>
      </c>
      <c r="H80" s="88" t="s">
        <v>421</v>
      </c>
      <c r="I80" s="88" t="s">
        <v>415</v>
      </c>
      <c r="J80" s="87" t="s">
        <v>420</v>
      </c>
    </row>
    <row r="81" ht="42" customHeight="1" spans="1:10">
      <c r="A81" s="204" t="s">
        <v>371</v>
      </c>
      <c r="B81" s="88" t="s">
        <v>594</v>
      </c>
      <c r="C81" s="88" t="s">
        <v>428</v>
      </c>
      <c r="D81" s="88" t="s">
        <v>429</v>
      </c>
      <c r="E81" s="87" t="s">
        <v>506</v>
      </c>
      <c r="F81" s="88" t="s">
        <v>447</v>
      </c>
      <c r="G81" s="87" t="s">
        <v>601</v>
      </c>
      <c r="H81" s="88" t="s">
        <v>421</v>
      </c>
      <c r="I81" s="88" t="s">
        <v>415</v>
      </c>
      <c r="J81" s="87" t="s">
        <v>602</v>
      </c>
    </row>
    <row r="82" ht="42" customHeight="1" spans="1:10">
      <c r="A82" s="204" t="s">
        <v>369</v>
      </c>
      <c r="B82" s="88" t="s">
        <v>603</v>
      </c>
      <c r="C82" s="88" t="s">
        <v>409</v>
      </c>
      <c r="D82" s="88" t="s">
        <v>410</v>
      </c>
      <c r="E82" s="87" t="s">
        <v>604</v>
      </c>
      <c r="F82" s="88" t="s">
        <v>419</v>
      </c>
      <c r="G82" s="87" t="s">
        <v>605</v>
      </c>
      <c r="H82" s="88" t="s">
        <v>535</v>
      </c>
      <c r="I82" s="88" t="s">
        <v>415</v>
      </c>
      <c r="J82" s="87" t="s">
        <v>606</v>
      </c>
    </row>
    <row r="83" ht="42" customHeight="1" spans="1:10">
      <c r="A83" s="204" t="s">
        <v>369</v>
      </c>
      <c r="B83" s="88" t="s">
        <v>603</v>
      </c>
      <c r="C83" s="88" t="s">
        <v>409</v>
      </c>
      <c r="D83" s="88" t="s">
        <v>410</v>
      </c>
      <c r="E83" s="87" t="s">
        <v>607</v>
      </c>
      <c r="F83" s="88" t="s">
        <v>419</v>
      </c>
      <c r="G83" s="87" t="s">
        <v>442</v>
      </c>
      <c r="H83" s="88" t="s">
        <v>421</v>
      </c>
      <c r="I83" s="88" t="s">
        <v>415</v>
      </c>
      <c r="J83" s="87" t="s">
        <v>606</v>
      </c>
    </row>
    <row r="84" ht="42" customHeight="1" spans="1:10">
      <c r="A84" s="204" t="s">
        <v>369</v>
      </c>
      <c r="B84" s="88" t="s">
        <v>603</v>
      </c>
      <c r="C84" s="88" t="s">
        <v>409</v>
      </c>
      <c r="D84" s="88" t="s">
        <v>417</v>
      </c>
      <c r="E84" s="87" t="s">
        <v>498</v>
      </c>
      <c r="F84" s="88" t="s">
        <v>419</v>
      </c>
      <c r="G84" s="87" t="s">
        <v>442</v>
      </c>
      <c r="H84" s="88" t="s">
        <v>421</v>
      </c>
      <c r="I84" s="88" t="s">
        <v>422</v>
      </c>
      <c r="J84" s="87" t="s">
        <v>499</v>
      </c>
    </row>
    <row r="85" ht="42" customHeight="1" spans="1:10">
      <c r="A85" s="204" t="s">
        <v>369</v>
      </c>
      <c r="B85" s="88" t="s">
        <v>603</v>
      </c>
      <c r="C85" s="88" t="s">
        <v>424</v>
      </c>
      <c r="D85" s="88" t="s">
        <v>425</v>
      </c>
      <c r="E85" s="87" t="s">
        <v>608</v>
      </c>
      <c r="F85" s="88" t="s">
        <v>419</v>
      </c>
      <c r="G85" s="87" t="s">
        <v>427</v>
      </c>
      <c r="H85" s="88" t="s">
        <v>421</v>
      </c>
      <c r="I85" s="88" t="s">
        <v>422</v>
      </c>
      <c r="J85" s="87" t="s">
        <v>609</v>
      </c>
    </row>
    <row r="86" ht="42" customHeight="1" spans="1:10">
      <c r="A86" s="204" t="s">
        <v>369</v>
      </c>
      <c r="B86" s="88" t="s">
        <v>603</v>
      </c>
      <c r="C86" s="88" t="s">
        <v>428</v>
      </c>
      <c r="D86" s="88" t="s">
        <v>429</v>
      </c>
      <c r="E86" s="87" t="s">
        <v>506</v>
      </c>
      <c r="F86" s="88" t="s">
        <v>447</v>
      </c>
      <c r="G86" s="87" t="s">
        <v>431</v>
      </c>
      <c r="H86" s="88" t="s">
        <v>421</v>
      </c>
      <c r="I86" s="88" t="s">
        <v>422</v>
      </c>
      <c r="J86" s="87" t="s">
        <v>602</v>
      </c>
    </row>
    <row r="87" ht="42" customHeight="1" spans="1:10">
      <c r="A87" s="204" t="s">
        <v>340</v>
      </c>
      <c r="B87" s="88" t="s">
        <v>610</v>
      </c>
      <c r="C87" s="88" t="s">
        <v>409</v>
      </c>
      <c r="D87" s="88" t="s">
        <v>417</v>
      </c>
      <c r="E87" s="87" t="s">
        <v>611</v>
      </c>
      <c r="F87" s="88" t="s">
        <v>447</v>
      </c>
      <c r="G87" s="87" t="s">
        <v>431</v>
      </c>
      <c r="H87" s="88" t="s">
        <v>421</v>
      </c>
      <c r="I87" s="88" t="s">
        <v>422</v>
      </c>
      <c r="J87" s="87" t="s">
        <v>511</v>
      </c>
    </row>
    <row r="88" ht="42" customHeight="1" spans="1:10">
      <c r="A88" s="204" t="s">
        <v>340</v>
      </c>
      <c r="B88" s="88" t="s">
        <v>610</v>
      </c>
      <c r="C88" s="88" t="s">
        <v>424</v>
      </c>
      <c r="D88" s="88" t="s">
        <v>504</v>
      </c>
      <c r="E88" s="87" t="s">
        <v>612</v>
      </c>
      <c r="F88" s="88" t="s">
        <v>447</v>
      </c>
      <c r="G88" s="87" t="s">
        <v>431</v>
      </c>
      <c r="H88" s="88" t="s">
        <v>421</v>
      </c>
      <c r="I88" s="88" t="s">
        <v>422</v>
      </c>
      <c r="J88" s="87" t="s">
        <v>511</v>
      </c>
    </row>
    <row r="89" ht="42" customHeight="1" spans="1:10">
      <c r="A89" s="204" t="s">
        <v>340</v>
      </c>
      <c r="B89" s="88" t="s">
        <v>610</v>
      </c>
      <c r="C89" s="88" t="s">
        <v>428</v>
      </c>
      <c r="D89" s="88" t="s">
        <v>429</v>
      </c>
      <c r="E89" s="87" t="s">
        <v>432</v>
      </c>
      <c r="F89" s="88" t="s">
        <v>447</v>
      </c>
      <c r="G89" s="87" t="s">
        <v>431</v>
      </c>
      <c r="H89" s="88" t="s">
        <v>421</v>
      </c>
      <c r="I89" s="88" t="s">
        <v>422</v>
      </c>
      <c r="J89" s="87" t="s">
        <v>432</v>
      </c>
    </row>
    <row r="90" ht="42" customHeight="1" spans="1:10">
      <c r="A90" s="204" t="s">
        <v>365</v>
      </c>
      <c r="B90" s="88" t="s">
        <v>613</v>
      </c>
      <c r="C90" s="88" t="s">
        <v>409</v>
      </c>
      <c r="D90" s="88" t="s">
        <v>410</v>
      </c>
      <c r="E90" s="87" t="s">
        <v>614</v>
      </c>
      <c r="F90" s="88" t="s">
        <v>419</v>
      </c>
      <c r="G90" s="87" t="s">
        <v>615</v>
      </c>
      <c r="H90" s="88" t="s">
        <v>616</v>
      </c>
      <c r="I90" s="88" t="s">
        <v>415</v>
      </c>
      <c r="J90" s="87" t="s">
        <v>617</v>
      </c>
    </row>
    <row r="91" ht="42" customHeight="1" spans="1:10">
      <c r="A91" s="204" t="s">
        <v>365</v>
      </c>
      <c r="B91" s="88" t="s">
        <v>613</v>
      </c>
      <c r="C91" s="88" t="s">
        <v>424</v>
      </c>
      <c r="D91" s="88" t="s">
        <v>425</v>
      </c>
      <c r="E91" s="87" t="s">
        <v>618</v>
      </c>
      <c r="F91" s="88" t="s">
        <v>419</v>
      </c>
      <c r="G91" s="87" t="s">
        <v>619</v>
      </c>
      <c r="H91" s="88" t="s">
        <v>421</v>
      </c>
      <c r="I91" s="88" t="s">
        <v>422</v>
      </c>
      <c r="J91" s="87" t="s">
        <v>620</v>
      </c>
    </row>
    <row r="92" ht="42" customHeight="1" spans="1:10">
      <c r="A92" s="204" t="s">
        <v>365</v>
      </c>
      <c r="B92" s="88" t="s">
        <v>613</v>
      </c>
      <c r="C92" s="88" t="s">
        <v>428</v>
      </c>
      <c r="D92" s="88" t="s">
        <v>429</v>
      </c>
      <c r="E92" s="87" t="s">
        <v>572</v>
      </c>
      <c r="F92" s="88" t="s">
        <v>447</v>
      </c>
      <c r="G92" s="87" t="s">
        <v>431</v>
      </c>
      <c r="H92" s="88" t="s">
        <v>421</v>
      </c>
      <c r="I92" s="88" t="s">
        <v>415</v>
      </c>
      <c r="J92" s="87" t="s">
        <v>621</v>
      </c>
    </row>
    <row r="93" ht="42" customHeight="1" spans="1:10">
      <c r="A93" s="204" t="s">
        <v>347</v>
      </c>
      <c r="B93" s="88" t="s">
        <v>622</v>
      </c>
      <c r="C93" s="88" t="s">
        <v>409</v>
      </c>
      <c r="D93" s="88" t="s">
        <v>468</v>
      </c>
      <c r="E93" s="87" t="s">
        <v>469</v>
      </c>
      <c r="F93" s="88" t="s">
        <v>419</v>
      </c>
      <c r="G93" s="87" t="s">
        <v>623</v>
      </c>
      <c r="H93" s="88" t="s">
        <v>494</v>
      </c>
      <c r="I93" s="88" t="s">
        <v>415</v>
      </c>
      <c r="J93" s="87" t="s">
        <v>624</v>
      </c>
    </row>
    <row r="94" ht="42" customHeight="1" spans="1:10">
      <c r="A94" s="204" t="s">
        <v>347</v>
      </c>
      <c r="B94" s="88" t="s">
        <v>622</v>
      </c>
      <c r="C94" s="88" t="s">
        <v>424</v>
      </c>
      <c r="D94" s="88" t="s">
        <v>450</v>
      </c>
      <c r="E94" s="87" t="s">
        <v>625</v>
      </c>
      <c r="F94" s="88" t="s">
        <v>419</v>
      </c>
      <c r="G94" s="87" t="s">
        <v>427</v>
      </c>
      <c r="H94" s="88" t="s">
        <v>421</v>
      </c>
      <c r="I94" s="88" t="s">
        <v>422</v>
      </c>
      <c r="J94" s="87" t="s">
        <v>624</v>
      </c>
    </row>
    <row r="95" ht="42" customHeight="1" spans="1:10">
      <c r="A95" s="204" t="s">
        <v>347</v>
      </c>
      <c r="B95" s="88" t="s">
        <v>622</v>
      </c>
      <c r="C95" s="88" t="s">
        <v>424</v>
      </c>
      <c r="D95" s="88" t="s">
        <v>504</v>
      </c>
      <c r="E95" s="87" t="s">
        <v>591</v>
      </c>
      <c r="F95" s="88" t="s">
        <v>419</v>
      </c>
      <c r="G95" s="87" t="s">
        <v>427</v>
      </c>
      <c r="H95" s="88" t="s">
        <v>421</v>
      </c>
      <c r="I95" s="88" t="s">
        <v>422</v>
      </c>
      <c r="J95" s="87" t="s">
        <v>624</v>
      </c>
    </row>
    <row r="96" ht="42" customHeight="1" spans="1:10">
      <c r="A96" s="204" t="s">
        <v>347</v>
      </c>
      <c r="B96" s="88" t="s">
        <v>622</v>
      </c>
      <c r="C96" s="88" t="s">
        <v>428</v>
      </c>
      <c r="D96" s="88" t="s">
        <v>429</v>
      </c>
      <c r="E96" s="87" t="s">
        <v>592</v>
      </c>
      <c r="F96" s="88" t="s">
        <v>419</v>
      </c>
      <c r="G96" s="87" t="s">
        <v>431</v>
      </c>
      <c r="H96" s="88" t="s">
        <v>421</v>
      </c>
      <c r="I96" s="88" t="s">
        <v>422</v>
      </c>
      <c r="J96" s="87" t="s">
        <v>624</v>
      </c>
    </row>
    <row r="97" ht="42" customHeight="1" spans="1:10">
      <c r="A97" s="204" t="s">
        <v>345</v>
      </c>
      <c r="B97" s="88" t="s">
        <v>626</v>
      </c>
      <c r="C97" s="88" t="s">
        <v>409</v>
      </c>
      <c r="D97" s="88" t="s">
        <v>410</v>
      </c>
      <c r="E97" s="87" t="s">
        <v>627</v>
      </c>
      <c r="F97" s="88" t="s">
        <v>419</v>
      </c>
      <c r="G97" s="87" t="s">
        <v>628</v>
      </c>
      <c r="H97" s="88" t="s">
        <v>629</v>
      </c>
      <c r="I97" s="88" t="s">
        <v>415</v>
      </c>
      <c r="J97" s="87" t="s">
        <v>630</v>
      </c>
    </row>
    <row r="98" ht="42" customHeight="1" spans="1:10">
      <c r="A98" s="204" t="s">
        <v>345</v>
      </c>
      <c r="B98" s="88" t="s">
        <v>626</v>
      </c>
      <c r="C98" s="88" t="s">
        <v>409</v>
      </c>
      <c r="D98" s="88" t="s">
        <v>417</v>
      </c>
      <c r="E98" s="87" t="s">
        <v>631</v>
      </c>
      <c r="F98" s="88" t="s">
        <v>419</v>
      </c>
      <c r="G98" s="87" t="s">
        <v>442</v>
      </c>
      <c r="H98" s="88" t="s">
        <v>421</v>
      </c>
      <c r="I98" s="88" t="s">
        <v>422</v>
      </c>
      <c r="J98" s="87" t="s">
        <v>632</v>
      </c>
    </row>
    <row r="99" ht="42" customHeight="1" spans="1:10">
      <c r="A99" s="204" t="s">
        <v>345</v>
      </c>
      <c r="B99" s="88" t="s">
        <v>626</v>
      </c>
      <c r="C99" s="88" t="s">
        <v>424</v>
      </c>
      <c r="D99" s="88" t="s">
        <v>425</v>
      </c>
      <c r="E99" s="87" t="s">
        <v>633</v>
      </c>
      <c r="F99" s="88" t="s">
        <v>419</v>
      </c>
      <c r="G99" s="87" t="s">
        <v>543</v>
      </c>
      <c r="H99" s="88" t="s">
        <v>421</v>
      </c>
      <c r="I99" s="88" t="s">
        <v>422</v>
      </c>
      <c r="J99" s="87" t="s">
        <v>634</v>
      </c>
    </row>
    <row r="100" ht="42" customHeight="1" spans="1:10">
      <c r="A100" s="204" t="s">
        <v>345</v>
      </c>
      <c r="B100" s="88" t="s">
        <v>626</v>
      </c>
      <c r="C100" s="88" t="s">
        <v>428</v>
      </c>
      <c r="D100" s="88" t="s">
        <v>429</v>
      </c>
      <c r="E100" s="87" t="s">
        <v>515</v>
      </c>
      <c r="F100" s="88" t="s">
        <v>447</v>
      </c>
      <c r="G100" s="87" t="s">
        <v>467</v>
      </c>
      <c r="H100" s="88" t="s">
        <v>421</v>
      </c>
      <c r="I100" s="88" t="s">
        <v>415</v>
      </c>
      <c r="J100" s="87" t="s">
        <v>484</v>
      </c>
    </row>
  </sheetData>
  <mergeCells count="42">
    <mergeCell ref="A2:J2"/>
    <mergeCell ref="A3:H3"/>
    <mergeCell ref="A7:A10"/>
    <mergeCell ref="A11:A19"/>
    <mergeCell ref="A20:A25"/>
    <mergeCell ref="A26:A29"/>
    <mergeCell ref="A30:A34"/>
    <mergeCell ref="A35:A39"/>
    <mergeCell ref="A40:A43"/>
    <mergeCell ref="A44:A49"/>
    <mergeCell ref="A50:A54"/>
    <mergeCell ref="A55:A58"/>
    <mergeCell ref="A59:A63"/>
    <mergeCell ref="A64:A66"/>
    <mergeCell ref="A67:A72"/>
    <mergeCell ref="A73:A76"/>
    <mergeCell ref="A77:A81"/>
    <mergeCell ref="A82:A86"/>
    <mergeCell ref="A87:A89"/>
    <mergeCell ref="A90:A92"/>
    <mergeCell ref="A93:A96"/>
    <mergeCell ref="A97:A100"/>
    <mergeCell ref="B7:B10"/>
    <mergeCell ref="B11:B19"/>
    <mergeCell ref="B20:B25"/>
    <mergeCell ref="B26:B29"/>
    <mergeCell ref="B30:B34"/>
    <mergeCell ref="B35:B39"/>
    <mergeCell ref="B40:B43"/>
    <mergeCell ref="B44:B49"/>
    <mergeCell ref="B50:B54"/>
    <mergeCell ref="B55:B58"/>
    <mergeCell ref="B59:B63"/>
    <mergeCell ref="B64:B66"/>
    <mergeCell ref="B67:B72"/>
    <mergeCell ref="B73:B76"/>
    <mergeCell ref="B77:B81"/>
    <mergeCell ref="B82:B86"/>
    <mergeCell ref="B87:B89"/>
    <mergeCell ref="B90:B92"/>
    <mergeCell ref="B93:B96"/>
    <mergeCell ref="B97:B10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kmcg</cp:lastModifiedBy>
  <dcterms:created xsi:type="dcterms:W3CDTF">2026-03-23T20:37:00Z</dcterms:created>
  <dcterms:modified xsi:type="dcterms:W3CDTF">2026-04-13T16:09:04Z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ies>
</file>