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10" firstSheet="7"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_FilterDatabase" localSheetId="7" hidden="1">'部门项目支出预算表05-1'!$A$1:$W$52</definedName>
    <definedName name="_xlnm._FilterDatabase" localSheetId="6" hidden="1">部门基本支出预算表04!$A$1:$W$48</definedName>
  </definedNames>
  <calcPr calcId="144525"/>
</workbook>
</file>

<file path=xl/sharedStrings.xml><?xml version="1.0" encoding="utf-8"?>
<sst xmlns="http://schemas.openxmlformats.org/spreadsheetml/2006/main" count="2010" uniqueCount="708">
  <si>
    <t>预算01-1表</t>
  </si>
  <si>
    <t>2026年部门财务收支预算总表</t>
  </si>
  <si>
    <t>单位名称：昆明市公安局呈贡分局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</si>
  <si>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</si>
  <si>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</si>
  <si>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</si>
  <si>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</si>
  <si>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</si>
  <si>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</si>
  <si>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</si>
  <si>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</si>
  <si>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</si>
  <si>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</si>
  <si>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</si>
  <si>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</si>
  <si>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</si>
  <si>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</si>
  <si>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</si>
  <si>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</si>
  <si>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</si>
  <si>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</si>
  <si>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</si>
  <si>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</si>
  <si>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</si>
  <si>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</si>
  <si>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</si>
  <si>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</si>
  <si>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</si>
  <si>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</si>
  <si>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</si>
  <si>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</si>
  <si>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</si>
  <si>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</si>
  <si>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</si>
  <si>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</si>
  <si>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</si>
  <si>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</si>
  <si>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</si>
  <si>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</si>
  <si>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</si>
  <si>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</si>
  <si>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</si>
  <si>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</si>
  <si>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</si>
  <si>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</si>
  <si>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</si>
  <si>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</si>
  <si>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</si>
  <si>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</si>
  <si>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</si>
  <si>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</si>
  <si>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</si>
  <si>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</si>
  <si>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</si>
  <si>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</si>
  <si>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</si>
  <si>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</si>
  <si>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</si>
  <si>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</si>
  <si>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</si>
  <si>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</si>
  <si>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</si>
  <si>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</si>
  <si>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</si>
  <si>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</si>
  <si>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</si>
  <si>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</si>
  <si>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</si>
  <si>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</si>
  <si>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</si>
  <si>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</si>
  <si>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昆明市公安局呈贡分局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</si>
  <si>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</si>
  <si>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</si>
  <si>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</si>
  <si>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</si>
  <si>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</si>
  <si>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</si>
  <si>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</si>
  <si>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</si>
  <si>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</si>
  <si>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</si>
  <si>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</si>
  <si>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</si>
  <si>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</si>
  <si>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</si>
  <si>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</si>
  <si>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</si>
  <si>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</si>
  <si>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</si>
  <si>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</si>
  <si>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</si>
  <si>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</si>
  <si>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</si>
  <si>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</si>
  <si>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</si>
  <si>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</si>
  <si>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</si>
  <si>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</si>
  <si>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一般公共服务支出</t>
  </si>
  <si>
    <t>信访事务</t>
  </si>
  <si>
    <t>信访业务</t>
  </si>
  <si>
    <t>204</t>
  </si>
  <si>
    <t>公共安全支出</t>
  </si>
  <si>
    <t>20401</t>
  </si>
  <si>
    <t>武装警察部队</t>
  </si>
  <si>
    <t>2040199</t>
  </si>
  <si>
    <t>其他武装警察部队支出</t>
  </si>
  <si>
    <t>20402</t>
  </si>
  <si>
    <t>公安</t>
  </si>
  <si>
    <t>2040201</t>
  </si>
  <si>
    <t>行政运行</t>
  </si>
  <si>
    <t>2040219</t>
  </si>
  <si>
    <t>信息化建设</t>
  </si>
  <si>
    <t>2040220</t>
  </si>
  <si>
    <t>执法办案</t>
  </si>
  <si>
    <t>2040299</t>
  </si>
  <si>
    <t>其他公安支出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</si>
  <si>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</si>
  <si>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</si>
  <si>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</si>
  <si>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</si>
  <si>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</si>
  <si>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</si>
  <si>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</si>
  <si>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</si>
  <si>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</si>
  <si>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</si>
  <si>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</si>
  <si>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</si>
  <si>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</si>
  <si>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</si>
  <si>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</si>
  <si>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</si>
  <si>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</si>
  <si>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</si>
  <si>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</si>
  <si>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</si>
  <si>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</si>
  <si>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</si>
  <si>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</si>
  <si>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</si>
  <si>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</si>
  <si>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</si>
  <si>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</si>
  <si>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</si>
  <si>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</si>
  <si>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</si>
  <si>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</si>
  <si>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</si>
  <si>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</si>
  <si>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</si>
  <si>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</si>
  <si>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</si>
  <si>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</si>
  <si>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</si>
  <si>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</si>
  <si>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</si>
  <si>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</si>
  <si>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</si>
  <si>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</si>
  <si>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</si>
  <si>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</si>
  <si>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</si>
  <si>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</si>
  <si>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</si>
  <si>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</si>
  <si>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</si>
  <si>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</si>
  <si>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</si>
  <si>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</si>
  <si>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</si>
  <si>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</si>
  <si>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</si>
  <si>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</si>
  <si>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</si>
  <si>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</si>
  <si>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</si>
  <si>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</si>
  <si>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</si>
  <si>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</si>
  <si>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</si>
  <si>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</si>
  <si>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</si>
  <si>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</si>
  <si>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</si>
  <si>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</si>
  <si>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</si>
  <si>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</si>
  <si>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</si>
  <si>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</si>
  <si>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</si>
  <si>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</si>
  <si>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</si>
  <si>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</si>
  <si>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</si>
  <si>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</si>
  <si>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</si>
  <si>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</si>
  <si>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</si>
  <si>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</si>
  <si>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</si>
  <si>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</si>
  <si>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</si>
  <si>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</si>
  <si>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</si>
  <si>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</si>
  <si>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</si>
  <si>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</si>
  <si>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</si>
  <si>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</si>
  <si>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</si>
  <si>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</si>
  <si>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</si>
  <si>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</si>
  <si>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</si>
  <si>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</si>
  <si>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</si>
  <si>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530121210000000003402</t>
  </si>
  <si>
    <t>30102</t>
  </si>
  <si>
    <t>津贴补贴</t>
  </si>
  <si>
    <t>530121231100001429616</t>
  </si>
  <si>
    <t>行政人员绩效奖励</t>
  </si>
  <si>
    <t>30103</t>
  </si>
  <si>
    <t>奖金</t>
  </si>
  <si>
    <t>530121210000000002622</t>
  </si>
  <si>
    <t>行政人员工资支出</t>
  </si>
  <si>
    <t>30101</t>
  </si>
  <si>
    <t>基本工资</t>
  </si>
  <si>
    <t>530121241100002259384</t>
  </si>
  <si>
    <t>加班工资</t>
  </si>
  <si>
    <t>530121210000000002623</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</si>
  <si>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</si>
  <si>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</si>
  <si>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</si>
  <si>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</si>
  <si>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</si>
  <si>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</si>
  <si>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</si>
  <si>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</si>
  <si>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</si>
  <si>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</si>
  <si>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</si>
  <si>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530121210000000002624</t>
  </si>
  <si>
    <t>30113</t>
  </si>
  <si>
    <t>530121231100001429618</t>
  </si>
  <si>
    <t>其他财政补助人员补贴</t>
  </si>
  <si>
    <t>30305</t>
  </si>
  <si>
    <t>生活补助</t>
  </si>
  <si>
    <t>530121231100001242876</t>
  </si>
  <si>
    <t>离退休人员支出</t>
  </si>
  <si>
    <t>530121241100002259350</t>
  </si>
  <si>
    <t>其他人员支出</t>
  </si>
  <si>
    <t>30199</t>
  </si>
  <si>
    <t>其他工资福利支出</t>
  </si>
  <si>
    <t>530121210000000003401</t>
  </si>
  <si>
    <t>30217</t>
  </si>
  <si>
    <t>530121210000000002628</t>
  </si>
  <si>
    <t>公务交通补贴</t>
  </si>
  <si>
    <t>30239</t>
  </si>
  <si>
    <t>其他交通费用</t>
  </si>
  <si>
    <t>530121210000000002629</t>
  </si>
  <si>
    <t>工会经费</t>
  </si>
  <si>
    <t>30228</t>
  </si>
  <si>
    <t>530121210000000003521</t>
  </si>
  <si>
    <t>临聘人员经费</t>
  </si>
  <si>
    <t>30226</t>
  </si>
  <si>
    <t>劳务费</t>
  </si>
  <si>
    <t>530121210000000002630</t>
  </si>
  <si>
    <t>一般公用运转支出</t>
  </si>
  <si>
    <t>30201</t>
  </si>
  <si>
    <t>办公费</t>
  </si>
  <si>
    <t>30205</t>
  </si>
  <si>
    <t>水费</t>
  </si>
  <si>
    <t>30206</t>
  </si>
  <si>
    <t>电费</t>
  </si>
  <si>
    <t>30209</t>
  </si>
  <si>
    <t>物业管理费</t>
  </si>
  <si>
    <t>30211</t>
  </si>
  <si>
    <t>差旅费</t>
  </si>
  <si>
    <t>30213</t>
  </si>
  <si>
    <t>维修（护）费</t>
  </si>
  <si>
    <t>30227</t>
  </si>
  <si>
    <t>委托业务费</t>
  </si>
  <si>
    <t>30299</t>
  </si>
  <si>
    <t>其他商品和服务支出</t>
  </si>
  <si>
    <t>530121231100001568728</t>
  </si>
  <si>
    <t>编外人员公用经费</t>
  </si>
  <si>
    <t>预算05-1表</t>
  </si>
  <si>
    <t>2026年部门项目支出预算表</t>
  </si>
  <si>
    <t>项目分类</t>
  </si>
  <si>
    <t>项目单位</t>
  </si>
  <si>
    <t>本年拨款</t>
  </si>
  <si>
    <t>其中：本次下达</t>
  </si>
  <si>
    <t>事业发展类</t>
  </si>
  <si>
    <t>530121210000000001249</t>
  </si>
  <si>
    <t>执法办案业务经费及业务装备经费</t>
  </si>
  <si>
    <t>30202</t>
  </si>
  <si>
    <t>印刷费</t>
  </si>
  <si>
    <t>30309</t>
  </si>
  <si>
    <t>奖励金</t>
  </si>
  <si>
    <t>31002</t>
  </si>
  <si>
    <t>办公设备购置</t>
  </si>
  <si>
    <t>30231</t>
  </si>
  <si>
    <t>公务用车运行维护费</t>
  </si>
  <si>
    <t>530121210000000001678</t>
  </si>
  <si>
    <t>电子信息采集系统维护项目专项经费</t>
  </si>
  <si>
    <t>530121210000000001698</t>
  </si>
  <si>
    <t>全警实战大练兵训练专项经费</t>
  </si>
  <si>
    <t>30216</t>
  </si>
  <si>
    <t>培训费</t>
  </si>
  <si>
    <t>530121210000000001883</t>
  </si>
  <si>
    <t>公安大楼保安服务、食堂运行补助及警务营区物业服务专项经费</t>
  </si>
  <si>
    <t>530121221100000404522</t>
  </si>
  <si>
    <t>驼峰街派出所办公办案业务用房建设专项资金</t>
  </si>
  <si>
    <t>31005</t>
  </si>
  <si>
    <t>基础设施建设</t>
  </si>
  <si>
    <t>530121221100000414006</t>
  </si>
  <si>
    <t>武警中队公用经费</t>
  </si>
  <si>
    <t>530121231100001446265</t>
  </si>
  <si>
    <t>勤务辅警服装经费</t>
  </si>
  <si>
    <t>30224</t>
  </si>
  <si>
    <t>被装购置费</t>
  </si>
  <si>
    <t>530121241100003054308</t>
  </si>
  <si>
    <t>（自有有资金）驻区委大楼办公单位缴纳的水电、物管、维修、辅岗公用经费</t>
  </si>
  <si>
    <t>（自有有资金）分局驻外部门及派出所食堂伙食费收取个人部分经费</t>
  </si>
  <si>
    <t>530121251100003775010</t>
  </si>
  <si>
    <t>驻外营区后勤保障服务经费</t>
  </si>
  <si>
    <t>530121251100003776675</t>
  </si>
  <si>
    <t>看守所经费</t>
  </si>
  <si>
    <t>530121261100005004718</t>
  </si>
  <si>
    <t>公安网络数据安全及基础环境运维项目经费</t>
  </si>
  <si>
    <t>530121261100005028431</t>
  </si>
  <si>
    <t>遗属补贴经费</t>
  </si>
  <si>
    <t>530121261100005073704</t>
  </si>
  <si>
    <t>执法办案业务经费及业务装备经费公务用车购置经费</t>
  </si>
  <si>
    <t>31013</t>
  </si>
  <si>
    <t>公务用车购置</t>
  </si>
  <si>
    <t>530121251100004693416</t>
  </si>
  <si>
    <t>安保工作经费</t>
  </si>
  <si>
    <t>530121241100003340306</t>
  </si>
  <si>
    <t>呈贡分局警务营区物业管理服务经费</t>
  </si>
  <si>
    <t>物管费</t>
  </si>
  <si>
    <t>530121251100004486372</t>
  </si>
  <si>
    <t>2025年公安机关省级政法转移支付资金</t>
  </si>
  <si>
    <t>租赁费</t>
  </si>
  <si>
    <t>维修费</t>
  </si>
  <si>
    <t>邮电费</t>
  </si>
  <si>
    <t>专用材料费</t>
  </si>
  <si>
    <t>专用设备购置</t>
  </si>
  <si>
    <t>530121251100004388139</t>
  </si>
  <si>
    <t>提前批次公安机关2025年中央和省级政法转移支付资金</t>
  </si>
  <si>
    <t>530121251100004169870</t>
  </si>
  <si>
    <t>2024年打击涉烟违法犯罪工作补助经费</t>
  </si>
  <si>
    <t>530121251100004693421</t>
  </si>
  <si>
    <t>2025年打击涉烟违法犯罪工作补助经费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</si>
  <si>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</si>
  <si>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</si>
  <si>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</si>
  <si>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</si>
  <si>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</si>
  <si>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</si>
  <si>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</si>
  <si>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</si>
  <si>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</si>
  <si>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</si>
  <si>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</si>
  <si>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</si>
  <si>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根据呈贡区政府经费批办请示卡，同意将昆明市公安局呈贡分局收支专户中自有资金项目纳入财政预算管理。</t>
  </si>
  <si>
    <t>产出指标</t>
  </si>
  <si>
    <t>数量指标</t>
  </si>
  <si>
    <t>收取驻外部门及派出所食堂伙食费</t>
  </si>
  <si>
    <t>&gt;=</t>
  </si>
  <si>
    <t>11个</t>
  </si>
  <si>
    <t>%</t>
  </si>
  <si>
    <t>定量指标</t>
  </si>
  <si>
    <t>收取驻外部门及派出所食堂伙食费大于等于11个部门</t>
  </si>
  <si>
    <t>质量指标</t>
  </si>
  <si>
    <t>食堂工作人员出勤率</t>
  </si>
  <si>
    <t>98%</t>
  </si>
  <si>
    <t>食堂工作人员出勤率达到98%以上</t>
  </si>
  <si>
    <t>效益指标</t>
  </si>
  <si>
    <t>可持续影响</t>
  </si>
  <si>
    <t>部门食堂水平得到提高</t>
  </si>
  <si>
    <t>得到提高</t>
  </si>
  <si>
    <t>人</t>
  </si>
  <si>
    <t>保障部门食堂水平得到提高</t>
  </si>
  <si>
    <t>满意度指标</t>
  </si>
  <si>
    <t>服务对象满意度</t>
  </si>
  <si>
    <t>使用人员满意度</t>
  </si>
  <si>
    <t>使用人员满意度得到98%以上</t>
  </si>
  <si>
    <t>规范辅警队伍管理，后勤服务外包，保障驻外营区勤务工作运行。呈贡公安局14个驻外营区共60名后勤保障人员。</t>
  </si>
  <si>
    <t>后勤保障营区数</t>
  </si>
  <si>
    <t>=</t>
  </si>
  <si>
    <t>个</t>
  </si>
  <si>
    <t>反映委托单位对物业服务监督检查的情况。</t>
  </si>
  <si>
    <t>人员在岗率</t>
  </si>
  <si>
    <t>90</t>
  </si>
  <si>
    <t>反映驻外食堂人员在岗的情况。驻外食堂人员在岗率=实际在岗工时/应在岗工时*100%</t>
  </si>
  <si>
    <t>时效指标</t>
  </si>
  <si>
    <t>驻外食堂人员到岗及时率</t>
  </si>
  <si>
    <t>反驻外食堂人员及时的情况。驻外食堂人员到岗及时率=在规定时间内到岗人数/总人数*100%</t>
  </si>
  <si>
    <t>社会效益</t>
  </si>
  <si>
    <t>驻外部门食堂服务需求保障程度</t>
  </si>
  <si>
    <t>反映驻外部门食堂服务满足委托单位的程度。</t>
  </si>
  <si>
    <t>服务受益人员满意度</t>
  </si>
  <si>
    <t>反映驻外部门食堂服务受益人员满意程度。</t>
  </si>
  <si>
    <t>购置公安侦查办案警用装备，保障各项公安业务工作顺利有序开展，紧紧围绕社会治安防控体系建设，执法规范化建设，突破推动整体公安工作全面发展。以上级决策部署为指引，有序推动各项工作；以辖区实际情况为导向，积极谋划警务机制改革提升效能；清醒认识五大风险和七大难题在我区的表现；以构建队伍勤务新格局为抓手，确保"五大体系"建设在我区落地生效。</t>
  </si>
  <si>
    <t>购置计划完成率</t>
  </si>
  <si>
    <t>100</t>
  </si>
  <si>
    <t>反映部门购置计划执行情况购置计划执行情况。
购置计划完成率=（实际购置交付装备数量/计划购置交付装备数量）*100%。</t>
  </si>
  <si>
    <t>新增执法勤务装备</t>
  </si>
  <si>
    <t>套</t>
  </si>
  <si>
    <t>新增执法勤务装备100套以上</t>
  </si>
  <si>
    <t>刑事破案数</t>
  </si>
  <si>
    <t>120</t>
  </si>
  <si>
    <t>件</t>
  </si>
  <si>
    <t>刑事破案数达到120件以上</t>
  </si>
  <si>
    <t>在押人员年均关押量</t>
  </si>
  <si>
    <t>650</t>
  </si>
  <si>
    <t>在押人员年均关押量达到650人以上</t>
  </si>
  <si>
    <t>验收通过率</t>
  </si>
  <si>
    <t>100%</t>
  </si>
  <si>
    <t>反映设备购置的产品质量情况。
验收通过率=（通过验收的购置数量/购置总数量）*100%。</t>
  </si>
  <si>
    <t>购置设备利用率</t>
  </si>
  <si>
    <t>反映设备利用情况。
设备利用率=（投入使用设备数/购置设备总数）*100%。</t>
  </si>
  <si>
    <t>案件破案率</t>
  </si>
  <si>
    <t>案件破案率达到100%</t>
  </si>
  <si>
    <t>重点人员管控率</t>
  </si>
  <si>
    <t>重点人员管控率达到100%</t>
  </si>
  <si>
    <t>设备部署及时率</t>
  </si>
  <si>
    <t>反映新购设备按时部署情况。
设备部署及时率=（及时部署设备数量/新购设备总数）*100%。</t>
  </si>
  <si>
    <t>采购装备到位率</t>
  </si>
  <si>
    <t>95%以上</t>
  </si>
  <si>
    <t>采购装备到位率95%以上</t>
  </si>
  <si>
    <t>资金拨付及时率</t>
  </si>
  <si>
    <t>资金拨付及时率95%以上</t>
  </si>
  <si>
    <t>公安机关办案装备经费保障水平</t>
  </si>
  <si>
    <t>稳步提高</t>
  </si>
  <si>
    <t>倍</t>
  </si>
  <si>
    <t>定性指标</t>
  </si>
  <si>
    <t>公安机关办案装备经费保障水平稳步提高</t>
  </si>
  <si>
    <t>公安机关执法办案能力和水平</t>
  </si>
  <si>
    <t>公安机关执法办案能力和水平稳步提高</t>
  </si>
  <si>
    <t>设备使用年限</t>
  </si>
  <si>
    <t>10年</t>
  </si>
  <si>
    <t>年</t>
  </si>
  <si>
    <t>反映新投入设备使用年限情况。</t>
  </si>
  <si>
    <t>人民群众安全感、满意度</t>
  </si>
  <si>
    <t>人民群众安全感、满意度稳步提高</t>
  </si>
  <si>
    <t>1.公安大楼物业服务费；2.公安大楼食堂运行补助费；3.高铁南站警务营区保安服务、食堂运行补助及警务营区物业服务费。</t>
  </si>
  <si>
    <t>受益对象数</t>
  </si>
  <si>
    <t>1130</t>
  </si>
  <si>
    <t>物管、食堂、保安人员在岗率</t>
  </si>
  <si>
    <t>98</t>
  </si>
  <si>
    <t>物管、食堂、保安工作及时率</t>
  </si>
  <si>
    <t>反映物管、食堂、保安工作及时率。</t>
  </si>
  <si>
    <t>保障民警工作生活</t>
  </si>
  <si>
    <t>95</t>
  </si>
  <si>
    <t xml:space="preserve">1.确保看守所、拘留所、驻所武警中队产生的污水未经处理不外流，避免污水对周边的环境造成损害，避免污水影响周边群众的生产生活。
2.对呈贡区看守所监区用房、行政办公用房等以及附属设施老化损坏及多处墙体开裂、墙体陈旧、墙皮脱落进行修缮，对接待大厅、对审讯室、律师会见室、民警食堂进行翻修改造，消除隐患，确保监所工作正常运转，保障在押人员合法权益。
3.呈贡区监管营区外围栏建设（含呈贡区看守所、拘留所、驻所武警中队），加强对外来人员的排查管控，防范安全风险隐患，保确保监所安全。
</t>
  </si>
  <si>
    <t>购置设备数量</t>
  </si>
  <si>
    <t>18台</t>
  </si>
  <si>
    <t>台（套）</t>
  </si>
  <si>
    <t>反映购置数量完成情况。</t>
  </si>
  <si>
    <t>呈贡区监管营区（含呈贡区看守所、拘留所、驻所武警中队）外围建设围栏</t>
  </si>
  <si>
    <t>&lt;=</t>
  </si>
  <si>
    <t>1200平方米</t>
  </si>
  <si>
    <t>平方米</t>
  </si>
  <si>
    <t>呈贡区监管营区（含呈贡区看守所、拘留所、驻所武警中队）外围建设围栏1200平方米</t>
  </si>
  <si>
    <t>维修验收通过率</t>
  </si>
  <si>
    <t>95%</t>
  </si>
  <si>
    <t>维修验收通过率=（通过验收的购置数量/购置总数量）*100%。</t>
  </si>
  <si>
    <t>经济效益</t>
  </si>
  <si>
    <t>设备采购经济性</t>
  </si>
  <si>
    <t>143万元</t>
  </si>
  <si>
    <t>万元</t>
  </si>
  <si>
    <t>反映设备采购成本低于计划数所获得的经济效益。</t>
  </si>
  <si>
    <t>有利于保障在押人员合法权益，更好的服务于司法办案工作，为打击犯罪维护社会治安稳定作出贡献</t>
  </si>
  <si>
    <t>反映服务对象对购置设备的整体满意情况。
使用人员满意度=（对购置设备满意的人数/问卷调查人数）*100%。</t>
  </si>
  <si>
    <t>做好本部门人员、公用经费保障，按规定落实干部职工各项待遇，支持部门正常履职。</t>
  </si>
  <si>
    <t>遗属补贴发放人数</t>
  </si>
  <si>
    <t>10人</t>
  </si>
  <si>
    <t>元</t>
  </si>
  <si>
    <t>反映部门（单位）实际发放遗属补贴人员数量。</t>
  </si>
  <si>
    <t>部门运转</t>
  </si>
  <si>
    <t>正常运转</t>
  </si>
  <si>
    <t>反映部门（单位）运转情况。</t>
  </si>
  <si>
    <t>单位人员满意度</t>
  </si>
  <si>
    <t>90%</t>
  </si>
  <si>
    <t>反映部门（单位）人员对工资福利发放的满意程度。</t>
  </si>
  <si>
    <t>根据区机事局相关文件，同意昆明市公安局呈贡分局采购车辆</t>
  </si>
  <si>
    <t>反映设备车辆的产品质量情况。
验收通过率=（通过验收的购置数量/购置总数量）*100%。</t>
  </si>
  <si>
    <t>车辆使用年限</t>
  </si>
  <si>
    <t>反映新购入车辆使用年限情况。</t>
  </si>
  <si>
    <t>反映服务对象对购置车辆的整体满意情况。
使用人员满意度=（对购置车辆满意的人数/问卷调查人数）*100%。</t>
  </si>
  <si>
    <t>根据呈财请[2016]11号、呈政复[2016]96号文件精神，进一步统筹提高充实辅警力量，适当提高辅警人员待遇标准，切实加强队伍思想政治、作风纪律和工作业务建设。辅警服装经费自2017年起列入区财政年初预算，辅警服装费750元/人/年，根据勤务辅警编制数1283人测算得2026年所需经费为962250元。根据财政下达控制数，2026年安排预算50万元。</t>
  </si>
  <si>
    <t>辅警服装发放人数</t>
  </si>
  <si>
    <t>1283</t>
  </si>
  <si>
    <t>反映辅警服装发放人数</t>
  </si>
  <si>
    <t>辅警服装发放覆盖率</t>
  </si>
  <si>
    <t>反映辅警服装的发放情况</t>
  </si>
  <si>
    <t>发放及时率</t>
  </si>
  <si>
    <t>反映辅警服装发放及时情况，辅警服装在2024年当年内发放完毕</t>
  </si>
  <si>
    <t>适当提高辅警人员待遇标准，切实加强队伍思想政治、作风纪律和工作业务建设</t>
  </si>
  <si>
    <t>反映辅警人员待遇得到保障的情况</t>
  </si>
  <si>
    <t>辅警人员满意度</t>
  </si>
  <si>
    <t>反映辅警人员满意度</t>
  </si>
  <si>
    <t>将昆明市公安局呈贡分局收支专户中自有资金项目纳入财政预算管理,2026年我单位预计收取驻区委大楼办公单位的水电费、物管费、维修费及辅岗公用经费等。</t>
  </si>
  <si>
    <t>会务保障完成率</t>
  </si>
  <si>
    <t>反映会务保障完成情况。会务保障完成率=保障会务数/会务数*100%</t>
  </si>
  <si>
    <t>物管人员在岗率</t>
  </si>
  <si>
    <t>反映安保、消防服务人员等物管人员在岗的情况。物管人员在岗率=实际在岗工时/应在岗工时*100%</t>
  </si>
  <si>
    <t>零星修缮验收合格率</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</si>
  <si>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</si>
  <si>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</si>
  <si>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</si>
  <si>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物业服务需求保障程度</t>
  </si>
  <si>
    <t>反映绿化、安保、安防、保洁等服务满足委托单位的程度。（实际运用时根据项目对物业的需求，主要通过整体评价的方式进行评价。）</t>
  </si>
  <si>
    <t>反映保安、保洁、餐饮服务、绿化养护服务受益人员满意程度。</t>
  </si>
  <si>
    <t xml:space="preserve">1、2023年开展的公安信息网网络安全加固（三期）项目的建设工作，建设内容主要包括看守所、拘留所等部门的信息系统第二级等级保护及物理环境整改提升等方面的工作。
2、做好2026年度公安信息网基础环境和各类信息系统设备的日常运维保障及公安信息网网络安全事件应急处置工作，需做好公安信息网络及基础环境维护服务工作。
3、按照公安部《公安机关内部网络和数据安全管理规定》要求，进一步加强内部网络安全管理，加强应对网络安全风险隐患的技术措施，增强信息系统，信息介质设备的防攻击、防渗透的能力，需开展呈贡分局公安内部网络和数据安全运维服务。
</t>
  </si>
  <si>
    <t>安全系统及设备巡检</t>
  </si>
  <si>
    <t>1次</t>
  </si>
  <si>
    <t>次/月</t>
  </si>
  <si>
    <t>每月开展一次安全系统及设备巡检</t>
  </si>
  <si>
    <t>单位机房整改2项</t>
  </si>
  <si>
    <t>2项</t>
  </si>
  <si>
    <t>项</t>
  </si>
  <si>
    <t>信息数据安全</t>
  </si>
  <si>
    <t>反映信息系统相关数据安全的保障情况。</t>
  </si>
  <si>
    <t>安装合格率</t>
  </si>
  <si>
    <t>单位安装合格率达到95%以上</t>
  </si>
  <si>
    <t>系统运行维护响应时间</t>
  </si>
  <si>
    <t>2小时</t>
  </si>
  <si>
    <t>小时</t>
  </si>
  <si>
    <t>系统运行维护响应时间≤2小时</t>
  </si>
  <si>
    <t>执法更规范、人民更满意</t>
  </si>
  <si>
    <t>执法更规范、人民更满意得到提高</t>
  </si>
  <si>
    <t>公安内部网及其系统安全稳定运行</t>
  </si>
  <si>
    <t>&gt;</t>
  </si>
  <si>
    <t>安全稳定运行</t>
  </si>
  <si>
    <t>反映系统正常使用期限。</t>
  </si>
  <si>
    <t>使用人员满意度度</t>
  </si>
  <si>
    <t>96%</t>
  </si>
  <si>
    <t>反映使用对象对信息系统使用的满意度。
使用人员满意度=（对信息系统满意的使用人员/问卷调查人数）*100%</t>
  </si>
  <si>
    <t>根据《呈发改复［2020］22号关于昆明市公安局呈贡分局驼峰街派出所办公办案业务用房建设项目可行性研究报告的批复》、《呈政复［2021］141号昆明市呈贡区政府关于驼峰街派出所建设项目委托代建的批复》，安排驼峰街派出所建设资金49508800元。根据实际情况，2026年安排预算资金500000元，用于归还呈贡区城投已垫支的相关规税费。</t>
  </si>
  <si>
    <t>工程总量</t>
  </si>
  <si>
    <t>6605.77平方米</t>
  </si>
  <si>
    <t>平方米/公里/立方/亩等</t>
  </si>
  <si>
    <t>反映新建、改造、修缮工程量完成情况。</t>
  </si>
  <si>
    <t>主体工程完成率</t>
  </si>
  <si>
    <t>反映主体工程完成情况。
主体工程完成率=（按计划完成主体工程的工程量/计划完成主体工程量）*100%。</t>
  </si>
  <si>
    <t>安全事故发生率</t>
  </si>
  <si>
    <t>0</t>
  </si>
  <si>
    <t>反映工程实施期间的安全目标。</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</si>
  <si>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</si>
  <si>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</si>
  <si>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</si>
  <si>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</si>
  <si>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计划开工率</t>
  </si>
  <si>
    <t>反映工程按计划开工情况。
项目按计划开工率=实际开工项目个数/按计划应开工项目个数×100%。</t>
  </si>
  <si>
    <t>综合使用率</t>
  </si>
  <si>
    <t>反映设施建成后的利用、使用的情况。
综合使用率=（投入使用的基础建设工程建设内容/完成建设内容）*100%</t>
  </si>
  <si>
    <t>使用年限</t>
  </si>
  <si>
    <t>50</t>
  </si>
  <si>
    <t>通过工程设计使用年限反映可持续的效果。</t>
  </si>
  <si>
    <t>受益人群满意度</t>
  </si>
  <si>
    <t>调查人群中对设施建设或设施运行的满意度。
受益人群覆盖率=（调查人群中对设施建设或设施运行的人数/问卷调查人数）*100%</t>
  </si>
  <si>
    <t>根据《公安机关人民警察训练条令》公安机关应当将人民警察训练经费列入年度预算，按照不低于公用经费5%的标准足额保障，单独立项，专款专用。</t>
  </si>
  <si>
    <t>组织培训人次</t>
  </si>
  <si>
    <t>466</t>
  </si>
  <si>
    <t>人次</t>
  </si>
  <si>
    <t>每年完成466人次培训任务</t>
  </si>
  <si>
    <t>参训率</t>
  </si>
  <si>
    <t>每年完成700人次培训任务</t>
  </si>
  <si>
    <t>完成率</t>
  </si>
  <si>
    <t>每期培训出勤率100%</t>
  </si>
  <si>
    <t>提高民警素质、职业技能</t>
  </si>
  <si>
    <t>每年民警素质、职业技能双提高</t>
  </si>
  <si>
    <t>每期培训服务对象满意度100%</t>
  </si>
  <si>
    <t>对电子围栏设备1年内的软硬件升级、损坏配件的更换、后台系统的升级及数据管理、前端设备使用电费及在维护中产生的所有费用。</t>
  </si>
  <si>
    <t>信息数据安全率100%</t>
  </si>
  <si>
    <t>按月进行系统维护及按年度进行付款</t>
  </si>
  <si>
    <t>信息化资源共享共用</t>
  </si>
  <si>
    <t>实现与市局相关平台的数据连接</t>
  </si>
  <si>
    <t>使用该系统对呈贡辖区发生的案件进行侦查，提升破案率。</t>
  </si>
  <si>
    <t>80</t>
  </si>
  <si>
    <t>使用该系统对呈贡辖区发生的全部案件进行辅助侦查，增加破案率80%以上。</t>
  </si>
  <si>
    <t>使用人员满意度90%以上</t>
  </si>
  <si>
    <t>改善官兵生活质量，提升官兵执勤能力，确保执勤目标安全。</t>
  </si>
  <si>
    <t>执勤设施维修维护</t>
  </si>
  <si>
    <t>反映单位执勤设施维修维护的情况</t>
  </si>
  <si>
    <t>生活设施维修维</t>
  </si>
  <si>
    <t>反映单位生活设施维修维护率的情况</t>
  </si>
  <si>
    <t>设施维护维修合格率</t>
  </si>
  <si>
    <t>=设施维修维护合格数/设施维修维护数</t>
  </si>
  <si>
    <t>费用按季度支付</t>
  </si>
  <si>
    <t>反映费用支付的情况</t>
  </si>
  <si>
    <t>提高官兵执勤生活训练质量，确保执勤目标安全</t>
  </si>
  <si>
    <t>反映单位提高官兵执勤生活训练质量，确保执勤目标安全的情况</t>
  </si>
  <si>
    <t>中队官兵满意度</t>
  </si>
  <si>
    <t>反映中队官兵满意度</t>
  </si>
  <si>
    <t>预算06表</t>
  </si>
  <si>
    <t>2026年部门政府性基金预算支出预算表</t>
  </si>
  <si>
    <t>政府性基金预算支出预算表</t>
  </si>
  <si>
    <t>政府性基金预算支出</t>
  </si>
  <si>
    <t>备注：本单位无2026年政府性基金预算支出，故此表为空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</si>
  <si>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</si>
  <si>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</si>
  <si>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</si>
  <si>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</si>
  <si>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</si>
  <si>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</si>
  <si>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</si>
  <si>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</si>
  <si>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</si>
  <si>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</si>
  <si>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</si>
  <si>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</si>
  <si>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昆明市公安局呈贡分局公务用车维修、保险、油料采购</t>
  </si>
  <si>
    <t>车辆维修和保养服务</t>
  </si>
  <si>
    <t>昆明市公安局呈贡分局零星修缮项目</t>
  </si>
  <si>
    <t>房屋修缮</t>
  </si>
  <si>
    <t>昆明市公安局呈贡分局办公设备采购项目</t>
  </si>
  <si>
    <t>其他办公设备</t>
  </si>
  <si>
    <t>昆明市公安局呈贡分局办公家具采购项目</t>
  </si>
  <si>
    <t>其他家具</t>
  </si>
  <si>
    <t>昆明市公安局呈贡分局印刷服务项目</t>
  </si>
  <si>
    <t>其他印刷服务</t>
  </si>
  <si>
    <t>昆明市公安局呈贡分局派出所及驻外部门食堂食材配送项目</t>
  </si>
  <si>
    <t>综合零售服务</t>
  </si>
  <si>
    <t>公安大楼物业、食堂及警务营区物业服务项目</t>
  </si>
  <si>
    <t>物业管理服务</t>
  </si>
  <si>
    <t>昆明市公安局呈贡分局民警体检项目</t>
  </si>
  <si>
    <t>体检服务</t>
  </si>
  <si>
    <t>昆明市公安局呈贡分局复印纸采购项目</t>
  </si>
  <si>
    <t>复印纸</t>
  </si>
  <si>
    <t>昆明市公安局呈贡分局文职体检项目</t>
  </si>
  <si>
    <t>昆明市公安局呈贡分局驻外部门食堂人员管理服务项目</t>
  </si>
  <si>
    <t>餐饮服务</t>
  </si>
  <si>
    <t>昆明市公安局呈贡分局在押、在拘人员食堂食材配送项目</t>
  </si>
  <si>
    <t>昆明市公安局呈贡分局辅警服装采购项目</t>
  </si>
  <si>
    <t>普通服装</t>
  </si>
  <si>
    <t>纺织、服装和日用品专门零售服务</t>
  </si>
  <si>
    <t>昆明市公安局呈贡分局辅警体检项目</t>
  </si>
  <si>
    <t>昆明市公安局呈贡分局辅警人身意外险采购项目</t>
  </si>
  <si>
    <t>人寿保险服务</t>
  </si>
  <si>
    <t>公安信息网安全加固项目</t>
  </si>
  <si>
    <t>基础环境运维服务</t>
  </si>
  <si>
    <t>昆明市公安局呈贡分局公务用车采购项目</t>
  </si>
  <si>
    <t>大型客车</t>
  </si>
  <si>
    <t>预算08表</t>
  </si>
  <si>
    <t>2026年部门政府购买服务预算表</t>
  </si>
  <si>
    <t>政府购买服务项目</t>
  </si>
  <si>
    <t>政府购买服务目录</t>
  </si>
  <si>
    <t>本单位无此项内容公开，故此表为空</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</si>
  <si>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</si>
  <si>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</si>
  <si>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</si>
  <si>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</si>
  <si>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</si>
  <si>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</si>
  <si>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</si>
  <si>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</si>
  <si>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</si>
  <si>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</si>
  <si>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</si>
  <si>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</si>
  <si>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</si>
  <si>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</si>
  <si>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</si>
  <si>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</si>
  <si>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</si>
  <si>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</si>
  <si>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</si>
  <si>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</si>
  <si>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</si>
  <si>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</si>
  <si>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</si>
  <si>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</si>
  <si>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</si>
  <si>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备注：本单位无2026年对下转移支付预算，故此表为空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</si>
  <si>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</si>
  <si>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</si>
  <si>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</si>
  <si>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</si>
  <si>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</si>
  <si>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</si>
  <si>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</si>
  <si>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</si>
  <si>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</si>
  <si>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</si>
  <si>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</si>
  <si>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</si>
  <si>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备注：本单位无2026年新增资产，故此表为空</t>
  </si>
  <si>
    <t>预算11表</t>
  </si>
  <si>
    <t>2026年上级转移支付补助项目支出预算表</t>
  </si>
  <si>
    <t>上级补助</t>
  </si>
  <si>
    <t>备注：本单位无此项内容公开，故此表为空</t>
  </si>
  <si>
    <t>预算12表</t>
  </si>
  <si>
    <t>2026年部门项目中期规划预算表</t>
  </si>
  <si>
    <t>项目级次</t>
  </si>
  <si>
    <t>2026年</t>
  </si>
  <si>
    <t>2027年</t>
  </si>
  <si>
    <t>2028年</t>
  </si>
  <si>
    <t>313 事业发展类</t>
  </si>
  <si>
    <t>本级</t>
  </si>
  <si>
    <t>114 对个人和家庭的补助</t>
  </si>
  <si>
    <t/>
  </si>
</sst>
</file>

<file path=xl/styles.xml><?xml version="1.0" encoding="utf-8"?>
<styleSheet xmlns="http://schemas.openxmlformats.org/spreadsheetml/2006/main">
  <numFmts count="10">
    <numFmt numFmtId="176" formatCode="yyyy\-mm\-dd"/>
    <numFmt numFmtId="177" formatCode="#,##0;\-#,##0;;@"/>
    <numFmt numFmtId="178" formatCode="yyyy\-mm\-dd\ hh:mm:ss"/>
    <numFmt numFmtId="179" formatCode="hh:mm:ss"/>
    <numFmt numFmtId="180" formatCode="#,##0.00;\-#,##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81" formatCode="#,##0.00_ "/>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
      <color indexed="8"/>
      <name val="宋体"/>
      <charset val="134"/>
    </font>
    <font>
      <sz val="9"/>
      <color indexed="8"/>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15"/>
      <color theme="3"/>
      <name val="宋体"/>
      <charset val="134"/>
      <scheme val="minor"/>
    </font>
    <font>
      <b/>
      <sz val="18"/>
      <color theme="3"/>
      <name val="宋体"/>
      <charset val="134"/>
      <scheme val="minor"/>
    </font>
    <font>
      <b/>
      <sz val="13"/>
      <color theme="3"/>
      <name val="宋体"/>
      <charset val="134"/>
      <scheme val="minor"/>
    </font>
    <font>
      <sz val="9"/>
      <name val="宋体"/>
      <charset val="134"/>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b/>
      <sz val="11"/>
      <color rgb="FF3F3F3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F00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9">
    <xf numFmtId="0" fontId="0" fillId="0" borderId="0"/>
    <xf numFmtId="42" fontId="0" fillId="0" borderId="0" applyFont="0" applyFill="0" applyBorder="0" applyAlignment="0" applyProtection="0">
      <alignment vertical="center"/>
    </xf>
    <xf numFmtId="0" fontId="21" fillId="23" borderId="0" applyNumberFormat="0" applyBorder="0" applyAlignment="0" applyProtection="0">
      <alignment vertical="center"/>
    </xf>
    <xf numFmtId="0" fontId="28" fillId="20"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20" fillId="0" borderId="7">
      <alignment horizontal="right" vertical="center"/>
    </xf>
    <xf numFmtId="0" fontId="21" fillId="11" borderId="0" applyNumberFormat="0" applyBorder="0" applyAlignment="0" applyProtection="0">
      <alignment vertical="center"/>
    </xf>
    <xf numFmtId="0" fontId="23" fillId="7" borderId="0" applyNumberFormat="0" applyBorder="0" applyAlignment="0" applyProtection="0">
      <alignment vertical="center"/>
    </xf>
    <xf numFmtId="43" fontId="0" fillId="0" borderId="0" applyFont="0" applyFill="0" applyBorder="0" applyAlignment="0" applyProtection="0">
      <alignment vertical="center"/>
    </xf>
    <xf numFmtId="0" fontId="25" fillId="26"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176" fontId="20" fillId="0" borderId="7">
      <alignment horizontal="right" vertical="center"/>
    </xf>
    <xf numFmtId="0" fontId="34" fillId="0" borderId="0" applyNumberFormat="0" applyFill="0" applyBorder="0" applyAlignment="0" applyProtection="0">
      <alignment vertical="center"/>
    </xf>
    <xf numFmtId="0" fontId="0" fillId="3" borderId="22" applyNumberFormat="0" applyFont="0" applyAlignment="0" applyProtection="0">
      <alignment vertical="center"/>
    </xf>
    <xf numFmtId="0" fontId="25" fillId="19" borderId="0" applyNumberFormat="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7" fillId="0" borderId="21" applyNumberFormat="0" applyFill="0" applyAlignment="0" applyProtection="0">
      <alignment vertical="center"/>
    </xf>
    <xf numFmtId="0" fontId="19" fillId="0" borderId="21" applyNumberFormat="0" applyFill="0" applyAlignment="0" applyProtection="0">
      <alignment vertical="center"/>
    </xf>
    <xf numFmtId="0" fontId="25" fillId="25" borderId="0" applyNumberFormat="0" applyBorder="0" applyAlignment="0" applyProtection="0">
      <alignment vertical="center"/>
    </xf>
    <xf numFmtId="0" fontId="22" fillId="0" borderId="27" applyNumberFormat="0" applyFill="0" applyAlignment="0" applyProtection="0">
      <alignment vertical="center"/>
    </xf>
    <xf numFmtId="0" fontId="25" fillId="18" borderId="0" applyNumberFormat="0" applyBorder="0" applyAlignment="0" applyProtection="0">
      <alignment vertical="center"/>
    </xf>
    <xf numFmtId="0" fontId="26" fillId="15" borderId="24" applyNumberFormat="0" applyAlignment="0" applyProtection="0">
      <alignment vertical="center"/>
    </xf>
    <xf numFmtId="0" fontId="29" fillId="15" borderId="25" applyNumberFormat="0" applyAlignment="0" applyProtection="0">
      <alignment vertical="center"/>
    </xf>
    <xf numFmtId="0" fontId="24" fillId="10" borderId="23" applyNumberFormat="0" applyAlignment="0" applyProtection="0">
      <alignment vertical="center"/>
    </xf>
    <xf numFmtId="0" fontId="21" fillId="30" borderId="0" applyNumberFormat="0" applyBorder="0" applyAlignment="0" applyProtection="0">
      <alignment vertical="center"/>
    </xf>
    <xf numFmtId="0" fontId="25" fillId="33" borderId="0" applyNumberFormat="0" applyBorder="0" applyAlignment="0" applyProtection="0">
      <alignment vertical="center"/>
    </xf>
    <xf numFmtId="0" fontId="31" fillId="0" borderId="26" applyNumberFormat="0" applyFill="0" applyAlignment="0" applyProtection="0">
      <alignment vertical="center"/>
    </xf>
    <xf numFmtId="0" fontId="36" fillId="0" borderId="28" applyNumberFormat="0" applyFill="0" applyAlignment="0" applyProtection="0">
      <alignment vertical="center"/>
    </xf>
    <xf numFmtId="0" fontId="35" fillId="29" borderId="0" applyNumberFormat="0" applyBorder="0" applyAlignment="0" applyProtection="0">
      <alignment vertical="center"/>
    </xf>
    <xf numFmtId="0" fontId="27" fillId="17" borderId="0" applyNumberFormat="0" applyBorder="0" applyAlignment="0" applyProtection="0">
      <alignment vertical="center"/>
    </xf>
    <xf numFmtId="10" fontId="20" fillId="0" borderId="7">
      <alignment horizontal="right" vertical="center"/>
    </xf>
    <xf numFmtId="0" fontId="21" fillId="22" borderId="0" applyNumberFormat="0" applyBorder="0" applyAlignment="0" applyProtection="0">
      <alignment vertical="center"/>
    </xf>
    <xf numFmtId="0" fontId="25" fillId="14" borderId="0" applyNumberFormat="0" applyBorder="0" applyAlignment="0" applyProtection="0">
      <alignment vertical="center"/>
    </xf>
    <xf numFmtId="0" fontId="21" fillId="21" borderId="0" applyNumberFormat="0" applyBorder="0" applyAlignment="0" applyProtection="0">
      <alignment vertical="center"/>
    </xf>
    <xf numFmtId="0" fontId="21" fillId="9" borderId="0" applyNumberFormat="0" applyBorder="0" applyAlignment="0" applyProtection="0">
      <alignment vertical="center"/>
    </xf>
    <xf numFmtId="0" fontId="21" fillId="28" borderId="0" applyNumberFormat="0" applyBorder="0" applyAlignment="0" applyProtection="0">
      <alignment vertical="center"/>
    </xf>
    <xf numFmtId="0" fontId="21" fillId="6" borderId="0" applyNumberFormat="0" applyBorder="0" applyAlignment="0" applyProtection="0">
      <alignment vertical="center"/>
    </xf>
    <xf numFmtId="0" fontId="25" fillId="13" borderId="0" applyNumberFormat="0" applyBorder="0" applyAlignment="0" applyProtection="0">
      <alignment vertical="center"/>
    </xf>
    <xf numFmtId="0" fontId="25" fillId="32" borderId="0" applyNumberFormat="0" applyBorder="0" applyAlignment="0" applyProtection="0">
      <alignment vertical="center"/>
    </xf>
    <xf numFmtId="0" fontId="21" fillId="27" borderId="0" applyNumberFormat="0" applyBorder="0" applyAlignment="0" applyProtection="0">
      <alignment vertical="center"/>
    </xf>
    <xf numFmtId="0" fontId="21" fillId="5" borderId="0" applyNumberFormat="0" applyBorder="0" applyAlignment="0" applyProtection="0">
      <alignment vertical="center"/>
    </xf>
    <xf numFmtId="0" fontId="25" fillId="12" borderId="0" applyNumberFormat="0" applyBorder="0" applyAlignment="0" applyProtection="0">
      <alignment vertical="center"/>
    </xf>
    <xf numFmtId="0" fontId="21" fillId="8" borderId="0" applyNumberFormat="0" applyBorder="0" applyAlignment="0" applyProtection="0">
      <alignment vertical="center"/>
    </xf>
    <xf numFmtId="0" fontId="25" fillId="24" borderId="0" applyNumberFormat="0" applyBorder="0" applyAlignment="0" applyProtection="0">
      <alignment vertical="center"/>
    </xf>
    <xf numFmtId="0" fontId="25" fillId="31" borderId="0" applyNumberFormat="0" applyBorder="0" applyAlignment="0" applyProtection="0">
      <alignment vertical="center"/>
    </xf>
    <xf numFmtId="0" fontId="21" fillId="4" borderId="0" applyNumberFormat="0" applyBorder="0" applyAlignment="0" applyProtection="0">
      <alignment vertical="center"/>
    </xf>
    <xf numFmtId="0" fontId="25" fillId="16" borderId="0" applyNumberFormat="0" applyBorder="0" applyAlignment="0" applyProtection="0">
      <alignment vertical="center"/>
    </xf>
    <xf numFmtId="180" fontId="20" fillId="0" borderId="7">
      <alignment horizontal="right" vertical="center"/>
    </xf>
    <xf numFmtId="49" fontId="20" fillId="0" borderId="7">
      <alignment horizontal="left" vertical="center" wrapText="1"/>
    </xf>
    <xf numFmtId="180" fontId="20" fillId="0" borderId="7">
      <alignment horizontal="right" vertical="center"/>
    </xf>
    <xf numFmtId="179" fontId="20" fillId="0" borderId="7">
      <alignment horizontal="right" vertical="center"/>
    </xf>
    <xf numFmtId="177" fontId="20" fillId="0" borderId="7">
      <alignment horizontal="right" vertical="center"/>
    </xf>
    <xf numFmtId="0" fontId="20" fillId="0" borderId="0">
      <alignment vertical="top"/>
      <protection locked="0"/>
    </xf>
    <xf numFmtId="0" fontId="5" fillId="0" borderId="0"/>
  </cellStyleXfs>
  <cellXfs count="290">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protection locked="0"/>
    </xf>
    <xf numFmtId="0" fontId="2" fillId="0" borderId="7" xfId="0" applyFont="1" applyBorder="1" applyAlignment="1">
      <alignment horizontal="center" vertical="center"/>
    </xf>
    <xf numFmtId="181" fontId="2" fillId="0" borderId="7" xfId="0" applyNumberFormat="1" applyFont="1" applyBorder="1" applyAlignment="1">
      <alignment horizontal="center" vertical="center"/>
    </xf>
    <xf numFmtId="4" fontId="2" fillId="2" borderId="7" xfId="0" applyNumberFormat="1" applyFont="1" applyFill="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5" fillId="0" borderId="0" xfId="0" applyFont="1" applyFill="1" applyBorder="1" applyAlignment="1"/>
    <xf numFmtId="0" fontId="1" fillId="0" borderId="7" xfId="0" applyFont="1" applyBorder="1" applyAlignment="1" applyProtection="1">
      <alignment horizontal="center" vertical="center"/>
      <protection locked="0"/>
    </xf>
    <xf numFmtId="4" fontId="6"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5" fillId="0" borderId="0" xfId="58" applyFill="1" applyAlignment="1">
      <alignment vertical="center"/>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5" fillId="0" borderId="0" xfId="57" applyFont="1" applyFill="1" applyBorder="1" applyAlignment="1" applyProtection="1">
      <alignment vertical="center"/>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80" fontId="6"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10" fillId="0" borderId="0" xfId="0" applyFont="1" applyFill="1" applyBorder="1" applyAlignment="1"/>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77" fontId="6" fillId="0" borderId="7" xfId="56" applyNumberFormat="1" applyFont="1" applyBorder="1" applyAlignment="1">
      <alignment horizontal="center" vertical="center"/>
    </xf>
    <xf numFmtId="177" fontId="6" fillId="0" borderId="7" xfId="0" applyNumberFormat="1" applyFont="1" applyBorder="1" applyAlignment="1">
      <alignment horizontal="center" vertical="center"/>
    </xf>
    <xf numFmtId="0" fontId="11" fillId="0" borderId="14" xfId="0" applyFont="1" applyFill="1" applyBorder="1" applyAlignment="1">
      <alignment horizontal="left" vertical="center" wrapText="1" indent="1"/>
    </xf>
    <xf numFmtId="0" fontId="11" fillId="0" borderId="14" xfId="0" applyFont="1" applyFill="1" applyBorder="1" applyAlignment="1">
      <alignment horizontal="left" vertical="center" wrapText="1"/>
    </xf>
    <xf numFmtId="0" fontId="11" fillId="0" borderId="14" xfId="0" applyFont="1" applyFill="1" applyBorder="1" applyAlignment="1">
      <alignment horizontal="right" vertical="center"/>
    </xf>
    <xf numFmtId="180" fontId="11" fillId="0" borderId="14" xfId="0" applyNumberFormat="1" applyFont="1" applyFill="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12" fillId="0" borderId="0" xfId="0" applyFont="1" applyBorder="1" applyAlignment="1" applyProtection="1">
      <alignment horizontal="right"/>
      <protection locked="0"/>
    </xf>
    <xf numFmtId="49" fontId="12" fillId="0" borderId="0" xfId="0" applyNumberFormat="1" applyFont="1" applyBorder="1" applyProtection="1">
      <protection locked="0"/>
    </xf>
    <xf numFmtId="0" fontId="1" fillId="0" borderId="0" xfId="0" applyFont="1" applyBorder="1" applyAlignment="1">
      <alignment horizontal="right"/>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ont="1" applyFill="1" applyBorder="1"/>
    <xf numFmtId="0" fontId="1" fillId="0" borderId="7" xfId="0" applyFont="1" applyBorder="1" applyAlignment="1">
      <alignment horizontal="center" vertical="center" wrapText="1"/>
    </xf>
    <xf numFmtId="49" fontId="2" fillId="0" borderId="7" xfId="0" applyNumberFormat="1"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49" fontId="2" fillId="0" borderId="7" xfId="0" applyNumberFormat="1" applyFont="1" applyFill="1" applyBorder="1" applyAlignment="1">
      <alignment horizontal="left" vertical="center" wrapText="1"/>
    </xf>
    <xf numFmtId="0" fontId="1" fillId="0" borderId="0" xfId="0" applyFont="1" applyFill="1" applyBorder="1" applyAlignment="1">
      <alignment vertical="top"/>
    </xf>
    <xf numFmtId="49" fontId="1" fillId="0" borderId="0" xfId="0" applyNumberFormat="1" applyFont="1" applyFill="1" applyBorder="1"/>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1" fillId="0" borderId="7" xfId="0" applyFont="1" applyFill="1" applyBorder="1" applyAlignment="1">
      <alignment horizontal="center" vertical="center"/>
    </xf>
    <xf numFmtId="0" fontId="2" fillId="0" borderId="7" xfId="0" applyFont="1" applyFill="1" applyBorder="1" applyAlignment="1" applyProtection="1">
      <alignment horizontal="left" vertical="center"/>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vertical="center" wrapText="1"/>
      <protection locked="0"/>
    </xf>
    <xf numFmtId="0" fontId="1" fillId="0" borderId="1" xfId="0" applyFont="1" applyFill="1" applyBorder="1" applyAlignment="1">
      <alignment horizontal="center" vertical="center"/>
    </xf>
    <xf numFmtId="0" fontId="2" fillId="0" borderId="1" xfId="0" applyFont="1" applyFill="1" applyBorder="1" applyAlignment="1" applyProtection="1">
      <alignment horizontal="left" vertical="center"/>
      <protection locked="0"/>
    </xf>
    <xf numFmtId="0" fontId="2" fillId="0" borderId="1" xfId="0" applyFont="1" applyFill="1" applyBorder="1" applyAlignment="1">
      <alignment horizontal="center" vertical="center"/>
    </xf>
    <xf numFmtId="0" fontId="2" fillId="0" borderId="1" xfId="0" applyFont="1" applyFill="1" applyBorder="1" applyAlignment="1" applyProtection="1">
      <alignment horizontal="left" vertical="center" wrapText="1"/>
      <protection locked="0"/>
    </xf>
    <xf numFmtId="0" fontId="1" fillId="0" borderId="15" xfId="0" applyFont="1" applyFill="1" applyBorder="1" applyAlignment="1">
      <alignment horizontal="center" vertical="center" wrapText="1"/>
    </xf>
    <xf numFmtId="0" fontId="2" fillId="0" borderId="15" xfId="0" applyFont="1" applyFill="1" applyBorder="1" applyAlignment="1" applyProtection="1">
      <alignment horizontal="left" vertical="center"/>
      <protection locked="0"/>
    </xf>
    <xf numFmtId="0" fontId="2" fillId="0" borderId="15" xfId="0" applyFont="1" applyFill="1" applyBorder="1" applyAlignment="1">
      <alignment horizontal="center" vertical="center"/>
    </xf>
    <xf numFmtId="0" fontId="2" fillId="0" borderId="15" xfId="0"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protection locked="0"/>
    </xf>
    <xf numFmtId="0" fontId="2" fillId="0" borderId="16" xfId="0" applyFont="1" applyFill="1" applyBorder="1" applyAlignment="1">
      <alignment horizontal="center" vertical="center"/>
    </xf>
    <xf numFmtId="0" fontId="1" fillId="0" borderId="12" xfId="0" applyFont="1" applyFill="1" applyBorder="1" applyAlignment="1" applyProtection="1">
      <alignment horizontal="center" vertical="center" wrapText="1"/>
      <protection locked="0"/>
    </xf>
    <xf numFmtId="0" fontId="2" fillId="0" borderId="13" xfId="0" applyFont="1" applyFill="1" applyBorder="1" applyAlignment="1">
      <alignment horizontal="left" vertical="center"/>
    </xf>
    <xf numFmtId="0" fontId="2" fillId="0" borderId="11" xfId="0" applyFont="1" applyFill="1" applyBorder="1" applyAlignment="1">
      <alignment horizontal="left" vertical="center"/>
    </xf>
    <xf numFmtId="0" fontId="4" fillId="0" borderId="0" xfId="0" applyFont="1" applyFill="1" applyBorder="1"/>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xf>
    <xf numFmtId="0" fontId="4"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protection locked="0"/>
    </xf>
    <xf numFmtId="4" fontId="2" fillId="0" borderId="7" xfId="0" applyNumberFormat="1" applyFont="1" applyFill="1" applyBorder="1" applyAlignment="1" applyProtection="1">
      <alignment horizontal="right" vertical="center"/>
      <protection locked="0"/>
    </xf>
    <xf numFmtId="4" fontId="2" fillId="0" borderId="1" xfId="0" applyNumberFormat="1" applyFont="1" applyFill="1" applyBorder="1" applyAlignment="1" applyProtection="1">
      <alignment horizontal="right" vertical="center"/>
      <protection locked="0"/>
    </xf>
    <xf numFmtId="4" fontId="2" fillId="0" borderId="15" xfId="0" applyNumberFormat="1" applyFont="1" applyFill="1" applyBorder="1" applyAlignment="1" applyProtection="1">
      <alignment horizontal="right" vertical="center"/>
      <protection locked="0"/>
    </xf>
    <xf numFmtId="180" fontId="6" fillId="0" borderId="9" xfId="0" applyNumberFormat="1" applyFont="1" applyFill="1" applyBorder="1" applyAlignment="1">
      <alignment horizontal="right" vertical="center"/>
    </xf>
    <xf numFmtId="180" fontId="6" fillId="0" borderId="1" xfId="0" applyNumberFormat="1" applyFont="1" applyFill="1" applyBorder="1" applyAlignment="1">
      <alignment horizontal="right" vertical="center"/>
    </xf>
    <xf numFmtId="180" fontId="6" fillId="0" borderId="7" xfId="0" applyNumberFormat="1" applyFont="1" applyFill="1" applyBorder="1" applyAlignment="1">
      <alignment horizontal="right" vertical="center"/>
    </xf>
    <xf numFmtId="180" fontId="6" fillId="0" borderId="15" xfId="0" applyNumberFormat="1" applyFont="1" applyFill="1" applyBorder="1" applyAlignment="1">
      <alignment horizontal="right" vertical="center"/>
    </xf>
    <xf numFmtId="180" fontId="6" fillId="0" borderId="17" xfId="0" applyNumberFormat="1" applyFont="1" applyFill="1" applyBorder="1" applyAlignment="1">
      <alignment horizontal="right" vertical="center"/>
    </xf>
    <xf numFmtId="180" fontId="6" fillId="0" borderId="4" xfId="0" applyNumberFormat="1" applyFont="1" applyFill="1" applyBorder="1" applyAlignment="1">
      <alignment horizontal="right" vertical="center"/>
    </xf>
    <xf numFmtId="4" fontId="6" fillId="0" borderId="6" xfId="0" applyNumberFormat="1" applyFont="1" applyFill="1" applyBorder="1" applyAlignment="1">
      <alignment horizontal="right" vertical="center"/>
    </xf>
    <xf numFmtId="180" fontId="6" fillId="0" borderId="11" xfId="0" applyNumberFormat="1" applyFont="1" applyFill="1" applyBorder="1" applyAlignment="1">
      <alignment horizontal="right" vertical="center"/>
    </xf>
    <xf numFmtId="180" fontId="6" fillId="0" borderId="6" xfId="0" applyNumberFormat="1" applyFont="1" applyFill="1" applyBorder="1" applyAlignment="1">
      <alignment horizontal="right" vertical="center"/>
    </xf>
    <xf numFmtId="4" fontId="6" fillId="0" borderId="7" xfId="0" applyNumberFormat="1" applyFont="1" applyFill="1" applyBorder="1" applyAlignment="1">
      <alignment horizontal="right" vertical="center"/>
    </xf>
    <xf numFmtId="4" fontId="6" fillId="0" borderId="1" xfId="0" applyNumberFormat="1" applyFont="1" applyFill="1" applyBorder="1" applyAlignment="1">
      <alignment horizontal="right" vertical="center"/>
    </xf>
    <xf numFmtId="4" fontId="2" fillId="0" borderId="5" xfId="0" applyNumberFormat="1" applyFont="1" applyFill="1" applyBorder="1" applyAlignment="1" applyProtection="1">
      <alignment horizontal="right" vertical="center"/>
      <protection locked="0"/>
    </xf>
    <xf numFmtId="4" fontId="6" fillId="0" borderId="15"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right"/>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1" fillId="0" borderId="14" xfId="0" applyFont="1" applyFill="1" applyBorder="1" applyAlignment="1" applyProtection="1">
      <alignment horizontal="left" vertical="center"/>
      <protection locked="0"/>
    </xf>
    <xf numFmtId="0" fontId="11" fillId="0" borderId="14" xfId="0" applyFont="1" applyFill="1" applyBorder="1" applyAlignment="1" applyProtection="1">
      <alignment horizontal="left"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0" fontId="0" fillId="0" borderId="15" xfId="0" applyFont="1" applyBorder="1"/>
    <xf numFmtId="0" fontId="1" fillId="0" borderId="15" xfId="0" applyFont="1" applyBorder="1" applyAlignment="1">
      <alignment vertical="top"/>
    </xf>
    <xf numFmtId="0" fontId="1" fillId="0" borderId="15" xfId="0" applyFont="1" applyBorder="1" applyAlignment="1">
      <alignment horizontal="right" vertical="center"/>
    </xf>
    <xf numFmtId="0" fontId="2" fillId="0" borderId="15" xfId="0" applyFont="1" applyBorder="1" applyAlignment="1">
      <alignment horizontal="right" vertical="center"/>
    </xf>
    <xf numFmtId="0" fontId="13" fillId="0" borderId="15" xfId="0" applyFont="1" applyBorder="1" applyAlignment="1">
      <alignment horizontal="center" vertical="center"/>
    </xf>
    <xf numFmtId="0" fontId="2" fillId="2" borderId="15" xfId="0" applyFont="1" applyFill="1" applyBorder="1" applyAlignment="1" applyProtection="1">
      <alignment horizontal="left" vertical="center" wrapText="1"/>
      <protection locked="0"/>
    </xf>
    <xf numFmtId="0" fontId="1" fillId="0" borderId="15" xfId="0" applyFont="1" applyBorder="1" applyAlignment="1">
      <alignment horizontal="right"/>
    </xf>
    <xf numFmtId="49" fontId="4" fillId="0" borderId="15" xfId="0" applyNumberFormat="1"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5" xfId="0" applyFont="1" applyBorder="1" applyAlignment="1">
      <alignment horizontal="center" vertical="center"/>
    </xf>
    <xf numFmtId="49" fontId="4" fillId="0" borderId="15" xfId="0" applyNumberFormat="1" applyFont="1" applyBorder="1" applyAlignment="1">
      <alignment horizontal="center" vertical="center"/>
    </xf>
    <xf numFmtId="0" fontId="2" fillId="0" borderId="15" xfId="0" applyFont="1" applyBorder="1" applyAlignment="1">
      <alignment horizontal="center" vertical="center"/>
    </xf>
    <xf numFmtId="0" fontId="11" fillId="0" borderId="15" xfId="0" applyFont="1" applyFill="1" applyBorder="1" applyAlignment="1">
      <alignment horizontal="left" vertical="center" wrapText="1"/>
    </xf>
    <xf numFmtId="180" fontId="11" fillId="0" borderId="15" xfId="0" applyNumberFormat="1" applyFont="1" applyFill="1" applyBorder="1" applyAlignment="1">
      <alignment horizontal="right" vertical="center"/>
    </xf>
    <xf numFmtId="0" fontId="2" fillId="2" borderId="15"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11" fillId="0" borderId="15" xfId="0" applyFont="1" applyFill="1" applyBorder="1" applyAlignment="1">
      <alignment horizontal="left" vertical="center" wrapText="1" indent="1"/>
    </xf>
    <xf numFmtId="0" fontId="11" fillId="0" borderId="15" xfId="0" applyFont="1" applyFill="1" applyBorder="1" applyAlignment="1">
      <alignment horizontal="left" vertical="center" wrapText="1" indent="2"/>
    </xf>
    <xf numFmtId="0" fontId="11" fillId="0" borderId="15"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left" vertical="center" wrapText="1" indent="1"/>
      <protection locked="0"/>
    </xf>
    <xf numFmtId="4" fontId="2" fillId="2" borderId="15" xfId="0" applyNumberFormat="1" applyFont="1" applyFill="1" applyBorder="1" applyAlignment="1" applyProtection="1">
      <alignment horizontal="right" vertical="center"/>
      <protection locked="0"/>
    </xf>
    <xf numFmtId="0" fontId="11" fillId="0" borderId="15" xfId="0" applyFont="1" applyFill="1" applyBorder="1" applyAlignment="1" applyProtection="1">
      <alignment horizontal="left" vertical="center" wrapText="1" indent="2"/>
      <protection locked="0"/>
    </xf>
    <xf numFmtId="0" fontId="1" fillId="0" borderId="15" xfId="0" applyFont="1" applyBorder="1" applyAlignment="1">
      <alignment horizontal="center" vertical="center"/>
    </xf>
    <xf numFmtId="180" fontId="6" fillId="0" borderId="15" xfId="0" applyNumberFormat="1" applyFont="1" applyBorder="1" applyAlignment="1">
      <alignment horizontal="right" vertical="center"/>
    </xf>
    <xf numFmtId="0" fontId="2" fillId="2" borderId="0" xfId="0" applyFont="1" applyFill="1" applyBorder="1" applyAlignment="1">
      <alignment horizontal="center" vertical="center" wrapText="1"/>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11" fillId="0" borderId="14" xfId="0" applyFont="1" applyFill="1" applyBorder="1" applyAlignment="1">
      <alignment horizontal="left" vertical="center" wrapText="1" indent="2"/>
    </xf>
    <xf numFmtId="180" fontId="11" fillId="0" borderId="18" xfId="0" applyNumberFormat="1" applyFont="1" applyFill="1" applyBorder="1" applyAlignment="1">
      <alignment horizontal="right" vertical="center"/>
    </xf>
    <xf numFmtId="180" fontId="11" fillId="0" borderId="19" xfId="0" applyNumberFormat="1" applyFont="1" applyFill="1" applyBorder="1" applyAlignment="1">
      <alignment horizontal="right" vertical="center"/>
    </xf>
    <xf numFmtId="0" fontId="2" fillId="2" borderId="2" xfId="0" applyFont="1" applyFill="1" applyBorder="1" applyAlignment="1">
      <alignment horizontal="center" vertical="center" wrapText="1"/>
    </xf>
    <xf numFmtId="180" fontId="6" fillId="0" borderId="4" xfId="0" applyNumberFormat="1" applyFont="1" applyBorder="1" applyAlignment="1">
      <alignment horizontal="right"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180" fontId="6" fillId="0" borderId="2" xfId="0" applyNumberFormat="1" applyFont="1" applyBorder="1" applyAlignment="1">
      <alignment horizontal="right" vertical="center"/>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7" fillId="2" borderId="0" xfId="0" applyFont="1" applyFill="1" applyBorder="1" applyAlignment="1">
      <alignment horizontal="left" vertical="center"/>
    </xf>
    <xf numFmtId="0" fontId="2" fillId="0" borderId="0" xfId="0" applyFont="1" applyBorder="1" applyAlignment="1">
      <alignment horizontal="right" vertical="center"/>
    </xf>
    <xf numFmtId="0" fontId="2" fillId="0" borderId="7" xfId="0" applyFont="1" applyBorder="1" applyAlignment="1" applyProtection="1">
      <alignment vertical="center"/>
      <protection locked="0"/>
    </xf>
    <xf numFmtId="0" fontId="8" fillId="2" borderId="0" xfId="0" applyFont="1" applyFill="1" applyBorder="1" applyAlignment="1" applyProtection="1" quotePrefix="1">
      <alignment horizontal="center" vertical="center" wrapText="1"/>
      <protection locked="0"/>
    </xf>
    <xf numFmtId="0" fontId="2" fillId="0" borderId="7" xfId="0" applyFont="1" applyBorder="1" applyAlignment="1" quotePrefix="1">
      <alignment horizontal="left" vertical="center"/>
    </xf>
    <xf numFmtId="0" fontId="1" fillId="0" borderId="7" xfId="0" applyFont="1" applyFill="1" applyBorder="1" applyAlignment="1" quotePrefix="1">
      <alignment horizontal="center" vertical="center"/>
    </xf>
    <xf numFmtId="0" fontId="1" fillId="0" borderId="1" xfId="0" applyFont="1" applyFill="1" applyBorder="1" applyAlignment="1" quotePrefix="1">
      <alignment horizontal="center" vertical="center"/>
    </xf>
    <xf numFmtId="0" fontId="1" fillId="0" borderId="15" xfId="0" applyFont="1" applyFill="1" applyBorder="1" applyAlignment="1" quotePrefix="1">
      <alignment horizontal="center" vertical="center" wrapText="1"/>
    </xf>
    <xf numFmtId="0" fontId="9" fillId="0" borderId="0" xfId="0" applyFont="1" applyBorder="1" applyAlignment="1" quotePrefix="1">
      <alignment horizontal="center" vertical="center"/>
    </xf>
    <xf numFmtId="0" fontId="13"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opLeftCell="A19" workbookViewId="0">
      <selection activeCell="B36" sqref="B36"/>
    </sheetView>
  </sheetViews>
  <sheetFormatPr defaultColWidth="8.57272727272727" defaultRowHeight="12.75" customHeight="1" outlineLevelCol="3"/>
  <cols>
    <col min="1" max="4" width="41" customWidth="1"/>
  </cols>
  <sheetData>
    <row r="1" ht="15" customHeight="1" spans="1:4">
      <c r="A1" s="48"/>
      <c r="B1" s="48"/>
      <c r="C1" s="48"/>
      <c r="D1" s="49" t="s">
        <v>0</v>
      </c>
    </row>
    <row r="2" ht="41.25" customHeight="1" spans="1:1">
      <c r="A2" s="290" t="s">
        <v>1</v>
      </c>
    </row>
    <row r="3" ht="17.25" customHeight="1" spans="1:4">
      <c r="A3" s="47" t="s">
        <v>2</v>
      </c>
      <c r="B3" s="287"/>
      <c r="D3" s="288" t="s">
        <v>3</v>
      </c>
    </row>
    <row r="4" ht="23.25" customHeight="1" spans="1:4">
      <c r="A4" s="246" t="s">
        <v>4</v>
      </c>
      <c r="B4" s="247"/>
      <c r="C4" s="246" t="s">
        <v>5</v>
      </c>
      <c r="D4" s="247"/>
    </row>
    <row r="5" ht="24" customHeight="1" spans="1:4">
      <c r="A5" s="246" t="s">
        <v>6</v>
      </c>
      <c r="B5" s="246" t="s">
        <v>7</v>
      </c>
      <c r="C5" s="246" t="s">
        <v>8</v>
      </c>
      <c r="D5" s="246" t="s">
        <v>7</v>
      </c>
    </row>
    <row r="6" ht="17.25" customHeight="1" spans="1:4">
      <c r="A6" s="248" t="s">
        <v>9</v>
      </c>
      <c r="B6" s="85">
        <v>258536407.68</v>
      </c>
      <c r="C6" s="248" t="s">
        <v>10</v>
      </c>
      <c r="D6" s="85"/>
    </row>
    <row r="7" ht="17.25" customHeight="1" spans="1:4">
      <c r="A7" s="248" t="s">
        <v>11</v>
      </c>
      <c r="B7" s="85"/>
      <c r="C7" s="248" t="s">
        <v>12</v>
      </c>
      <c r="D7" s="85"/>
    </row>
    <row r="8" ht="17.25" customHeight="1" spans="1:4">
      <c r="A8" s="248" t="s">
        <v>13</v>
      </c>
      <c r="B8" s="85"/>
      <c r="C8" s="289" t="s">
        <v>14</v>
      </c>
      <c r="D8" s="85"/>
    </row>
    <row r="9" ht="17.25" customHeight="1" spans="1:4">
      <c r="A9" s="248" t="s">
        <v>15</v>
      </c>
      <c r="B9" s="85"/>
      <c r="C9" s="289" t="s">
        <v>16</v>
      </c>
      <c r="D9" s="85">
        <v>229814122.28</v>
      </c>
    </row>
    <row r="10" ht="17.25" customHeight="1" spans="1:4">
      <c r="A10" s="248" t="s">
        <v>17</v>
      </c>
      <c r="B10" s="85"/>
      <c r="C10" s="289" t="s">
        <v>18</v>
      </c>
      <c r="D10" s="85"/>
    </row>
    <row r="11" ht="17.25" customHeight="1" spans="1:4">
      <c r="A11" s="248" t="s">
        <v>19</v>
      </c>
      <c r="B11" s="85"/>
      <c r="C11" s="289" t="s">
        <v>20</v>
      </c>
      <c r="D11" s="85"/>
    </row>
    <row r="12" ht="17.25" customHeight="1" spans="1:4">
      <c r="A12" s="248" t="s">
        <v>21</v>
      </c>
      <c r="B12" s="85"/>
      <c r="C12" s="34" t="s">
        <v>22</v>
      </c>
      <c r="D12" s="85"/>
    </row>
    <row r="13" ht="17.25" customHeight="1" spans="1:4">
      <c r="A13" s="248" t="s">
        <v>23</v>
      </c>
      <c r="B13" s="85"/>
      <c r="C13" s="34" t="s">
        <v>24</v>
      </c>
      <c r="D13" s="85">
        <v>12581691.8</v>
      </c>
    </row>
    <row r="14" ht="17.25" customHeight="1" spans="1:4">
      <c r="A14" s="248" t="s">
        <v>25</v>
      </c>
      <c r="B14" s="85"/>
      <c r="C14" s="34" t="s">
        <v>26</v>
      </c>
      <c r="D14" s="85">
        <v>8913353</v>
      </c>
    </row>
    <row r="15" ht="17.25" customHeight="1" spans="1:4">
      <c r="A15" s="248" t="s">
        <v>27</v>
      </c>
      <c r="B15" s="85">
        <v>3700000</v>
      </c>
      <c r="C15" s="34" t="s">
        <v>28</v>
      </c>
      <c r="D15" s="85"/>
    </row>
    <row r="16" ht="17.25" customHeight="1" spans="1:4">
      <c r="A16" s="65"/>
      <c r="B16" s="85"/>
      <c r="C16" s="34" t="s">
        <v>29</v>
      </c>
      <c r="D16" s="85"/>
    </row>
    <row r="17" ht="17.25" customHeight="1" spans="1:4">
      <c r="A17" s="249"/>
      <c r="B17" s="85"/>
      <c r="C17" s="34" t="s">
        <v>30</v>
      </c>
      <c r="D17" s="85"/>
    </row>
    <row r="18" ht="17.25" customHeight="1" spans="1:4">
      <c r="A18" s="249"/>
      <c r="B18" s="85"/>
      <c r="C18" s="34" t="s">
        <v>31</v>
      </c>
      <c r="D18" s="85"/>
    </row>
    <row r="19" ht="17.25" customHeight="1" spans="1:4">
      <c r="A19" s="249"/>
      <c r="B19" s="85"/>
      <c r="C19" s="34" t="s">
        <v>32</v>
      </c>
      <c r="D19" s="85"/>
    </row>
    <row r="20" ht="17.25" customHeight="1" spans="1:4">
      <c r="A20" s="249"/>
      <c r="B20" s="85"/>
      <c r="C20" s="34" t="s">
        <v>33</v>
      </c>
      <c r="D20" s="85"/>
    </row>
    <row r="21" ht="17.25" customHeight="1" spans="1:4">
      <c r="A21" s="249"/>
      <c r="B21" s="85"/>
      <c r="C21" s="34" t="s">
        <v>34</v>
      </c>
      <c r="D21" s="85"/>
    </row>
    <row r="22" ht="17.25" customHeight="1" spans="1:4">
      <c r="A22" s="249"/>
      <c r="B22" s="85"/>
      <c r="C22" s="34" t="s">
        <v>35</v>
      </c>
      <c r="D22" s="85"/>
    </row>
    <row r="23" ht="17.25" customHeight="1" spans="1:4">
      <c r="A23" s="249"/>
      <c r="B23" s="85"/>
      <c r="C23" s="34" t="s">
        <v>36</v>
      </c>
      <c r="D23" s="85"/>
    </row>
    <row r="24" ht="17.25" customHeight="1" spans="1:4">
      <c r="A24" s="249"/>
      <c r="B24" s="85"/>
      <c r="C24" s="34" t="s">
        <v>37</v>
      </c>
      <c r="D24" s="85">
        <v>10927240.6</v>
      </c>
    </row>
    <row r="25" ht="17.25" customHeight="1" spans="1:4">
      <c r="A25" s="249"/>
      <c r="B25" s="85"/>
      <c r="C25" s="34" t="s">
        <v>38</v>
      </c>
      <c r="D25" s="85"/>
    </row>
    <row r="26" ht="17.25" customHeight="1" spans="1:4">
      <c r="A26" s="249"/>
      <c r="B26" s="85"/>
      <c r="C26" s="65" t="s">
        <v>39</v>
      </c>
      <c r="D26" s="85"/>
    </row>
    <row r="27" ht="17.25" customHeight="1" spans="1:4">
      <c r="A27" s="249"/>
      <c r="B27" s="85"/>
      <c r="C27" s="34" t="s">
        <v>40</v>
      </c>
      <c r="D27" s="85"/>
    </row>
    <row r="28" ht="16.5" customHeight="1" spans="1:4">
      <c r="A28" s="249"/>
      <c r="B28" s="85"/>
      <c r="C28" s="34" t="s">
        <v>41</v>
      </c>
      <c r="D28" s="85"/>
    </row>
    <row r="29" ht="16.5" customHeight="1" spans="1:4">
      <c r="A29" s="249"/>
      <c r="B29" s="85"/>
      <c r="C29" s="65" t="s">
        <v>42</v>
      </c>
      <c r="D29" s="85"/>
    </row>
    <row r="30" ht="17.25" customHeight="1" spans="1:4">
      <c r="A30" s="249"/>
      <c r="B30" s="85"/>
      <c r="C30" s="65" t="s">
        <v>43</v>
      </c>
      <c r="D30" s="85"/>
    </row>
    <row r="31" ht="17.25" customHeight="1" spans="1:4">
      <c r="A31" s="249"/>
      <c r="B31" s="85"/>
      <c r="C31" s="34" t="s">
        <v>44</v>
      </c>
      <c r="D31" s="85"/>
    </row>
    <row r="32" ht="16.5" customHeight="1" spans="1:4">
      <c r="A32" s="249" t="s">
        <v>45</v>
      </c>
      <c r="B32" s="85">
        <f>SUM(B6:B31)</f>
        <v>262236407.68</v>
      </c>
      <c r="C32" s="249" t="s">
        <v>46</v>
      </c>
      <c r="D32" s="85">
        <f>SUM(D6:D31)</f>
        <v>262236407.68</v>
      </c>
    </row>
    <row r="33" ht="16.5" customHeight="1" spans="1:4">
      <c r="A33" s="65" t="s">
        <v>47</v>
      </c>
      <c r="B33" s="85">
        <f>B34</f>
        <v>7282640.65</v>
      </c>
      <c r="C33" s="65" t="s">
        <v>48</v>
      </c>
      <c r="D33" s="85">
        <f>D34</f>
        <v>7282640.65</v>
      </c>
    </row>
    <row r="34" ht="16.5" customHeight="1" spans="1:4">
      <c r="A34" s="34" t="s">
        <v>49</v>
      </c>
      <c r="B34" s="85">
        <v>7282640.65</v>
      </c>
      <c r="C34" s="34" t="s">
        <v>49</v>
      </c>
      <c r="D34" s="85">
        <v>7282640.65</v>
      </c>
    </row>
    <row r="35" ht="16.5" customHeight="1" spans="1:4">
      <c r="A35" s="34" t="s">
        <v>50</v>
      </c>
      <c r="B35" s="85"/>
      <c r="C35" s="34" t="s">
        <v>50</v>
      </c>
      <c r="D35" s="85"/>
    </row>
    <row r="36" ht="16.5" customHeight="1" spans="1:4">
      <c r="A36" s="250" t="s">
        <v>51</v>
      </c>
      <c r="B36" s="85">
        <f>B32+B33</f>
        <v>269519048.33</v>
      </c>
      <c r="C36" s="250" t="s">
        <v>52</v>
      </c>
      <c r="D36" s="85">
        <f>D32+D33</f>
        <v>269519048.33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B14" sqref="B14"/>
    </sheetView>
  </sheetViews>
  <sheetFormatPr defaultColWidth="9.13636363636364" defaultRowHeight="14.25" customHeight="1" outlineLevelCol="5"/>
  <cols>
    <col min="1" max="1" width="32.1363636363636" customWidth="1"/>
    <col min="2" max="2" width="20.7090909090909" customWidth="1"/>
    <col min="3" max="3" width="32.1363636363636" customWidth="1"/>
    <col min="4" max="4" width="27.7090909090909" customWidth="1"/>
    <col min="5" max="6" width="36.7" customWidth="1"/>
  </cols>
  <sheetData>
    <row r="1" ht="12" customHeight="1" spans="1:6">
      <c r="A1" s="124">
        <v>1</v>
      </c>
      <c r="B1" s="125">
        <v>0</v>
      </c>
      <c r="C1" s="124">
        <v>1</v>
      </c>
      <c r="D1" s="126"/>
      <c r="E1" s="126"/>
      <c r="F1" s="123" t="s">
        <v>601</v>
      </c>
    </row>
    <row r="2" ht="42" customHeight="1" spans="1:6">
      <c r="A2" s="296" t="s">
        <v>602</v>
      </c>
      <c r="B2" s="127" t="s">
        <v>603</v>
      </c>
      <c r="C2" s="128"/>
      <c r="D2" s="129"/>
      <c r="E2" s="129"/>
      <c r="F2" s="129"/>
    </row>
    <row r="3" ht="13.5" customHeight="1" spans="1:6">
      <c r="A3" s="4" t="s">
        <v>2</v>
      </c>
      <c r="B3" s="4"/>
      <c r="C3" s="124"/>
      <c r="D3" s="126"/>
      <c r="E3" s="126"/>
      <c r="F3" s="123" t="s">
        <v>3</v>
      </c>
    </row>
    <row r="4" ht="19.5" customHeight="1" spans="1:6">
      <c r="A4" s="130" t="s">
        <v>201</v>
      </c>
      <c r="B4" s="131" t="s">
        <v>74</v>
      </c>
      <c r="C4" s="130" t="s">
        <v>75</v>
      </c>
      <c r="D4" s="10" t="s">
        <v>604</v>
      </c>
      <c r="E4" s="11"/>
      <c r="F4" s="12"/>
    </row>
    <row r="5" ht="18.75" customHeight="1" spans="1:6">
      <c r="A5" s="132"/>
      <c r="B5" s="133"/>
      <c r="C5" s="132"/>
      <c r="D5" s="15" t="s">
        <v>57</v>
      </c>
      <c r="E5" s="10" t="s">
        <v>77</v>
      </c>
      <c r="F5" s="15" t="s">
        <v>78</v>
      </c>
    </row>
    <row r="6" ht="18.75" customHeight="1" spans="1:6">
      <c r="A6" s="73">
        <v>1</v>
      </c>
      <c r="B6" s="134" t="s">
        <v>85</v>
      </c>
      <c r="C6" s="73">
        <v>3</v>
      </c>
      <c r="D6" s="135">
        <v>4</v>
      </c>
      <c r="E6" s="135">
        <v>5</v>
      </c>
      <c r="F6" s="135">
        <v>6</v>
      </c>
    </row>
    <row r="7" ht="21" customHeight="1" spans="1:6">
      <c r="A7" s="21"/>
      <c r="B7" s="21"/>
      <c r="C7" s="21"/>
      <c r="D7" s="85"/>
      <c r="E7" s="85"/>
      <c r="F7" s="85"/>
    </row>
    <row r="8" ht="21" customHeight="1" spans="1:6">
      <c r="A8" s="21"/>
      <c r="B8" s="21"/>
      <c r="C8" s="21"/>
      <c r="D8" s="85"/>
      <c r="E8" s="85"/>
      <c r="F8" s="85"/>
    </row>
    <row r="9" ht="18.75" customHeight="1" spans="1:6">
      <c r="A9" s="136" t="s">
        <v>190</v>
      </c>
      <c r="B9" s="136" t="s">
        <v>190</v>
      </c>
      <c r="C9" s="137" t="s">
        <v>190</v>
      </c>
      <c r="D9" s="85"/>
      <c r="E9" s="85"/>
      <c r="F9" s="85"/>
    </row>
    <row r="10" customHeight="1" spans="1:1">
      <c r="A10" t="s">
        <v>605</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29"/>
  <sheetViews>
    <sheetView showZeros="0" topLeftCell="A31" workbookViewId="0">
      <selection activeCell="A28" sqref="A28"/>
    </sheetView>
  </sheetViews>
  <sheetFormatPr defaultColWidth="9.13636363636364" defaultRowHeight="14.25" customHeight="1"/>
  <cols>
    <col min="1" max="1" width="32.5727272727273" customWidth="1"/>
    <col min="2" max="2" width="21.7090909090909" customWidth="1"/>
    <col min="3" max="3" width="35.2909090909091" customWidth="1"/>
    <col min="4" max="4" width="7.70909090909091" customWidth="1"/>
    <col min="5" max="5" width="11.1363636363636" customWidth="1"/>
    <col min="6" max="6" width="13.2909090909091" customWidth="1"/>
    <col min="7" max="16" width="20" customWidth="1"/>
    <col min="17" max="17" width="19.8545454545455" customWidth="1"/>
  </cols>
  <sheetData>
    <row r="1" ht="15.75" customHeight="1" spans="16:17">
      <c r="P1" s="2"/>
      <c r="Q1" s="2" t="s">
        <v>606</v>
      </c>
    </row>
    <row r="2" ht="41.25" customHeight="1" spans="1:17">
      <c r="A2" s="78" t="s">
        <v>607</v>
      </c>
      <c r="B2" s="3"/>
      <c r="C2" s="3"/>
      <c r="D2" s="3"/>
      <c r="E2" s="3"/>
      <c r="F2" s="3"/>
      <c r="G2" s="3"/>
      <c r="H2" s="3"/>
      <c r="I2" s="3"/>
      <c r="J2" s="3"/>
      <c r="K2" s="71"/>
      <c r="L2" s="3"/>
      <c r="M2" s="3"/>
      <c r="N2" s="71"/>
      <c r="O2" s="3"/>
      <c r="P2" s="71"/>
      <c r="Q2" s="71"/>
    </row>
    <row r="3" ht="18.75" customHeight="1" spans="1:17">
      <c r="A3" s="113" t="s">
        <v>2</v>
      </c>
      <c r="B3" s="6"/>
      <c r="C3" s="6"/>
      <c r="D3" s="6"/>
      <c r="E3" s="6"/>
      <c r="F3" s="6"/>
      <c r="G3" s="6"/>
      <c r="H3" s="6"/>
      <c r="I3" s="6"/>
      <c r="J3" s="6"/>
      <c r="P3" s="7"/>
      <c r="Q3" s="123" t="s">
        <v>3</v>
      </c>
    </row>
    <row r="4" ht="15.75" customHeight="1" spans="1:17">
      <c r="A4" s="9" t="s">
        <v>608</v>
      </c>
      <c r="B4" s="114" t="s">
        <v>609</v>
      </c>
      <c r="C4" s="114" t="s">
        <v>610</v>
      </c>
      <c r="D4" s="114" t="s">
        <v>611</v>
      </c>
      <c r="E4" s="114" t="s">
        <v>612</v>
      </c>
      <c r="F4" s="114" t="s">
        <v>613</v>
      </c>
      <c r="G4" s="95" t="s">
        <v>208</v>
      </c>
      <c r="H4" s="95"/>
      <c r="I4" s="95"/>
      <c r="J4" s="95"/>
      <c r="K4" s="96"/>
      <c r="L4" s="95"/>
      <c r="M4" s="95"/>
      <c r="N4" s="86"/>
      <c r="O4" s="95"/>
      <c r="P4" s="96"/>
      <c r="Q4" s="87"/>
    </row>
    <row r="5" ht="17.25" customHeight="1" spans="1:17">
      <c r="A5" s="14"/>
      <c r="B5" s="98"/>
      <c r="C5" s="98"/>
      <c r="D5" s="98"/>
      <c r="E5" s="98"/>
      <c r="F5" s="98"/>
      <c r="G5" s="98" t="s">
        <v>57</v>
      </c>
      <c r="H5" s="98" t="s">
        <v>60</v>
      </c>
      <c r="I5" s="98" t="s">
        <v>614</v>
      </c>
      <c r="J5" s="98" t="s">
        <v>615</v>
      </c>
      <c r="K5" s="99" t="s">
        <v>616</v>
      </c>
      <c r="L5" s="110" t="s">
        <v>617</v>
      </c>
      <c r="M5" s="110"/>
      <c r="N5" s="111"/>
      <c r="O5" s="110"/>
      <c r="P5" s="112"/>
      <c r="Q5" s="100"/>
    </row>
    <row r="6" ht="54" customHeight="1" spans="1:17">
      <c r="A6" s="17"/>
      <c r="B6" s="101"/>
      <c r="C6" s="101"/>
      <c r="D6" s="101"/>
      <c r="E6" s="101"/>
      <c r="F6" s="101"/>
      <c r="G6" s="101"/>
      <c r="H6" s="101" t="s">
        <v>59</v>
      </c>
      <c r="I6" s="101"/>
      <c r="J6" s="101"/>
      <c r="K6" s="102"/>
      <c r="L6" s="101" t="s">
        <v>59</v>
      </c>
      <c r="M6" s="101" t="s">
        <v>66</v>
      </c>
      <c r="N6" s="100" t="s">
        <v>67</v>
      </c>
      <c r="O6" s="101" t="s">
        <v>68</v>
      </c>
      <c r="P6" s="102" t="s">
        <v>69</v>
      </c>
      <c r="Q6" s="100" t="s">
        <v>70</v>
      </c>
    </row>
    <row r="7" ht="18" customHeight="1" spans="1:17">
      <c r="A7" s="115">
        <v>1</v>
      </c>
      <c r="B7" s="116">
        <v>2</v>
      </c>
      <c r="C7" s="115">
        <v>3</v>
      </c>
      <c r="D7" s="115">
        <v>4</v>
      </c>
      <c r="E7" s="116">
        <v>5</v>
      </c>
      <c r="F7" s="115">
        <v>6</v>
      </c>
      <c r="G7" s="115">
        <v>7</v>
      </c>
      <c r="H7" s="116">
        <v>8</v>
      </c>
      <c r="I7" s="115">
        <v>9</v>
      </c>
      <c r="J7" s="115">
        <v>10</v>
      </c>
      <c r="K7" s="116">
        <v>11</v>
      </c>
      <c r="L7" s="115">
        <v>12</v>
      </c>
      <c r="M7" s="115">
        <v>13</v>
      </c>
      <c r="N7" s="116">
        <v>14</v>
      </c>
      <c r="O7" s="115">
        <v>15</v>
      </c>
      <c r="P7" s="115">
        <v>16</v>
      </c>
      <c r="Q7" s="116">
        <v>17</v>
      </c>
    </row>
    <row r="8" ht="21" customHeight="1" spans="1:17">
      <c r="A8" s="117" t="s">
        <v>296</v>
      </c>
      <c r="B8" s="118" t="s">
        <v>618</v>
      </c>
      <c r="C8" s="118" t="s">
        <v>619</v>
      </c>
      <c r="D8" s="118" t="s">
        <v>482</v>
      </c>
      <c r="E8" s="119">
        <v>1</v>
      </c>
      <c r="F8" s="120"/>
      <c r="G8" s="120">
        <v>2200000</v>
      </c>
      <c r="H8" s="120">
        <v>2200000</v>
      </c>
      <c r="I8" s="120"/>
      <c r="J8" s="120"/>
      <c r="K8" s="120"/>
      <c r="L8" s="120"/>
      <c r="M8" s="120"/>
      <c r="N8" s="120"/>
      <c r="O8" s="120"/>
      <c r="P8" s="120"/>
      <c r="Q8" s="120"/>
    </row>
    <row r="9" ht="21" customHeight="1" spans="1:17">
      <c r="A9" s="117" t="s">
        <v>296</v>
      </c>
      <c r="B9" s="118" t="s">
        <v>620</v>
      </c>
      <c r="C9" s="118" t="s">
        <v>621</v>
      </c>
      <c r="D9" s="118" t="s">
        <v>482</v>
      </c>
      <c r="E9" s="119">
        <v>1</v>
      </c>
      <c r="F9" s="120">
        <v>500000</v>
      </c>
      <c r="G9" s="120">
        <v>500000</v>
      </c>
      <c r="H9" s="120">
        <v>500000</v>
      </c>
      <c r="I9" s="120"/>
      <c r="J9" s="120"/>
      <c r="K9" s="120"/>
      <c r="L9" s="120"/>
      <c r="M9" s="120"/>
      <c r="N9" s="120"/>
      <c r="O9" s="120"/>
      <c r="P9" s="120"/>
      <c r="Q9" s="120"/>
    </row>
    <row r="10" ht="21" customHeight="1" spans="1:17">
      <c r="A10" s="117" t="s">
        <v>296</v>
      </c>
      <c r="B10" s="118" t="s">
        <v>622</v>
      </c>
      <c r="C10" s="118" t="s">
        <v>623</v>
      </c>
      <c r="D10" s="118" t="s">
        <v>482</v>
      </c>
      <c r="E10" s="119">
        <v>1</v>
      </c>
      <c r="F10" s="120">
        <v>30000</v>
      </c>
      <c r="G10" s="120">
        <v>30000</v>
      </c>
      <c r="H10" s="120">
        <v>30000</v>
      </c>
      <c r="I10" s="120"/>
      <c r="J10" s="120"/>
      <c r="K10" s="120"/>
      <c r="L10" s="120"/>
      <c r="M10" s="120"/>
      <c r="N10" s="120"/>
      <c r="O10" s="120"/>
      <c r="P10" s="120"/>
      <c r="Q10" s="120"/>
    </row>
    <row r="11" ht="21" customHeight="1" spans="1:17">
      <c r="A11" s="117" t="s">
        <v>296</v>
      </c>
      <c r="B11" s="118" t="s">
        <v>624</v>
      </c>
      <c r="C11" s="118" t="s">
        <v>625</v>
      </c>
      <c r="D11" s="118" t="s">
        <v>482</v>
      </c>
      <c r="E11" s="119">
        <v>1</v>
      </c>
      <c r="F11" s="120">
        <v>470000</v>
      </c>
      <c r="G11" s="120">
        <v>470000</v>
      </c>
      <c r="H11" s="120">
        <v>470000</v>
      </c>
      <c r="I11" s="120"/>
      <c r="J11" s="120"/>
      <c r="K11" s="120"/>
      <c r="L11" s="120"/>
      <c r="M11" s="120"/>
      <c r="N11" s="120"/>
      <c r="O11" s="120"/>
      <c r="P11" s="120"/>
      <c r="Q11" s="120"/>
    </row>
    <row r="12" ht="21" customHeight="1" spans="1:17">
      <c r="A12" s="117" t="s">
        <v>296</v>
      </c>
      <c r="B12" s="118" t="s">
        <v>626</v>
      </c>
      <c r="C12" s="118" t="s">
        <v>627</v>
      </c>
      <c r="D12" s="118" t="s">
        <v>482</v>
      </c>
      <c r="E12" s="119">
        <v>1</v>
      </c>
      <c r="F12" s="120">
        <v>20000</v>
      </c>
      <c r="G12" s="120">
        <v>20000</v>
      </c>
      <c r="H12" s="120">
        <v>20000</v>
      </c>
      <c r="I12" s="120"/>
      <c r="J12" s="120"/>
      <c r="K12" s="120"/>
      <c r="L12" s="120"/>
      <c r="M12" s="120"/>
      <c r="N12" s="120"/>
      <c r="O12" s="120"/>
      <c r="P12" s="120"/>
      <c r="Q12" s="120"/>
    </row>
    <row r="13" ht="21" customHeight="1" spans="1:17">
      <c r="A13" s="117" t="s">
        <v>296</v>
      </c>
      <c r="B13" s="118" t="s">
        <v>628</v>
      </c>
      <c r="C13" s="118" t="s">
        <v>629</v>
      </c>
      <c r="D13" s="118" t="s">
        <v>482</v>
      </c>
      <c r="E13" s="119">
        <v>1</v>
      </c>
      <c r="F13" s="120">
        <v>1100000</v>
      </c>
      <c r="G13" s="120">
        <v>1100000</v>
      </c>
      <c r="H13" s="120">
        <v>1100000</v>
      </c>
      <c r="I13" s="120"/>
      <c r="J13" s="120"/>
      <c r="K13" s="120"/>
      <c r="L13" s="120"/>
      <c r="M13" s="120"/>
      <c r="N13" s="120"/>
      <c r="O13" s="120"/>
      <c r="P13" s="120"/>
      <c r="Q13" s="120"/>
    </row>
    <row r="14" ht="21" customHeight="1" spans="1:17">
      <c r="A14" s="117" t="s">
        <v>312</v>
      </c>
      <c r="B14" s="118" t="s">
        <v>630</v>
      </c>
      <c r="C14" s="118" t="s">
        <v>631</v>
      </c>
      <c r="D14" s="118" t="s">
        <v>482</v>
      </c>
      <c r="E14" s="119">
        <v>1</v>
      </c>
      <c r="F14" s="120">
        <v>4336000</v>
      </c>
      <c r="G14" s="120">
        <v>4336000</v>
      </c>
      <c r="H14" s="120">
        <v>4336000</v>
      </c>
      <c r="I14" s="120"/>
      <c r="J14" s="120"/>
      <c r="K14" s="120"/>
      <c r="L14" s="120"/>
      <c r="M14" s="120"/>
      <c r="N14" s="120"/>
      <c r="O14" s="120"/>
      <c r="P14" s="120"/>
      <c r="Q14" s="120"/>
    </row>
    <row r="15" ht="21" customHeight="1" spans="1:17">
      <c r="A15" s="117" t="s">
        <v>269</v>
      </c>
      <c r="B15" s="118" t="s">
        <v>632</v>
      </c>
      <c r="C15" s="118" t="s">
        <v>633</v>
      </c>
      <c r="D15" s="118" t="s">
        <v>482</v>
      </c>
      <c r="E15" s="119">
        <v>1</v>
      </c>
      <c r="F15" s="120">
        <v>703200</v>
      </c>
      <c r="G15" s="120">
        <v>703200</v>
      </c>
      <c r="H15" s="120">
        <v>703200</v>
      </c>
      <c r="I15" s="120"/>
      <c r="J15" s="120"/>
      <c r="K15" s="120"/>
      <c r="L15" s="120"/>
      <c r="M15" s="120"/>
      <c r="N15" s="120"/>
      <c r="O15" s="120"/>
      <c r="P15" s="120"/>
      <c r="Q15" s="120"/>
    </row>
    <row r="16" ht="21" customHeight="1" spans="1:17">
      <c r="A16" s="117" t="s">
        <v>269</v>
      </c>
      <c r="B16" s="118" t="s">
        <v>628</v>
      </c>
      <c r="C16" s="118" t="s">
        <v>629</v>
      </c>
      <c r="D16" s="118" t="s">
        <v>482</v>
      </c>
      <c r="E16" s="119">
        <v>1</v>
      </c>
      <c r="F16" s="120">
        <v>500000</v>
      </c>
      <c r="G16" s="120">
        <v>500000</v>
      </c>
      <c r="H16" s="120">
        <v>500000</v>
      </c>
      <c r="I16" s="120"/>
      <c r="J16" s="120"/>
      <c r="K16" s="120"/>
      <c r="L16" s="120"/>
      <c r="M16" s="120"/>
      <c r="N16" s="120"/>
      <c r="O16" s="120"/>
      <c r="P16" s="120"/>
      <c r="Q16" s="120"/>
    </row>
    <row r="17" ht="21" customHeight="1" spans="1:17">
      <c r="A17" s="117" t="s">
        <v>265</v>
      </c>
      <c r="B17" s="118" t="s">
        <v>634</v>
      </c>
      <c r="C17" s="118" t="s">
        <v>635</v>
      </c>
      <c r="D17" s="118" t="s">
        <v>482</v>
      </c>
      <c r="E17" s="119">
        <v>1</v>
      </c>
      <c r="F17" s="120">
        <v>20250</v>
      </c>
      <c r="G17" s="120">
        <v>20250</v>
      </c>
      <c r="H17" s="120">
        <v>20250</v>
      </c>
      <c r="I17" s="120"/>
      <c r="J17" s="120"/>
      <c r="K17" s="120"/>
      <c r="L17" s="120"/>
      <c r="M17" s="120"/>
      <c r="N17" s="120"/>
      <c r="O17" s="120"/>
      <c r="P17" s="120"/>
      <c r="Q17" s="120"/>
    </row>
    <row r="18" ht="21" customHeight="1" spans="1:17">
      <c r="A18" s="117" t="s">
        <v>265</v>
      </c>
      <c r="B18" s="118" t="s">
        <v>636</v>
      </c>
      <c r="C18" s="118" t="s">
        <v>633</v>
      </c>
      <c r="D18" s="118" t="s">
        <v>482</v>
      </c>
      <c r="E18" s="119">
        <v>1</v>
      </c>
      <c r="F18" s="120">
        <v>57600</v>
      </c>
      <c r="G18" s="120">
        <v>57600</v>
      </c>
      <c r="H18" s="120">
        <v>57600</v>
      </c>
      <c r="I18" s="120"/>
      <c r="J18" s="120"/>
      <c r="K18" s="120"/>
      <c r="L18" s="120"/>
      <c r="M18" s="120"/>
      <c r="N18" s="120"/>
      <c r="O18" s="120"/>
      <c r="P18" s="120"/>
      <c r="Q18" s="120"/>
    </row>
    <row r="19" ht="21" customHeight="1" spans="1:17">
      <c r="A19" s="117" t="s">
        <v>246</v>
      </c>
      <c r="B19" s="118" t="s">
        <v>637</v>
      </c>
      <c r="C19" s="118" t="s">
        <v>638</v>
      </c>
      <c r="D19" s="118" t="s">
        <v>482</v>
      </c>
      <c r="E19" s="119">
        <v>1</v>
      </c>
      <c r="F19" s="120">
        <v>528000</v>
      </c>
      <c r="G19" s="120">
        <v>528000</v>
      </c>
      <c r="H19" s="120">
        <v>528000</v>
      </c>
      <c r="I19" s="120"/>
      <c r="J19" s="120"/>
      <c r="K19" s="120"/>
      <c r="L19" s="120"/>
      <c r="M19" s="120"/>
      <c r="N19" s="120"/>
      <c r="O19" s="120"/>
      <c r="P19" s="120"/>
      <c r="Q19" s="120"/>
    </row>
    <row r="20" ht="21" customHeight="1" spans="1:17">
      <c r="A20" s="117" t="s">
        <v>246</v>
      </c>
      <c r="B20" s="118" t="s">
        <v>639</v>
      </c>
      <c r="C20" s="118" t="s">
        <v>629</v>
      </c>
      <c r="D20" s="118" t="s">
        <v>482</v>
      </c>
      <c r="E20" s="119">
        <v>1</v>
      </c>
      <c r="F20" s="120">
        <v>1200000</v>
      </c>
      <c r="G20" s="120">
        <v>1200000</v>
      </c>
      <c r="H20" s="120">
        <v>1200000</v>
      </c>
      <c r="I20" s="120"/>
      <c r="J20" s="120"/>
      <c r="K20" s="120"/>
      <c r="L20" s="120"/>
      <c r="M20" s="120"/>
      <c r="N20" s="120"/>
      <c r="O20" s="120"/>
      <c r="P20" s="120"/>
      <c r="Q20" s="120"/>
    </row>
    <row r="21" ht="21" customHeight="1" spans="1:17">
      <c r="A21" s="117" t="s">
        <v>320</v>
      </c>
      <c r="B21" s="118" t="s">
        <v>640</v>
      </c>
      <c r="C21" s="118" t="s">
        <v>641</v>
      </c>
      <c r="D21" s="118" t="s">
        <v>482</v>
      </c>
      <c r="E21" s="119">
        <v>1</v>
      </c>
      <c r="F21" s="120">
        <v>500000</v>
      </c>
      <c r="G21" s="120">
        <v>500000</v>
      </c>
      <c r="H21" s="120">
        <v>500000</v>
      </c>
      <c r="I21" s="120"/>
      <c r="J21" s="120"/>
      <c r="K21" s="120"/>
      <c r="L21" s="120"/>
      <c r="M21" s="120"/>
      <c r="N21" s="120"/>
      <c r="O21" s="120"/>
      <c r="P21" s="120"/>
      <c r="Q21" s="120"/>
    </row>
    <row r="22" ht="21" customHeight="1" spans="1:17">
      <c r="A22" s="117" t="s">
        <v>287</v>
      </c>
      <c r="B22" s="118" t="s">
        <v>640</v>
      </c>
      <c r="C22" s="118" t="s">
        <v>642</v>
      </c>
      <c r="D22" s="118" t="s">
        <v>482</v>
      </c>
      <c r="E22" s="119">
        <v>1</v>
      </c>
      <c r="F22" s="120">
        <v>762250</v>
      </c>
      <c r="G22" s="120">
        <v>762250</v>
      </c>
      <c r="H22" s="120">
        <v>762250</v>
      </c>
      <c r="I22" s="120"/>
      <c r="J22" s="120"/>
      <c r="K22" s="120"/>
      <c r="L22" s="120"/>
      <c r="M22" s="120"/>
      <c r="N22" s="120"/>
      <c r="O22" s="120"/>
      <c r="P22" s="120"/>
      <c r="Q22" s="120"/>
    </row>
    <row r="23" ht="21" customHeight="1" spans="1:17">
      <c r="A23" s="117" t="s">
        <v>287</v>
      </c>
      <c r="B23" s="118" t="s">
        <v>643</v>
      </c>
      <c r="C23" s="118" t="s">
        <v>633</v>
      </c>
      <c r="D23" s="118" t="s">
        <v>482</v>
      </c>
      <c r="E23" s="119">
        <v>1</v>
      </c>
      <c r="F23" s="120">
        <v>641500</v>
      </c>
      <c r="G23" s="120">
        <v>641500</v>
      </c>
      <c r="H23" s="120">
        <v>641500</v>
      </c>
      <c r="I23" s="120"/>
      <c r="J23" s="120"/>
      <c r="K23" s="120"/>
      <c r="L23" s="120"/>
      <c r="M23" s="120"/>
      <c r="N23" s="120"/>
      <c r="O23" s="120"/>
      <c r="P23" s="120"/>
      <c r="Q23" s="120"/>
    </row>
    <row r="24" ht="21" customHeight="1" spans="1:17">
      <c r="A24" s="117" t="s">
        <v>252</v>
      </c>
      <c r="B24" s="118" t="s">
        <v>644</v>
      </c>
      <c r="C24" s="118" t="s">
        <v>645</v>
      </c>
      <c r="D24" s="118" t="s">
        <v>482</v>
      </c>
      <c r="E24" s="119">
        <v>1</v>
      </c>
      <c r="F24" s="120"/>
      <c r="G24" s="120">
        <v>641500</v>
      </c>
      <c r="H24" s="120">
        <v>641500</v>
      </c>
      <c r="I24" s="120"/>
      <c r="J24" s="120"/>
      <c r="K24" s="120"/>
      <c r="L24" s="120"/>
      <c r="M24" s="120"/>
      <c r="N24" s="120"/>
      <c r="O24" s="120"/>
      <c r="P24" s="120"/>
      <c r="Q24" s="120"/>
    </row>
    <row r="25" ht="36" spans="1:17">
      <c r="A25" s="117" t="s">
        <v>325</v>
      </c>
      <c r="B25" s="118" t="s">
        <v>628</v>
      </c>
      <c r="C25" s="118" t="s">
        <v>629</v>
      </c>
      <c r="D25" s="118" t="s">
        <v>482</v>
      </c>
      <c r="E25" s="119">
        <v>1</v>
      </c>
      <c r="F25" s="120">
        <v>2700000</v>
      </c>
      <c r="G25" s="120">
        <v>2700000</v>
      </c>
      <c r="H25" s="120"/>
      <c r="I25" s="120"/>
      <c r="J25" s="120"/>
      <c r="K25" s="120"/>
      <c r="L25" s="120">
        <v>2700000</v>
      </c>
      <c r="M25" s="120"/>
      <c r="N25" s="120"/>
      <c r="O25" s="120"/>
      <c r="P25" s="120"/>
      <c r="Q25" s="120">
        <v>2700000</v>
      </c>
    </row>
    <row r="26" ht="24" spans="1:17">
      <c r="A26" s="117" t="s">
        <v>327</v>
      </c>
      <c r="B26" s="118" t="s">
        <v>637</v>
      </c>
      <c r="C26" s="118" t="s">
        <v>638</v>
      </c>
      <c r="D26" s="118" t="s">
        <v>482</v>
      </c>
      <c r="E26" s="119">
        <v>1</v>
      </c>
      <c r="F26" s="120">
        <v>180000</v>
      </c>
      <c r="G26" s="120">
        <v>180000</v>
      </c>
      <c r="H26" s="120">
        <v>180000</v>
      </c>
      <c r="I26" s="120"/>
      <c r="J26" s="120"/>
      <c r="K26" s="120"/>
      <c r="L26" s="120"/>
      <c r="M26" s="120"/>
      <c r="N26" s="120"/>
      <c r="O26" s="120"/>
      <c r="P26" s="120"/>
      <c r="Q26" s="120"/>
    </row>
    <row r="27" ht="21" customHeight="1" spans="1:17">
      <c r="A27" s="117" t="s">
        <v>331</v>
      </c>
      <c r="B27" s="118" t="s">
        <v>646</v>
      </c>
      <c r="C27" s="118" t="s">
        <v>647</v>
      </c>
      <c r="D27" s="118" t="s">
        <v>482</v>
      </c>
      <c r="E27" s="119">
        <v>1</v>
      </c>
      <c r="F27" s="120"/>
      <c r="G27" s="120">
        <v>500000</v>
      </c>
      <c r="H27" s="120">
        <v>500000</v>
      </c>
      <c r="I27" s="120"/>
      <c r="J27" s="120"/>
      <c r="K27" s="120"/>
      <c r="L27" s="120"/>
      <c r="M27" s="120"/>
      <c r="N27" s="120"/>
      <c r="O27" s="120"/>
      <c r="P27" s="120"/>
      <c r="Q27" s="120"/>
    </row>
    <row r="28" ht="24" spans="1:17">
      <c r="A28" s="117" t="s">
        <v>335</v>
      </c>
      <c r="B28" s="118" t="s">
        <v>648</v>
      </c>
      <c r="C28" s="118" t="s">
        <v>649</v>
      </c>
      <c r="D28" s="118" t="s">
        <v>482</v>
      </c>
      <c r="E28" s="119">
        <v>1</v>
      </c>
      <c r="F28" s="120"/>
      <c r="G28" s="120">
        <v>418300</v>
      </c>
      <c r="H28" s="120">
        <v>418300</v>
      </c>
      <c r="I28" s="120"/>
      <c r="J28" s="120"/>
      <c r="K28" s="120"/>
      <c r="L28" s="120"/>
      <c r="M28" s="120"/>
      <c r="N28" s="120"/>
      <c r="O28" s="120"/>
      <c r="P28" s="120"/>
      <c r="Q28" s="120"/>
    </row>
    <row r="29" ht="21" customHeight="1" spans="1:17">
      <c r="A29" s="105" t="s">
        <v>190</v>
      </c>
      <c r="B29" s="121"/>
      <c r="C29" s="121"/>
      <c r="D29" s="121"/>
      <c r="E29" s="122"/>
      <c r="F29" s="85">
        <f>SUM(F8:F28)</f>
        <v>14248800</v>
      </c>
      <c r="G29" s="85">
        <f>SUM(G8:G28)</f>
        <v>18008600</v>
      </c>
      <c r="H29" s="85">
        <f>SUM(H8:H28)</f>
        <v>15308600</v>
      </c>
      <c r="I29" s="85">
        <f t="shared" ref="I29:Q29" si="0">SUM(I8:I28)</f>
        <v>0</v>
      </c>
      <c r="J29" s="85">
        <f t="shared" si="0"/>
        <v>0</v>
      </c>
      <c r="K29" s="85">
        <f t="shared" si="0"/>
        <v>0</v>
      </c>
      <c r="L29" s="85">
        <f t="shared" si="0"/>
        <v>2700000</v>
      </c>
      <c r="M29" s="85">
        <f t="shared" si="0"/>
        <v>0</v>
      </c>
      <c r="N29" s="85">
        <f t="shared" si="0"/>
        <v>0</v>
      </c>
      <c r="O29" s="85">
        <f t="shared" si="0"/>
        <v>0</v>
      </c>
      <c r="P29" s="85">
        <f t="shared" si="0"/>
        <v>0</v>
      </c>
      <c r="Q29" s="85">
        <f t="shared" si="0"/>
        <v>2700000</v>
      </c>
    </row>
  </sheetData>
  <mergeCells count="16">
    <mergeCell ref="A2:Q2"/>
    <mergeCell ref="A3:F3"/>
    <mergeCell ref="G4:Q4"/>
    <mergeCell ref="L5:Q5"/>
    <mergeCell ref="A29:E29"/>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2"/>
  <sheetViews>
    <sheetView showZeros="0" topLeftCell="A7" workbookViewId="0">
      <selection activeCell="A12" sqref="A12"/>
    </sheetView>
  </sheetViews>
  <sheetFormatPr defaultColWidth="9.13636363636364" defaultRowHeight="14.25" customHeight="1"/>
  <cols>
    <col min="1" max="3" width="39.1363636363636" customWidth="1"/>
    <col min="4" max="12" width="20.4272727272727" customWidth="1"/>
    <col min="13" max="14" width="20.2909090909091" customWidth="1"/>
  </cols>
  <sheetData>
    <row r="1" ht="16.5" customHeight="1" spans="1:14">
      <c r="A1" s="82"/>
      <c r="B1" s="89"/>
      <c r="C1" s="89"/>
      <c r="D1" s="82"/>
      <c r="E1" s="82"/>
      <c r="F1" s="82"/>
      <c r="G1" s="82"/>
      <c r="H1" s="90"/>
      <c r="I1" s="82"/>
      <c r="J1" s="82"/>
      <c r="K1" s="89"/>
      <c r="L1" s="82"/>
      <c r="M1" s="108"/>
      <c r="N1" s="108" t="s">
        <v>650</v>
      </c>
    </row>
    <row r="2" ht="41.25" customHeight="1" spans="1:14">
      <c r="A2" s="297" t="s">
        <v>651</v>
      </c>
      <c r="B2" s="71"/>
      <c r="C2" s="71"/>
      <c r="D2" s="91"/>
      <c r="E2" s="91"/>
      <c r="F2" s="91"/>
      <c r="G2" s="91"/>
      <c r="H2" s="92"/>
      <c r="I2" s="91"/>
      <c r="J2" s="91"/>
      <c r="K2" s="71"/>
      <c r="L2" s="91"/>
      <c r="M2" s="92"/>
      <c r="N2" s="71"/>
    </row>
    <row r="3" ht="22.5" customHeight="1" spans="1:14">
      <c r="A3" s="79" t="s">
        <v>2</v>
      </c>
      <c r="B3" s="93"/>
      <c r="C3" s="93"/>
      <c r="D3" s="80"/>
      <c r="E3" s="80"/>
      <c r="F3" s="80"/>
      <c r="G3" s="80"/>
      <c r="H3" s="90"/>
      <c r="I3" s="82"/>
      <c r="J3" s="82"/>
      <c r="K3" s="89"/>
      <c r="L3" s="82"/>
      <c r="M3" s="109"/>
      <c r="N3" s="108" t="s">
        <v>3</v>
      </c>
    </row>
    <row r="4" ht="24" customHeight="1" spans="1:14">
      <c r="A4" s="9" t="s">
        <v>608</v>
      </c>
      <c r="B4" s="94" t="s">
        <v>652</v>
      </c>
      <c r="C4" s="94" t="s">
        <v>653</v>
      </c>
      <c r="D4" s="95" t="s">
        <v>208</v>
      </c>
      <c r="E4" s="95"/>
      <c r="F4" s="95"/>
      <c r="G4" s="95"/>
      <c r="H4" s="96"/>
      <c r="I4" s="95"/>
      <c r="J4" s="95"/>
      <c r="K4" s="86"/>
      <c r="L4" s="95"/>
      <c r="M4" s="96"/>
      <c r="N4" s="87"/>
    </row>
    <row r="5" ht="24" customHeight="1" spans="1:14">
      <c r="A5" s="14"/>
      <c r="B5" s="97"/>
      <c r="C5" s="97"/>
      <c r="D5" s="98" t="s">
        <v>57</v>
      </c>
      <c r="E5" s="98" t="s">
        <v>60</v>
      </c>
      <c r="F5" s="98" t="s">
        <v>614</v>
      </c>
      <c r="G5" s="98" t="s">
        <v>615</v>
      </c>
      <c r="H5" s="99" t="s">
        <v>616</v>
      </c>
      <c r="I5" s="110" t="s">
        <v>617</v>
      </c>
      <c r="J5" s="110"/>
      <c r="K5" s="111"/>
      <c r="L5" s="110"/>
      <c r="M5" s="112"/>
      <c r="N5" s="100"/>
    </row>
    <row r="6" ht="54" customHeight="1" spans="1:14">
      <c r="A6" s="17"/>
      <c r="B6" s="100"/>
      <c r="C6" s="100"/>
      <c r="D6" s="101"/>
      <c r="E6" s="101" t="s">
        <v>59</v>
      </c>
      <c r="F6" s="101"/>
      <c r="G6" s="101"/>
      <c r="H6" s="102"/>
      <c r="I6" s="101" t="s">
        <v>59</v>
      </c>
      <c r="J6" s="101" t="s">
        <v>66</v>
      </c>
      <c r="K6" s="100" t="s">
        <v>67</v>
      </c>
      <c r="L6" s="101" t="s">
        <v>68</v>
      </c>
      <c r="M6" s="102" t="s">
        <v>69</v>
      </c>
      <c r="N6" s="100"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3"/>
      <c r="B8" s="104"/>
      <c r="C8" s="104"/>
      <c r="D8" s="85"/>
      <c r="E8" s="85"/>
      <c r="F8" s="85"/>
      <c r="G8" s="85"/>
      <c r="H8" s="85"/>
      <c r="I8" s="85"/>
      <c r="J8" s="85"/>
      <c r="K8" s="85"/>
      <c r="L8" s="85"/>
      <c r="M8" s="85"/>
      <c r="N8" s="85"/>
    </row>
    <row r="9" ht="21" customHeight="1" spans="1:14">
      <c r="A9" s="104"/>
      <c r="B9" s="104"/>
      <c r="C9" s="104"/>
      <c r="D9" s="85"/>
      <c r="E9" s="85"/>
      <c r="F9" s="85"/>
      <c r="G9" s="85"/>
      <c r="H9" s="85"/>
      <c r="I9" s="85"/>
      <c r="J9" s="85"/>
      <c r="K9" s="85"/>
      <c r="L9" s="85"/>
      <c r="M9" s="85"/>
      <c r="N9" s="85"/>
    </row>
    <row r="10" ht="21" customHeight="1" spans="1:14">
      <c r="A10" s="104"/>
      <c r="B10" s="104"/>
      <c r="C10" s="104"/>
      <c r="D10" s="85"/>
      <c r="E10" s="85"/>
      <c r="F10" s="85"/>
      <c r="G10" s="85"/>
      <c r="H10" s="85"/>
      <c r="I10" s="85"/>
      <c r="J10" s="85"/>
      <c r="K10" s="85"/>
      <c r="L10" s="85"/>
      <c r="M10" s="85"/>
      <c r="N10" s="85"/>
    </row>
    <row r="11" ht="21" customHeight="1" spans="1:14">
      <c r="A11" s="105" t="s">
        <v>190</v>
      </c>
      <c r="B11" s="106"/>
      <c r="C11" s="106"/>
      <c r="D11" s="85"/>
      <c r="E11" s="85"/>
      <c r="F11" s="85"/>
      <c r="G11" s="85"/>
      <c r="H11" s="85"/>
      <c r="I11" s="85"/>
      <c r="J11" s="85"/>
      <c r="K11" s="85"/>
      <c r="L11" s="85"/>
      <c r="M11" s="85"/>
      <c r="N11" s="85"/>
    </row>
    <row r="12" customHeight="1" spans="1:1">
      <c r="A12" s="107" t="s">
        <v>654</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Y9"/>
  <sheetViews>
    <sheetView showZeros="0" workbookViewId="0">
      <selection activeCell="A9" sqref="A9"/>
    </sheetView>
  </sheetViews>
  <sheetFormatPr defaultColWidth="9.13636363636364" defaultRowHeight="14.25" customHeight="1"/>
  <cols>
    <col min="1" max="1" width="37.7" customWidth="1"/>
    <col min="2" max="25" width="20" customWidth="1"/>
  </cols>
  <sheetData>
    <row r="1" ht="17.25" customHeight="1" spans="4:25">
      <c r="D1" s="77"/>
      <c r="W1" s="2"/>
      <c r="X1" s="2"/>
      <c r="Y1" s="2" t="s">
        <v>655</v>
      </c>
    </row>
    <row r="2" ht="41.25" customHeight="1" spans="1:25">
      <c r="A2" s="78" t="s">
        <v>656</v>
      </c>
      <c r="B2" s="3"/>
      <c r="C2" s="3"/>
      <c r="D2" s="3"/>
      <c r="E2" s="3"/>
      <c r="F2" s="3"/>
      <c r="G2" s="3"/>
      <c r="H2" s="3"/>
      <c r="I2" s="3"/>
      <c r="J2" s="3"/>
      <c r="K2" s="3"/>
      <c r="L2" s="3"/>
      <c r="M2" s="3"/>
      <c r="N2" s="3"/>
      <c r="O2" s="3"/>
      <c r="P2" s="3"/>
      <c r="Q2" s="3"/>
      <c r="R2" s="3"/>
      <c r="S2" s="3"/>
      <c r="T2" s="3"/>
      <c r="U2" s="3"/>
      <c r="V2" s="3"/>
      <c r="W2" s="71"/>
      <c r="X2" s="71"/>
      <c r="Y2" s="71"/>
    </row>
    <row r="3" ht="18" customHeight="1" spans="1:25">
      <c r="A3" s="79" t="s">
        <v>2</v>
      </c>
      <c r="B3" s="80"/>
      <c r="C3" s="80"/>
      <c r="D3" s="81"/>
      <c r="E3" s="82"/>
      <c r="F3" s="82"/>
      <c r="G3" s="82"/>
      <c r="H3" s="82"/>
      <c r="I3" s="82"/>
      <c r="W3" s="7"/>
      <c r="X3" s="7"/>
      <c r="Y3" s="7" t="s">
        <v>3</v>
      </c>
    </row>
    <row r="4" ht="19.5" customHeight="1" spans="1:25">
      <c r="A4" s="30" t="s">
        <v>657</v>
      </c>
      <c r="B4" s="10" t="s">
        <v>208</v>
      </c>
      <c r="C4" s="11"/>
      <c r="D4" s="11"/>
      <c r="E4" s="10" t="s">
        <v>658</v>
      </c>
      <c r="F4" s="11"/>
      <c r="G4" s="11"/>
      <c r="H4" s="11"/>
      <c r="I4" s="11"/>
      <c r="J4" s="11"/>
      <c r="K4" s="11"/>
      <c r="L4" s="11"/>
      <c r="M4" s="11"/>
      <c r="N4" s="11"/>
      <c r="O4" s="11"/>
      <c r="P4" s="11"/>
      <c r="Q4" s="11"/>
      <c r="R4" s="11"/>
      <c r="S4" s="11"/>
      <c r="T4" s="11"/>
      <c r="U4" s="11"/>
      <c r="V4" s="11"/>
      <c r="W4" s="86"/>
      <c r="X4" s="87"/>
      <c r="Y4" s="87"/>
    </row>
    <row r="5" ht="40.5" customHeight="1" spans="1:25">
      <c r="A5" s="18"/>
      <c r="B5" s="31" t="s">
        <v>57</v>
      </c>
      <c r="C5" s="9" t="s">
        <v>60</v>
      </c>
      <c r="D5" s="83" t="s">
        <v>614</v>
      </c>
      <c r="E5" s="52" t="s">
        <v>659</v>
      </c>
      <c r="F5" s="52" t="s">
        <v>660</v>
      </c>
      <c r="G5" s="52" t="s">
        <v>661</v>
      </c>
      <c r="H5" s="52" t="s">
        <v>662</v>
      </c>
      <c r="I5" s="52" t="s">
        <v>663</v>
      </c>
      <c r="J5" s="52" t="s">
        <v>664</v>
      </c>
      <c r="K5" s="52" t="s">
        <v>665</v>
      </c>
      <c r="L5" s="52" t="s">
        <v>666</v>
      </c>
      <c r="M5" s="52" t="s">
        <v>667</v>
      </c>
      <c r="N5" s="52" t="s">
        <v>668</v>
      </c>
      <c r="O5" s="52" t="s">
        <v>669</v>
      </c>
      <c r="P5" s="52" t="s">
        <v>670</v>
      </c>
      <c r="Q5" s="52" t="s">
        <v>671</v>
      </c>
      <c r="R5" s="52" t="s">
        <v>672</v>
      </c>
      <c r="S5" s="52" t="s">
        <v>673</v>
      </c>
      <c r="T5" s="52" t="s">
        <v>674</v>
      </c>
      <c r="U5" s="52" t="s">
        <v>675</v>
      </c>
      <c r="V5" s="52" t="s">
        <v>676</v>
      </c>
      <c r="W5" s="52" t="s">
        <v>677</v>
      </c>
      <c r="X5" s="88" t="s">
        <v>678</v>
      </c>
      <c r="Y5" s="88" t="s">
        <v>679</v>
      </c>
    </row>
    <row r="6" ht="19.5" customHeight="1" spans="1:25">
      <c r="A6" s="19">
        <v>1</v>
      </c>
      <c r="B6" s="19">
        <v>2</v>
      </c>
      <c r="C6" s="19">
        <v>3</v>
      </c>
      <c r="D6" s="84">
        <v>4</v>
      </c>
      <c r="E6" s="39">
        <v>5</v>
      </c>
      <c r="F6" s="19">
        <v>6</v>
      </c>
      <c r="G6" s="19">
        <v>7</v>
      </c>
      <c r="H6" s="84">
        <v>8</v>
      </c>
      <c r="I6" s="19">
        <v>9</v>
      </c>
      <c r="J6" s="19">
        <v>10</v>
      </c>
      <c r="K6" s="19">
        <v>11</v>
      </c>
      <c r="L6" s="84">
        <v>12</v>
      </c>
      <c r="M6" s="19">
        <v>13</v>
      </c>
      <c r="N6" s="19">
        <v>14</v>
      </c>
      <c r="O6" s="19">
        <v>15</v>
      </c>
      <c r="P6" s="84">
        <v>16</v>
      </c>
      <c r="Q6" s="19">
        <v>17</v>
      </c>
      <c r="R6" s="19">
        <v>18</v>
      </c>
      <c r="S6" s="19">
        <v>19</v>
      </c>
      <c r="T6" s="84">
        <v>20</v>
      </c>
      <c r="U6" s="84">
        <v>21</v>
      </c>
      <c r="V6" s="84">
        <v>22</v>
      </c>
      <c r="W6" s="39">
        <v>23</v>
      </c>
      <c r="X6" s="39">
        <v>24</v>
      </c>
      <c r="Y6" s="39">
        <v>25</v>
      </c>
    </row>
    <row r="7" ht="19.5" customHeight="1" spans="1:25">
      <c r="A7" s="32"/>
      <c r="B7" s="85"/>
      <c r="C7" s="85"/>
      <c r="D7" s="85"/>
      <c r="E7" s="85"/>
      <c r="F7" s="85"/>
      <c r="G7" s="85"/>
      <c r="H7" s="85"/>
      <c r="I7" s="85"/>
      <c r="J7" s="85"/>
      <c r="K7" s="85"/>
      <c r="L7" s="85"/>
      <c r="M7" s="85"/>
      <c r="N7" s="85"/>
      <c r="O7" s="85"/>
      <c r="P7" s="85"/>
      <c r="Q7" s="85"/>
      <c r="R7" s="85"/>
      <c r="S7" s="85"/>
      <c r="T7" s="85"/>
      <c r="U7" s="85"/>
      <c r="V7" s="85"/>
      <c r="W7" s="85"/>
      <c r="X7" s="85"/>
      <c r="Y7" s="85"/>
    </row>
    <row r="8" ht="19.5" customHeight="1" spans="1:25">
      <c r="A8" s="74"/>
      <c r="B8" s="85"/>
      <c r="C8" s="85"/>
      <c r="D8" s="85"/>
      <c r="E8" s="85"/>
      <c r="F8" s="85"/>
      <c r="G8" s="85"/>
      <c r="H8" s="85"/>
      <c r="I8" s="85"/>
      <c r="J8" s="85"/>
      <c r="K8" s="85"/>
      <c r="L8" s="85"/>
      <c r="M8" s="85"/>
      <c r="N8" s="85"/>
      <c r="O8" s="85"/>
      <c r="P8" s="85"/>
      <c r="Q8" s="85"/>
      <c r="R8" s="85"/>
      <c r="S8" s="85"/>
      <c r="T8" s="85"/>
      <c r="U8" s="85"/>
      <c r="V8" s="85"/>
      <c r="W8" s="85"/>
      <c r="X8" s="85"/>
      <c r="Y8" s="85"/>
    </row>
    <row r="9" customHeight="1" spans="1:1">
      <c r="A9" s="76" t="s">
        <v>680</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8"/>
  <sheetViews>
    <sheetView showZeros="0" workbookViewId="0">
      <selection activeCell="A8" sqref="A8"/>
    </sheetView>
  </sheetViews>
  <sheetFormatPr defaultColWidth="9.13636363636364" defaultRowHeight="12" customHeight="1" outlineLevelRow="7"/>
  <cols>
    <col min="1" max="1" width="34.2909090909091" customWidth="1"/>
    <col min="2" max="2" width="29" customWidth="1"/>
    <col min="3" max="5" width="23.5727272727273" customWidth="1"/>
    <col min="6" max="6" width="11.2909090909091" customWidth="1"/>
    <col min="7" max="7" width="25.1363636363636" customWidth="1"/>
    <col min="8" max="8" width="15.5727272727273" customWidth="1"/>
    <col min="9" max="9" width="13.4272727272727" customWidth="1"/>
    <col min="10" max="10" width="18.8545454545455" customWidth="1"/>
  </cols>
  <sheetData>
    <row r="1" ht="16.5" customHeight="1" spans="10:10">
      <c r="J1" s="2" t="s">
        <v>681</v>
      </c>
    </row>
    <row r="2" ht="41.25" customHeight="1" spans="1:10">
      <c r="A2" s="70" t="s">
        <v>682</v>
      </c>
      <c r="B2" s="3"/>
      <c r="C2" s="3"/>
      <c r="D2" s="3"/>
      <c r="E2" s="3"/>
      <c r="F2" s="71"/>
      <c r="G2" s="3"/>
      <c r="H2" s="71"/>
      <c r="I2" s="71"/>
      <c r="J2" s="3"/>
    </row>
    <row r="3" ht="17.25" customHeight="1" spans="1:1">
      <c r="A3" s="4" t="s">
        <v>2</v>
      </c>
    </row>
    <row r="4" ht="44.25" customHeight="1" spans="1:10">
      <c r="A4" s="72" t="s">
        <v>358</v>
      </c>
      <c r="B4" s="72" t="s">
        <v>359</v>
      </c>
      <c r="C4" s="72" t="s">
        <v>360</v>
      </c>
      <c r="D4" s="72" t="s">
        <v>361</v>
      </c>
      <c r="E4" s="72" t="s">
        <v>362</v>
      </c>
      <c r="F4" s="73" t="s">
        <v>363</v>
      </c>
      <c r="G4" s="72" t="s">
        <v>364</v>
      </c>
      <c r="H4" s="73" t="s">
        <v>365</v>
      </c>
      <c r="I4" s="73" t="s">
        <v>366</v>
      </c>
      <c r="J4" s="72" t="s">
        <v>367</v>
      </c>
    </row>
    <row r="5" ht="14.25" customHeight="1" spans="1:10">
      <c r="A5" s="72">
        <v>1</v>
      </c>
      <c r="B5" s="72">
        <v>2</v>
      </c>
      <c r="C5" s="72">
        <v>3</v>
      </c>
      <c r="D5" s="72">
        <v>4</v>
      </c>
      <c r="E5" s="72">
        <v>5</v>
      </c>
      <c r="F5" s="73">
        <v>6</v>
      </c>
      <c r="G5" s="72">
        <v>7</v>
      </c>
      <c r="H5" s="73">
        <v>8</v>
      </c>
      <c r="I5" s="73">
        <v>9</v>
      </c>
      <c r="J5" s="72">
        <v>10</v>
      </c>
    </row>
    <row r="6" ht="42" customHeight="1" spans="1:10">
      <c r="A6" s="32"/>
      <c r="B6" s="74"/>
      <c r="C6" s="74"/>
      <c r="D6" s="74"/>
      <c r="E6" s="56"/>
      <c r="F6" s="75"/>
      <c r="G6" s="56"/>
      <c r="H6" s="75"/>
      <c r="I6" s="75"/>
      <c r="J6" s="56"/>
    </row>
    <row r="7" ht="42" customHeight="1" spans="1:10">
      <c r="A7" s="32"/>
      <c r="B7" s="21"/>
      <c r="C7" s="21"/>
      <c r="D7" s="21"/>
      <c r="E7" s="32"/>
      <c r="F7" s="21"/>
      <c r="G7" s="32"/>
      <c r="H7" s="21"/>
      <c r="I7" s="21"/>
      <c r="J7" s="32"/>
    </row>
    <row r="8" customHeight="1" spans="1:1">
      <c r="A8" s="76" t="s">
        <v>680</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1"/>
  <sheetViews>
    <sheetView showZeros="0" topLeftCell="A7" workbookViewId="0">
      <selection activeCell="A11" sqref="A11"/>
    </sheetView>
  </sheetViews>
  <sheetFormatPr defaultColWidth="10.4272727272727" defaultRowHeight="14.25" customHeight="1" outlineLevelCol="7"/>
  <cols>
    <col min="1" max="2" width="33.7" customWidth="1"/>
    <col min="3" max="3" width="45.5727272727273" customWidth="1"/>
    <col min="4" max="4" width="27.5727272727273" customWidth="1"/>
    <col min="5" max="5" width="21.7090909090909" customWidth="1"/>
    <col min="6" max="8" width="26.2909090909091" customWidth="1"/>
  </cols>
  <sheetData>
    <row r="1" customHeight="1" spans="1:8">
      <c r="A1" s="41" t="s">
        <v>683</v>
      </c>
      <c r="B1" s="42"/>
      <c r="C1" s="43"/>
      <c r="D1" s="43"/>
      <c r="E1" s="43"/>
      <c r="F1" s="42"/>
      <c r="G1" s="42"/>
      <c r="H1" s="43"/>
    </row>
    <row r="2" ht="41.25" customHeight="1" spans="1:8">
      <c r="A2" s="44" t="s">
        <v>684</v>
      </c>
      <c r="B2" s="45"/>
      <c r="C2" s="46"/>
      <c r="D2" s="46"/>
      <c r="E2" s="46"/>
      <c r="F2" s="45"/>
      <c r="G2" s="45"/>
      <c r="H2" s="46"/>
    </row>
    <row r="3" customHeight="1" spans="1:8">
      <c r="A3" s="47" t="s">
        <v>2</v>
      </c>
      <c r="C3" s="48"/>
      <c r="E3" s="46"/>
      <c r="F3" s="45"/>
      <c r="G3" s="45"/>
      <c r="H3" s="49" t="s">
        <v>3</v>
      </c>
    </row>
    <row r="4" ht="28.5" customHeight="1" spans="1:8">
      <c r="A4" s="50" t="s">
        <v>201</v>
      </c>
      <c r="B4" s="51" t="s">
        <v>685</v>
      </c>
      <c r="C4" s="50" t="s">
        <v>686</v>
      </c>
      <c r="D4" s="50" t="s">
        <v>687</v>
      </c>
      <c r="E4" s="50" t="s">
        <v>688</v>
      </c>
      <c r="F4" s="52" t="s">
        <v>689</v>
      </c>
      <c r="G4" s="39"/>
      <c r="H4" s="50"/>
    </row>
    <row r="5" ht="21" customHeight="1" spans="1:8">
      <c r="A5" s="51"/>
      <c r="B5" s="53"/>
      <c r="C5" s="54"/>
      <c r="D5" s="53"/>
      <c r="E5" s="53"/>
      <c r="F5" s="52" t="s">
        <v>612</v>
      </c>
      <c r="G5" s="52" t="s">
        <v>690</v>
      </c>
      <c r="H5" s="52" t="s">
        <v>691</v>
      </c>
    </row>
    <row r="6" ht="17.25" customHeight="1" spans="1:8">
      <c r="A6" s="55" t="s">
        <v>84</v>
      </c>
      <c r="B6" s="55">
        <v>2</v>
      </c>
      <c r="C6" s="56">
        <v>3</v>
      </c>
      <c r="D6" s="55">
        <v>4</v>
      </c>
      <c r="E6" s="57">
        <v>5</v>
      </c>
      <c r="F6" s="58">
        <v>6</v>
      </c>
      <c r="G6" s="56">
        <v>7</v>
      </c>
      <c r="H6" s="56">
        <v>8</v>
      </c>
    </row>
    <row r="7" ht="19.5" customHeight="1" spans="1:8">
      <c r="A7" s="59"/>
      <c r="B7" s="34"/>
      <c r="C7" s="32"/>
      <c r="D7" s="21"/>
      <c r="E7" s="58"/>
      <c r="F7" s="60"/>
      <c r="G7" s="61"/>
      <c r="H7" s="61"/>
    </row>
    <row r="8" ht="19.5" customHeight="1" spans="1:8">
      <c r="A8" s="59"/>
      <c r="B8" s="34"/>
      <c r="C8" s="32"/>
      <c r="D8" s="21"/>
      <c r="E8" s="58"/>
      <c r="F8" s="60"/>
      <c r="G8" s="61"/>
      <c r="H8" s="61"/>
    </row>
    <row r="9" ht="19.5" customHeight="1" spans="1:8">
      <c r="A9" s="23" t="s">
        <v>57</v>
      </c>
      <c r="B9" s="62"/>
      <c r="C9" s="63"/>
      <c r="D9" s="64"/>
      <c r="E9" s="64"/>
      <c r="F9" s="60"/>
      <c r="G9" s="61"/>
      <c r="H9" s="61"/>
    </row>
    <row r="10" ht="19.5" customHeight="1" spans="1:8">
      <c r="A10" s="65" t="s">
        <v>692</v>
      </c>
      <c r="B10" s="62"/>
      <c r="C10" s="63"/>
      <c r="D10" s="66"/>
      <c r="E10" s="66"/>
      <c r="F10" s="67"/>
      <c r="G10" s="68"/>
      <c r="H10" s="68"/>
    </row>
    <row r="11" customHeight="1" spans="1:1">
      <c r="A11" s="69" t="s">
        <v>693</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topLeftCell="A4" workbookViewId="0">
      <selection activeCell="A11" sqref="A11"/>
    </sheetView>
  </sheetViews>
  <sheetFormatPr defaultColWidth="9.13636363636364" defaultRowHeight="14.25" customHeight="1"/>
  <cols>
    <col min="1" max="1" width="19.2909090909091" customWidth="1"/>
    <col min="2" max="2" width="33.8545454545455" customWidth="1"/>
    <col min="3" max="3" width="23.8545454545455" customWidth="1"/>
    <col min="4" max="4" width="11.1363636363636" customWidth="1"/>
    <col min="5" max="5" width="17.7090909090909" customWidth="1"/>
    <col min="6" max="6" width="9.85454545454546" customWidth="1"/>
    <col min="7" max="7" width="17.7090909090909" customWidth="1"/>
    <col min="8" max="11" width="23.1363636363636" customWidth="1"/>
  </cols>
  <sheetData>
    <row r="1" customHeight="1" spans="4:11">
      <c r="D1" s="1"/>
      <c r="E1" s="1"/>
      <c r="F1" s="1"/>
      <c r="G1" s="1"/>
      <c r="K1" s="2" t="s">
        <v>694</v>
      </c>
    </row>
    <row r="2" ht="41.25" customHeight="1" spans="1:11">
      <c r="A2" s="298" t="s">
        <v>695</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290</v>
      </c>
      <c r="B4" s="8" t="s">
        <v>203</v>
      </c>
      <c r="C4" s="8" t="s">
        <v>291</v>
      </c>
      <c r="D4" s="9" t="s">
        <v>204</v>
      </c>
      <c r="E4" s="9" t="s">
        <v>205</v>
      </c>
      <c r="F4" s="9" t="s">
        <v>206</v>
      </c>
      <c r="G4" s="9" t="s">
        <v>207</v>
      </c>
      <c r="H4" s="30" t="s">
        <v>57</v>
      </c>
      <c r="I4" s="10" t="s">
        <v>696</v>
      </c>
      <c r="J4" s="11"/>
      <c r="K4" s="12"/>
    </row>
    <row r="5" ht="21.75" customHeight="1" spans="1:11">
      <c r="A5" s="13"/>
      <c r="B5" s="13"/>
      <c r="C5" s="13"/>
      <c r="D5" s="14"/>
      <c r="E5" s="14"/>
      <c r="F5" s="14"/>
      <c r="G5" s="14"/>
      <c r="H5" s="31"/>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9">
        <v>10</v>
      </c>
      <c r="K7" s="39">
        <v>11</v>
      </c>
    </row>
    <row r="8" ht="18.75" customHeight="1" spans="1:11">
      <c r="A8" s="32"/>
      <c r="B8" s="21"/>
      <c r="C8" s="32"/>
      <c r="D8" s="32"/>
      <c r="E8" s="32"/>
      <c r="F8" s="32"/>
      <c r="G8" s="32"/>
      <c r="H8" s="33"/>
      <c r="I8" s="40"/>
      <c r="J8" s="40"/>
      <c r="K8" s="33"/>
    </row>
    <row r="9" ht="18.75" customHeight="1" spans="1:11">
      <c r="A9" s="34"/>
      <c r="B9" s="21"/>
      <c r="C9" s="21"/>
      <c r="D9" s="21"/>
      <c r="E9" s="21"/>
      <c r="F9" s="21"/>
      <c r="G9" s="21"/>
      <c r="H9" s="29"/>
      <c r="I9" s="29"/>
      <c r="J9" s="29"/>
      <c r="K9" s="33"/>
    </row>
    <row r="10" ht="18.75" customHeight="1" spans="1:11">
      <c r="A10" s="35" t="s">
        <v>190</v>
      </c>
      <c r="B10" s="36"/>
      <c r="C10" s="36"/>
      <c r="D10" s="36"/>
      <c r="E10" s="36"/>
      <c r="F10" s="36"/>
      <c r="G10" s="37"/>
      <c r="H10" s="29"/>
      <c r="I10" s="29"/>
      <c r="J10" s="29"/>
      <c r="K10" s="33"/>
    </row>
    <row r="11" customHeight="1" spans="1:1">
      <c r="A11" s="38" t="s">
        <v>697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20"/>
  <sheetViews>
    <sheetView showZeros="0" topLeftCell="B4" workbookViewId="0">
      <selection activeCell="F20" sqref="F20"/>
    </sheetView>
  </sheetViews>
  <sheetFormatPr defaultColWidth="9.13636363636364" defaultRowHeight="14.25" customHeight="1" outlineLevelCol="6"/>
  <cols>
    <col min="1" max="1" width="35.2909090909091" customWidth="1"/>
    <col min="2" max="2" width="28" customWidth="1"/>
    <col min="3" max="3" width="52.0909090909091" customWidth="1"/>
    <col min="4" max="4" width="28" customWidth="1"/>
    <col min="5" max="5" width="13.8181818181818" customWidth="1"/>
    <col min="6" max="7" width="23.8545454545455" customWidth="1"/>
  </cols>
  <sheetData>
    <row r="1" ht="13.5" customHeight="1" spans="4:7">
      <c r="D1" s="1"/>
      <c r="G1" s="2" t="s">
        <v>698</v>
      </c>
    </row>
    <row r="2" ht="41.25" customHeight="1" spans="1:7">
      <c r="A2" s="3" t="s">
        <v>699</v>
      </c>
      <c r="B2" s="3"/>
      <c r="C2" s="3"/>
      <c r="D2" s="3"/>
      <c r="E2" s="3"/>
      <c r="F2" s="3"/>
      <c r="G2" s="3"/>
    </row>
    <row r="3" ht="13.5" customHeight="1" spans="1:7">
      <c r="A3" s="4" t="s">
        <v>2</v>
      </c>
      <c r="B3" s="5"/>
      <c r="C3" s="5"/>
      <c r="D3" s="5"/>
      <c r="E3" s="6"/>
      <c r="F3" s="6"/>
      <c r="G3" s="7" t="s">
        <v>3</v>
      </c>
    </row>
    <row r="4" ht="21.75" customHeight="1" spans="1:7">
      <c r="A4" s="8" t="s">
        <v>291</v>
      </c>
      <c r="B4" s="8" t="s">
        <v>290</v>
      </c>
      <c r="C4" s="8" t="s">
        <v>203</v>
      </c>
      <c r="D4" s="9" t="s">
        <v>700</v>
      </c>
      <c r="E4" s="10" t="s">
        <v>60</v>
      </c>
      <c r="F4" s="11"/>
      <c r="G4" s="12"/>
    </row>
    <row r="5" ht="21.75" customHeight="1" spans="1:7">
      <c r="A5" s="13"/>
      <c r="B5" s="13"/>
      <c r="C5" s="13"/>
      <c r="D5" s="14"/>
      <c r="E5" s="15" t="s">
        <v>701</v>
      </c>
      <c r="F5" s="9" t="s">
        <v>702</v>
      </c>
      <c r="G5" s="9" t="s">
        <v>703</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5" customHeight="1" spans="1:7">
      <c r="A8" s="20" t="s">
        <v>71</v>
      </c>
      <c r="B8" s="21" t="s">
        <v>704</v>
      </c>
      <c r="C8" s="22" t="s">
        <v>296</v>
      </c>
      <c r="D8" s="23" t="s">
        <v>705</v>
      </c>
      <c r="E8" s="24">
        <v>5131700</v>
      </c>
      <c r="F8" s="19"/>
      <c r="G8" s="19"/>
    </row>
    <row r="9" ht="15" customHeight="1" spans="1:7">
      <c r="A9" s="20" t="s">
        <v>71</v>
      </c>
      <c r="B9" s="21" t="s">
        <v>704</v>
      </c>
      <c r="C9" s="22" t="s">
        <v>306</v>
      </c>
      <c r="D9" s="23" t="s">
        <v>705</v>
      </c>
      <c r="E9" s="25">
        <v>574000</v>
      </c>
      <c r="F9" s="19"/>
      <c r="G9" s="19"/>
    </row>
    <row r="10" ht="15" customHeight="1" spans="1:7">
      <c r="A10" s="20" t="s">
        <v>71</v>
      </c>
      <c r="B10" s="21" t="s">
        <v>704</v>
      </c>
      <c r="C10" s="22" t="s">
        <v>308</v>
      </c>
      <c r="D10" s="23" t="s">
        <v>705</v>
      </c>
      <c r="E10" s="25">
        <v>120000</v>
      </c>
      <c r="F10" s="19"/>
      <c r="G10" s="19"/>
    </row>
    <row r="11" ht="15" customHeight="1" spans="1:7">
      <c r="A11" s="20" t="s">
        <v>71</v>
      </c>
      <c r="B11" s="21" t="s">
        <v>704</v>
      </c>
      <c r="C11" s="22" t="s">
        <v>312</v>
      </c>
      <c r="D11" s="23" t="s">
        <v>705</v>
      </c>
      <c r="E11" s="25">
        <v>4336000</v>
      </c>
      <c r="F11" s="19"/>
      <c r="G11" s="19"/>
    </row>
    <row r="12" ht="15" customHeight="1" spans="1:7">
      <c r="A12" s="20" t="s">
        <v>71</v>
      </c>
      <c r="B12" s="21" t="s">
        <v>704</v>
      </c>
      <c r="C12" s="22" t="s">
        <v>314</v>
      </c>
      <c r="D12" s="23" t="s">
        <v>705</v>
      </c>
      <c r="E12" s="25">
        <v>500000</v>
      </c>
      <c r="F12" s="19"/>
      <c r="G12" s="19"/>
    </row>
    <row r="13" ht="15" customHeight="1" spans="1:7">
      <c r="A13" s="20" t="s">
        <v>71</v>
      </c>
      <c r="B13" s="21" t="s">
        <v>704</v>
      </c>
      <c r="C13" s="22" t="s">
        <v>318</v>
      </c>
      <c r="D13" s="23" t="s">
        <v>705</v>
      </c>
      <c r="E13" s="25">
        <v>15000</v>
      </c>
      <c r="F13" s="19"/>
      <c r="G13" s="19"/>
    </row>
    <row r="14" ht="15" customHeight="1" spans="1:7">
      <c r="A14" s="20" t="s">
        <v>71</v>
      </c>
      <c r="B14" s="21" t="s">
        <v>704</v>
      </c>
      <c r="C14" s="22" t="s">
        <v>320</v>
      </c>
      <c r="D14" s="23" t="s">
        <v>705</v>
      </c>
      <c r="E14" s="25">
        <v>500000</v>
      </c>
      <c r="F14" s="19"/>
      <c r="G14" s="19"/>
    </row>
    <row r="15" ht="15" customHeight="1" spans="1:7">
      <c r="A15" s="20" t="s">
        <v>71</v>
      </c>
      <c r="B15" s="21" t="s">
        <v>704</v>
      </c>
      <c r="C15" s="22" t="s">
        <v>327</v>
      </c>
      <c r="D15" s="23" t="s">
        <v>705</v>
      </c>
      <c r="E15" s="25">
        <v>180000</v>
      </c>
      <c r="F15" s="19"/>
      <c r="G15" s="19"/>
    </row>
    <row r="16" ht="15" customHeight="1" spans="1:7">
      <c r="A16" s="20" t="s">
        <v>71</v>
      </c>
      <c r="B16" s="21" t="s">
        <v>704</v>
      </c>
      <c r="C16" s="22" t="s">
        <v>329</v>
      </c>
      <c r="D16" s="23" t="s">
        <v>705</v>
      </c>
      <c r="E16" s="25">
        <v>65000</v>
      </c>
      <c r="F16" s="19"/>
      <c r="G16" s="19"/>
    </row>
    <row r="17" ht="15" customHeight="1" spans="1:7">
      <c r="A17" s="20" t="s">
        <v>71</v>
      </c>
      <c r="B17" s="21" t="s">
        <v>704</v>
      </c>
      <c r="C17" s="22" t="s">
        <v>331</v>
      </c>
      <c r="D17" s="23" t="s">
        <v>705</v>
      </c>
      <c r="E17" s="25">
        <v>500000</v>
      </c>
      <c r="F17" s="19"/>
      <c r="G17" s="19"/>
    </row>
    <row r="18" ht="15" customHeight="1" spans="1:7">
      <c r="A18" s="20" t="s">
        <v>71</v>
      </c>
      <c r="B18" s="21" t="s">
        <v>706</v>
      </c>
      <c r="C18" s="22" t="s">
        <v>333</v>
      </c>
      <c r="D18" s="23" t="s">
        <v>705</v>
      </c>
      <c r="E18" s="25">
        <v>135391.8</v>
      </c>
      <c r="F18" s="19"/>
      <c r="G18" s="19"/>
    </row>
    <row r="19" ht="15" customHeight="1" spans="1:7">
      <c r="A19" s="20" t="s">
        <v>71</v>
      </c>
      <c r="B19" s="21" t="s">
        <v>704</v>
      </c>
      <c r="C19" s="22" t="s">
        <v>335</v>
      </c>
      <c r="D19" s="23" t="s">
        <v>705</v>
      </c>
      <c r="E19" s="25">
        <v>418300</v>
      </c>
      <c r="F19" s="19"/>
      <c r="G19" s="19"/>
    </row>
    <row r="20" ht="18.75" customHeight="1" spans="1:7">
      <c r="A20" s="26" t="s">
        <v>57</v>
      </c>
      <c r="B20" s="27" t="s">
        <v>707</v>
      </c>
      <c r="C20" s="27"/>
      <c r="D20" s="28"/>
      <c r="E20" s="29">
        <f>SUM(E8:E19)</f>
        <v>12475391.8</v>
      </c>
      <c r="F20" s="29"/>
      <c r="G20" s="29"/>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9"/>
  <sheetViews>
    <sheetView showGridLines="0" showZeros="0" workbookViewId="0">
      <selection activeCell="E8" sqref="E8"/>
    </sheetView>
  </sheetViews>
  <sheetFormatPr defaultColWidth="8.57272727272727" defaultRowHeight="12.75" customHeight="1"/>
  <cols>
    <col min="1" max="1" width="15.8909090909091" customWidth="1"/>
    <col min="2" max="2" width="35" customWidth="1"/>
    <col min="3" max="19" width="22" customWidth="1"/>
  </cols>
  <sheetData>
    <row r="1" ht="17.25" customHeight="1" spans="1:1">
      <c r="A1" s="49" t="s">
        <v>53</v>
      </c>
    </row>
    <row r="2" ht="41.25" customHeight="1" spans="1:1">
      <c r="A2" s="44" t="s">
        <v>54</v>
      </c>
    </row>
    <row r="3" ht="17.25" customHeight="1" spans="1:19">
      <c r="A3" s="47" t="s">
        <v>2</v>
      </c>
      <c r="S3" s="48" t="s">
        <v>3</v>
      </c>
    </row>
    <row r="4" ht="21.75" customHeight="1" spans="1:19">
      <c r="A4" s="273" t="s">
        <v>55</v>
      </c>
      <c r="B4" s="274" t="s">
        <v>56</v>
      </c>
      <c r="C4" s="274" t="s">
        <v>57</v>
      </c>
      <c r="D4" s="275" t="s">
        <v>58</v>
      </c>
      <c r="E4" s="275"/>
      <c r="F4" s="275"/>
      <c r="G4" s="275"/>
      <c r="H4" s="275"/>
      <c r="I4" s="136"/>
      <c r="J4" s="275"/>
      <c r="K4" s="275"/>
      <c r="L4" s="275"/>
      <c r="M4" s="275"/>
      <c r="N4" s="282"/>
      <c r="O4" s="275" t="s">
        <v>47</v>
      </c>
      <c r="P4" s="275"/>
      <c r="Q4" s="275"/>
      <c r="R4" s="275"/>
      <c r="S4" s="282"/>
    </row>
    <row r="5" ht="27" customHeight="1" spans="1:19">
      <c r="A5" s="276"/>
      <c r="B5" s="277"/>
      <c r="C5" s="277"/>
      <c r="D5" s="277" t="s">
        <v>59</v>
      </c>
      <c r="E5" s="277" t="s">
        <v>60</v>
      </c>
      <c r="F5" s="277" t="s">
        <v>61</v>
      </c>
      <c r="G5" s="277" t="s">
        <v>62</v>
      </c>
      <c r="H5" s="277" t="s">
        <v>63</v>
      </c>
      <c r="I5" s="283" t="s">
        <v>64</v>
      </c>
      <c r="J5" s="284"/>
      <c r="K5" s="284"/>
      <c r="L5" s="284"/>
      <c r="M5" s="284"/>
      <c r="N5" s="285"/>
      <c r="O5" s="277" t="s">
        <v>59</v>
      </c>
      <c r="P5" s="277" t="s">
        <v>60</v>
      </c>
      <c r="Q5" s="277" t="s">
        <v>61</v>
      </c>
      <c r="R5" s="277" t="s">
        <v>62</v>
      </c>
      <c r="S5" s="277" t="s">
        <v>65</v>
      </c>
    </row>
    <row r="6" ht="30" customHeight="1" spans="1:19">
      <c r="A6" s="278"/>
      <c r="B6" s="279"/>
      <c r="C6" s="122"/>
      <c r="D6" s="122"/>
      <c r="E6" s="122"/>
      <c r="F6" s="122"/>
      <c r="G6" s="122"/>
      <c r="H6" s="122"/>
      <c r="I6" s="75" t="s">
        <v>59</v>
      </c>
      <c r="J6" s="285" t="s">
        <v>66</v>
      </c>
      <c r="K6" s="285" t="s">
        <v>67</v>
      </c>
      <c r="L6" s="285" t="s">
        <v>68</v>
      </c>
      <c r="M6" s="285" t="s">
        <v>69</v>
      </c>
      <c r="N6" s="285" t="s">
        <v>70</v>
      </c>
      <c r="O6" s="286"/>
      <c r="P6" s="286"/>
      <c r="Q6" s="286"/>
      <c r="R6" s="286"/>
      <c r="S6" s="122"/>
    </row>
    <row r="7" ht="15" customHeight="1" spans="1:19">
      <c r="A7" s="280">
        <v>1</v>
      </c>
      <c r="B7" s="280">
        <v>2</v>
      </c>
      <c r="C7" s="280">
        <v>3</v>
      </c>
      <c r="D7" s="280">
        <v>4</v>
      </c>
      <c r="E7" s="280">
        <v>5</v>
      </c>
      <c r="F7" s="280">
        <v>6</v>
      </c>
      <c r="G7" s="280">
        <v>7</v>
      </c>
      <c r="H7" s="280">
        <v>8</v>
      </c>
      <c r="I7" s="75">
        <v>9</v>
      </c>
      <c r="J7" s="280">
        <v>10</v>
      </c>
      <c r="K7" s="280">
        <v>11</v>
      </c>
      <c r="L7" s="280">
        <v>12</v>
      </c>
      <c r="M7" s="280">
        <v>13</v>
      </c>
      <c r="N7" s="280">
        <v>14</v>
      </c>
      <c r="O7" s="280">
        <v>15</v>
      </c>
      <c r="P7" s="280">
        <v>16</v>
      </c>
      <c r="Q7" s="280">
        <v>17</v>
      </c>
      <c r="R7" s="280">
        <v>18</v>
      </c>
      <c r="S7" s="280">
        <v>19</v>
      </c>
    </row>
    <row r="8" ht="18" customHeight="1" spans="1:19">
      <c r="A8" s="21"/>
      <c r="B8" s="21" t="s">
        <v>71</v>
      </c>
      <c r="C8" s="85">
        <f>D8+O8</f>
        <v>269519048.33</v>
      </c>
      <c r="D8" s="85">
        <f>SUM(E8:I8)</f>
        <v>262236407.68</v>
      </c>
      <c r="E8" s="85">
        <v>258536407.68</v>
      </c>
      <c r="F8" s="85"/>
      <c r="G8" s="85"/>
      <c r="H8" s="85"/>
      <c r="I8" s="85">
        <v>3700000</v>
      </c>
      <c r="J8" s="85"/>
      <c r="K8" s="85"/>
      <c r="L8" s="85"/>
      <c r="M8" s="85"/>
      <c r="N8" s="85">
        <v>3700000</v>
      </c>
      <c r="O8" s="85">
        <v>7282640.65</v>
      </c>
      <c r="P8" s="85">
        <v>7282640.65</v>
      </c>
      <c r="Q8" s="85"/>
      <c r="R8" s="85"/>
      <c r="S8" s="85"/>
    </row>
    <row r="9" ht="18" customHeight="1" spans="1:19">
      <c r="A9" s="51" t="s">
        <v>57</v>
      </c>
      <c r="B9" s="281"/>
      <c r="C9" s="85"/>
      <c r="D9" s="85"/>
      <c r="E9" s="85"/>
      <c r="F9" s="85"/>
      <c r="G9" s="85"/>
      <c r="H9" s="85"/>
      <c r="I9" s="85"/>
      <c r="J9" s="85"/>
      <c r="K9" s="85"/>
      <c r="L9" s="85"/>
      <c r="M9" s="85"/>
      <c r="N9" s="85"/>
      <c r="O9" s="85"/>
      <c r="P9" s="85"/>
      <c r="Q9" s="85"/>
      <c r="R9" s="85"/>
      <c r="S9" s="8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34"/>
  <sheetViews>
    <sheetView showGridLines="0" showZeros="0" topLeftCell="A22" workbookViewId="0">
      <selection activeCell="C34" sqref="C34"/>
    </sheetView>
  </sheetViews>
  <sheetFormatPr defaultColWidth="8.57272727272727" defaultRowHeight="12.75" customHeight="1"/>
  <cols>
    <col min="1" max="1" width="14.2909090909091" customWidth="1"/>
    <col min="2" max="2" width="37.5727272727273" customWidth="1"/>
    <col min="3" max="8" width="24.5727272727273" customWidth="1"/>
    <col min="9" max="9" width="26.7090909090909" customWidth="1"/>
    <col min="10" max="11" width="24.4272727272727" customWidth="1"/>
    <col min="12" max="15" width="24.5727272727273" customWidth="1"/>
  </cols>
  <sheetData>
    <row r="1" ht="17.25" customHeight="1" spans="1:1">
      <c r="A1" s="48" t="s">
        <v>72</v>
      </c>
    </row>
    <row r="2" ht="41.25" customHeight="1" spans="1:1">
      <c r="A2" s="44" t="s">
        <v>73</v>
      </c>
    </row>
    <row r="3" ht="17.25" customHeight="1" spans="1:15">
      <c r="A3" s="47" t="s">
        <v>2</v>
      </c>
      <c r="O3" s="48" t="s">
        <v>3</v>
      </c>
    </row>
    <row r="4" ht="27" customHeight="1" spans="1:15">
      <c r="A4" s="251" t="s">
        <v>74</v>
      </c>
      <c r="B4" s="251" t="s">
        <v>75</v>
      </c>
      <c r="C4" s="251" t="s">
        <v>57</v>
      </c>
      <c r="D4" s="252" t="s">
        <v>60</v>
      </c>
      <c r="E4" s="253"/>
      <c r="F4" s="254"/>
      <c r="G4" s="255" t="s">
        <v>61</v>
      </c>
      <c r="H4" s="255" t="s">
        <v>62</v>
      </c>
      <c r="I4" s="255" t="s">
        <v>76</v>
      </c>
      <c r="J4" s="252" t="s">
        <v>64</v>
      </c>
      <c r="K4" s="253"/>
      <c r="L4" s="253"/>
      <c r="M4" s="253"/>
      <c r="N4" s="266"/>
      <c r="O4" s="267"/>
    </row>
    <row r="5" ht="42" customHeight="1" spans="1:15">
      <c r="A5" s="256"/>
      <c r="B5" s="256"/>
      <c r="C5" s="257"/>
      <c r="D5" s="258" t="s">
        <v>59</v>
      </c>
      <c r="E5" s="258" t="s">
        <v>77</v>
      </c>
      <c r="F5" s="258" t="s">
        <v>78</v>
      </c>
      <c r="G5" s="257"/>
      <c r="H5" s="257"/>
      <c r="I5" s="268"/>
      <c r="J5" s="258" t="s">
        <v>59</v>
      </c>
      <c r="K5" s="246" t="s">
        <v>79</v>
      </c>
      <c r="L5" s="246" t="s">
        <v>80</v>
      </c>
      <c r="M5" s="246" t="s">
        <v>81</v>
      </c>
      <c r="N5" s="246" t="s">
        <v>82</v>
      </c>
      <c r="O5" s="246" t="s">
        <v>83</v>
      </c>
    </row>
    <row r="6" ht="18" customHeight="1" spans="1:15">
      <c r="A6" s="55" t="s">
        <v>84</v>
      </c>
      <c r="B6" s="55" t="s">
        <v>85</v>
      </c>
      <c r="C6" s="55" t="s">
        <v>86</v>
      </c>
      <c r="D6" s="259" t="s">
        <v>87</v>
      </c>
      <c r="E6" s="58" t="s">
        <v>88</v>
      </c>
      <c r="F6" s="58" t="s">
        <v>89</v>
      </c>
      <c r="G6" s="58" t="s">
        <v>90</v>
      </c>
      <c r="H6" s="58" t="s">
        <v>91</v>
      </c>
      <c r="I6" s="58" t="s">
        <v>92</v>
      </c>
      <c r="J6" s="58" t="s">
        <v>93</v>
      </c>
      <c r="K6" s="259" t="s">
        <v>94</v>
      </c>
      <c r="L6" s="58" t="s">
        <v>95</v>
      </c>
      <c r="M6" s="58" t="s">
        <v>96</v>
      </c>
      <c r="N6" s="55" t="s">
        <v>97</v>
      </c>
      <c r="O6" s="58" t="s">
        <v>98</v>
      </c>
    </row>
    <row r="7" ht="18" customHeight="1" spans="1:15">
      <c r="A7" s="118">
        <v>201</v>
      </c>
      <c r="B7" s="118" t="s">
        <v>99</v>
      </c>
      <c r="C7" s="120">
        <v>100000</v>
      </c>
      <c r="D7" s="120">
        <f>E7+F7</f>
        <v>100000</v>
      </c>
      <c r="E7" s="260"/>
      <c r="F7" s="120">
        <v>100000</v>
      </c>
      <c r="G7" s="235"/>
      <c r="H7" s="235"/>
      <c r="I7" s="235"/>
      <c r="J7" s="269"/>
      <c r="K7" s="270"/>
      <c r="L7" s="271"/>
      <c r="M7" s="58"/>
      <c r="N7" s="55"/>
      <c r="O7" s="235"/>
    </row>
    <row r="8" ht="18" customHeight="1" spans="1:15">
      <c r="A8" s="117">
        <v>20140</v>
      </c>
      <c r="B8" s="117" t="s">
        <v>100</v>
      </c>
      <c r="C8" s="120">
        <v>100000</v>
      </c>
      <c r="D8" s="120">
        <f t="shared" ref="D8:D34" si="0">E8+F8</f>
        <v>100000</v>
      </c>
      <c r="E8" s="260"/>
      <c r="F8" s="120">
        <v>100000</v>
      </c>
      <c r="G8" s="235"/>
      <c r="H8" s="235"/>
      <c r="I8" s="235"/>
      <c r="J8" s="269"/>
      <c r="K8" s="270"/>
      <c r="L8" s="271"/>
      <c r="M8" s="58"/>
      <c r="N8" s="55"/>
      <c r="O8" s="235"/>
    </row>
    <row r="9" ht="18" customHeight="1" spans="1:15">
      <c r="A9" s="261">
        <v>2014004</v>
      </c>
      <c r="B9" s="261" t="s">
        <v>101</v>
      </c>
      <c r="C9" s="120">
        <v>100000</v>
      </c>
      <c r="D9" s="120">
        <f t="shared" si="0"/>
        <v>100000</v>
      </c>
      <c r="E9" s="260"/>
      <c r="F9" s="120">
        <v>100000</v>
      </c>
      <c r="G9" s="235"/>
      <c r="H9" s="235"/>
      <c r="I9" s="235"/>
      <c r="J9" s="269"/>
      <c r="K9" s="270"/>
      <c r="L9" s="271"/>
      <c r="M9" s="58"/>
      <c r="N9" s="55"/>
      <c r="O9" s="235"/>
    </row>
    <row r="10" ht="18" customHeight="1" spans="1:15">
      <c r="A10" s="118" t="s">
        <v>102</v>
      </c>
      <c r="B10" s="118" t="s">
        <v>103</v>
      </c>
      <c r="C10" s="262">
        <f>D10+O10</f>
        <v>236996762.93</v>
      </c>
      <c r="D10" s="120">
        <f t="shared" si="0"/>
        <v>233296762.93</v>
      </c>
      <c r="E10" s="263">
        <v>213774122.28</v>
      </c>
      <c r="F10" s="120">
        <f>F11+F13</f>
        <v>19522640.65</v>
      </c>
      <c r="G10" s="120"/>
      <c r="H10" s="120"/>
      <c r="I10" s="120"/>
      <c r="J10" s="262"/>
      <c r="K10" s="221"/>
      <c r="L10" s="271"/>
      <c r="M10" s="58"/>
      <c r="N10" s="55"/>
      <c r="O10" s="120">
        <v>3700000</v>
      </c>
    </row>
    <row r="11" ht="18" customHeight="1" spans="1:15">
      <c r="A11" s="117" t="s">
        <v>104</v>
      </c>
      <c r="B11" s="117" t="s">
        <v>105</v>
      </c>
      <c r="C11" s="262">
        <f t="shared" ref="C11:C34" si="1">D11+O11</f>
        <v>15000</v>
      </c>
      <c r="D11" s="120">
        <f t="shared" si="0"/>
        <v>15000</v>
      </c>
      <c r="E11" s="263"/>
      <c r="F11" s="120">
        <v>15000</v>
      </c>
      <c r="G11" s="120"/>
      <c r="H11" s="120"/>
      <c r="I11" s="120"/>
      <c r="J11" s="262"/>
      <c r="K11" s="221"/>
      <c r="L11" s="271"/>
      <c r="M11" s="58"/>
      <c r="N11" s="55"/>
      <c r="O11" s="120"/>
    </row>
    <row r="12" ht="18" customHeight="1" spans="1:15">
      <c r="A12" s="261" t="s">
        <v>106</v>
      </c>
      <c r="B12" s="261" t="s">
        <v>107</v>
      </c>
      <c r="C12" s="262">
        <f t="shared" si="1"/>
        <v>15000</v>
      </c>
      <c r="D12" s="120">
        <f t="shared" si="0"/>
        <v>15000</v>
      </c>
      <c r="E12" s="263"/>
      <c r="F12" s="120">
        <v>15000</v>
      </c>
      <c r="G12" s="120"/>
      <c r="H12" s="120"/>
      <c r="I12" s="120"/>
      <c r="J12" s="262"/>
      <c r="K12" s="221"/>
      <c r="L12" s="271"/>
      <c r="M12" s="58"/>
      <c r="N12" s="55"/>
      <c r="O12" s="120"/>
    </row>
    <row r="13" ht="18" customHeight="1" spans="1:15">
      <c r="A13" s="117" t="s">
        <v>108</v>
      </c>
      <c r="B13" s="117" t="s">
        <v>109</v>
      </c>
      <c r="C13" s="262">
        <f>D13+O13</f>
        <v>236981762.93</v>
      </c>
      <c r="D13" s="120">
        <f t="shared" si="0"/>
        <v>233281762.93</v>
      </c>
      <c r="E13" s="263">
        <f>E14+E15+E16+E17</f>
        <v>213774122.28</v>
      </c>
      <c r="F13" s="120">
        <f>F14+F15+F16+F17</f>
        <v>19507640.65</v>
      </c>
      <c r="G13" s="120"/>
      <c r="H13" s="120"/>
      <c r="I13" s="120"/>
      <c r="J13" s="262"/>
      <c r="K13" s="221"/>
      <c r="L13" s="271"/>
      <c r="M13" s="58"/>
      <c r="N13" s="55"/>
      <c r="O13" s="120">
        <v>3700000</v>
      </c>
    </row>
    <row r="14" ht="18" customHeight="1" spans="1:15">
      <c r="A14" s="261" t="s">
        <v>110</v>
      </c>
      <c r="B14" s="261" t="s">
        <v>111</v>
      </c>
      <c r="C14" s="262">
        <f t="shared" si="1"/>
        <v>213774122.28</v>
      </c>
      <c r="D14" s="120">
        <f t="shared" si="0"/>
        <v>213774122.28</v>
      </c>
      <c r="E14" s="263">
        <v>213774122.28</v>
      </c>
      <c r="F14" s="120"/>
      <c r="G14" s="120"/>
      <c r="H14" s="120"/>
      <c r="I14" s="120"/>
      <c r="J14" s="262"/>
      <c r="K14" s="221"/>
      <c r="L14" s="271"/>
      <c r="M14" s="58"/>
      <c r="N14" s="55"/>
      <c r="O14" s="120"/>
    </row>
    <row r="15" ht="18" customHeight="1" spans="1:15">
      <c r="A15" s="261" t="s">
        <v>112</v>
      </c>
      <c r="B15" s="261" t="s">
        <v>113</v>
      </c>
      <c r="C15" s="262">
        <f t="shared" si="1"/>
        <v>500000</v>
      </c>
      <c r="D15" s="120">
        <f t="shared" si="0"/>
        <v>500000</v>
      </c>
      <c r="E15" s="263"/>
      <c r="F15" s="120">
        <v>500000</v>
      </c>
      <c r="G15" s="120"/>
      <c r="H15" s="120"/>
      <c r="I15" s="120"/>
      <c r="J15" s="262"/>
      <c r="K15" s="221"/>
      <c r="L15" s="271"/>
      <c r="M15" s="58"/>
      <c r="N15" s="55"/>
      <c r="O15" s="120"/>
    </row>
    <row r="16" ht="18" customHeight="1" spans="1:15">
      <c r="A16" s="261" t="s">
        <v>114</v>
      </c>
      <c r="B16" s="261" t="s">
        <v>115</v>
      </c>
      <c r="C16" s="262">
        <f t="shared" si="1"/>
        <v>5550000</v>
      </c>
      <c r="D16" s="120">
        <f t="shared" si="0"/>
        <v>5550000</v>
      </c>
      <c r="E16" s="263"/>
      <c r="F16" s="120">
        <v>5550000</v>
      </c>
      <c r="G16" s="120"/>
      <c r="H16" s="120"/>
      <c r="I16" s="120"/>
      <c r="J16" s="262"/>
      <c r="K16" s="221"/>
      <c r="L16" s="271"/>
      <c r="M16" s="58"/>
      <c r="N16" s="55"/>
      <c r="O16" s="120"/>
    </row>
    <row r="17" ht="18" customHeight="1" spans="1:15">
      <c r="A17" s="261" t="s">
        <v>116</v>
      </c>
      <c r="B17" s="261" t="s">
        <v>117</v>
      </c>
      <c r="C17" s="262">
        <f t="shared" si="1"/>
        <v>17157640.65</v>
      </c>
      <c r="D17" s="120">
        <f t="shared" si="0"/>
        <v>13457640.65</v>
      </c>
      <c r="E17" s="263"/>
      <c r="F17" s="120">
        <f>6275000+7182640.65</f>
        <v>13457640.65</v>
      </c>
      <c r="G17" s="120"/>
      <c r="H17" s="120"/>
      <c r="I17" s="120"/>
      <c r="J17" s="262"/>
      <c r="K17" s="221"/>
      <c r="L17" s="271"/>
      <c r="M17" s="58"/>
      <c r="N17" s="55"/>
      <c r="O17" s="120">
        <v>3700000</v>
      </c>
    </row>
    <row r="18" ht="18" customHeight="1" spans="1:15">
      <c r="A18" s="118" t="s">
        <v>118</v>
      </c>
      <c r="B18" s="118" t="s">
        <v>119</v>
      </c>
      <c r="C18" s="262">
        <f>D18+O18</f>
        <v>12581691.8</v>
      </c>
      <c r="D18" s="120">
        <f t="shared" si="0"/>
        <v>12581691.8</v>
      </c>
      <c r="E18" s="263">
        <v>12446300</v>
      </c>
      <c r="F18" s="120">
        <v>135391.8</v>
      </c>
      <c r="G18" s="120"/>
      <c r="H18" s="120"/>
      <c r="I18" s="120"/>
      <c r="J18" s="262"/>
      <c r="K18" s="221"/>
      <c r="L18" s="271"/>
      <c r="M18" s="58"/>
      <c r="N18" s="55"/>
      <c r="O18" s="120"/>
    </row>
    <row r="19" ht="18" customHeight="1" spans="1:15">
      <c r="A19" s="117" t="s">
        <v>120</v>
      </c>
      <c r="B19" s="117" t="s">
        <v>121</v>
      </c>
      <c r="C19" s="262">
        <f t="shared" si="1"/>
        <v>12446300</v>
      </c>
      <c r="D19" s="120">
        <f t="shared" si="0"/>
        <v>12446300</v>
      </c>
      <c r="E19" s="263">
        <v>12446300</v>
      </c>
      <c r="F19" s="120"/>
      <c r="G19" s="120"/>
      <c r="H19" s="120"/>
      <c r="I19" s="120"/>
      <c r="J19" s="262"/>
      <c r="K19" s="221"/>
      <c r="L19" s="271"/>
      <c r="M19" s="58"/>
      <c r="N19" s="55"/>
      <c r="O19" s="120"/>
    </row>
    <row r="20" ht="18" customHeight="1" spans="1:15">
      <c r="A20" s="261" t="s">
        <v>122</v>
      </c>
      <c r="B20" s="261" t="s">
        <v>123</v>
      </c>
      <c r="C20" s="262">
        <f t="shared" si="1"/>
        <v>2012400</v>
      </c>
      <c r="D20" s="120">
        <f t="shared" si="0"/>
        <v>2012400</v>
      </c>
      <c r="E20" s="263">
        <v>2012400</v>
      </c>
      <c r="F20" s="120"/>
      <c r="G20" s="120"/>
      <c r="H20" s="120"/>
      <c r="I20" s="120"/>
      <c r="J20" s="262"/>
      <c r="K20" s="221"/>
      <c r="L20" s="271"/>
      <c r="M20" s="58"/>
      <c r="N20" s="55"/>
      <c r="O20" s="120"/>
    </row>
    <row r="21" ht="18" customHeight="1" spans="1:15">
      <c r="A21" s="261" t="s">
        <v>124</v>
      </c>
      <c r="B21" s="261" t="s">
        <v>125</v>
      </c>
      <c r="C21" s="262">
        <f t="shared" si="1"/>
        <v>10133900</v>
      </c>
      <c r="D21" s="120">
        <f t="shared" si="0"/>
        <v>10133900</v>
      </c>
      <c r="E21" s="263">
        <v>10133900</v>
      </c>
      <c r="F21" s="120"/>
      <c r="G21" s="120"/>
      <c r="H21" s="120"/>
      <c r="I21" s="120"/>
      <c r="J21" s="262"/>
      <c r="K21" s="221"/>
      <c r="L21" s="271"/>
      <c r="M21" s="58"/>
      <c r="N21" s="55"/>
      <c r="O21" s="120"/>
    </row>
    <row r="22" ht="18" customHeight="1" spans="1:15">
      <c r="A22" s="261" t="s">
        <v>126</v>
      </c>
      <c r="B22" s="261" t="s">
        <v>127</v>
      </c>
      <c r="C22" s="262">
        <f t="shared" si="1"/>
        <v>300000</v>
      </c>
      <c r="D22" s="120">
        <f t="shared" si="0"/>
        <v>300000</v>
      </c>
      <c r="E22" s="263">
        <v>300000</v>
      </c>
      <c r="F22" s="120"/>
      <c r="G22" s="120"/>
      <c r="H22" s="120"/>
      <c r="I22" s="120"/>
      <c r="J22" s="262"/>
      <c r="K22" s="221"/>
      <c r="L22" s="271"/>
      <c r="M22" s="58"/>
      <c r="N22" s="55"/>
      <c r="O22" s="120"/>
    </row>
    <row r="23" ht="18" customHeight="1" spans="1:15">
      <c r="A23" s="117" t="s">
        <v>128</v>
      </c>
      <c r="B23" s="117" t="s">
        <v>129</v>
      </c>
      <c r="C23" s="262">
        <f t="shared" si="1"/>
        <v>135391.8</v>
      </c>
      <c r="D23" s="120">
        <f t="shared" si="0"/>
        <v>135391.8</v>
      </c>
      <c r="E23" s="263"/>
      <c r="F23" s="120">
        <v>135391.8</v>
      </c>
      <c r="G23" s="120"/>
      <c r="H23" s="120"/>
      <c r="I23" s="120"/>
      <c r="J23" s="262"/>
      <c r="K23" s="221"/>
      <c r="L23" s="271"/>
      <c r="M23" s="58"/>
      <c r="N23" s="55"/>
      <c r="O23" s="120"/>
    </row>
    <row r="24" ht="18" customHeight="1" spans="1:15">
      <c r="A24" s="261" t="s">
        <v>130</v>
      </c>
      <c r="B24" s="261" t="s">
        <v>131</v>
      </c>
      <c r="C24" s="262">
        <f t="shared" si="1"/>
        <v>135391.8</v>
      </c>
      <c r="D24" s="120">
        <f t="shared" si="0"/>
        <v>135391.8</v>
      </c>
      <c r="E24" s="263"/>
      <c r="F24" s="120">
        <v>135391.8</v>
      </c>
      <c r="G24" s="120"/>
      <c r="H24" s="120"/>
      <c r="I24" s="120"/>
      <c r="J24" s="262"/>
      <c r="K24" s="221"/>
      <c r="L24" s="271"/>
      <c r="M24" s="58"/>
      <c r="N24" s="55"/>
      <c r="O24" s="120"/>
    </row>
    <row r="25" ht="18" customHeight="1" spans="1:15">
      <c r="A25" s="118" t="s">
        <v>132</v>
      </c>
      <c r="B25" s="118" t="s">
        <v>133</v>
      </c>
      <c r="C25" s="262">
        <f>D25+O25</f>
        <v>8913353</v>
      </c>
      <c r="D25" s="120">
        <f t="shared" si="0"/>
        <v>8913353</v>
      </c>
      <c r="E25" s="263">
        <v>8913353</v>
      </c>
      <c r="F25" s="120"/>
      <c r="G25" s="120"/>
      <c r="H25" s="120"/>
      <c r="I25" s="120"/>
      <c r="J25" s="262"/>
      <c r="K25" s="221"/>
      <c r="L25" s="271"/>
      <c r="M25" s="58"/>
      <c r="N25" s="55"/>
      <c r="O25" s="120"/>
    </row>
    <row r="26" ht="18" customHeight="1" spans="1:15">
      <c r="A26" s="117" t="s">
        <v>134</v>
      </c>
      <c r="B26" s="117" t="s">
        <v>135</v>
      </c>
      <c r="C26" s="262">
        <f t="shared" si="1"/>
        <v>8913353</v>
      </c>
      <c r="D26" s="120">
        <f t="shared" si="0"/>
        <v>8913353</v>
      </c>
      <c r="E26" s="263">
        <v>8913353</v>
      </c>
      <c r="F26" s="120"/>
      <c r="G26" s="120"/>
      <c r="H26" s="120"/>
      <c r="I26" s="120"/>
      <c r="J26" s="262"/>
      <c r="K26" s="221"/>
      <c r="L26" s="271"/>
      <c r="M26" s="58"/>
      <c r="N26" s="55"/>
      <c r="O26" s="120"/>
    </row>
    <row r="27" ht="18" customHeight="1" spans="1:15">
      <c r="A27" s="261" t="s">
        <v>136</v>
      </c>
      <c r="B27" s="261" t="s">
        <v>137</v>
      </c>
      <c r="C27" s="262">
        <f t="shared" si="1"/>
        <v>4866140</v>
      </c>
      <c r="D27" s="120">
        <f t="shared" si="0"/>
        <v>4866140</v>
      </c>
      <c r="E27" s="263">
        <v>4866140</v>
      </c>
      <c r="F27" s="120"/>
      <c r="G27" s="120"/>
      <c r="H27" s="120"/>
      <c r="I27" s="120"/>
      <c r="J27" s="262"/>
      <c r="K27" s="221"/>
      <c r="L27" s="271"/>
      <c r="M27" s="58"/>
      <c r="N27" s="55"/>
      <c r="O27" s="120"/>
    </row>
    <row r="28" ht="18" customHeight="1" spans="1:15">
      <c r="A28" s="261" t="s">
        <v>138</v>
      </c>
      <c r="B28" s="261" t="s">
        <v>139</v>
      </c>
      <c r="C28" s="262">
        <f t="shared" si="1"/>
        <v>3651500</v>
      </c>
      <c r="D28" s="120">
        <f t="shared" si="0"/>
        <v>3651500</v>
      </c>
      <c r="E28" s="263">
        <v>3651500</v>
      </c>
      <c r="F28" s="120"/>
      <c r="G28" s="120"/>
      <c r="H28" s="120"/>
      <c r="I28" s="120"/>
      <c r="J28" s="262"/>
      <c r="K28" s="221"/>
      <c r="L28" s="271"/>
      <c r="M28" s="58"/>
      <c r="N28" s="55"/>
      <c r="O28" s="120"/>
    </row>
    <row r="29" ht="18" customHeight="1" spans="1:15">
      <c r="A29" s="261" t="s">
        <v>140</v>
      </c>
      <c r="B29" s="261" t="s">
        <v>141</v>
      </c>
      <c r="C29" s="262">
        <f t="shared" si="1"/>
        <v>395713</v>
      </c>
      <c r="D29" s="120">
        <f t="shared" si="0"/>
        <v>395713</v>
      </c>
      <c r="E29" s="263">
        <v>395713</v>
      </c>
      <c r="F29" s="120"/>
      <c r="G29" s="120"/>
      <c r="H29" s="120"/>
      <c r="I29" s="120"/>
      <c r="J29" s="262"/>
      <c r="K29" s="221"/>
      <c r="L29" s="271"/>
      <c r="M29" s="58"/>
      <c r="N29" s="55"/>
      <c r="O29" s="120"/>
    </row>
    <row r="30" ht="18" customHeight="1" spans="1:15">
      <c r="A30" s="118" t="s">
        <v>142</v>
      </c>
      <c r="B30" s="118" t="s">
        <v>143</v>
      </c>
      <c r="C30" s="262">
        <f t="shared" si="1"/>
        <v>10927240.6</v>
      </c>
      <c r="D30" s="120">
        <f t="shared" si="0"/>
        <v>10927240.6</v>
      </c>
      <c r="E30" s="263">
        <v>10927240.6</v>
      </c>
      <c r="F30" s="120"/>
      <c r="G30" s="120"/>
      <c r="H30" s="120"/>
      <c r="I30" s="120"/>
      <c r="J30" s="262"/>
      <c r="K30" s="221"/>
      <c r="L30" s="271"/>
      <c r="M30" s="58"/>
      <c r="N30" s="55"/>
      <c r="O30" s="120"/>
    </row>
    <row r="31" ht="18" customHeight="1" spans="1:15">
      <c r="A31" s="117" t="s">
        <v>144</v>
      </c>
      <c r="B31" s="117" t="s">
        <v>145</v>
      </c>
      <c r="C31" s="262">
        <f t="shared" si="1"/>
        <v>10927240.6</v>
      </c>
      <c r="D31" s="120">
        <f t="shared" si="0"/>
        <v>10927240.6</v>
      </c>
      <c r="E31" s="263">
        <v>10927240.6</v>
      </c>
      <c r="F31" s="120"/>
      <c r="G31" s="120"/>
      <c r="H31" s="120"/>
      <c r="I31" s="120"/>
      <c r="J31" s="262"/>
      <c r="K31" s="221"/>
      <c r="L31" s="271"/>
      <c r="M31" s="58"/>
      <c r="N31" s="55"/>
      <c r="O31" s="120"/>
    </row>
    <row r="32" ht="18" customHeight="1" spans="1:15">
      <c r="A32" s="261" t="s">
        <v>146</v>
      </c>
      <c r="B32" s="261" t="s">
        <v>147</v>
      </c>
      <c r="C32" s="262">
        <f t="shared" si="1"/>
        <v>10741000</v>
      </c>
      <c r="D32" s="120">
        <f t="shared" si="0"/>
        <v>10741000</v>
      </c>
      <c r="E32" s="263">
        <v>10741000</v>
      </c>
      <c r="F32" s="120"/>
      <c r="G32" s="120"/>
      <c r="H32" s="120"/>
      <c r="I32" s="120"/>
      <c r="J32" s="262"/>
      <c r="K32" s="221"/>
      <c r="L32" s="271"/>
      <c r="M32" s="58"/>
      <c r="N32" s="55"/>
      <c r="O32" s="120"/>
    </row>
    <row r="33" ht="21" customHeight="1" spans="1:15">
      <c r="A33" s="261" t="s">
        <v>148</v>
      </c>
      <c r="B33" s="261" t="s">
        <v>149</v>
      </c>
      <c r="C33" s="262">
        <f t="shared" si="1"/>
        <v>186240.6</v>
      </c>
      <c r="D33" s="120">
        <f t="shared" si="0"/>
        <v>186240.6</v>
      </c>
      <c r="E33" s="263">
        <v>186240.6</v>
      </c>
      <c r="F33" s="120"/>
      <c r="G33" s="120"/>
      <c r="H33" s="120"/>
      <c r="I33" s="120"/>
      <c r="J33" s="262"/>
      <c r="K33" s="221"/>
      <c r="L33" s="265"/>
      <c r="M33" s="85"/>
      <c r="N33" s="85"/>
      <c r="O33" s="120"/>
    </row>
    <row r="34" ht="21" customHeight="1" spans="1:15">
      <c r="A34" s="264" t="s">
        <v>57</v>
      </c>
      <c r="B34" s="37"/>
      <c r="C34" s="262">
        <f>C30+C25+C18+C10+C7</f>
        <v>269519048.33</v>
      </c>
      <c r="D34" s="120">
        <f t="shared" si="0"/>
        <v>265819048.33</v>
      </c>
      <c r="E34" s="265">
        <f>E30+E25+E18+E10</f>
        <v>246061015.88</v>
      </c>
      <c r="F34" s="85">
        <f>F30+F25+F18+F10+F7</f>
        <v>19758032.45</v>
      </c>
      <c r="G34" s="85">
        <f t="shared" ref="C34:O34" si="2">G30+G25+G18+G10</f>
        <v>0</v>
      </c>
      <c r="H34" s="85">
        <f t="shared" si="2"/>
        <v>0</v>
      </c>
      <c r="I34" s="85">
        <f t="shared" si="2"/>
        <v>0</v>
      </c>
      <c r="J34" s="272">
        <f t="shared" si="2"/>
        <v>0</v>
      </c>
      <c r="K34" s="221"/>
      <c r="L34" s="265">
        <f t="shared" si="2"/>
        <v>0</v>
      </c>
      <c r="M34" s="85">
        <f t="shared" si="2"/>
        <v>0</v>
      </c>
      <c r="N34" s="85">
        <f t="shared" si="2"/>
        <v>0</v>
      </c>
      <c r="O34" s="85">
        <f t="shared" si="2"/>
        <v>3700000</v>
      </c>
    </row>
  </sheetData>
  <mergeCells count="12">
    <mergeCell ref="A1:O1"/>
    <mergeCell ref="A2:O2"/>
    <mergeCell ref="A3:B3"/>
    <mergeCell ref="D4:F4"/>
    <mergeCell ref="J4:O4"/>
    <mergeCell ref="A34:B3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topLeftCell="A28" workbookViewId="0">
      <selection activeCell="B34" sqref="B34"/>
    </sheetView>
  </sheetViews>
  <sheetFormatPr defaultColWidth="8.57272727272727" defaultRowHeight="12.75" customHeight="1" outlineLevelCol="3"/>
  <cols>
    <col min="1" max="4" width="35.5727272727273" customWidth="1"/>
  </cols>
  <sheetData>
    <row r="1" ht="15" customHeight="1" spans="1:4">
      <c r="A1" s="45"/>
      <c r="B1" s="48"/>
      <c r="C1" s="48"/>
      <c r="D1" s="48" t="s">
        <v>150</v>
      </c>
    </row>
    <row r="2" ht="41.25" customHeight="1" spans="1:1">
      <c r="A2" s="290" t="s">
        <v>151</v>
      </c>
    </row>
    <row r="3" ht="17.25" customHeight="1" spans="1:4">
      <c r="A3" s="47" t="s">
        <v>2</v>
      </c>
      <c r="D3" s="48" t="s">
        <v>3</v>
      </c>
    </row>
    <row r="4" ht="17.25" customHeight="1" spans="1:4">
      <c r="A4" s="246" t="s">
        <v>4</v>
      </c>
      <c r="B4" s="247"/>
      <c r="C4" s="246" t="s">
        <v>5</v>
      </c>
      <c r="D4" s="247"/>
    </row>
    <row r="5" ht="18.75" customHeight="1" spans="1:4">
      <c r="A5" s="246" t="s">
        <v>6</v>
      </c>
      <c r="B5" s="246" t="s">
        <v>7</v>
      </c>
      <c r="C5" s="246" t="s">
        <v>8</v>
      </c>
      <c r="D5" s="246" t="s">
        <v>7</v>
      </c>
    </row>
    <row r="6" ht="16.5" customHeight="1" spans="1:4">
      <c r="A6" s="248" t="s">
        <v>152</v>
      </c>
      <c r="B6" s="120">
        <v>258536407.68</v>
      </c>
      <c r="C6" s="248" t="s">
        <v>153</v>
      </c>
      <c r="D6" s="120">
        <v>258536407.68</v>
      </c>
    </row>
    <row r="7" ht="16.5" customHeight="1" spans="1:4">
      <c r="A7" s="248" t="s">
        <v>154</v>
      </c>
      <c r="B7" s="120">
        <v>258536407.68</v>
      </c>
      <c r="C7" s="248" t="s">
        <v>155</v>
      </c>
      <c r="D7" s="120"/>
    </row>
    <row r="8" ht="16.5" customHeight="1" spans="1:4">
      <c r="A8" s="248" t="s">
        <v>156</v>
      </c>
      <c r="B8" s="120"/>
      <c r="C8" s="248" t="s">
        <v>157</v>
      </c>
      <c r="D8" s="120"/>
    </row>
    <row r="9" ht="16.5" customHeight="1" spans="1:4">
      <c r="A9" s="248" t="s">
        <v>158</v>
      </c>
      <c r="B9" s="120"/>
      <c r="C9" s="248" t="s">
        <v>159</v>
      </c>
      <c r="D9" s="120"/>
    </row>
    <row r="10" ht="16.5" customHeight="1" spans="1:4">
      <c r="A10" s="248" t="s">
        <v>160</v>
      </c>
      <c r="B10" s="120">
        <f>B11+B12+B13</f>
        <v>7282640.65</v>
      </c>
      <c r="C10" s="248" t="s">
        <v>161</v>
      </c>
      <c r="D10" s="120">
        <v>226114122.28</v>
      </c>
    </row>
    <row r="11" ht="16.5" customHeight="1" spans="1:4">
      <c r="A11" s="248" t="s">
        <v>154</v>
      </c>
      <c r="B11" s="120">
        <v>7282640.65</v>
      </c>
      <c r="C11" s="248" t="s">
        <v>162</v>
      </c>
      <c r="D11" s="120"/>
    </row>
    <row r="12" ht="16.5" customHeight="1" spans="1:4">
      <c r="A12" s="65" t="s">
        <v>156</v>
      </c>
      <c r="B12" s="120"/>
      <c r="C12" s="74" t="s">
        <v>163</v>
      </c>
      <c r="D12" s="120"/>
    </row>
    <row r="13" ht="16.5" customHeight="1" spans="1:4">
      <c r="A13" s="65" t="s">
        <v>158</v>
      </c>
      <c r="B13" s="120"/>
      <c r="C13" s="74" t="s">
        <v>164</v>
      </c>
      <c r="D13" s="120"/>
    </row>
    <row r="14" ht="16.5" customHeight="1" spans="1:4">
      <c r="A14" s="249"/>
      <c r="B14" s="120"/>
      <c r="C14" s="74" t="s">
        <v>165</v>
      </c>
      <c r="D14" s="120">
        <v>12581691.8</v>
      </c>
    </row>
    <row r="15" ht="16.5" customHeight="1" spans="1:4">
      <c r="A15" s="249"/>
      <c r="B15" s="120"/>
      <c r="C15" s="74" t="s">
        <v>166</v>
      </c>
      <c r="D15" s="120">
        <v>8913353</v>
      </c>
    </row>
    <row r="16" ht="16.5" customHeight="1" spans="1:4">
      <c r="A16" s="249"/>
      <c r="B16" s="120"/>
      <c r="C16" s="74" t="s">
        <v>167</v>
      </c>
      <c r="D16" s="120"/>
    </row>
    <row r="17" ht="16.5" customHeight="1" spans="1:4">
      <c r="A17" s="249"/>
      <c r="B17" s="120"/>
      <c r="C17" s="74" t="s">
        <v>168</v>
      </c>
      <c r="D17" s="120"/>
    </row>
    <row r="18" ht="16.5" customHeight="1" spans="1:4">
      <c r="A18" s="249"/>
      <c r="B18" s="120"/>
      <c r="C18" s="74" t="s">
        <v>169</v>
      </c>
      <c r="D18" s="120"/>
    </row>
    <row r="19" ht="16.5" customHeight="1" spans="1:4">
      <c r="A19" s="249"/>
      <c r="B19" s="120"/>
      <c r="C19" s="74" t="s">
        <v>170</v>
      </c>
      <c r="D19" s="120"/>
    </row>
    <row r="20" ht="16.5" customHeight="1" spans="1:4">
      <c r="A20" s="249"/>
      <c r="B20" s="120"/>
      <c r="C20" s="74" t="s">
        <v>171</v>
      </c>
      <c r="D20" s="120"/>
    </row>
    <row r="21" ht="16.5" customHeight="1" spans="1:4">
      <c r="A21" s="249"/>
      <c r="B21" s="120"/>
      <c r="C21" s="74" t="s">
        <v>172</v>
      </c>
      <c r="D21" s="120"/>
    </row>
    <row r="22" ht="16.5" customHeight="1" spans="1:4">
      <c r="A22" s="249"/>
      <c r="B22" s="120"/>
      <c r="C22" s="74" t="s">
        <v>173</v>
      </c>
      <c r="D22" s="120"/>
    </row>
    <row r="23" ht="16.5" customHeight="1" spans="1:4">
      <c r="A23" s="249"/>
      <c r="B23" s="120"/>
      <c r="C23" s="74" t="s">
        <v>174</v>
      </c>
      <c r="D23" s="120"/>
    </row>
    <row r="24" ht="16.5" customHeight="1" spans="1:4">
      <c r="A24" s="249"/>
      <c r="B24" s="120"/>
      <c r="C24" s="74" t="s">
        <v>175</v>
      </c>
      <c r="D24" s="120"/>
    </row>
    <row r="25" ht="16.5" customHeight="1" spans="1:4">
      <c r="A25" s="249"/>
      <c r="B25" s="120"/>
      <c r="C25" s="74" t="s">
        <v>176</v>
      </c>
      <c r="D25" s="120">
        <v>10927240.6</v>
      </c>
    </row>
    <row r="26" ht="16.5" customHeight="1" spans="1:4">
      <c r="A26" s="249"/>
      <c r="B26" s="120"/>
      <c r="C26" s="74" t="s">
        <v>177</v>
      </c>
      <c r="D26" s="120"/>
    </row>
    <row r="27" ht="16.5" customHeight="1" spans="1:4">
      <c r="A27" s="249"/>
      <c r="B27" s="120"/>
      <c r="C27" s="74" t="s">
        <v>178</v>
      </c>
      <c r="D27" s="120"/>
    </row>
    <row r="28" ht="16.5" customHeight="1" spans="1:4">
      <c r="A28" s="249"/>
      <c r="B28" s="120"/>
      <c r="C28" s="74" t="s">
        <v>179</v>
      </c>
      <c r="D28" s="120"/>
    </row>
    <row r="29" ht="16.5" customHeight="1" spans="1:4">
      <c r="A29" s="249"/>
      <c r="B29" s="120"/>
      <c r="C29" s="74" t="s">
        <v>180</v>
      </c>
      <c r="D29" s="120"/>
    </row>
    <row r="30" ht="16.5" customHeight="1" spans="1:4">
      <c r="A30" s="249"/>
      <c r="B30" s="120"/>
      <c r="C30" s="74" t="s">
        <v>181</v>
      </c>
      <c r="D30" s="120"/>
    </row>
    <row r="31" ht="16.5" customHeight="1" spans="1:4">
      <c r="A31" s="249"/>
      <c r="B31" s="120"/>
      <c r="C31" s="65" t="s">
        <v>182</v>
      </c>
      <c r="D31" s="120"/>
    </row>
    <row r="32" ht="16.5" customHeight="1" spans="1:4">
      <c r="A32" s="249"/>
      <c r="B32" s="120"/>
      <c r="C32" s="65" t="s">
        <v>183</v>
      </c>
      <c r="D32" s="120"/>
    </row>
    <row r="33" ht="16.5" customHeight="1" spans="1:4">
      <c r="A33" s="249"/>
      <c r="B33" s="120"/>
      <c r="C33" s="32" t="s">
        <v>184</v>
      </c>
      <c r="D33" s="120">
        <v>7282640.65</v>
      </c>
    </row>
    <row r="34" ht="15" customHeight="1" spans="1:4">
      <c r="A34" s="250" t="s">
        <v>51</v>
      </c>
      <c r="B34" s="120">
        <f>B6+B10</f>
        <v>265819048.33</v>
      </c>
      <c r="C34" s="250" t="s">
        <v>52</v>
      </c>
      <c r="D34" s="120">
        <f>D6+D33</f>
        <v>265819048.33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O34"/>
  <sheetViews>
    <sheetView showZeros="0" topLeftCell="C31" workbookViewId="0">
      <selection activeCell="G34" sqref="G34"/>
    </sheetView>
  </sheetViews>
  <sheetFormatPr defaultColWidth="9.13636363636364" defaultRowHeight="14.25" customHeight="1"/>
  <cols>
    <col min="1" max="1" width="20.1363636363636" customWidth="1"/>
    <col min="2" max="2" width="44" customWidth="1"/>
    <col min="3" max="7" width="24.1363636363636" customWidth="1"/>
  </cols>
  <sheetData>
    <row r="1" customHeight="1" spans="1:7">
      <c r="A1" s="221"/>
      <c r="B1" s="221"/>
      <c r="C1" s="221"/>
      <c r="D1" s="222"/>
      <c r="E1" s="221"/>
      <c r="F1" s="223"/>
      <c r="G1" s="224" t="s">
        <v>185</v>
      </c>
    </row>
    <row r="2" ht="41.25" customHeight="1" spans="1:7">
      <c r="A2" s="225" t="s">
        <v>186</v>
      </c>
      <c r="B2" s="225"/>
      <c r="C2" s="225"/>
      <c r="D2" s="225"/>
      <c r="E2" s="225"/>
      <c r="F2" s="225"/>
      <c r="G2" s="225"/>
    </row>
    <row r="3" ht="18" customHeight="1" spans="1:7">
      <c r="A3" s="226" t="s">
        <v>2</v>
      </c>
      <c r="B3" s="221"/>
      <c r="C3" s="221"/>
      <c r="D3" s="221"/>
      <c r="E3" s="221"/>
      <c r="F3" s="227"/>
      <c r="G3" s="224" t="s">
        <v>3</v>
      </c>
    </row>
    <row r="4" ht="20.25" customHeight="1" spans="1:7">
      <c r="A4" s="228" t="s">
        <v>187</v>
      </c>
      <c r="B4" s="228"/>
      <c r="C4" s="229" t="s">
        <v>57</v>
      </c>
      <c r="D4" s="229" t="s">
        <v>77</v>
      </c>
      <c r="E4" s="230"/>
      <c r="F4" s="230"/>
      <c r="G4" s="230" t="s">
        <v>78</v>
      </c>
    </row>
    <row r="5" ht="20.25" customHeight="1" spans="1:7">
      <c r="A5" s="231" t="s">
        <v>74</v>
      </c>
      <c r="B5" s="231" t="s">
        <v>75</v>
      </c>
      <c r="C5" s="230"/>
      <c r="D5" s="230" t="s">
        <v>59</v>
      </c>
      <c r="E5" s="230" t="s">
        <v>188</v>
      </c>
      <c r="F5" s="230" t="s">
        <v>189</v>
      </c>
      <c r="G5" s="230"/>
    </row>
    <row r="6" ht="15" customHeight="1" spans="1:7">
      <c r="A6" s="232" t="s">
        <v>84</v>
      </c>
      <c r="B6" s="232" t="s">
        <v>85</v>
      </c>
      <c r="C6" s="232" t="s">
        <v>86</v>
      </c>
      <c r="D6" s="232" t="s">
        <v>87</v>
      </c>
      <c r="E6" s="232" t="s">
        <v>88</v>
      </c>
      <c r="F6" s="232" t="s">
        <v>89</v>
      </c>
      <c r="G6" s="232" t="s">
        <v>90</v>
      </c>
    </row>
    <row r="7" ht="18" customHeight="1" spans="1:15">
      <c r="A7" s="233">
        <v>201</v>
      </c>
      <c r="B7" s="233" t="s">
        <v>99</v>
      </c>
      <c r="C7" s="234">
        <v>100000</v>
      </c>
      <c r="D7" s="234"/>
      <c r="E7" s="235"/>
      <c r="F7" s="221"/>
      <c r="G7" s="234">
        <v>100000</v>
      </c>
      <c r="H7" s="236"/>
      <c r="I7" s="236"/>
      <c r="J7" s="236"/>
      <c r="K7" s="236"/>
      <c r="L7" s="236"/>
      <c r="M7" s="236"/>
      <c r="N7" s="245"/>
      <c r="O7" s="236"/>
    </row>
    <row r="8" ht="18" customHeight="1" spans="1:15">
      <c r="A8" s="237">
        <v>20140</v>
      </c>
      <c r="B8" s="237" t="s">
        <v>100</v>
      </c>
      <c r="C8" s="234">
        <v>100000</v>
      </c>
      <c r="D8" s="234"/>
      <c r="E8" s="235"/>
      <c r="F8" s="221"/>
      <c r="G8" s="234">
        <v>100000</v>
      </c>
      <c r="H8" s="236"/>
      <c r="I8" s="236"/>
      <c r="J8" s="236"/>
      <c r="K8" s="236"/>
      <c r="L8" s="236"/>
      <c r="M8" s="236"/>
      <c r="N8" s="245"/>
      <c r="O8" s="236"/>
    </row>
    <row r="9" ht="18" customHeight="1" spans="1:15">
      <c r="A9" s="238">
        <v>2014004</v>
      </c>
      <c r="B9" s="238" t="s">
        <v>101</v>
      </c>
      <c r="C9" s="234">
        <v>100000</v>
      </c>
      <c r="D9" s="234"/>
      <c r="E9" s="235"/>
      <c r="F9" s="221"/>
      <c r="G9" s="234">
        <v>100000</v>
      </c>
      <c r="H9" s="236"/>
      <c r="I9" s="236"/>
      <c r="J9" s="236"/>
      <c r="K9" s="236"/>
      <c r="L9" s="236"/>
      <c r="M9" s="236"/>
      <c r="N9" s="245"/>
      <c r="O9" s="236"/>
    </row>
    <row r="10" ht="15" customHeight="1" spans="1:7">
      <c r="A10" s="239" t="s">
        <v>102</v>
      </c>
      <c r="B10" s="239" t="s">
        <v>103</v>
      </c>
      <c r="C10" s="234">
        <f>C11+C13</f>
        <v>233296762.93</v>
      </c>
      <c r="D10" s="234">
        <f>D11+D13</f>
        <v>213774122.28</v>
      </c>
      <c r="E10" s="234">
        <f>E11+E13</f>
        <v>197616112.84</v>
      </c>
      <c r="F10" s="234">
        <f>F11+F13</f>
        <v>16158009.44</v>
      </c>
      <c r="G10" s="234">
        <f>G11+G13</f>
        <v>19522640.65</v>
      </c>
    </row>
    <row r="11" ht="15" customHeight="1" spans="1:7">
      <c r="A11" s="240" t="s">
        <v>104</v>
      </c>
      <c r="B11" s="240" t="s">
        <v>105</v>
      </c>
      <c r="C11" s="234">
        <v>15000</v>
      </c>
      <c r="D11" s="234">
        <f t="shared" ref="D11:D33" si="0">E11+F11</f>
        <v>0</v>
      </c>
      <c r="E11" s="241"/>
      <c r="F11" s="241"/>
      <c r="G11" s="234">
        <v>15000</v>
      </c>
    </row>
    <row r="12" ht="15" customHeight="1" spans="1:7">
      <c r="A12" s="242" t="s">
        <v>106</v>
      </c>
      <c r="B12" s="242" t="s">
        <v>107</v>
      </c>
      <c r="C12" s="234">
        <v>15000</v>
      </c>
      <c r="D12" s="234">
        <f t="shared" si="0"/>
        <v>0</v>
      </c>
      <c r="E12" s="241"/>
      <c r="F12" s="241"/>
      <c r="G12" s="234">
        <v>15000</v>
      </c>
    </row>
    <row r="13" ht="15" customHeight="1" spans="1:7">
      <c r="A13" s="240" t="s">
        <v>108</v>
      </c>
      <c r="B13" s="240" t="s">
        <v>109</v>
      </c>
      <c r="C13" s="234">
        <f>C14+C15+C16+C17</f>
        <v>233281762.93</v>
      </c>
      <c r="D13" s="234">
        <f>D14+D15+D16+D17</f>
        <v>213774122.28</v>
      </c>
      <c r="E13" s="234">
        <f>E14+E15+E16+E17</f>
        <v>197616112.84</v>
      </c>
      <c r="F13" s="234">
        <f>F14+F15+F16+F17</f>
        <v>16158009.44</v>
      </c>
      <c r="G13" s="234">
        <f>G14+G15+G16+G17</f>
        <v>19507640.65</v>
      </c>
    </row>
    <row r="14" ht="15" customHeight="1" spans="1:7">
      <c r="A14" s="242" t="s">
        <v>110</v>
      </c>
      <c r="B14" s="242" t="s">
        <v>111</v>
      </c>
      <c r="C14" s="234">
        <v>213774122.28</v>
      </c>
      <c r="D14" s="234">
        <f>E14+F14</f>
        <v>213774122.28</v>
      </c>
      <c r="E14" s="241">
        <v>197616112.84</v>
      </c>
      <c r="F14" s="241">
        <v>16158009.44</v>
      </c>
      <c r="G14" s="234"/>
    </row>
    <row r="15" ht="15" customHeight="1" spans="1:7">
      <c r="A15" s="242" t="s">
        <v>112</v>
      </c>
      <c r="B15" s="242" t="s">
        <v>113</v>
      </c>
      <c r="C15" s="234">
        <v>500000</v>
      </c>
      <c r="D15" s="234">
        <f t="shared" si="0"/>
        <v>0</v>
      </c>
      <c r="E15" s="241"/>
      <c r="F15" s="241"/>
      <c r="G15" s="234">
        <v>500000</v>
      </c>
    </row>
    <row r="16" ht="15" customHeight="1" spans="1:7">
      <c r="A16" s="242" t="s">
        <v>114</v>
      </c>
      <c r="B16" s="242" t="s">
        <v>115</v>
      </c>
      <c r="C16" s="234">
        <v>5550000</v>
      </c>
      <c r="D16" s="234">
        <f t="shared" si="0"/>
        <v>0</v>
      </c>
      <c r="E16" s="241"/>
      <c r="F16" s="241"/>
      <c r="G16" s="234">
        <v>5550000</v>
      </c>
    </row>
    <row r="17" ht="15" customHeight="1" spans="1:7">
      <c r="A17" s="242" t="s">
        <v>116</v>
      </c>
      <c r="B17" s="242" t="s">
        <v>117</v>
      </c>
      <c r="C17" s="234">
        <f>G17</f>
        <v>13457640.65</v>
      </c>
      <c r="D17" s="234">
        <f t="shared" si="0"/>
        <v>0</v>
      </c>
      <c r="E17" s="241"/>
      <c r="F17" s="241"/>
      <c r="G17" s="234">
        <f>6275000+7182640.65</f>
        <v>13457640.65</v>
      </c>
    </row>
    <row r="18" ht="15" customHeight="1" spans="1:7">
      <c r="A18" s="239" t="s">
        <v>118</v>
      </c>
      <c r="B18" s="239" t="s">
        <v>119</v>
      </c>
      <c r="C18" s="234">
        <f>C19+C23</f>
        <v>12581691.8</v>
      </c>
      <c r="D18" s="234">
        <f>E18+F18</f>
        <v>12446300</v>
      </c>
      <c r="E18" s="241">
        <v>12399500</v>
      </c>
      <c r="F18" s="241">
        <v>46800</v>
      </c>
      <c r="G18" s="234">
        <v>135391.8</v>
      </c>
    </row>
    <row r="19" ht="15" customHeight="1" spans="1:7">
      <c r="A19" s="240" t="s">
        <v>120</v>
      </c>
      <c r="B19" s="240" t="s">
        <v>121</v>
      </c>
      <c r="C19" s="234">
        <f>C20+C21+C22</f>
        <v>12446300</v>
      </c>
      <c r="D19" s="234">
        <f t="shared" si="0"/>
        <v>12446300</v>
      </c>
      <c r="E19" s="241">
        <v>12399500</v>
      </c>
      <c r="F19" s="241">
        <v>46800</v>
      </c>
      <c r="G19" s="234"/>
    </row>
    <row r="20" ht="15" customHeight="1" spans="1:7">
      <c r="A20" s="242" t="s">
        <v>122</v>
      </c>
      <c r="B20" s="242" t="s">
        <v>123</v>
      </c>
      <c r="C20" s="234">
        <v>2012400</v>
      </c>
      <c r="D20" s="234">
        <f t="shared" si="0"/>
        <v>2012400</v>
      </c>
      <c r="E20" s="241">
        <v>1965600</v>
      </c>
      <c r="F20" s="241">
        <v>46800</v>
      </c>
      <c r="G20" s="234"/>
    </row>
    <row r="21" ht="15" customHeight="1" spans="1:7">
      <c r="A21" s="242" t="s">
        <v>124</v>
      </c>
      <c r="B21" s="242" t="s">
        <v>125</v>
      </c>
      <c r="C21" s="234">
        <v>10133900</v>
      </c>
      <c r="D21" s="234">
        <f t="shared" si="0"/>
        <v>10133900</v>
      </c>
      <c r="E21" s="241">
        <v>10133900</v>
      </c>
      <c r="F21" s="241"/>
      <c r="G21" s="234"/>
    </row>
    <row r="22" ht="15" customHeight="1" spans="1:7">
      <c r="A22" s="242" t="s">
        <v>126</v>
      </c>
      <c r="B22" s="242" t="s">
        <v>127</v>
      </c>
      <c r="C22" s="234">
        <v>300000</v>
      </c>
      <c r="D22" s="234">
        <f t="shared" si="0"/>
        <v>300000</v>
      </c>
      <c r="E22" s="241">
        <v>300000</v>
      </c>
      <c r="F22" s="241"/>
      <c r="G22" s="234"/>
    </row>
    <row r="23" ht="15" customHeight="1" spans="1:7">
      <c r="A23" s="240" t="s">
        <v>128</v>
      </c>
      <c r="B23" s="240" t="s">
        <v>129</v>
      </c>
      <c r="C23" s="234">
        <v>135391.8</v>
      </c>
      <c r="D23" s="234">
        <f t="shared" si="0"/>
        <v>0</v>
      </c>
      <c r="E23" s="241"/>
      <c r="F23" s="241"/>
      <c r="G23" s="234">
        <v>135391.8</v>
      </c>
    </row>
    <row r="24" ht="15" customHeight="1" spans="1:7">
      <c r="A24" s="242" t="s">
        <v>130</v>
      </c>
      <c r="B24" s="242" t="s">
        <v>131</v>
      </c>
      <c r="C24" s="234">
        <v>135391.8</v>
      </c>
      <c r="D24" s="234">
        <f t="shared" si="0"/>
        <v>0</v>
      </c>
      <c r="E24" s="241"/>
      <c r="F24" s="241"/>
      <c r="G24" s="234">
        <v>135391.8</v>
      </c>
    </row>
    <row r="25" ht="15" customHeight="1" spans="1:7">
      <c r="A25" s="239" t="s">
        <v>132</v>
      </c>
      <c r="B25" s="239" t="s">
        <v>133</v>
      </c>
      <c r="C25" s="234">
        <v>8913353</v>
      </c>
      <c r="D25" s="234">
        <f t="shared" si="0"/>
        <v>8913353</v>
      </c>
      <c r="E25" s="241">
        <v>8913353</v>
      </c>
      <c r="F25" s="241"/>
      <c r="G25" s="234"/>
    </row>
    <row r="26" ht="15" customHeight="1" spans="1:7">
      <c r="A26" s="240" t="s">
        <v>134</v>
      </c>
      <c r="B26" s="240" t="s">
        <v>135</v>
      </c>
      <c r="C26" s="234">
        <v>8913353</v>
      </c>
      <c r="D26" s="234">
        <f t="shared" si="0"/>
        <v>8913353</v>
      </c>
      <c r="E26" s="241">
        <v>8913353</v>
      </c>
      <c r="F26" s="241"/>
      <c r="G26" s="234"/>
    </row>
    <row r="27" ht="15" customHeight="1" spans="1:7">
      <c r="A27" s="242" t="s">
        <v>136</v>
      </c>
      <c r="B27" s="242" t="s">
        <v>137</v>
      </c>
      <c r="C27" s="234">
        <v>4866140</v>
      </c>
      <c r="D27" s="234">
        <f t="shared" si="0"/>
        <v>4866140</v>
      </c>
      <c r="E27" s="241">
        <v>4866140</v>
      </c>
      <c r="F27" s="241"/>
      <c r="G27" s="234"/>
    </row>
    <row r="28" ht="15" customHeight="1" spans="1:7">
      <c r="A28" s="242" t="s">
        <v>138</v>
      </c>
      <c r="B28" s="242" t="s">
        <v>139</v>
      </c>
      <c r="C28" s="234">
        <v>3651500</v>
      </c>
      <c r="D28" s="234">
        <f t="shared" si="0"/>
        <v>3651500</v>
      </c>
      <c r="E28" s="241">
        <v>3651500</v>
      </c>
      <c r="F28" s="241"/>
      <c r="G28" s="234"/>
    </row>
    <row r="29" ht="15" customHeight="1" spans="1:7">
      <c r="A29" s="242" t="s">
        <v>140</v>
      </c>
      <c r="B29" s="242" t="s">
        <v>141</v>
      </c>
      <c r="C29" s="234">
        <v>395713</v>
      </c>
      <c r="D29" s="234">
        <f t="shared" si="0"/>
        <v>395713</v>
      </c>
      <c r="E29" s="241">
        <v>395713</v>
      </c>
      <c r="F29" s="241"/>
      <c r="G29" s="234"/>
    </row>
    <row r="30" ht="15" customHeight="1" spans="1:7">
      <c r="A30" s="239" t="s">
        <v>142</v>
      </c>
      <c r="B30" s="239" t="s">
        <v>143</v>
      </c>
      <c r="C30" s="234">
        <v>10927240.6</v>
      </c>
      <c r="D30" s="234">
        <f t="shared" si="0"/>
        <v>10927240.6</v>
      </c>
      <c r="E30" s="241">
        <v>10927240.6</v>
      </c>
      <c r="F30" s="241"/>
      <c r="G30" s="234"/>
    </row>
    <row r="31" ht="15" customHeight="1" spans="1:7">
      <c r="A31" s="240" t="s">
        <v>144</v>
      </c>
      <c r="B31" s="240" t="s">
        <v>145</v>
      </c>
      <c r="C31" s="234">
        <v>10927240.6</v>
      </c>
      <c r="D31" s="234">
        <f t="shared" si="0"/>
        <v>10927240.6</v>
      </c>
      <c r="E31" s="241">
        <v>10927240.6</v>
      </c>
      <c r="F31" s="241"/>
      <c r="G31" s="234"/>
    </row>
    <row r="32" ht="15" customHeight="1" spans="1:7">
      <c r="A32" s="242" t="s">
        <v>146</v>
      </c>
      <c r="B32" s="242" t="s">
        <v>147</v>
      </c>
      <c r="C32" s="234">
        <v>10741000</v>
      </c>
      <c r="D32" s="234">
        <f t="shared" si="0"/>
        <v>10741000</v>
      </c>
      <c r="E32" s="241">
        <v>10741000</v>
      </c>
      <c r="F32" s="241"/>
      <c r="G32" s="234"/>
    </row>
    <row r="33" ht="18" customHeight="1" spans="1:7">
      <c r="A33" s="242" t="s">
        <v>148</v>
      </c>
      <c r="B33" s="242" t="s">
        <v>149</v>
      </c>
      <c r="C33" s="234">
        <v>186240.6</v>
      </c>
      <c r="D33" s="234">
        <f t="shared" si="0"/>
        <v>186240.6</v>
      </c>
      <c r="E33" s="241">
        <v>186240.6</v>
      </c>
      <c r="F33" s="241"/>
      <c r="G33" s="234"/>
    </row>
    <row r="34" ht="18" customHeight="1" spans="1:7">
      <c r="A34" s="243" t="s">
        <v>190</v>
      </c>
      <c r="B34" s="243" t="s">
        <v>190</v>
      </c>
      <c r="C34" s="244">
        <f>C30+C25+C18+C10+C7</f>
        <v>265819048.33</v>
      </c>
      <c r="D34" s="244">
        <f>D30+D25+D18+D10+D7</f>
        <v>246061015.88</v>
      </c>
      <c r="E34" s="244">
        <f>E30+E25+E18+E10+E7</f>
        <v>229856206.44</v>
      </c>
      <c r="F34" s="244">
        <f>F30+F25+F18+F10+F7</f>
        <v>16204809.44</v>
      </c>
      <c r="G34" s="244">
        <f>G30+G25+G18+G10+G7</f>
        <v>19758032.45</v>
      </c>
    </row>
  </sheetData>
  <mergeCells count="7">
    <mergeCell ref="A2:G2"/>
    <mergeCell ref="A3:B3"/>
    <mergeCell ref="A4:B4"/>
    <mergeCell ref="D4:F4"/>
    <mergeCell ref="A34:B3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A7" sqref="A7"/>
    </sheetView>
  </sheetViews>
  <sheetFormatPr defaultColWidth="10.4272727272727" defaultRowHeight="14.25" customHeight="1" outlineLevelRow="6" outlineLevelCol="5"/>
  <cols>
    <col min="1" max="6" width="28.1363636363636" customWidth="1"/>
  </cols>
  <sheetData>
    <row r="1" customHeight="1" spans="1:6">
      <c r="A1" s="46"/>
      <c r="B1" s="46"/>
      <c r="C1" s="46"/>
      <c r="D1" s="46"/>
      <c r="E1" s="45"/>
      <c r="F1" s="217" t="s">
        <v>191</v>
      </c>
    </row>
    <row r="2" ht="41.25" customHeight="1" spans="1:6">
      <c r="A2" s="218" t="s">
        <v>192</v>
      </c>
      <c r="B2" s="46"/>
      <c r="C2" s="46"/>
      <c r="D2" s="46"/>
      <c r="E2" s="45"/>
      <c r="F2" s="46"/>
    </row>
    <row r="3" customHeight="1" spans="1:6">
      <c r="A3" s="113" t="s">
        <v>2</v>
      </c>
      <c r="B3" s="219"/>
      <c r="D3" s="46"/>
      <c r="E3" s="45"/>
      <c r="F3" s="49" t="s">
        <v>3</v>
      </c>
    </row>
    <row r="4" ht="27" customHeight="1" spans="1:6">
      <c r="A4" s="50" t="s">
        <v>193</v>
      </c>
      <c r="B4" s="50" t="s">
        <v>194</v>
      </c>
      <c r="C4" s="51" t="s">
        <v>195</v>
      </c>
      <c r="D4" s="50"/>
      <c r="E4" s="52"/>
      <c r="F4" s="50" t="s">
        <v>196</v>
      </c>
    </row>
    <row r="5" ht="28.5" customHeight="1" spans="1:6">
      <c r="A5" s="220"/>
      <c r="B5" s="54"/>
      <c r="C5" s="52" t="s">
        <v>59</v>
      </c>
      <c r="D5" s="52" t="s">
        <v>197</v>
      </c>
      <c r="E5" s="52" t="s">
        <v>198</v>
      </c>
      <c r="F5" s="53"/>
    </row>
    <row r="6" ht="17.25" customHeight="1" spans="1:6">
      <c r="A6" s="58" t="s">
        <v>84</v>
      </c>
      <c r="B6" s="58" t="s">
        <v>85</v>
      </c>
      <c r="C6" s="58" t="s">
        <v>86</v>
      </c>
      <c r="D6" s="58" t="s">
        <v>87</v>
      </c>
      <c r="E6" s="58" t="s">
        <v>88</v>
      </c>
      <c r="F6" s="58" t="s">
        <v>89</v>
      </c>
    </row>
    <row r="7" ht="17.25" customHeight="1" spans="1:6">
      <c r="A7" s="85">
        <f>B7+C7+F7</f>
        <v>3148300</v>
      </c>
      <c r="B7" s="85"/>
      <c r="C7" s="85">
        <f>D7+E7</f>
        <v>3118300</v>
      </c>
      <c r="D7" s="85">
        <v>418300</v>
      </c>
      <c r="E7" s="85">
        <v>2700000</v>
      </c>
      <c r="F7" s="85">
        <v>30000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48"/>
  <sheetViews>
    <sheetView showZeros="0" topLeftCell="F43" workbookViewId="0">
      <selection activeCell="I55" sqref="I55"/>
    </sheetView>
  </sheetViews>
  <sheetFormatPr defaultColWidth="9.13636363636364" defaultRowHeight="14.25" customHeight="1"/>
  <cols>
    <col min="1" max="1" width="32.8545454545455" customWidth="1"/>
    <col min="2" max="2" width="20.7090909090909" customWidth="1"/>
    <col min="3" max="3" width="31.2909090909091" customWidth="1"/>
    <col min="4" max="4" width="10.1363636363636" customWidth="1"/>
    <col min="5" max="5" width="30" customWidth="1"/>
    <col min="6" max="6" width="12.6363636363636" customWidth="1"/>
    <col min="7" max="7" width="23" customWidth="1"/>
    <col min="8" max="23" width="18.7090909090909" customWidth="1"/>
  </cols>
  <sheetData>
    <row r="1" ht="13.5" customHeight="1" spans="2:23">
      <c r="B1" s="205"/>
      <c r="D1" s="206"/>
      <c r="E1" s="206"/>
      <c r="F1" s="206"/>
      <c r="G1" s="206"/>
      <c r="H1" s="89"/>
      <c r="I1" s="89"/>
      <c r="J1" s="89"/>
      <c r="K1" s="89"/>
      <c r="L1" s="89"/>
      <c r="M1" s="89"/>
      <c r="Q1" s="89"/>
      <c r="U1" s="205"/>
      <c r="W1" s="2" t="s">
        <v>199</v>
      </c>
    </row>
    <row r="2" ht="45.75" customHeight="1" spans="1:23">
      <c r="A2" s="71" t="s">
        <v>200</v>
      </c>
      <c r="B2" s="71"/>
      <c r="C2" s="71"/>
      <c r="D2" s="71"/>
      <c r="E2" s="71"/>
      <c r="F2" s="71"/>
      <c r="G2" s="71"/>
      <c r="H2" s="71"/>
      <c r="I2" s="71"/>
      <c r="J2" s="71"/>
      <c r="K2" s="71"/>
      <c r="L2" s="71"/>
      <c r="M2" s="71"/>
      <c r="N2" s="3"/>
      <c r="O2" s="3"/>
      <c r="P2" s="3"/>
      <c r="Q2" s="71"/>
      <c r="R2" s="71"/>
      <c r="S2" s="71"/>
      <c r="T2" s="71"/>
      <c r="U2" s="71"/>
      <c r="V2" s="71"/>
      <c r="W2" s="71"/>
    </row>
    <row r="3" ht="18.75" customHeight="1" spans="1:23">
      <c r="A3" s="4" t="s">
        <v>2</v>
      </c>
      <c r="B3" s="207"/>
      <c r="C3" s="207"/>
      <c r="D3" s="207"/>
      <c r="E3" s="207"/>
      <c r="F3" s="207"/>
      <c r="G3" s="207"/>
      <c r="H3" s="93"/>
      <c r="I3" s="93"/>
      <c r="J3" s="93"/>
      <c r="K3" s="93"/>
      <c r="L3" s="93"/>
      <c r="M3" s="93"/>
      <c r="N3" s="6"/>
      <c r="O3" s="6"/>
      <c r="P3" s="6"/>
      <c r="Q3" s="93"/>
      <c r="U3" s="205"/>
      <c r="W3" s="2" t="s">
        <v>3</v>
      </c>
    </row>
    <row r="4" ht="18" customHeight="1" spans="1:23">
      <c r="A4" s="8" t="s">
        <v>201</v>
      </c>
      <c r="B4" s="8" t="s">
        <v>202</v>
      </c>
      <c r="C4" s="8" t="s">
        <v>203</v>
      </c>
      <c r="D4" s="8" t="s">
        <v>204</v>
      </c>
      <c r="E4" s="8" t="s">
        <v>205</v>
      </c>
      <c r="F4" s="8" t="s">
        <v>206</v>
      </c>
      <c r="G4" s="8" t="s">
        <v>207</v>
      </c>
      <c r="H4" s="208" t="s">
        <v>208</v>
      </c>
      <c r="I4" s="86" t="s">
        <v>208</v>
      </c>
      <c r="J4" s="86"/>
      <c r="K4" s="86"/>
      <c r="L4" s="86"/>
      <c r="M4" s="86"/>
      <c r="N4" s="11"/>
      <c r="O4" s="11"/>
      <c r="P4" s="11"/>
      <c r="Q4" s="96" t="s">
        <v>63</v>
      </c>
      <c r="R4" s="86" t="s">
        <v>64</v>
      </c>
      <c r="S4" s="86"/>
      <c r="T4" s="86"/>
      <c r="U4" s="86"/>
      <c r="V4" s="86"/>
      <c r="W4" s="87"/>
    </row>
    <row r="5" ht="18" customHeight="1" spans="1:23">
      <c r="A5" s="13"/>
      <c r="B5" s="132"/>
      <c r="C5" s="13"/>
      <c r="D5" s="13"/>
      <c r="E5" s="13"/>
      <c r="F5" s="13"/>
      <c r="G5" s="13"/>
      <c r="H5" s="130" t="s">
        <v>209</v>
      </c>
      <c r="I5" s="208" t="s">
        <v>60</v>
      </c>
      <c r="J5" s="86"/>
      <c r="K5" s="86"/>
      <c r="L5" s="86"/>
      <c r="M5" s="87"/>
      <c r="N5" s="10" t="s">
        <v>210</v>
      </c>
      <c r="O5" s="11"/>
      <c r="P5" s="12"/>
      <c r="Q5" s="8" t="s">
        <v>63</v>
      </c>
      <c r="R5" s="208" t="s">
        <v>64</v>
      </c>
      <c r="S5" s="96" t="s">
        <v>66</v>
      </c>
      <c r="T5" s="86" t="s">
        <v>64</v>
      </c>
      <c r="U5" s="96" t="s">
        <v>68</v>
      </c>
      <c r="V5" s="96" t="s">
        <v>69</v>
      </c>
      <c r="W5" s="216" t="s">
        <v>70</v>
      </c>
    </row>
    <row r="6" ht="19.5" customHeight="1" spans="1:23">
      <c r="A6" s="31"/>
      <c r="B6" s="31"/>
      <c r="C6" s="31"/>
      <c r="D6" s="31"/>
      <c r="E6" s="31"/>
      <c r="F6" s="31"/>
      <c r="G6" s="31"/>
      <c r="H6" s="31"/>
      <c r="I6" s="214" t="s">
        <v>211</v>
      </c>
      <c r="J6" s="8" t="s">
        <v>212</v>
      </c>
      <c r="K6" s="8" t="s">
        <v>213</v>
      </c>
      <c r="L6" s="8" t="s">
        <v>214</v>
      </c>
      <c r="M6" s="8" t="s">
        <v>215</v>
      </c>
      <c r="N6" s="8" t="s">
        <v>60</v>
      </c>
      <c r="O6" s="8" t="s">
        <v>61</v>
      </c>
      <c r="P6" s="8" t="s">
        <v>62</v>
      </c>
      <c r="Q6" s="31"/>
      <c r="R6" s="8" t="s">
        <v>59</v>
      </c>
      <c r="S6" s="8" t="s">
        <v>66</v>
      </c>
      <c r="T6" s="8" t="s">
        <v>216</v>
      </c>
      <c r="U6" s="8" t="s">
        <v>68</v>
      </c>
      <c r="V6" s="8" t="s">
        <v>69</v>
      </c>
      <c r="W6" s="8" t="s">
        <v>70</v>
      </c>
    </row>
    <row r="7" ht="37.5" customHeight="1" spans="1:23">
      <c r="A7" s="209"/>
      <c r="B7" s="209"/>
      <c r="C7" s="209"/>
      <c r="D7" s="209"/>
      <c r="E7" s="209"/>
      <c r="F7" s="209"/>
      <c r="G7" s="209"/>
      <c r="H7" s="209"/>
      <c r="I7" s="215" t="s">
        <v>59</v>
      </c>
      <c r="J7" s="16" t="s">
        <v>217</v>
      </c>
      <c r="K7" s="16" t="s">
        <v>213</v>
      </c>
      <c r="L7" s="16" t="s">
        <v>214</v>
      </c>
      <c r="M7" s="16" t="s">
        <v>215</v>
      </c>
      <c r="N7" s="16" t="s">
        <v>213</v>
      </c>
      <c r="O7" s="16" t="s">
        <v>214</v>
      </c>
      <c r="P7" s="16" t="s">
        <v>215</v>
      </c>
      <c r="Q7" s="16" t="s">
        <v>63</v>
      </c>
      <c r="R7" s="16" t="s">
        <v>59</v>
      </c>
      <c r="S7" s="16" t="s">
        <v>66</v>
      </c>
      <c r="T7" s="16" t="s">
        <v>216</v>
      </c>
      <c r="U7" s="16" t="s">
        <v>68</v>
      </c>
      <c r="V7" s="16" t="s">
        <v>69</v>
      </c>
      <c r="W7" s="16" t="s">
        <v>70</v>
      </c>
    </row>
    <row r="8" customHeight="1" spans="1:23">
      <c r="A8" s="39">
        <v>1</v>
      </c>
      <c r="B8" s="39">
        <v>2</v>
      </c>
      <c r="C8" s="39">
        <v>3</v>
      </c>
      <c r="D8" s="39">
        <v>4</v>
      </c>
      <c r="E8" s="39">
        <v>5</v>
      </c>
      <c r="F8" s="39">
        <v>6</v>
      </c>
      <c r="G8" s="39">
        <v>7</v>
      </c>
      <c r="H8" s="39">
        <v>8</v>
      </c>
      <c r="I8" s="39">
        <v>9</v>
      </c>
      <c r="J8" s="39">
        <v>10</v>
      </c>
      <c r="K8" s="39">
        <v>11</v>
      </c>
      <c r="L8" s="39">
        <v>12</v>
      </c>
      <c r="M8" s="39">
        <v>13</v>
      </c>
      <c r="N8" s="39">
        <v>14</v>
      </c>
      <c r="O8" s="39">
        <v>15</v>
      </c>
      <c r="P8" s="39">
        <v>16</v>
      </c>
      <c r="Q8" s="39">
        <v>17</v>
      </c>
      <c r="R8" s="39">
        <v>18</v>
      </c>
      <c r="S8" s="39">
        <v>19</v>
      </c>
      <c r="T8" s="39">
        <v>20</v>
      </c>
      <c r="U8" s="39">
        <v>21</v>
      </c>
      <c r="V8" s="39">
        <v>22</v>
      </c>
      <c r="W8" s="39">
        <v>23</v>
      </c>
    </row>
    <row r="9" ht="20.25" customHeight="1" spans="1:23">
      <c r="A9" s="65" t="s">
        <v>71</v>
      </c>
      <c r="B9" s="291" t="s">
        <v>218</v>
      </c>
      <c r="C9" s="210" t="s">
        <v>149</v>
      </c>
      <c r="D9" s="210" t="s">
        <v>148</v>
      </c>
      <c r="E9" s="210" t="s">
        <v>149</v>
      </c>
      <c r="F9" s="210" t="s">
        <v>219</v>
      </c>
      <c r="G9" s="211" t="s">
        <v>220</v>
      </c>
      <c r="H9" s="120">
        <v>186240.6</v>
      </c>
      <c r="I9" s="120">
        <v>186240.6</v>
      </c>
      <c r="J9" s="85"/>
      <c r="K9" s="85"/>
      <c r="L9" s="120">
        <v>186240.6</v>
      </c>
      <c r="M9" s="85"/>
      <c r="N9" s="85"/>
      <c r="O9" s="85"/>
      <c r="P9" s="85"/>
      <c r="Q9" s="85"/>
      <c r="R9" s="85"/>
      <c r="S9" s="85"/>
      <c r="T9" s="85"/>
      <c r="U9" s="85"/>
      <c r="V9" s="85"/>
      <c r="W9" s="85"/>
    </row>
    <row r="10" ht="20.25" customHeight="1" spans="1:23">
      <c r="A10" s="65" t="s">
        <v>71</v>
      </c>
      <c r="B10" s="291" t="s">
        <v>221</v>
      </c>
      <c r="C10" s="210" t="s">
        <v>222</v>
      </c>
      <c r="D10" s="210" t="s">
        <v>110</v>
      </c>
      <c r="E10" s="210" t="s">
        <v>111</v>
      </c>
      <c r="F10" s="210" t="s">
        <v>223</v>
      </c>
      <c r="G10" s="211" t="s">
        <v>224</v>
      </c>
      <c r="H10" s="120">
        <v>10274000</v>
      </c>
      <c r="I10" s="120">
        <v>10274000</v>
      </c>
      <c r="J10" s="85"/>
      <c r="K10" s="85"/>
      <c r="L10" s="120">
        <v>10274000</v>
      </c>
      <c r="M10" s="85"/>
      <c r="N10" s="85"/>
      <c r="O10" s="85"/>
      <c r="P10" s="85"/>
      <c r="Q10" s="85"/>
      <c r="R10" s="85"/>
      <c r="S10" s="85"/>
      <c r="T10" s="85"/>
      <c r="U10" s="85"/>
      <c r="V10" s="85"/>
      <c r="W10" s="85"/>
    </row>
    <row r="11" ht="20.25" customHeight="1" spans="1:23">
      <c r="A11" s="65" t="s">
        <v>71</v>
      </c>
      <c r="B11" s="291" t="s">
        <v>221</v>
      </c>
      <c r="C11" s="210" t="s">
        <v>222</v>
      </c>
      <c r="D11" s="210" t="s">
        <v>110</v>
      </c>
      <c r="E11" s="210" t="s">
        <v>111</v>
      </c>
      <c r="F11" s="210" t="s">
        <v>223</v>
      </c>
      <c r="G11" s="211" t="s">
        <v>224</v>
      </c>
      <c r="H11" s="120">
        <v>12251412</v>
      </c>
      <c r="I11" s="120">
        <v>12251412</v>
      </c>
      <c r="J11" s="85"/>
      <c r="K11" s="85"/>
      <c r="L11" s="120">
        <v>12251412</v>
      </c>
      <c r="M11" s="85"/>
      <c r="N11" s="85"/>
      <c r="O11" s="85"/>
      <c r="P11" s="85"/>
      <c r="Q11" s="85"/>
      <c r="R11" s="85"/>
      <c r="S11" s="85"/>
      <c r="T11" s="85"/>
      <c r="U11" s="85"/>
      <c r="V11" s="85"/>
      <c r="W11" s="85"/>
    </row>
    <row r="12" ht="20.25" customHeight="1" spans="1:23">
      <c r="A12" s="65" t="s">
        <v>71</v>
      </c>
      <c r="B12" s="65" t="s">
        <v>225</v>
      </c>
      <c r="C12" s="210" t="s">
        <v>226</v>
      </c>
      <c r="D12" s="210" t="s">
        <v>110</v>
      </c>
      <c r="E12" s="210" t="s">
        <v>111</v>
      </c>
      <c r="F12" s="210" t="s">
        <v>227</v>
      </c>
      <c r="G12" s="211" t="s">
        <v>228</v>
      </c>
      <c r="H12" s="120">
        <v>24162384</v>
      </c>
      <c r="I12" s="120">
        <v>24162384</v>
      </c>
      <c r="J12" s="85"/>
      <c r="K12" s="85"/>
      <c r="L12" s="120">
        <v>24162384</v>
      </c>
      <c r="M12" s="85"/>
      <c r="N12" s="85"/>
      <c r="O12" s="85"/>
      <c r="P12" s="85"/>
      <c r="Q12" s="85"/>
      <c r="R12" s="85"/>
      <c r="S12" s="85"/>
      <c r="T12" s="85"/>
      <c r="U12" s="85"/>
      <c r="V12" s="85"/>
      <c r="W12" s="85"/>
    </row>
    <row r="13" ht="20.25" customHeight="1" spans="1:23">
      <c r="A13" s="65" t="s">
        <v>71</v>
      </c>
      <c r="B13" s="65" t="s">
        <v>225</v>
      </c>
      <c r="C13" s="210" t="s">
        <v>226</v>
      </c>
      <c r="D13" s="210" t="s">
        <v>110</v>
      </c>
      <c r="E13" s="210" t="s">
        <v>111</v>
      </c>
      <c r="F13" s="210" t="s">
        <v>219</v>
      </c>
      <c r="G13" s="211" t="s">
        <v>220</v>
      </c>
      <c r="H13" s="120">
        <v>43460196</v>
      </c>
      <c r="I13" s="120">
        <v>43460196</v>
      </c>
      <c r="J13" s="85"/>
      <c r="K13" s="85"/>
      <c r="L13" s="120">
        <v>43460196</v>
      </c>
      <c r="M13" s="85"/>
      <c r="N13" s="85"/>
      <c r="O13" s="85"/>
      <c r="P13" s="85"/>
      <c r="Q13" s="85"/>
      <c r="R13" s="85"/>
      <c r="S13" s="85"/>
      <c r="T13" s="85"/>
      <c r="U13" s="85"/>
      <c r="V13" s="85"/>
      <c r="W13" s="85"/>
    </row>
    <row r="14" ht="20.25" customHeight="1" spans="1:23">
      <c r="A14" s="65" t="s">
        <v>71</v>
      </c>
      <c r="B14" s="65" t="s">
        <v>225</v>
      </c>
      <c r="C14" s="210" t="s">
        <v>226</v>
      </c>
      <c r="D14" s="210" t="s">
        <v>110</v>
      </c>
      <c r="E14" s="210" t="s">
        <v>111</v>
      </c>
      <c r="F14" s="210" t="s">
        <v>219</v>
      </c>
      <c r="G14" s="211" t="s">
        <v>220</v>
      </c>
      <c r="H14" s="120">
        <v>5280</v>
      </c>
      <c r="I14" s="120">
        <v>5280</v>
      </c>
      <c r="J14" s="85"/>
      <c r="K14" s="85"/>
      <c r="L14" s="120">
        <v>5280</v>
      </c>
      <c r="M14" s="85"/>
      <c r="N14" s="85"/>
      <c r="O14" s="85"/>
      <c r="P14" s="85"/>
      <c r="Q14" s="85"/>
      <c r="R14" s="85"/>
      <c r="S14" s="85"/>
      <c r="T14" s="85"/>
      <c r="U14" s="85"/>
      <c r="V14" s="85"/>
      <c r="W14" s="85"/>
    </row>
    <row r="15" ht="20.25" customHeight="1" spans="1:23">
      <c r="A15" s="65" t="s">
        <v>71</v>
      </c>
      <c r="B15" s="65" t="s">
        <v>225</v>
      </c>
      <c r="C15" s="210" t="s">
        <v>226</v>
      </c>
      <c r="D15" s="210" t="s">
        <v>110</v>
      </c>
      <c r="E15" s="210" t="s">
        <v>111</v>
      </c>
      <c r="F15" s="210" t="s">
        <v>223</v>
      </c>
      <c r="G15" s="211" t="s">
        <v>224</v>
      </c>
      <c r="H15" s="120">
        <v>1868000</v>
      </c>
      <c r="I15" s="120">
        <v>1868000</v>
      </c>
      <c r="J15" s="85"/>
      <c r="K15" s="85"/>
      <c r="L15" s="120">
        <v>1868000</v>
      </c>
      <c r="M15" s="85"/>
      <c r="N15" s="85"/>
      <c r="O15" s="85"/>
      <c r="P15" s="85"/>
      <c r="Q15" s="85"/>
      <c r="R15" s="85"/>
      <c r="S15" s="85"/>
      <c r="T15" s="85"/>
      <c r="U15" s="85"/>
      <c r="V15" s="85"/>
      <c r="W15" s="85"/>
    </row>
    <row r="16" ht="20.25" customHeight="1" spans="1:23">
      <c r="A16" s="65" t="s">
        <v>71</v>
      </c>
      <c r="B16" s="65" t="s">
        <v>229</v>
      </c>
      <c r="C16" s="210" t="s">
        <v>230</v>
      </c>
      <c r="D16" s="210" t="s">
        <v>110</v>
      </c>
      <c r="E16" s="210" t="s">
        <v>111</v>
      </c>
      <c r="F16" s="210" t="s">
        <v>219</v>
      </c>
      <c r="G16" s="211" t="s">
        <v>220</v>
      </c>
      <c r="H16" s="120">
        <v>3902160</v>
      </c>
      <c r="I16" s="120">
        <v>3902160</v>
      </c>
      <c r="J16" s="85"/>
      <c r="K16" s="85"/>
      <c r="L16" s="120">
        <v>3902160</v>
      </c>
      <c r="M16" s="85"/>
      <c r="N16" s="85"/>
      <c r="O16" s="85"/>
      <c r="P16" s="85"/>
      <c r="Q16" s="85"/>
      <c r="R16" s="85"/>
      <c r="S16" s="85"/>
      <c r="T16" s="85"/>
      <c r="U16" s="85"/>
      <c r="V16" s="85"/>
      <c r="W16" s="85"/>
    </row>
    <row r="17" ht="20.25" customHeight="1" spans="1:23">
      <c r="A17" s="65" t="s">
        <v>71</v>
      </c>
      <c r="B17" s="65" t="s">
        <v>231</v>
      </c>
      <c r="C17" s="210" t="s">
        <v>232</v>
      </c>
      <c r="D17" s="210" t="s">
        <v>110</v>
      </c>
      <c r="E17" s="210" t="s">
        <v>111</v>
      </c>
      <c r="F17" s="210" t="s">
        <v>233</v>
      </c>
      <c r="G17" s="211" t="s">
        <v>234</v>
      </c>
      <c r="H17" s="120">
        <v>3600</v>
      </c>
      <c r="I17" s="120">
        <v>3600</v>
      </c>
      <c r="J17" s="85"/>
      <c r="K17" s="85"/>
      <c r="L17" s="120">
        <v>3600</v>
      </c>
      <c r="M17" s="85"/>
      <c r="N17" s="85"/>
      <c r="O17" s="85"/>
      <c r="P17" s="85"/>
      <c r="Q17" s="85"/>
      <c r="R17" s="85"/>
      <c r="S17" s="85"/>
      <c r="T17" s="85"/>
      <c r="U17" s="85"/>
      <c r="V17" s="85"/>
      <c r="W17" s="85"/>
    </row>
    <row r="18" ht="24" spans="1:23">
      <c r="A18" s="65" t="s">
        <v>71</v>
      </c>
      <c r="B18" s="65" t="s">
        <v>231</v>
      </c>
      <c r="C18" s="210" t="s">
        <v>232</v>
      </c>
      <c r="D18" s="210" t="s">
        <v>124</v>
      </c>
      <c r="E18" s="210" t="s">
        <v>125</v>
      </c>
      <c r="F18" s="210" t="s">
        <v>235</v>
      </c>
      <c r="G18" s="211" t="s">
        <v>236</v>
      </c>
      <c r="H18" s="120">
        <v>10133900</v>
      </c>
      <c r="I18" s="120">
        <v>10133900</v>
      </c>
      <c r="J18" s="85"/>
      <c r="K18" s="85"/>
      <c r="L18" s="120">
        <v>10133900</v>
      </c>
      <c r="M18" s="85"/>
      <c r="N18" s="85"/>
      <c r="O18" s="85"/>
      <c r="P18" s="85"/>
      <c r="Q18" s="85"/>
      <c r="R18" s="85"/>
      <c r="S18" s="85"/>
      <c r="T18" s="85"/>
      <c r="U18" s="85"/>
      <c r="V18" s="85"/>
      <c r="W18" s="85"/>
    </row>
    <row r="19" ht="20.25" customHeight="1" spans="1:23">
      <c r="A19" s="65" t="s">
        <v>71</v>
      </c>
      <c r="B19" s="65" t="s">
        <v>231</v>
      </c>
      <c r="C19" s="210" t="s">
        <v>232</v>
      </c>
      <c r="D19" s="210" t="s">
        <v>126</v>
      </c>
      <c r="E19" s="210" t="s">
        <v>127</v>
      </c>
      <c r="F19" s="210" t="s">
        <v>237</v>
      </c>
      <c r="G19" s="211" t="s">
        <v>238</v>
      </c>
      <c r="H19" s="120">
        <v>300000</v>
      </c>
      <c r="I19" s="120">
        <v>300000</v>
      </c>
      <c r="J19" s="85"/>
      <c r="K19" s="85"/>
      <c r="L19" s="120">
        <v>300000</v>
      </c>
      <c r="M19" s="85"/>
      <c r="N19" s="85"/>
      <c r="O19" s="85"/>
      <c r="P19" s="85"/>
      <c r="Q19" s="85"/>
      <c r="R19" s="85"/>
      <c r="S19" s="85"/>
      <c r="T19" s="85"/>
      <c r="U19" s="85"/>
      <c r="V19" s="85"/>
      <c r="W19" s="85"/>
    </row>
    <row r="20" ht="20.25" customHeight="1" spans="1:23">
      <c r="A20" s="65" t="s">
        <v>71</v>
      </c>
      <c r="B20" s="65" t="s">
        <v>231</v>
      </c>
      <c r="C20" s="210" t="s">
        <v>232</v>
      </c>
      <c r="D20" s="210" t="s">
        <v>136</v>
      </c>
      <c r="E20" s="210" t="s">
        <v>137</v>
      </c>
      <c r="F20" s="210" t="s">
        <v>239</v>
      </c>
      <c r="G20" s="211" t="s">
        <v>240</v>
      </c>
      <c r="H20" s="120">
        <v>4866140</v>
      </c>
      <c r="I20" s="120">
        <v>4866140</v>
      </c>
      <c r="J20" s="85"/>
      <c r="K20" s="85"/>
      <c r="L20" s="120">
        <v>4866140</v>
      </c>
      <c r="M20" s="85"/>
      <c r="N20" s="85"/>
      <c r="O20" s="85"/>
      <c r="P20" s="85"/>
      <c r="Q20" s="85"/>
      <c r="R20" s="85"/>
      <c r="S20" s="85"/>
      <c r="T20" s="85"/>
      <c r="U20" s="85"/>
      <c r="V20" s="85"/>
      <c r="W20" s="85"/>
    </row>
    <row r="21" ht="20.25" customHeight="1" spans="1:23">
      <c r="A21" s="65" t="s">
        <v>71</v>
      </c>
      <c r="B21" s="65" t="s">
        <v>231</v>
      </c>
      <c r="C21" s="210" t="s">
        <v>232</v>
      </c>
      <c r="D21" s="210" t="s">
        <v>138</v>
      </c>
      <c r="E21" s="210" t="s">
        <v>139</v>
      </c>
      <c r="F21" s="210" t="s">
        <v>241</v>
      </c>
      <c r="G21" s="211" t="s">
        <v>242</v>
      </c>
      <c r="H21" s="120">
        <v>3651500</v>
      </c>
      <c r="I21" s="120">
        <v>3651500</v>
      </c>
      <c r="J21" s="85"/>
      <c r="K21" s="85"/>
      <c r="L21" s="120">
        <v>3651500</v>
      </c>
      <c r="M21" s="85"/>
      <c r="N21" s="85"/>
      <c r="O21" s="85"/>
      <c r="P21" s="85"/>
      <c r="Q21" s="85"/>
      <c r="R21" s="85"/>
      <c r="S21" s="85"/>
      <c r="T21" s="85"/>
      <c r="U21" s="85"/>
      <c r="V21" s="85"/>
      <c r="W21" s="85"/>
    </row>
    <row r="22" ht="20.25" customHeight="1" spans="1:23">
      <c r="A22" s="65" t="s">
        <v>71</v>
      </c>
      <c r="B22" s="65" t="s">
        <v>231</v>
      </c>
      <c r="C22" s="210" t="s">
        <v>232</v>
      </c>
      <c r="D22" s="210" t="s">
        <v>140</v>
      </c>
      <c r="E22" s="210" t="s">
        <v>141</v>
      </c>
      <c r="F22" s="210" t="s">
        <v>233</v>
      </c>
      <c r="G22" s="211" t="s">
        <v>234</v>
      </c>
      <c r="H22" s="120">
        <v>281765</v>
      </c>
      <c r="I22" s="120">
        <v>281765</v>
      </c>
      <c r="J22" s="85"/>
      <c r="K22" s="85"/>
      <c r="L22" s="120">
        <v>281765</v>
      </c>
      <c r="M22" s="85"/>
      <c r="N22" s="85"/>
      <c r="O22" s="85"/>
      <c r="P22" s="85"/>
      <c r="Q22" s="85"/>
      <c r="R22" s="85"/>
      <c r="S22" s="85"/>
      <c r="T22" s="85"/>
      <c r="U22" s="85"/>
      <c r="V22" s="85"/>
      <c r="W22" s="85"/>
    </row>
    <row r="23" ht="20.25" customHeight="1" spans="1:23">
      <c r="A23" s="65" t="s">
        <v>71</v>
      </c>
      <c r="B23" s="65" t="s">
        <v>231</v>
      </c>
      <c r="C23" s="210" t="s">
        <v>232</v>
      </c>
      <c r="D23" s="210" t="s">
        <v>140</v>
      </c>
      <c r="E23" s="210" t="s">
        <v>141</v>
      </c>
      <c r="F23" s="210" t="s">
        <v>233</v>
      </c>
      <c r="G23" s="211" t="s">
        <v>234</v>
      </c>
      <c r="H23" s="120">
        <v>113948</v>
      </c>
      <c r="I23" s="120">
        <v>113948</v>
      </c>
      <c r="J23" s="85"/>
      <c r="K23" s="85"/>
      <c r="L23" s="120">
        <v>113948</v>
      </c>
      <c r="M23" s="85"/>
      <c r="N23" s="85"/>
      <c r="O23" s="85"/>
      <c r="P23" s="85"/>
      <c r="Q23" s="85"/>
      <c r="R23" s="85"/>
      <c r="S23" s="85"/>
      <c r="T23" s="85"/>
      <c r="U23" s="85"/>
      <c r="V23" s="85"/>
      <c r="W23" s="85"/>
    </row>
    <row r="24" ht="20.25" customHeight="1" spans="1:23">
      <c r="A24" s="65" t="s">
        <v>71</v>
      </c>
      <c r="B24" s="65" t="s">
        <v>243</v>
      </c>
      <c r="C24" s="210" t="s">
        <v>147</v>
      </c>
      <c r="D24" s="210" t="s">
        <v>146</v>
      </c>
      <c r="E24" s="210" t="s">
        <v>147</v>
      </c>
      <c r="F24" s="210" t="s">
        <v>244</v>
      </c>
      <c r="G24" s="211" t="s">
        <v>147</v>
      </c>
      <c r="H24" s="120">
        <v>10741000</v>
      </c>
      <c r="I24" s="120">
        <v>10741000</v>
      </c>
      <c r="J24" s="85"/>
      <c r="K24" s="85"/>
      <c r="L24" s="120">
        <v>10741000</v>
      </c>
      <c r="M24" s="85"/>
      <c r="N24" s="85"/>
      <c r="O24" s="85"/>
      <c r="P24" s="85"/>
      <c r="Q24" s="85"/>
      <c r="R24" s="85"/>
      <c r="S24" s="85"/>
      <c r="T24" s="85"/>
      <c r="U24" s="85"/>
      <c r="V24" s="85"/>
      <c r="W24" s="85"/>
    </row>
    <row r="25" ht="20.25" customHeight="1" spans="1:23">
      <c r="A25" s="65" t="s">
        <v>71</v>
      </c>
      <c r="B25" s="65" t="s">
        <v>245</v>
      </c>
      <c r="C25" s="210" t="s">
        <v>246</v>
      </c>
      <c r="D25" s="210" t="s">
        <v>110</v>
      </c>
      <c r="E25" s="210" t="s">
        <v>111</v>
      </c>
      <c r="F25" s="210" t="s">
        <v>247</v>
      </c>
      <c r="G25" s="211" t="s">
        <v>248</v>
      </c>
      <c r="H25" s="120">
        <v>3600000</v>
      </c>
      <c r="I25" s="120">
        <v>3600000</v>
      </c>
      <c r="J25" s="85"/>
      <c r="K25" s="85"/>
      <c r="L25" s="120">
        <v>3600000</v>
      </c>
      <c r="M25" s="85"/>
      <c r="N25" s="85"/>
      <c r="O25" s="85"/>
      <c r="P25" s="85"/>
      <c r="Q25" s="85"/>
      <c r="R25" s="85"/>
      <c r="S25" s="85"/>
      <c r="T25" s="85"/>
      <c r="U25" s="85"/>
      <c r="V25" s="85"/>
      <c r="W25" s="85"/>
    </row>
    <row r="26" ht="20.25" customHeight="1" spans="1:23">
      <c r="A26" s="65" t="s">
        <v>71</v>
      </c>
      <c r="B26" s="65" t="s">
        <v>249</v>
      </c>
      <c r="C26" s="210" t="s">
        <v>250</v>
      </c>
      <c r="D26" s="210" t="s">
        <v>122</v>
      </c>
      <c r="E26" s="210" t="s">
        <v>123</v>
      </c>
      <c r="F26" s="210" t="s">
        <v>247</v>
      </c>
      <c r="G26" s="211" t="s">
        <v>248</v>
      </c>
      <c r="H26" s="120">
        <v>1965600</v>
      </c>
      <c r="I26" s="120">
        <v>1965600</v>
      </c>
      <c r="J26" s="85"/>
      <c r="K26" s="85"/>
      <c r="L26" s="120">
        <v>1965600</v>
      </c>
      <c r="M26" s="85"/>
      <c r="N26" s="85"/>
      <c r="O26" s="85"/>
      <c r="P26" s="85"/>
      <c r="Q26" s="85"/>
      <c r="R26" s="85"/>
      <c r="S26" s="85"/>
      <c r="T26" s="85"/>
      <c r="U26" s="85"/>
      <c r="V26" s="85"/>
      <c r="W26" s="85"/>
    </row>
    <row r="27" ht="20.25" customHeight="1" spans="1:23">
      <c r="A27" s="65" t="s">
        <v>71</v>
      </c>
      <c r="B27" s="65" t="s">
        <v>251</v>
      </c>
      <c r="C27" s="210" t="s">
        <v>252</v>
      </c>
      <c r="D27" s="210" t="s">
        <v>110</v>
      </c>
      <c r="E27" s="210" t="s">
        <v>111</v>
      </c>
      <c r="F27" s="210" t="s">
        <v>253</v>
      </c>
      <c r="G27" s="211" t="s">
        <v>254</v>
      </c>
      <c r="H27" s="120">
        <v>1658791.32</v>
      </c>
      <c r="I27" s="120">
        <v>1658791.32</v>
      </c>
      <c r="J27" s="85"/>
      <c r="K27" s="85"/>
      <c r="L27" s="120">
        <v>1658791.32</v>
      </c>
      <c r="M27" s="85"/>
      <c r="N27" s="85"/>
      <c r="O27" s="85"/>
      <c r="P27" s="85"/>
      <c r="Q27" s="85"/>
      <c r="R27" s="85"/>
      <c r="S27" s="85"/>
      <c r="T27" s="85"/>
      <c r="U27" s="85"/>
      <c r="V27" s="85"/>
      <c r="W27" s="85"/>
    </row>
    <row r="28" ht="20.25" customHeight="1" spans="1:23">
      <c r="A28" s="65" t="s">
        <v>71</v>
      </c>
      <c r="B28" s="65" t="s">
        <v>251</v>
      </c>
      <c r="C28" s="210" t="s">
        <v>252</v>
      </c>
      <c r="D28" s="210" t="s">
        <v>110</v>
      </c>
      <c r="E28" s="210" t="s">
        <v>111</v>
      </c>
      <c r="F28" s="210" t="s">
        <v>253</v>
      </c>
      <c r="G28" s="211" t="s">
        <v>254</v>
      </c>
      <c r="H28" s="120">
        <v>5541548.16</v>
      </c>
      <c r="I28" s="120">
        <v>5541548.16</v>
      </c>
      <c r="J28" s="85"/>
      <c r="K28" s="85"/>
      <c r="L28" s="120">
        <v>5541548.16</v>
      </c>
      <c r="M28" s="85"/>
      <c r="N28" s="85"/>
      <c r="O28" s="85"/>
      <c r="P28" s="85"/>
      <c r="Q28" s="85"/>
      <c r="R28" s="85"/>
      <c r="S28" s="85"/>
      <c r="T28" s="85"/>
      <c r="U28" s="85"/>
      <c r="V28" s="85"/>
      <c r="W28" s="85"/>
    </row>
    <row r="29" ht="20.25" customHeight="1" spans="1:23">
      <c r="A29" s="65" t="s">
        <v>71</v>
      </c>
      <c r="B29" s="65" t="s">
        <v>251</v>
      </c>
      <c r="C29" s="210" t="s">
        <v>252</v>
      </c>
      <c r="D29" s="210" t="s">
        <v>110</v>
      </c>
      <c r="E29" s="210" t="s">
        <v>111</v>
      </c>
      <c r="F29" s="210" t="s">
        <v>253</v>
      </c>
      <c r="G29" s="211" t="s">
        <v>254</v>
      </c>
      <c r="H29" s="120">
        <v>66078857.88</v>
      </c>
      <c r="I29" s="120">
        <v>66078857.88</v>
      </c>
      <c r="J29" s="85"/>
      <c r="K29" s="85"/>
      <c r="L29" s="120">
        <v>66078857.88</v>
      </c>
      <c r="M29" s="85"/>
      <c r="N29" s="85"/>
      <c r="O29" s="85"/>
      <c r="P29" s="85"/>
      <c r="Q29" s="85"/>
      <c r="R29" s="85"/>
      <c r="S29" s="85"/>
      <c r="T29" s="85"/>
      <c r="U29" s="85"/>
      <c r="V29" s="85"/>
      <c r="W29" s="85"/>
    </row>
    <row r="30" ht="20.25" customHeight="1" spans="1:23">
      <c r="A30" s="65" t="s">
        <v>71</v>
      </c>
      <c r="B30" s="65" t="s">
        <v>251</v>
      </c>
      <c r="C30" s="210" t="s">
        <v>252</v>
      </c>
      <c r="D30" s="210" t="s">
        <v>110</v>
      </c>
      <c r="E30" s="210" t="s">
        <v>111</v>
      </c>
      <c r="F30" s="210" t="s">
        <v>253</v>
      </c>
      <c r="G30" s="211" t="s">
        <v>254</v>
      </c>
      <c r="H30" s="120">
        <v>24809883.48</v>
      </c>
      <c r="I30" s="120">
        <v>24809883.48</v>
      </c>
      <c r="J30" s="85"/>
      <c r="K30" s="85"/>
      <c r="L30" s="120">
        <v>24809883.48</v>
      </c>
      <c r="M30" s="85"/>
      <c r="N30" s="85"/>
      <c r="O30" s="85"/>
      <c r="P30" s="85"/>
      <c r="Q30" s="85"/>
      <c r="R30" s="85"/>
      <c r="S30" s="85"/>
      <c r="T30" s="85"/>
      <c r="U30" s="85"/>
      <c r="V30" s="85"/>
      <c r="W30" s="85"/>
    </row>
    <row r="31" ht="20.25" customHeight="1" spans="1:23">
      <c r="A31" s="65" t="s">
        <v>71</v>
      </c>
      <c r="B31" s="291" t="s">
        <v>255</v>
      </c>
      <c r="C31" s="210" t="s">
        <v>196</v>
      </c>
      <c r="D31" s="210" t="s">
        <v>110</v>
      </c>
      <c r="E31" s="210" t="s">
        <v>111</v>
      </c>
      <c r="F31" s="210" t="s">
        <v>256</v>
      </c>
      <c r="G31" s="211" t="s">
        <v>196</v>
      </c>
      <c r="H31" s="120">
        <v>30000</v>
      </c>
      <c r="I31" s="120">
        <v>30000</v>
      </c>
      <c r="J31" s="85"/>
      <c r="K31" s="85"/>
      <c r="L31" s="120">
        <v>30000</v>
      </c>
      <c r="M31" s="85"/>
      <c r="N31" s="85"/>
      <c r="O31" s="85"/>
      <c r="P31" s="85"/>
      <c r="Q31" s="85"/>
      <c r="R31" s="85"/>
      <c r="S31" s="85"/>
      <c r="T31" s="85"/>
      <c r="U31" s="85"/>
      <c r="V31" s="85"/>
      <c r="W31" s="85"/>
    </row>
    <row r="32" ht="20.25" customHeight="1" spans="1:23">
      <c r="A32" s="65" t="s">
        <v>71</v>
      </c>
      <c r="B32" s="65" t="s">
        <v>257</v>
      </c>
      <c r="C32" s="210" t="s">
        <v>258</v>
      </c>
      <c r="D32" s="210" t="s">
        <v>110</v>
      </c>
      <c r="E32" s="210" t="s">
        <v>111</v>
      </c>
      <c r="F32" s="210" t="s">
        <v>259</v>
      </c>
      <c r="G32" s="211" t="s">
        <v>260</v>
      </c>
      <c r="H32" s="120">
        <v>4360200</v>
      </c>
      <c r="I32" s="120">
        <v>4360200</v>
      </c>
      <c r="J32" s="85"/>
      <c r="K32" s="85"/>
      <c r="L32" s="120">
        <v>4360200</v>
      </c>
      <c r="M32" s="85"/>
      <c r="N32" s="85"/>
      <c r="O32" s="85"/>
      <c r="P32" s="85"/>
      <c r="Q32" s="85"/>
      <c r="R32" s="85"/>
      <c r="S32" s="85"/>
      <c r="T32" s="85"/>
      <c r="U32" s="85"/>
      <c r="V32" s="85"/>
      <c r="W32" s="85"/>
    </row>
    <row r="33" ht="20.25" customHeight="1" spans="1:23">
      <c r="A33" s="65" t="s">
        <v>71</v>
      </c>
      <c r="B33" s="291" t="s">
        <v>261</v>
      </c>
      <c r="C33" s="210" t="s">
        <v>262</v>
      </c>
      <c r="D33" s="210" t="s">
        <v>110</v>
      </c>
      <c r="E33" s="210" t="s">
        <v>111</v>
      </c>
      <c r="F33" s="210" t="s">
        <v>263</v>
      </c>
      <c r="G33" s="211" t="s">
        <v>262</v>
      </c>
      <c r="H33" s="120">
        <v>1597585.44</v>
      </c>
      <c r="I33" s="120">
        <v>1597585.44</v>
      </c>
      <c r="J33" s="85"/>
      <c r="K33" s="85"/>
      <c r="L33" s="120">
        <v>1597585.44</v>
      </c>
      <c r="M33" s="85"/>
      <c r="N33" s="85"/>
      <c r="O33" s="85"/>
      <c r="P33" s="85"/>
      <c r="Q33" s="85"/>
      <c r="R33" s="85"/>
      <c r="S33" s="85"/>
      <c r="T33" s="85"/>
      <c r="U33" s="85"/>
      <c r="V33" s="85"/>
      <c r="W33" s="85"/>
    </row>
    <row r="34" ht="20.25" customHeight="1" spans="1:23">
      <c r="A34" s="65" t="s">
        <v>71</v>
      </c>
      <c r="B34" s="65" t="s">
        <v>264</v>
      </c>
      <c r="C34" s="210" t="s">
        <v>265</v>
      </c>
      <c r="D34" s="210" t="s">
        <v>110</v>
      </c>
      <c r="E34" s="210" t="s">
        <v>111</v>
      </c>
      <c r="F34" s="210" t="s">
        <v>266</v>
      </c>
      <c r="G34" s="211" t="s">
        <v>267</v>
      </c>
      <c r="H34" s="120">
        <v>409104</v>
      </c>
      <c r="I34" s="120">
        <v>409104</v>
      </c>
      <c r="J34" s="85"/>
      <c r="K34" s="85"/>
      <c r="L34" s="120">
        <v>409104</v>
      </c>
      <c r="M34" s="85"/>
      <c r="N34" s="85"/>
      <c r="O34" s="85"/>
      <c r="P34" s="85"/>
      <c r="Q34" s="85"/>
      <c r="R34" s="85"/>
      <c r="S34" s="85"/>
      <c r="T34" s="85"/>
      <c r="U34" s="85"/>
      <c r="V34" s="85"/>
      <c r="W34" s="85"/>
    </row>
    <row r="35" ht="20.25" customHeight="1" spans="1:23">
      <c r="A35" s="65" t="s">
        <v>71</v>
      </c>
      <c r="B35" s="65" t="s">
        <v>268</v>
      </c>
      <c r="C35" s="210" t="s">
        <v>269</v>
      </c>
      <c r="D35" s="210" t="s">
        <v>110</v>
      </c>
      <c r="E35" s="210" t="s">
        <v>111</v>
      </c>
      <c r="F35" s="210" t="s">
        <v>270</v>
      </c>
      <c r="G35" s="211" t="s">
        <v>271</v>
      </c>
      <c r="H35" s="120">
        <v>1446500</v>
      </c>
      <c r="I35" s="120">
        <v>1446500</v>
      </c>
      <c r="J35" s="85"/>
      <c r="K35" s="85"/>
      <c r="L35" s="120">
        <v>1446500</v>
      </c>
      <c r="M35" s="85"/>
      <c r="N35" s="85"/>
      <c r="O35" s="85"/>
      <c r="P35" s="85"/>
      <c r="Q35" s="85"/>
      <c r="R35" s="85"/>
      <c r="S35" s="85"/>
      <c r="T35" s="85"/>
      <c r="U35" s="85"/>
      <c r="V35" s="85"/>
      <c r="W35" s="85"/>
    </row>
    <row r="36" ht="20.25" customHeight="1" spans="1:23">
      <c r="A36" s="65" t="s">
        <v>71</v>
      </c>
      <c r="B36" s="65" t="s">
        <v>268</v>
      </c>
      <c r="C36" s="210" t="s">
        <v>269</v>
      </c>
      <c r="D36" s="210" t="s">
        <v>110</v>
      </c>
      <c r="E36" s="210" t="s">
        <v>111</v>
      </c>
      <c r="F36" s="210" t="s">
        <v>270</v>
      </c>
      <c r="G36" s="211" t="s">
        <v>271</v>
      </c>
      <c r="H36" s="120">
        <v>40000</v>
      </c>
      <c r="I36" s="120">
        <v>40000</v>
      </c>
      <c r="J36" s="85"/>
      <c r="K36" s="85"/>
      <c r="L36" s="120">
        <v>40000</v>
      </c>
      <c r="M36" s="85"/>
      <c r="N36" s="85"/>
      <c r="O36" s="85"/>
      <c r="P36" s="85"/>
      <c r="Q36" s="85"/>
      <c r="R36" s="85"/>
      <c r="S36" s="85"/>
      <c r="T36" s="85"/>
      <c r="U36" s="85"/>
      <c r="V36" s="85"/>
      <c r="W36" s="85"/>
    </row>
    <row r="37" ht="20.25" customHeight="1" spans="1:23">
      <c r="A37" s="65" t="s">
        <v>71</v>
      </c>
      <c r="B37" s="65" t="s">
        <v>268</v>
      </c>
      <c r="C37" s="210" t="s">
        <v>269</v>
      </c>
      <c r="D37" s="210" t="s">
        <v>110</v>
      </c>
      <c r="E37" s="210" t="s">
        <v>111</v>
      </c>
      <c r="F37" s="210" t="s">
        <v>272</v>
      </c>
      <c r="G37" s="211" t="s">
        <v>273</v>
      </c>
      <c r="H37" s="120">
        <v>400000</v>
      </c>
      <c r="I37" s="120">
        <v>400000</v>
      </c>
      <c r="J37" s="85"/>
      <c r="K37" s="85"/>
      <c r="L37" s="120">
        <v>400000</v>
      </c>
      <c r="M37" s="85"/>
      <c r="N37" s="85"/>
      <c r="O37" s="85"/>
      <c r="P37" s="85"/>
      <c r="Q37" s="85"/>
      <c r="R37" s="85"/>
      <c r="S37" s="85"/>
      <c r="T37" s="85"/>
      <c r="U37" s="85"/>
      <c r="V37" s="85"/>
      <c r="W37" s="85"/>
    </row>
    <row r="38" ht="20.25" customHeight="1" spans="1:23">
      <c r="A38" s="65" t="s">
        <v>71</v>
      </c>
      <c r="B38" s="65" t="s">
        <v>268</v>
      </c>
      <c r="C38" s="210" t="s">
        <v>269</v>
      </c>
      <c r="D38" s="210" t="s">
        <v>110</v>
      </c>
      <c r="E38" s="210" t="s">
        <v>111</v>
      </c>
      <c r="F38" s="210" t="s">
        <v>274</v>
      </c>
      <c r="G38" s="211" t="s">
        <v>275</v>
      </c>
      <c r="H38" s="120">
        <v>1200000</v>
      </c>
      <c r="I38" s="120">
        <v>1200000</v>
      </c>
      <c r="J38" s="85"/>
      <c r="K38" s="85"/>
      <c r="L38" s="120">
        <v>1200000</v>
      </c>
      <c r="M38" s="85"/>
      <c r="N38" s="85"/>
      <c r="O38" s="85"/>
      <c r="P38" s="85"/>
      <c r="Q38" s="85"/>
      <c r="R38" s="85"/>
      <c r="S38" s="85"/>
      <c r="T38" s="85"/>
      <c r="U38" s="85"/>
      <c r="V38" s="85"/>
      <c r="W38" s="85"/>
    </row>
    <row r="39" ht="20.25" customHeight="1" spans="1:23">
      <c r="A39" s="65" t="s">
        <v>71</v>
      </c>
      <c r="B39" s="65" t="s">
        <v>268</v>
      </c>
      <c r="C39" s="210" t="s">
        <v>269</v>
      </c>
      <c r="D39" s="210" t="s">
        <v>110</v>
      </c>
      <c r="E39" s="210" t="s">
        <v>111</v>
      </c>
      <c r="F39" s="210" t="s">
        <v>276</v>
      </c>
      <c r="G39" s="211" t="s">
        <v>277</v>
      </c>
      <c r="H39" s="120">
        <v>200000</v>
      </c>
      <c r="I39" s="120">
        <v>200000</v>
      </c>
      <c r="J39" s="85"/>
      <c r="K39" s="85"/>
      <c r="L39" s="120">
        <v>200000</v>
      </c>
      <c r="M39" s="85"/>
      <c r="N39" s="85"/>
      <c r="O39" s="85"/>
      <c r="P39" s="85"/>
      <c r="Q39" s="85"/>
      <c r="R39" s="85"/>
      <c r="S39" s="85"/>
      <c r="T39" s="85"/>
      <c r="U39" s="85"/>
      <c r="V39" s="85"/>
      <c r="W39" s="85"/>
    </row>
    <row r="40" ht="20.25" customHeight="1" spans="1:23">
      <c r="A40" s="65" t="s">
        <v>71</v>
      </c>
      <c r="B40" s="65" t="s">
        <v>268</v>
      </c>
      <c r="C40" s="210" t="s">
        <v>269</v>
      </c>
      <c r="D40" s="210" t="s">
        <v>110</v>
      </c>
      <c r="E40" s="210" t="s">
        <v>111</v>
      </c>
      <c r="F40" s="210" t="s">
        <v>278</v>
      </c>
      <c r="G40" s="211" t="s">
        <v>279</v>
      </c>
      <c r="H40" s="120">
        <v>10000</v>
      </c>
      <c r="I40" s="120">
        <v>10000</v>
      </c>
      <c r="J40" s="85"/>
      <c r="K40" s="85"/>
      <c r="L40" s="120">
        <v>10000</v>
      </c>
      <c r="M40" s="85"/>
      <c r="N40" s="85"/>
      <c r="O40" s="85"/>
      <c r="P40" s="85"/>
      <c r="Q40" s="85"/>
      <c r="R40" s="85"/>
      <c r="S40" s="85"/>
      <c r="T40" s="85"/>
      <c r="U40" s="85"/>
      <c r="V40" s="85"/>
      <c r="W40" s="85"/>
    </row>
    <row r="41" ht="20.25" customHeight="1" spans="1:23">
      <c r="A41" s="65" t="s">
        <v>71</v>
      </c>
      <c r="B41" s="65" t="s">
        <v>268</v>
      </c>
      <c r="C41" s="210" t="s">
        <v>269</v>
      </c>
      <c r="D41" s="210" t="s">
        <v>110</v>
      </c>
      <c r="E41" s="210" t="s">
        <v>111</v>
      </c>
      <c r="F41" s="210" t="s">
        <v>280</v>
      </c>
      <c r="G41" s="211" t="s">
        <v>281</v>
      </c>
      <c r="H41" s="120">
        <v>50000</v>
      </c>
      <c r="I41" s="120">
        <v>50000</v>
      </c>
      <c r="J41" s="85"/>
      <c r="K41" s="85"/>
      <c r="L41" s="120">
        <v>50000</v>
      </c>
      <c r="M41" s="85"/>
      <c r="N41" s="85"/>
      <c r="O41" s="85"/>
      <c r="P41" s="85"/>
      <c r="Q41" s="85"/>
      <c r="R41" s="85"/>
      <c r="S41" s="85"/>
      <c r="T41" s="85"/>
      <c r="U41" s="85"/>
      <c r="V41" s="85"/>
      <c r="W41" s="85"/>
    </row>
    <row r="42" ht="20.25" customHeight="1" spans="1:23">
      <c r="A42" s="65" t="s">
        <v>71</v>
      </c>
      <c r="B42" s="65" t="s">
        <v>268</v>
      </c>
      <c r="C42" s="210" t="s">
        <v>269</v>
      </c>
      <c r="D42" s="210" t="s">
        <v>110</v>
      </c>
      <c r="E42" s="210" t="s">
        <v>111</v>
      </c>
      <c r="F42" s="210" t="s">
        <v>282</v>
      </c>
      <c r="G42" s="211" t="s">
        <v>283</v>
      </c>
      <c r="H42" s="120">
        <v>600000</v>
      </c>
      <c r="I42" s="120">
        <v>600000</v>
      </c>
      <c r="J42" s="85"/>
      <c r="K42" s="85"/>
      <c r="L42" s="120">
        <v>600000</v>
      </c>
      <c r="M42" s="85"/>
      <c r="N42" s="85"/>
      <c r="O42" s="85"/>
      <c r="P42" s="85"/>
      <c r="Q42" s="85"/>
      <c r="R42" s="85"/>
      <c r="S42" s="85"/>
      <c r="T42" s="85"/>
      <c r="U42" s="85"/>
      <c r="V42" s="85"/>
      <c r="W42" s="85"/>
    </row>
    <row r="43" ht="20.25" customHeight="1" spans="1:23">
      <c r="A43" s="65" t="s">
        <v>71</v>
      </c>
      <c r="B43" s="65" t="s">
        <v>268</v>
      </c>
      <c r="C43" s="210" t="s">
        <v>269</v>
      </c>
      <c r="D43" s="210" t="s">
        <v>110</v>
      </c>
      <c r="E43" s="210" t="s">
        <v>111</v>
      </c>
      <c r="F43" s="210" t="s">
        <v>259</v>
      </c>
      <c r="G43" s="211" t="s">
        <v>260</v>
      </c>
      <c r="H43" s="120">
        <v>436020</v>
      </c>
      <c r="I43" s="120">
        <v>436020</v>
      </c>
      <c r="J43" s="85"/>
      <c r="K43" s="85"/>
      <c r="L43" s="120">
        <v>436020</v>
      </c>
      <c r="M43" s="85"/>
      <c r="N43" s="85"/>
      <c r="O43" s="85"/>
      <c r="P43" s="85"/>
      <c r="Q43" s="85"/>
      <c r="R43" s="85"/>
      <c r="S43" s="85"/>
      <c r="T43" s="85"/>
      <c r="U43" s="85"/>
      <c r="V43" s="85"/>
      <c r="W43" s="85"/>
    </row>
    <row r="44" ht="20.25" customHeight="1" spans="1:23">
      <c r="A44" s="65" t="s">
        <v>71</v>
      </c>
      <c r="B44" s="65" t="s">
        <v>268</v>
      </c>
      <c r="C44" s="210" t="s">
        <v>269</v>
      </c>
      <c r="D44" s="210" t="s">
        <v>110</v>
      </c>
      <c r="E44" s="210" t="s">
        <v>111</v>
      </c>
      <c r="F44" s="210" t="s">
        <v>284</v>
      </c>
      <c r="G44" s="211" t="s">
        <v>285</v>
      </c>
      <c r="H44" s="120">
        <v>500000</v>
      </c>
      <c r="I44" s="120">
        <v>500000</v>
      </c>
      <c r="J44" s="85"/>
      <c r="K44" s="85"/>
      <c r="L44" s="120">
        <v>500000</v>
      </c>
      <c r="M44" s="85"/>
      <c r="N44" s="85"/>
      <c r="O44" s="85"/>
      <c r="P44" s="85"/>
      <c r="Q44" s="85"/>
      <c r="R44" s="85"/>
      <c r="S44" s="85"/>
      <c r="T44" s="85"/>
      <c r="U44" s="85"/>
      <c r="V44" s="85"/>
      <c r="W44" s="85"/>
    </row>
    <row r="45" ht="20.25" customHeight="1" spans="1:23">
      <c r="A45" s="65" t="s">
        <v>71</v>
      </c>
      <c r="B45" s="65" t="s">
        <v>268</v>
      </c>
      <c r="C45" s="210" t="s">
        <v>269</v>
      </c>
      <c r="D45" s="210" t="s">
        <v>110</v>
      </c>
      <c r="E45" s="210" t="s">
        <v>111</v>
      </c>
      <c r="F45" s="210" t="s">
        <v>284</v>
      </c>
      <c r="G45" s="211" t="s">
        <v>285</v>
      </c>
      <c r="H45" s="120">
        <v>1401000</v>
      </c>
      <c r="I45" s="120">
        <v>1401000</v>
      </c>
      <c r="J45" s="85"/>
      <c r="K45" s="85"/>
      <c r="L45" s="120">
        <v>1401000</v>
      </c>
      <c r="M45" s="85"/>
      <c r="N45" s="85"/>
      <c r="O45" s="85"/>
      <c r="P45" s="85"/>
      <c r="Q45" s="85"/>
      <c r="R45" s="85"/>
      <c r="S45" s="85"/>
      <c r="T45" s="85"/>
      <c r="U45" s="85"/>
      <c r="V45" s="85"/>
      <c r="W45" s="85"/>
    </row>
    <row r="46" ht="20.25" customHeight="1" spans="1:23">
      <c r="A46" s="65" t="s">
        <v>71</v>
      </c>
      <c r="B46" s="65" t="s">
        <v>268</v>
      </c>
      <c r="C46" s="210" t="s">
        <v>269</v>
      </c>
      <c r="D46" s="210" t="s">
        <v>122</v>
      </c>
      <c r="E46" s="210" t="s">
        <v>123</v>
      </c>
      <c r="F46" s="210" t="s">
        <v>270</v>
      </c>
      <c r="G46" s="211" t="s">
        <v>271</v>
      </c>
      <c r="H46" s="120">
        <v>46800</v>
      </c>
      <c r="I46" s="120">
        <v>46800</v>
      </c>
      <c r="J46" s="85"/>
      <c r="K46" s="85"/>
      <c r="L46" s="120">
        <v>46800</v>
      </c>
      <c r="M46" s="85"/>
      <c r="N46" s="85"/>
      <c r="O46" s="85"/>
      <c r="P46" s="85"/>
      <c r="Q46" s="85"/>
      <c r="R46" s="85"/>
      <c r="S46" s="85"/>
      <c r="T46" s="85"/>
      <c r="U46" s="85"/>
      <c r="V46" s="85"/>
      <c r="W46" s="85"/>
    </row>
    <row r="47" ht="20.25" customHeight="1" spans="1:23">
      <c r="A47" s="65" t="s">
        <v>71</v>
      </c>
      <c r="B47" s="65" t="s">
        <v>286</v>
      </c>
      <c r="C47" s="210" t="s">
        <v>287</v>
      </c>
      <c r="D47" s="210" t="s">
        <v>110</v>
      </c>
      <c r="E47" s="210" t="s">
        <v>111</v>
      </c>
      <c r="F47" s="210" t="s">
        <v>270</v>
      </c>
      <c r="G47" s="211" t="s">
        <v>271</v>
      </c>
      <c r="H47" s="120">
        <v>3477600</v>
      </c>
      <c r="I47" s="120">
        <v>3477600</v>
      </c>
      <c r="J47" s="85"/>
      <c r="K47" s="85"/>
      <c r="L47" s="120">
        <v>3477600</v>
      </c>
      <c r="M47" s="85"/>
      <c r="N47" s="85"/>
      <c r="O47" s="85"/>
      <c r="P47" s="85"/>
      <c r="Q47" s="85"/>
      <c r="R47" s="85"/>
      <c r="S47" s="85"/>
      <c r="T47" s="85"/>
      <c r="U47" s="85"/>
      <c r="V47" s="85"/>
      <c r="W47" s="85"/>
    </row>
    <row r="48" ht="17.25" customHeight="1" spans="1:23">
      <c r="A48" s="35" t="s">
        <v>190</v>
      </c>
      <c r="B48" s="212"/>
      <c r="C48" s="212"/>
      <c r="D48" s="212"/>
      <c r="E48" s="212"/>
      <c r="F48" s="212"/>
      <c r="G48" s="213"/>
      <c r="H48" s="85">
        <f>SUM(H9:H47)</f>
        <v>246061015.88</v>
      </c>
      <c r="I48" s="85">
        <f>SUM(I9:I47)</f>
        <v>246061015.88</v>
      </c>
      <c r="J48" s="85">
        <f>SUM(J9:J47)</f>
        <v>0</v>
      </c>
      <c r="K48" s="85">
        <f>SUM(K9:K47)</f>
        <v>0</v>
      </c>
      <c r="L48" s="85">
        <f>SUM(L9:L47)</f>
        <v>246061015.88</v>
      </c>
      <c r="M48" s="85"/>
      <c r="N48" s="85"/>
      <c r="O48" s="85"/>
      <c r="P48" s="85"/>
      <c r="Q48" s="85"/>
      <c r="R48" s="85"/>
      <c r="S48" s="85"/>
      <c r="T48" s="85"/>
      <c r="U48" s="85"/>
      <c r="V48" s="85"/>
      <c r="W48" s="85"/>
    </row>
  </sheetData>
  <mergeCells count="30">
    <mergeCell ref="A2:W2"/>
    <mergeCell ref="A3:G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52"/>
  <sheetViews>
    <sheetView showZeros="0" tabSelected="1" workbookViewId="0">
      <selection activeCell="J9" sqref="J9"/>
    </sheetView>
  </sheetViews>
  <sheetFormatPr defaultColWidth="9.13636363636364" defaultRowHeight="14.25" customHeight="1"/>
  <cols>
    <col min="1" max="1" width="10.7272727272727" style="138" customWidth="1"/>
    <col min="2" max="2" width="21.2727272727273" style="138" customWidth="1"/>
    <col min="3" max="3" width="56.6363636363636" style="138" customWidth="1"/>
    <col min="4" max="4" width="18.9090909090909" style="138" customWidth="1"/>
    <col min="5" max="5" width="11.1363636363636" style="138" customWidth="1"/>
    <col min="6" max="6" width="17" style="138" customWidth="1"/>
    <col min="7" max="7" width="9.85454545454546" style="138" customWidth="1"/>
    <col min="8" max="8" width="17.7090909090909" style="138" customWidth="1"/>
    <col min="9" max="13" width="20" style="138" customWidth="1"/>
    <col min="14" max="14" width="12.2909090909091" style="138" customWidth="1"/>
    <col min="15" max="15" width="12.7" style="138" customWidth="1"/>
    <col min="16" max="16" width="11.1363636363636" style="138" customWidth="1"/>
    <col min="17" max="21" width="19.8545454545455" style="138" customWidth="1"/>
    <col min="22" max="22" width="20" style="138" customWidth="1"/>
    <col min="23" max="23" width="19.8545454545455" style="138" customWidth="1"/>
    <col min="24" max="16384" width="9.13636363636364" style="138"/>
  </cols>
  <sheetData>
    <row r="1" ht="13.5" customHeight="1" spans="2:23">
      <c r="B1" s="145"/>
      <c r="E1" s="146"/>
      <c r="F1" s="146"/>
      <c r="G1" s="146"/>
      <c r="H1" s="146"/>
      <c r="U1" s="145"/>
      <c r="W1" s="203" t="s">
        <v>288</v>
      </c>
    </row>
    <row r="2" ht="46.5" customHeight="1" spans="1:23">
      <c r="A2" s="147" t="s">
        <v>289</v>
      </c>
      <c r="B2" s="147"/>
      <c r="C2" s="147"/>
      <c r="D2" s="147"/>
      <c r="E2" s="147"/>
      <c r="F2" s="147"/>
      <c r="G2" s="147"/>
      <c r="H2" s="147"/>
      <c r="I2" s="147"/>
      <c r="J2" s="147"/>
      <c r="K2" s="147"/>
      <c r="L2" s="147"/>
      <c r="M2" s="147"/>
      <c r="N2" s="147"/>
      <c r="O2" s="147"/>
      <c r="P2" s="147"/>
      <c r="Q2" s="147"/>
      <c r="R2" s="147"/>
      <c r="S2" s="147"/>
      <c r="T2" s="147"/>
      <c r="U2" s="147"/>
      <c r="V2" s="147"/>
      <c r="W2" s="147"/>
    </row>
    <row r="3" ht="13.5" customHeight="1" spans="1:23">
      <c r="A3" s="148" t="s">
        <v>2</v>
      </c>
      <c r="B3" s="149"/>
      <c r="C3" s="149"/>
      <c r="D3" s="149"/>
      <c r="E3" s="149"/>
      <c r="F3" s="149"/>
      <c r="G3" s="149"/>
      <c r="H3" s="149"/>
      <c r="I3" s="176"/>
      <c r="J3" s="176"/>
      <c r="K3" s="176"/>
      <c r="L3" s="176"/>
      <c r="M3" s="176"/>
      <c r="N3" s="176"/>
      <c r="O3" s="176"/>
      <c r="P3" s="176"/>
      <c r="Q3" s="176"/>
      <c r="U3" s="145"/>
      <c r="W3" s="204" t="s">
        <v>3</v>
      </c>
    </row>
    <row r="4" ht="21.75" customHeight="1" spans="1:23">
      <c r="A4" s="150" t="s">
        <v>290</v>
      </c>
      <c r="B4" s="151" t="s">
        <v>202</v>
      </c>
      <c r="C4" s="150" t="s">
        <v>203</v>
      </c>
      <c r="D4" s="150" t="s">
        <v>291</v>
      </c>
      <c r="E4" s="151" t="s">
        <v>204</v>
      </c>
      <c r="F4" s="151" t="s">
        <v>205</v>
      </c>
      <c r="G4" s="151" t="s">
        <v>206</v>
      </c>
      <c r="H4" s="151" t="s">
        <v>207</v>
      </c>
      <c r="I4" s="177" t="s">
        <v>57</v>
      </c>
      <c r="J4" s="178" t="s">
        <v>292</v>
      </c>
      <c r="K4" s="179"/>
      <c r="L4" s="179"/>
      <c r="M4" s="180"/>
      <c r="N4" s="178" t="s">
        <v>210</v>
      </c>
      <c r="O4" s="179"/>
      <c r="P4" s="180"/>
      <c r="Q4" s="151" t="s">
        <v>63</v>
      </c>
      <c r="R4" s="178" t="s">
        <v>64</v>
      </c>
      <c r="S4" s="179"/>
      <c r="T4" s="179"/>
      <c r="U4" s="179"/>
      <c r="V4" s="179"/>
      <c r="W4" s="180"/>
    </row>
    <row r="5" ht="21.75" customHeight="1" spans="1:23">
      <c r="A5" s="152"/>
      <c r="B5" s="153"/>
      <c r="C5" s="152"/>
      <c r="D5" s="152"/>
      <c r="E5" s="154"/>
      <c r="F5" s="154"/>
      <c r="G5" s="154"/>
      <c r="H5" s="154"/>
      <c r="I5" s="153"/>
      <c r="J5" s="181" t="s">
        <v>60</v>
      </c>
      <c r="K5" s="182"/>
      <c r="L5" s="151" t="s">
        <v>61</v>
      </c>
      <c r="M5" s="151" t="s">
        <v>62</v>
      </c>
      <c r="N5" s="151" t="s">
        <v>60</v>
      </c>
      <c r="O5" s="151" t="s">
        <v>61</v>
      </c>
      <c r="P5" s="151" t="s">
        <v>62</v>
      </c>
      <c r="Q5" s="154"/>
      <c r="R5" s="151" t="s">
        <v>59</v>
      </c>
      <c r="S5" s="151" t="s">
        <v>66</v>
      </c>
      <c r="T5" s="151" t="s">
        <v>216</v>
      </c>
      <c r="U5" s="151" t="s">
        <v>68</v>
      </c>
      <c r="V5" s="151" t="s">
        <v>69</v>
      </c>
      <c r="W5" s="151" t="s">
        <v>70</v>
      </c>
    </row>
    <row r="6" ht="21" customHeight="1" spans="1:23">
      <c r="A6" s="153"/>
      <c r="B6" s="153"/>
      <c r="C6" s="153"/>
      <c r="D6" s="153"/>
      <c r="E6" s="153"/>
      <c r="F6" s="153"/>
      <c r="G6" s="153"/>
      <c r="H6" s="153"/>
      <c r="I6" s="153"/>
      <c r="J6" s="183" t="s">
        <v>59</v>
      </c>
      <c r="K6" s="184"/>
      <c r="L6" s="153"/>
      <c r="M6" s="153"/>
      <c r="N6" s="153"/>
      <c r="O6" s="153"/>
      <c r="P6" s="153"/>
      <c r="Q6" s="153"/>
      <c r="R6" s="153"/>
      <c r="S6" s="153"/>
      <c r="T6" s="153"/>
      <c r="U6" s="153"/>
      <c r="V6" s="153"/>
      <c r="W6" s="153"/>
    </row>
    <row r="7" ht="39.75" customHeight="1" spans="1:23">
      <c r="A7" s="155"/>
      <c r="B7" s="156"/>
      <c r="C7" s="155"/>
      <c r="D7" s="155"/>
      <c r="E7" s="157"/>
      <c r="F7" s="157"/>
      <c r="G7" s="157"/>
      <c r="H7" s="157"/>
      <c r="I7" s="156"/>
      <c r="J7" s="185" t="s">
        <v>59</v>
      </c>
      <c r="K7" s="185" t="s">
        <v>293</v>
      </c>
      <c r="L7" s="157"/>
      <c r="M7" s="157"/>
      <c r="N7" s="157"/>
      <c r="O7" s="157"/>
      <c r="P7" s="157"/>
      <c r="Q7" s="157"/>
      <c r="R7" s="157"/>
      <c r="S7" s="157"/>
      <c r="T7" s="157"/>
      <c r="U7" s="156"/>
      <c r="V7" s="157"/>
      <c r="W7" s="157"/>
    </row>
    <row r="8" ht="15" customHeight="1" spans="1:23">
      <c r="A8" s="158">
        <v>1</v>
      </c>
      <c r="B8" s="158">
        <v>2</v>
      </c>
      <c r="C8" s="158">
        <v>3</v>
      </c>
      <c r="D8" s="158">
        <v>4</v>
      </c>
      <c r="E8" s="158">
        <v>5</v>
      </c>
      <c r="F8" s="158">
        <v>6</v>
      </c>
      <c r="G8" s="158">
        <v>7</v>
      </c>
      <c r="H8" s="158">
        <v>8</v>
      </c>
      <c r="I8" s="158">
        <v>9</v>
      </c>
      <c r="J8" s="158">
        <v>10</v>
      </c>
      <c r="K8" s="158">
        <v>11</v>
      </c>
      <c r="L8" s="186">
        <v>12</v>
      </c>
      <c r="M8" s="186">
        <v>13</v>
      </c>
      <c r="N8" s="186">
        <v>14</v>
      </c>
      <c r="O8" s="186">
        <v>15</v>
      </c>
      <c r="P8" s="186">
        <v>16</v>
      </c>
      <c r="Q8" s="186">
        <v>17</v>
      </c>
      <c r="R8" s="186">
        <v>18</v>
      </c>
      <c r="S8" s="186">
        <v>19</v>
      </c>
      <c r="T8" s="186">
        <v>20</v>
      </c>
      <c r="U8" s="158">
        <v>21</v>
      </c>
      <c r="V8" s="186">
        <v>22</v>
      </c>
      <c r="W8" s="158">
        <v>23</v>
      </c>
    </row>
    <row r="9" ht="21.75" customHeight="1" spans="1:23">
      <c r="A9" s="158" t="s">
        <v>294</v>
      </c>
      <c r="B9" s="292" t="s">
        <v>295</v>
      </c>
      <c r="C9" s="159" t="s">
        <v>296</v>
      </c>
      <c r="D9" s="160" t="s">
        <v>71</v>
      </c>
      <c r="E9" s="161" t="s">
        <v>114</v>
      </c>
      <c r="F9" s="161" t="s">
        <v>115</v>
      </c>
      <c r="G9" s="161" t="s">
        <v>282</v>
      </c>
      <c r="H9" s="161" t="s">
        <v>283</v>
      </c>
      <c r="I9" s="187">
        <v>1100000</v>
      </c>
      <c r="J9" s="187">
        <v>1100000</v>
      </c>
      <c r="K9" s="187">
        <v>1100000</v>
      </c>
      <c r="L9" s="186"/>
      <c r="M9" s="186"/>
      <c r="N9" s="186"/>
      <c r="O9" s="186"/>
      <c r="P9" s="186"/>
      <c r="Q9" s="186"/>
      <c r="R9" s="187"/>
      <c r="S9" s="186"/>
      <c r="T9" s="186"/>
      <c r="U9" s="158"/>
      <c r="V9" s="186"/>
      <c r="W9" s="187"/>
    </row>
    <row r="10" ht="21.75" customHeight="1" spans="1:23">
      <c r="A10" s="158" t="s">
        <v>294</v>
      </c>
      <c r="B10" s="292" t="s">
        <v>295</v>
      </c>
      <c r="C10" s="159" t="s">
        <v>296</v>
      </c>
      <c r="D10" s="160" t="s">
        <v>71</v>
      </c>
      <c r="E10" s="161" t="s">
        <v>114</v>
      </c>
      <c r="F10" s="161" t="s">
        <v>115</v>
      </c>
      <c r="G10" s="161" t="s">
        <v>297</v>
      </c>
      <c r="H10" s="161" t="s">
        <v>298</v>
      </c>
      <c r="I10" s="187">
        <v>20000</v>
      </c>
      <c r="J10" s="187">
        <v>20000</v>
      </c>
      <c r="K10" s="187">
        <v>20000</v>
      </c>
      <c r="L10" s="186"/>
      <c r="M10" s="186"/>
      <c r="N10" s="186"/>
      <c r="O10" s="186"/>
      <c r="P10" s="186"/>
      <c r="Q10" s="186"/>
      <c r="R10" s="187"/>
      <c r="S10" s="186"/>
      <c r="T10" s="186"/>
      <c r="U10" s="158"/>
      <c r="V10" s="186"/>
      <c r="W10" s="187"/>
    </row>
    <row r="11" ht="21.75" customHeight="1" spans="1:23">
      <c r="A11" s="158" t="s">
        <v>294</v>
      </c>
      <c r="B11" s="292" t="s">
        <v>295</v>
      </c>
      <c r="C11" s="159" t="s">
        <v>296</v>
      </c>
      <c r="D11" s="160" t="s">
        <v>71</v>
      </c>
      <c r="E11" s="161" t="s">
        <v>114</v>
      </c>
      <c r="F11" s="161" t="s">
        <v>115</v>
      </c>
      <c r="G11" s="161" t="s">
        <v>280</v>
      </c>
      <c r="H11" s="161" t="s">
        <v>281</v>
      </c>
      <c r="I11" s="187">
        <v>500000</v>
      </c>
      <c r="J11" s="187">
        <v>500000</v>
      </c>
      <c r="K11" s="187">
        <v>500000</v>
      </c>
      <c r="L11" s="186"/>
      <c r="M11" s="186"/>
      <c r="N11" s="186"/>
      <c r="O11" s="186"/>
      <c r="P11" s="186"/>
      <c r="Q11" s="186"/>
      <c r="R11" s="187"/>
      <c r="S11" s="186"/>
      <c r="T11" s="186"/>
      <c r="U11" s="158"/>
      <c r="V11" s="186"/>
      <c r="W11" s="187"/>
    </row>
    <row r="12" ht="21.75" customHeight="1" spans="1:23">
      <c r="A12" s="158" t="s">
        <v>294</v>
      </c>
      <c r="B12" s="292" t="s">
        <v>295</v>
      </c>
      <c r="C12" s="159" t="s">
        <v>296</v>
      </c>
      <c r="D12" s="160" t="s">
        <v>71</v>
      </c>
      <c r="E12" s="161" t="s">
        <v>114</v>
      </c>
      <c r="F12" s="161" t="s">
        <v>115</v>
      </c>
      <c r="G12" s="161" t="s">
        <v>299</v>
      </c>
      <c r="H12" s="161" t="s">
        <v>300</v>
      </c>
      <c r="I12" s="187">
        <v>50000</v>
      </c>
      <c r="J12" s="187">
        <v>50000</v>
      </c>
      <c r="K12" s="187">
        <v>50000</v>
      </c>
      <c r="L12" s="186"/>
      <c r="M12" s="186"/>
      <c r="N12" s="186"/>
      <c r="O12" s="186"/>
      <c r="P12" s="186"/>
      <c r="Q12" s="186"/>
      <c r="R12" s="187"/>
      <c r="S12" s="186"/>
      <c r="T12" s="186"/>
      <c r="U12" s="158"/>
      <c r="V12" s="186"/>
      <c r="W12" s="187"/>
    </row>
    <row r="13" ht="21.75" customHeight="1" spans="1:23">
      <c r="A13" s="158" t="s">
        <v>294</v>
      </c>
      <c r="B13" s="292" t="s">
        <v>295</v>
      </c>
      <c r="C13" s="159" t="s">
        <v>296</v>
      </c>
      <c r="D13" s="160" t="s">
        <v>71</v>
      </c>
      <c r="E13" s="161" t="s">
        <v>114</v>
      </c>
      <c r="F13" s="161" t="s">
        <v>115</v>
      </c>
      <c r="G13" s="161" t="s">
        <v>301</v>
      </c>
      <c r="H13" s="161" t="s">
        <v>302</v>
      </c>
      <c r="I13" s="187">
        <v>500000</v>
      </c>
      <c r="J13" s="187">
        <v>500000</v>
      </c>
      <c r="K13" s="187">
        <v>500000</v>
      </c>
      <c r="L13" s="186"/>
      <c r="M13" s="186"/>
      <c r="N13" s="186"/>
      <c r="O13" s="186"/>
      <c r="P13" s="186"/>
      <c r="Q13" s="186"/>
      <c r="R13" s="187"/>
      <c r="S13" s="186"/>
      <c r="T13" s="186"/>
      <c r="U13" s="158"/>
      <c r="V13" s="186"/>
      <c r="W13" s="187"/>
    </row>
    <row r="14" ht="21.75" customHeight="1" spans="1:23">
      <c r="A14" s="158" t="s">
        <v>294</v>
      </c>
      <c r="B14" s="292" t="s">
        <v>295</v>
      </c>
      <c r="C14" s="159" t="s">
        <v>296</v>
      </c>
      <c r="D14" s="160" t="s">
        <v>71</v>
      </c>
      <c r="E14" s="161" t="s">
        <v>114</v>
      </c>
      <c r="F14" s="161" t="s">
        <v>115</v>
      </c>
      <c r="G14" s="161" t="s">
        <v>266</v>
      </c>
      <c r="H14" s="161" t="s">
        <v>267</v>
      </c>
      <c r="I14" s="187">
        <v>50000</v>
      </c>
      <c r="J14" s="187">
        <v>50000</v>
      </c>
      <c r="K14" s="187">
        <v>50000</v>
      </c>
      <c r="L14" s="186"/>
      <c r="M14" s="186"/>
      <c r="N14" s="186"/>
      <c r="O14" s="186"/>
      <c r="P14" s="186"/>
      <c r="Q14" s="186"/>
      <c r="R14" s="187"/>
      <c r="S14" s="186"/>
      <c r="T14" s="186"/>
      <c r="U14" s="158"/>
      <c r="V14" s="186"/>
      <c r="W14" s="187"/>
    </row>
    <row r="15" ht="21.75" customHeight="1" spans="1:23">
      <c r="A15" s="158" t="s">
        <v>294</v>
      </c>
      <c r="B15" s="292" t="s">
        <v>295</v>
      </c>
      <c r="C15" s="159" t="s">
        <v>296</v>
      </c>
      <c r="D15" s="160" t="s">
        <v>71</v>
      </c>
      <c r="E15" s="161" t="s">
        <v>114</v>
      </c>
      <c r="F15" s="161" t="s">
        <v>115</v>
      </c>
      <c r="G15" s="161" t="s">
        <v>278</v>
      </c>
      <c r="H15" s="161" t="s">
        <v>279</v>
      </c>
      <c r="I15" s="187">
        <v>211700</v>
      </c>
      <c r="J15" s="187">
        <v>211700</v>
      </c>
      <c r="K15" s="187">
        <v>211700</v>
      </c>
      <c r="L15" s="186"/>
      <c r="M15" s="186"/>
      <c r="N15" s="186"/>
      <c r="O15" s="186"/>
      <c r="P15" s="186"/>
      <c r="Q15" s="186"/>
      <c r="R15" s="187"/>
      <c r="S15" s="186"/>
      <c r="T15" s="186"/>
      <c r="U15" s="158"/>
      <c r="V15" s="186"/>
      <c r="W15" s="187"/>
    </row>
    <row r="16" ht="21.75" customHeight="1" spans="1:23">
      <c r="A16" s="158" t="s">
        <v>294</v>
      </c>
      <c r="B16" s="292" t="s">
        <v>295</v>
      </c>
      <c r="C16" s="159" t="s">
        <v>296</v>
      </c>
      <c r="D16" s="160" t="s">
        <v>71</v>
      </c>
      <c r="E16" s="161" t="s">
        <v>114</v>
      </c>
      <c r="F16" s="161" t="s">
        <v>115</v>
      </c>
      <c r="G16" s="161" t="s">
        <v>303</v>
      </c>
      <c r="H16" s="161" t="s">
        <v>304</v>
      </c>
      <c r="I16" s="187">
        <v>2700000</v>
      </c>
      <c r="J16" s="187">
        <v>2700000</v>
      </c>
      <c r="K16" s="187">
        <v>2700000</v>
      </c>
      <c r="L16" s="186"/>
      <c r="M16" s="186"/>
      <c r="N16" s="186"/>
      <c r="O16" s="186"/>
      <c r="P16" s="186"/>
      <c r="Q16" s="186"/>
      <c r="R16" s="187"/>
      <c r="S16" s="186"/>
      <c r="T16" s="186"/>
      <c r="U16" s="158"/>
      <c r="V16" s="186"/>
      <c r="W16" s="187"/>
    </row>
    <row r="17" ht="21.75" customHeight="1" spans="1:23">
      <c r="A17" s="158" t="s">
        <v>294</v>
      </c>
      <c r="B17" s="292" t="s">
        <v>305</v>
      </c>
      <c r="C17" s="159" t="s">
        <v>306</v>
      </c>
      <c r="D17" s="160" t="s">
        <v>71</v>
      </c>
      <c r="E17" s="161" t="s">
        <v>116</v>
      </c>
      <c r="F17" s="161" t="s">
        <v>117</v>
      </c>
      <c r="G17" s="161" t="s">
        <v>280</v>
      </c>
      <c r="H17" s="161" t="s">
        <v>281</v>
      </c>
      <c r="I17" s="187">
        <v>574000</v>
      </c>
      <c r="J17" s="187">
        <v>574000</v>
      </c>
      <c r="K17" s="187">
        <v>574000</v>
      </c>
      <c r="L17" s="186"/>
      <c r="M17" s="186"/>
      <c r="N17" s="186"/>
      <c r="O17" s="186"/>
      <c r="P17" s="186"/>
      <c r="Q17" s="186"/>
      <c r="R17" s="187"/>
      <c r="S17" s="186"/>
      <c r="T17" s="186"/>
      <c r="U17" s="158"/>
      <c r="V17" s="186"/>
      <c r="W17" s="187"/>
    </row>
    <row r="18" ht="21.75" customHeight="1" spans="1:23">
      <c r="A18" s="158" t="s">
        <v>294</v>
      </c>
      <c r="B18" s="292" t="s">
        <v>307</v>
      </c>
      <c r="C18" s="159" t="s">
        <v>308</v>
      </c>
      <c r="D18" s="160" t="s">
        <v>71</v>
      </c>
      <c r="E18" s="161" t="s">
        <v>116</v>
      </c>
      <c r="F18" s="161" t="s">
        <v>117</v>
      </c>
      <c r="G18" s="161" t="s">
        <v>309</v>
      </c>
      <c r="H18" s="161" t="s">
        <v>310</v>
      </c>
      <c r="I18" s="187">
        <v>120000</v>
      </c>
      <c r="J18" s="187">
        <v>120000</v>
      </c>
      <c r="K18" s="187">
        <v>120000</v>
      </c>
      <c r="L18" s="186"/>
      <c r="M18" s="186"/>
      <c r="N18" s="186"/>
      <c r="O18" s="186"/>
      <c r="P18" s="186"/>
      <c r="Q18" s="186"/>
      <c r="R18" s="187"/>
      <c r="S18" s="186"/>
      <c r="T18" s="186"/>
      <c r="U18" s="158"/>
      <c r="V18" s="186"/>
      <c r="W18" s="187"/>
    </row>
    <row r="19" ht="21.75" customHeight="1" spans="1:23">
      <c r="A19" s="158" t="s">
        <v>294</v>
      </c>
      <c r="B19" s="292" t="s">
        <v>311</v>
      </c>
      <c r="C19" s="159" t="s">
        <v>312</v>
      </c>
      <c r="D19" s="160" t="s">
        <v>71</v>
      </c>
      <c r="E19" s="161" t="s">
        <v>116</v>
      </c>
      <c r="F19" s="161" t="s">
        <v>117</v>
      </c>
      <c r="G19" s="161" t="s">
        <v>276</v>
      </c>
      <c r="H19" s="161" t="s">
        <v>277</v>
      </c>
      <c r="I19" s="187">
        <v>4336000</v>
      </c>
      <c r="J19" s="187">
        <v>4336000</v>
      </c>
      <c r="K19" s="187">
        <v>4336000</v>
      </c>
      <c r="L19" s="186"/>
      <c r="M19" s="186"/>
      <c r="N19" s="186"/>
      <c r="O19" s="186"/>
      <c r="P19" s="186"/>
      <c r="Q19" s="186"/>
      <c r="R19" s="187"/>
      <c r="S19" s="186"/>
      <c r="T19" s="186"/>
      <c r="U19" s="158"/>
      <c r="V19" s="186"/>
      <c r="W19" s="187"/>
    </row>
    <row r="20" ht="21.75" customHeight="1" spans="1:23">
      <c r="A20" s="158" t="s">
        <v>294</v>
      </c>
      <c r="B20" s="292" t="s">
        <v>313</v>
      </c>
      <c r="C20" s="159" t="s">
        <v>314</v>
      </c>
      <c r="D20" s="160" t="s">
        <v>71</v>
      </c>
      <c r="E20" s="161" t="s">
        <v>116</v>
      </c>
      <c r="F20" s="161" t="s">
        <v>117</v>
      </c>
      <c r="G20" s="161" t="s">
        <v>315</v>
      </c>
      <c r="H20" s="161" t="s">
        <v>316</v>
      </c>
      <c r="I20" s="187">
        <v>500000</v>
      </c>
      <c r="J20" s="187">
        <v>500000</v>
      </c>
      <c r="K20" s="187">
        <v>500000</v>
      </c>
      <c r="L20" s="186"/>
      <c r="M20" s="186"/>
      <c r="N20" s="186"/>
      <c r="O20" s="186"/>
      <c r="P20" s="186"/>
      <c r="Q20" s="186"/>
      <c r="R20" s="187"/>
      <c r="S20" s="186"/>
      <c r="T20" s="186"/>
      <c r="U20" s="158"/>
      <c r="V20" s="186"/>
      <c r="W20" s="187"/>
    </row>
    <row r="21" ht="21.75" customHeight="1" spans="1:23">
      <c r="A21" s="158" t="s">
        <v>294</v>
      </c>
      <c r="B21" s="292" t="s">
        <v>317</v>
      </c>
      <c r="C21" s="159" t="s">
        <v>318</v>
      </c>
      <c r="D21" s="160" t="s">
        <v>71</v>
      </c>
      <c r="E21" s="161" t="s">
        <v>106</v>
      </c>
      <c r="F21" s="161" t="s">
        <v>107</v>
      </c>
      <c r="G21" s="161" t="s">
        <v>280</v>
      </c>
      <c r="H21" s="161" t="s">
        <v>281</v>
      </c>
      <c r="I21" s="187">
        <v>15000</v>
      </c>
      <c r="J21" s="187">
        <v>15000</v>
      </c>
      <c r="K21" s="187">
        <v>15000</v>
      </c>
      <c r="L21" s="186"/>
      <c r="M21" s="186"/>
      <c r="N21" s="186"/>
      <c r="O21" s="186"/>
      <c r="P21" s="186"/>
      <c r="Q21" s="186"/>
      <c r="R21" s="187"/>
      <c r="S21" s="186"/>
      <c r="T21" s="186"/>
      <c r="U21" s="158"/>
      <c r="V21" s="186"/>
      <c r="W21" s="187"/>
    </row>
    <row r="22" ht="21.75" customHeight="1" spans="1:23">
      <c r="A22" s="158" t="s">
        <v>294</v>
      </c>
      <c r="B22" s="158" t="s">
        <v>319</v>
      </c>
      <c r="C22" s="159" t="s">
        <v>320</v>
      </c>
      <c r="D22" s="160" t="s">
        <v>71</v>
      </c>
      <c r="E22" s="161" t="s">
        <v>116</v>
      </c>
      <c r="F22" s="161" t="s">
        <v>117</v>
      </c>
      <c r="G22" s="161" t="s">
        <v>321</v>
      </c>
      <c r="H22" s="161" t="s">
        <v>322</v>
      </c>
      <c r="I22" s="187">
        <v>500000</v>
      </c>
      <c r="J22" s="187">
        <v>500000</v>
      </c>
      <c r="K22" s="187">
        <v>500000</v>
      </c>
      <c r="L22" s="186"/>
      <c r="M22" s="186"/>
      <c r="N22" s="186"/>
      <c r="O22" s="186"/>
      <c r="P22" s="186"/>
      <c r="Q22" s="186"/>
      <c r="R22" s="187"/>
      <c r="S22" s="186"/>
      <c r="T22" s="186"/>
      <c r="U22" s="158"/>
      <c r="V22" s="186"/>
      <c r="W22" s="187"/>
    </row>
    <row r="23" ht="21.75" customHeight="1" spans="1:23">
      <c r="A23" s="158" t="s">
        <v>294</v>
      </c>
      <c r="B23" s="292" t="s">
        <v>323</v>
      </c>
      <c r="C23" s="159" t="s">
        <v>324</v>
      </c>
      <c r="D23" s="160" t="s">
        <v>71</v>
      </c>
      <c r="E23" s="161" t="s">
        <v>116</v>
      </c>
      <c r="F23" s="161" t="s">
        <v>117</v>
      </c>
      <c r="G23" s="161" t="s">
        <v>272</v>
      </c>
      <c r="H23" s="161" t="s">
        <v>273</v>
      </c>
      <c r="I23" s="187">
        <v>100000</v>
      </c>
      <c r="J23" s="187"/>
      <c r="K23" s="187"/>
      <c r="L23" s="186"/>
      <c r="M23" s="186"/>
      <c r="N23" s="186"/>
      <c r="O23" s="186"/>
      <c r="P23" s="186"/>
      <c r="Q23" s="186"/>
      <c r="R23" s="187">
        <v>100000</v>
      </c>
      <c r="S23" s="186"/>
      <c r="T23" s="186"/>
      <c r="U23" s="158"/>
      <c r="V23" s="186"/>
      <c r="W23" s="187">
        <v>100000</v>
      </c>
    </row>
    <row r="24" ht="21.75" customHeight="1" spans="1:23">
      <c r="A24" s="158" t="s">
        <v>294</v>
      </c>
      <c r="B24" s="292" t="s">
        <v>323</v>
      </c>
      <c r="C24" s="159" t="s">
        <v>324</v>
      </c>
      <c r="D24" s="160" t="s">
        <v>71</v>
      </c>
      <c r="E24" s="161" t="s">
        <v>116</v>
      </c>
      <c r="F24" s="161" t="s">
        <v>117</v>
      </c>
      <c r="G24" s="161" t="s">
        <v>274</v>
      </c>
      <c r="H24" s="161" t="s">
        <v>275</v>
      </c>
      <c r="I24" s="187">
        <v>300000</v>
      </c>
      <c r="J24" s="187"/>
      <c r="K24" s="187"/>
      <c r="L24" s="186"/>
      <c r="M24" s="186"/>
      <c r="N24" s="186"/>
      <c r="O24" s="186"/>
      <c r="P24" s="186"/>
      <c r="Q24" s="186"/>
      <c r="R24" s="187">
        <v>300000</v>
      </c>
      <c r="S24" s="186"/>
      <c r="T24" s="186"/>
      <c r="U24" s="158"/>
      <c r="V24" s="186"/>
      <c r="W24" s="187">
        <v>300000</v>
      </c>
    </row>
    <row r="25" ht="21.75" customHeight="1" spans="1:23">
      <c r="A25" s="158" t="s">
        <v>294</v>
      </c>
      <c r="B25" s="292" t="s">
        <v>323</v>
      </c>
      <c r="C25" s="159" t="s">
        <v>324</v>
      </c>
      <c r="D25" s="160" t="s">
        <v>71</v>
      </c>
      <c r="E25" s="161" t="s">
        <v>116</v>
      </c>
      <c r="F25" s="161" t="s">
        <v>117</v>
      </c>
      <c r="G25" s="161" t="s">
        <v>276</v>
      </c>
      <c r="H25" s="161" t="s">
        <v>277</v>
      </c>
      <c r="I25" s="187">
        <v>600000</v>
      </c>
      <c r="J25" s="187"/>
      <c r="K25" s="187"/>
      <c r="L25" s="186"/>
      <c r="M25" s="186"/>
      <c r="N25" s="186"/>
      <c r="O25" s="186"/>
      <c r="P25" s="186"/>
      <c r="Q25" s="186"/>
      <c r="R25" s="187">
        <v>600000</v>
      </c>
      <c r="S25" s="186"/>
      <c r="T25" s="186"/>
      <c r="U25" s="158"/>
      <c r="V25" s="186"/>
      <c r="W25" s="187">
        <v>600000</v>
      </c>
    </row>
    <row r="26" ht="21.75" customHeight="1" spans="1:23">
      <c r="A26" s="158" t="s">
        <v>294</v>
      </c>
      <c r="B26" s="292" t="s">
        <v>323</v>
      </c>
      <c r="C26" s="159" t="s">
        <v>325</v>
      </c>
      <c r="D26" s="160" t="s">
        <v>71</v>
      </c>
      <c r="E26" s="161" t="s">
        <v>116</v>
      </c>
      <c r="F26" s="161" t="s">
        <v>117</v>
      </c>
      <c r="G26" s="161" t="s">
        <v>282</v>
      </c>
      <c r="H26" s="161" t="s">
        <v>283</v>
      </c>
      <c r="I26" s="187">
        <v>2700000</v>
      </c>
      <c r="J26" s="187"/>
      <c r="K26" s="187"/>
      <c r="L26" s="186"/>
      <c r="M26" s="186"/>
      <c r="N26" s="186"/>
      <c r="O26" s="186"/>
      <c r="P26" s="186"/>
      <c r="Q26" s="186"/>
      <c r="R26" s="187">
        <v>2700000</v>
      </c>
      <c r="S26" s="186"/>
      <c r="T26" s="186"/>
      <c r="U26" s="158"/>
      <c r="V26" s="186"/>
      <c r="W26" s="187">
        <v>2700000</v>
      </c>
    </row>
    <row r="27" ht="21.75" customHeight="1" spans="1:23">
      <c r="A27" s="158" t="s">
        <v>294</v>
      </c>
      <c r="B27" s="292" t="s">
        <v>326</v>
      </c>
      <c r="C27" s="159" t="s">
        <v>327</v>
      </c>
      <c r="D27" s="160" t="s">
        <v>71</v>
      </c>
      <c r="E27" s="161" t="s">
        <v>116</v>
      </c>
      <c r="F27" s="161" t="s">
        <v>117</v>
      </c>
      <c r="G27" s="161" t="s">
        <v>282</v>
      </c>
      <c r="H27" s="161" t="s">
        <v>283</v>
      </c>
      <c r="I27" s="187">
        <v>180000</v>
      </c>
      <c r="J27" s="187">
        <v>180000</v>
      </c>
      <c r="K27" s="187">
        <v>180000</v>
      </c>
      <c r="L27" s="186"/>
      <c r="M27" s="186"/>
      <c r="N27" s="186"/>
      <c r="O27" s="186"/>
      <c r="P27" s="186"/>
      <c r="Q27" s="186"/>
      <c r="R27" s="187"/>
      <c r="S27" s="186"/>
      <c r="T27" s="186"/>
      <c r="U27" s="158"/>
      <c r="V27" s="186"/>
      <c r="W27" s="187"/>
    </row>
    <row r="28" ht="21.75" customHeight="1" spans="1:23">
      <c r="A28" s="158" t="s">
        <v>294</v>
      </c>
      <c r="B28" s="158" t="s">
        <v>328</v>
      </c>
      <c r="C28" s="159" t="s">
        <v>329</v>
      </c>
      <c r="D28" s="160" t="s">
        <v>71</v>
      </c>
      <c r="E28" s="161" t="s">
        <v>116</v>
      </c>
      <c r="F28" s="161" t="s">
        <v>117</v>
      </c>
      <c r="G28" s="161" t="s">
        <v>280</v>
      </c>
      <c r="H28" s="161" t="s">
        <v>281</v>
      </c>
      <c r="I28" s="187">
        <v>65000</v>
      </c>
      <c r="J28" s="187">
        <v>65000</v>
      </c>
      <c r="K28" s="187">
        <v>65000</v>
      </c>
      <c r="L28" s="186"/>
      <c r="M28" s="186"/>
      <c r="N28" s="186"/>
      <c r="O28" s="186"/>
      <c r="P28" s="186"/>
      <c r="Q28" s="186"/>
      <c r="R28" s="187"/>
      <c r="S28" s="186"/>
      <c r="T28" s="186"/>
      <c r="U28" s="158"/>
      <c r="V28" s="186"/>
      <c r="W28" s="187"/>
    </row>
    <row r="29" ht="21.75" customHeight="1" spans="1:23">
      <c r="A29" s="158" t="s">
        <v>294</v>
      </c>
      <c r="B29" s="292" t="s">
        <v>330</v>
      </c>
      <c r="C29" s="159" t="s">
        <v>331</v>
      </c>
      <c r="D29" s="160" t="s">
        <v>71</v>
      </c>
      <c r="E29" s="161" t="s">
        <v>112</v>
      </c>
      <c r="F29" s="161" t="s">
        <v>113</v>
      </c>
      <c r="G29" s="161" t="s">
        <v>280</v>
      </c>
      <c r="H29" s="161" t="s">
        <v>281</v>
      </c>
      <c r="I29" s="187">
        <v>500000</v>
      </c>
      <c r="J29" s="187">
        <v>500000</v>
      </c>
      <c r="K29" s="187">
        <v>500000</v>
      </c>
      <c r="L29" s="186"/>
      <c r="M29" s="186"/>
      <c r="N29" s="186"/>
      <c r="O29" s="186"/>
      <c r="P29" s="186"/>
      <c r="Q29" s="186"/>
      <c r="R29" s="187"/>
      <c r="S29" s="186"/>
      <c r="T29" s="186"/>
      <c r="U29" s="158"/>
      <c r="V29" s="186"/>
      <c r="W29" s="187"/>
    </row>
    <row r="30" ht="21.75" customHeight="1" spans="1:23">
      <c r="A30" s="158" t="s">
        <v>294</v>
      </c>
      <c r="B30" s="293" t="s">
        <v>332</v>
      </c>
      <c r="C30" s="163" t="s">
        <v>333</v>
      </c>
      <c r="D30" s="164" t="s">
        <v>71</v>
      </c>
      <c r="E30" s="165" t="s">
        <v>130</v>
      </c>
      <c r="F30" s="165" t="s">
        <v>131</v>
      </c>
      <c r="G30" s="165" t="s">
        <v>247</v>
      </c>
      <c r="H30" s="165" t="s">
        <v>248</v>
      </c>
      <c r="I30" s="188">
        <v>135391.8</v>
      </c>
      <c r="J30" s="188">
        <v>135391.8</v>
      </c>
      <c r="K30" s="188">
        <v>135391.8</v>
      </c>
      <c r="L30" s="186"/>
      <c r="M30" s="186"/>
      <c r="N30" s="186"/>
      <c r="O30" s="186"/>
      <c r="P30" s="186"/>
      <c r="Q30" s="186"/>
      <c r="R30" s="187"/>
      <c r="S30" s="186"/>
      <c r="T30" s="186"/>
      <c r="U30" s="158"/>
      <c r="V30" s="186"/>
      <c r="W30" s="187"/>
    </row>
    <row r="31" ht="21.75" customHeight="1" spans="1:23">
      <c r="A31" s="158" t="s">
        <v>294</v>
      </c>
      <c r="B31" s="294" t="s">
        <v>334</v>
      </c>
      <c r="C31" s="167" t="s">
        <v>335</v>
      </c>
      <c r="D31" s="168" t="s">
        <v>71</v>
      </c>
      <c r="E31" s="169" t="s">
        <v>114</v>
      </c>
      <c r="F31" s="169" t="s">
        <v>115</v>
      </c>
      <c r="G31" s="169" t="s">
        <v>336</v>
      </c>
      <c r="H31" s="169" t="s">
        <v>337</v>
      </c>
      <c r="I31" s="189">
        <v>418300</v>
      </c>
      <c r="J31" s="189">
        <v>418300</v>
      </c>
      <c r="K31" s="189">
        <v>418300</v>
      </c>
      <c r="L31" s="190"/>
      <c r="M31" s="191"/>
      <c r="N31" s="191"/>
      <c r="O31" s="192"/>
      <c r="P31" s="192"/>
      <c r="Q31" s="192"/>
      <c r="R31" s="187"/>
      <c r="S31" s="192"/>
      <c r="T31" s="192"/>
      <c r="U31" s="192"/>
      <c r="V31" s="192"/>
      <c r="W31" s="187"/>
    </row>
    <row r="32" ht="21.75" customHeight="1" spans="1:23">
      <c r="A32" s="158" t="s">
        <v>294</v>
      </c>
      <c r="B32" s="294" t="s">
        <v>338</v>
      </c>
      <c r="C32" s="167" t="s">
        <v>339</v>
      </c>
      <c r="D32" s="168" t="s">
        <v>71</v>
      </c>
      <c r="E32" s="169">
        <v>2014004</v>
      </c>
      <c r="F32" s="169" t="s">
        <v>101</v>
      </c>
      <c r="G32" s="169">
        <v>30211</v>
      </c>
      <c r="H32" s="169" t="s">
        <v>279</v>
      </c>
      <c r="I32" s="193">
        <v>100000</v>
      </c>
      <c r="J32" s="189"/>
      <c r="K32" s="189"/>
      <c r="L32" s="194"/>
      <c r="M32" s="193"/>
      <c r="N32" s="193">
        <v>100000</v>
      </c>
      <c r="O32" s="195"/>
      <c r="P32" s="192"/>
      <c r="Q32" s="192"/>
      <c r="R32" s="187"/>
      <c r="S32" s="192"/>
      <c r="T32" s="192"/>
      <c r="U32" s="192"/>
      <c r="V32" s="192"/>
      <c r="W32" s="187"/>
    </row>
    <row r="33" ht="21.75" customHeight="1" spans="1:23">
      <c r="A33" s="158" t="s">
        <v>294</v>
      </c>
      <c r="B33" s="166" t="s">
        <v>340</v>
      </c>
      <c r="C33" s="167" t="s">
        <v>341</v>
      </c>
      <c r="D33" s="168" t="s">
        <v>71</v>
      </c>
      <c r="E33" s="169">
        <v>2040299</v>
      </c>
      <c r="F33" s="169" t="s">
        <v>117</v>
      </c>
      <c r="G33" s="169">
        <v>30209</v>
      </c>
      <c r="H33" s="169" t="s">
        <v>342</v>
      </c>
      <c r="I33" s="193">
        <v>601100.87</v>
      </c>
      <c r="J33" s="189"/>
      <c r="K33" s="189"/>
      <c r="L33" s="194"/>
      <c r="M33" s="193"/>
      <c r="N33" s="193">
        <v>601100.87</v>
      </c>
      <c r="O33" s="195"/>
      <c r="P33" s="192"/>
      <c r="Q33" s="192"/>
      <c r="R33" s="187"/>
      <c r="S33" s="192"/>
      <c r="T33" s="192"/>
      <c r="U33" s="192"/>
      <c r="V33" s="192"/>
      <c r="W33" s="187"/>
    </row>
    <row r="34" ht="21.75" customHeight="1" spans="1:23">
      <c r="A34" s="158" t="s">
        <v>294</v>
      </c>
      <c r="B34" s="294" t="s">
        <v>343</v>
      </c>
      <c r="C34" s="167" t="s">
        <v>344</v>
      </c>
      <c r="D34" s="168" t="s">
        <v>71</v>
      </c>
      <c r="E34" s="169">
        <v>2040299</v>
      </c>
      <c r="F34" s="169" t="s">
        <v>117</v>
      </c>
      <c r="G34" s="169">
        <v>30211</v>
      </c>
      <c r="H34" s="169" t="s">
        <v>279</v>
      </c>
      <c r="I34" s="196">
        <v>499786.51</v>
      </c>
      <c r="J34" s="189"/>
      <c r="K34" s="189"/>
      <c r="L34" s="197"/>
      <c r="M34" s="198"/>
      <c r="N34" s="196">
        <v>499786.51</v>
      </c>
      <c r="O34" s="192"/>
      <c r="P34" s="192"/>
      <c r="Q34" s="192"/>
      <c r="R34" s="187"/>
      <c r="S34" s="192"/>
      <c r="T34" s="192"/>
      <c r="U34" s="192"/>
      <c r="V34" s="192"/>
      <c r="W34" s="187"/>
    </row>
    <row r="35" ht="21.75" customHeight="1" spans="1:23">
      <c r="A35" s="158" t="s">
        <v>294</v>
      </c>
      <c r="B35" s="294" t="s">
        <v>343</v>
      </c>
      <c r="C35" s="167" t="s">
        <v>344</v>
      </c>
      <c r="D35" s="168" t="s">
        <v>71</v>
      </c>
      <c r="E35" s="169">
        <v>2040299</v>
      </c>
      <c r="F35" s="169" t="s">
        <v>117</v>
      </c>
      <c r="G35" s="169">
        <v>30214</v>
      </c>
      <c r="H35" s="169" t="s">
        <v>345</v>
      </c>
      <c r="I35" s="199">
        <v>100000</v>
      </c>
      <c r="J35" s="189"/>
      <c r="K35" s="189"/>
      <c r="L35" s="195"/>
      <c r="M35" s="192"/>
      <c r="N35" s="199">
        <v>100000</v>
      </c>
      <c r="O35" s="192"/>
      <c r="P35" s="192"/>
      <c r="Q35" s="192"/>
      <c r="R35" s="187"/>
      <c r="S35" s="192"/>
      <c r="T35" s="192"/>
      <c r="U35" s="192"/>
      <c r="V35" s="192"/>
      <c r="W35" s="187"/>
    </row>
    <row r="36" ht="21.75" customHeight="1" spans="1:23">
      <c r="A36" s="158" t="s">
        <v>294</v>
      </c>
      <c r="B36" s="294" t="s">
        <v>343</v>
      </c>
      <c r="C36" s="167" t="s">
        <v>344</v>
      </c>
      <c r="D36" s="168" t="s">
        <v>71</v>
      </c>
      <c r="E36" s="169">
        <v>2040299</v>
      </c>
      <c r="F36" s="169" t="s">
        <v>117</v>
      </c>
      <c r="G36" s="169">
        <v>30213</v>
      </c>
      <c r="H36" s="169" t="s">
        <v>346</v>
      </c>
      <c r="I36" s="199">
        <v>300000</v>
      </c>
      <c r="J36" s="189"/>
      <c r="K36" s="189"/>
      <c r="L36" s="195"/>
      <c r="M36" s="192"/>
      <c r="N36" s="199">
        <v>300000</v>
      </c>
      <c r="O36" s="192"/>
      <c r="P36" s="192"/>
      <c r="Q36" s="192"/>
      <c r="R36" s="187"/>
      <c r="S36" s="192"/>
      <c r="T36" s="192"/>
      <c r="U36" s="192"/>
      <c r="V36" s="192"/>
      <c r="W36" s="187"/>
    </row>
    <row r="37" ht="21.75" customHeight="1" spans="1:23">
      <c r="A37" s="158" t="s">
        <v>294</v>
      </c>
      <c r="B37" s="294" t="s">
        <v>343</v>
      </c>
      <c r="C37" s="167" t="s">
        <v>344</v>
      </c>
      <c r="D37" s="168" t="s">
        <v>71</v>
      </c>
      <c r="E37" s="169">
        <v>2040299</v>
      </c>
      <c r="F37" s="169" t="s">
        <v>117</v>
      </c>
      <c r="G37" s="169">
        <v>30207</v>
      </c>
      <c r="H37" s="169" t="s">
        <v>347</v>
      </c>
      <c r="I37" s="199">
        <v>100000</v>
      </c>
      <c r="J37" s="189"/>
      <c r="K37" s="189"/>
      <c r="L37" s="195"/>
      <c r="M37" s="192"/>
      <c r="N37" s="199">
        <v>100000</v>
      </c>
      <c r="O37" s="192"/>
      <c r="P37" s="192"/>
      <c r="Q37" s="192"/>
      <c r="R37" s="187"/>
      <c r="S37" s="192"/>
      <c r="T37" s="192"/>
      <c r="U37" s="192"/>
      <c r="V37" s="192"/>
      <c r="W37" s="187"/>
    </row>
    <row r="38" ht="21.75" customHeight="1" spans="1:23">
      <c r="A38" s="158" t="s">
        <v>294</v>
      </c>
      <c r="B38" s="294" t="s">
        <v>343</v>
      </c>
      <c r="C38" s="167" t="s">
        <v>344</v>
      </c>
      <c r="D38" s="168" t="s">
        <v>71</v>
      </c>
      <c r="E38" s="169">
        <v>2040299</v>
      </c>
      <c r="F38" s="169" t="s">
        <v>117</v>
      </c>
      <c r="G38" s="169">
        <v>30227</v>
      </c>
      <c r="H38" s="169" t="s">
        <v>283</v>
      </c>
      <c r="I38" s="199">
        <v>300000</v>
      </c>
      <c r="J38" s="189"/>
      <c r="K38" s="189"/>
      <c r="L38" s="195"/>
      <c r="M38" s="192"/>
      <c r="N38" s="199">
        <v>300000</v>
      </c>
      <c r="O38" s="192"/>
      <c r="P38" s="192"/>
      <c r="Q38" s="192"/>
      <c r="R38" s="187"/>
      <c r="S38" s="192"/>
      <c r="T38" s="192"/>
      <c r="U38" s="192"/>
      <c r="V38" s="192"/>
      <c r="W38" s="187"/>
    </row>
    <row r="39" ht="21.75" customHeight="1" spans="1:23">
      <c r="A39" s="158" t="s">
        <v>294</v>
      </c>
      <c r="B39" s="294" t="s">
        <v>343</v>
      </c>
      <c r="C39" s="167" t="s">
        <v>344</v>
      </c>
      <c r="D39" s="168" t="s">
        <v>71</v>
      </c>
      <c r="E39" s="169">
        <v>2040299</v>
      </c>
      <c r="F39" s="169" t="s">
        <v>117</v>
      </c>
      <c r="G39" s="169">
        <v>30226</v>
      </c>
      <c r="H39" s="169" t="s">
        <v>267</v>
      </c>
      <c r="I39" s="199">
        <v>300000</v>
      </c>
      <c r="J39" s="189"/>
      <c r="K39" s="189"/>
      <c r="L39" s="195"/>
      <c r="M39" s="192"/>
      <c r="N39" s="199">
        <v>300000</v>
      </c>
      <c r="O39" s="192"/>
      <c r="P39" s="192"/>
      <c r="Q39" s="192"/>
      <c r="R39" s="187"/>
      <c r="S39" s="192"/>
      <c r="T39" s="192"/>
      <c r="U39" s="192"/>
      <c r="V39" s="192"/>
      <c r="W39" s="187"/>
    </row>
    <row r="40" ht="21.75" customHeight="1" spans="1:23">
      <c r="A40" s="158" t="s">
        <v>294</v>
      </c>
      <c r="B40" s="294" t="s">
        <v>343</v>
      </c>
      <c r="C40" s="167" t="s">
        <v>344</v>
      </c>
      <c r="D40" s="168" t="s">
        <v>71</v>
      </c>
      <c r="E40" s="169">
        <v>2040299</v>
      </c>
      <c r="F40" s="169" t="s">
        <v>117</v>
      </c>
      <c r="G40" s="169">
        <v>30218</v>
      </c>
      <c r="H40" s="169" t="s">
        <v>348</v>
      </c>
      <c r="I40" s="199">
        <v>300000</v>
      </c>
      <c r="J40" s="189"/>
      <c r="K40" s="189"/>
      <c r="L40" s="195"/>
      <c r="M40" s="192"/>
      <c r="N40" s="199">
        <v>300000</v>
      </c>
      <c r="O40" s="192"/>
      <c r="P40" s="192"/>
      <c r="Q40" s="192"/>
      <c r="R40" s="187"/>
      <c r="S40" s="192"/>
      <c r="T40" s="192"/>
      <c r="U40" s="192"/>
      <c r="V40" s="192"/>
      <c r="W40" s="187"/>
    </row>
    <row r="41" ht="21.75" customHeight="1" spans="1:23">
      <c r="A41" s="158" t="s">
        <v>294</v>
      </c>
      <c r="B41" s="294" t="s">
        <v>343</v>
      </c>
      <c r="C41" s="167" t="s">
        <v>344</v>
      </c>
      <c r="D41" s="168" t="s">
        <v>71</v>
      </c>
      <c r="E41" s="169">
        <v>2040299</v>
      </c>
      <c r="F41" s="169" t="s">
        <v>117</v>
      </c>
      <c r="G41" s="169">
        <v>31003</v>
      </c>
      <c r="H41" s="169" t="s">
        <v>349</v>
      </c>
      <c r="I41" s="199">
        <v>33500</v>
      </c>
      <c r="J41" s="189"/>
      <c r="K41" s="189"/>
      <c r="L41" s="195"/>
      <c r="M41" s="192"/>
      <c r="N41" s="199">
        <v>33500</v>
      </c>
      <c r="O41" s="192"/>
      <c r="P41" s="192"/>
      <c r="Q41" s="192"/>
      <c r="R41" s="187"/>
      <c r="S41" s="192"/>
      <c r="T41" s="192"/>
      <c r="U41" s="192"/>
      <c r="V41" s="192"/>
      <c r="W41" s="187"/>
    </row>
    <row r="42" ht="21.75" customHeight="1" spans="1:23">
      <c r="A42" s="158" t="s">
        <v>294</v>
      </c>
      <c r="B42" s="166" t="s">
        <v>350</v>
      </c>
      <c r="C42" s="167" t="s">
        <v>351</v>
      </c>
      <c r="D42" s="168" t="s">
        <v>71</v>
      </c>
      <c r="E42" s="169">
        <v>2040299</v>
      </c>
      <c r="F42" s="169" t="s">
        <v>117</v>
      </c>
      <c r="G42" s="169">
        <v>30214</v>
      </c>
      <c r="H42" s="169" t="s">
        <v>345</v>
      </c>
      <c r="I42" s="199">
        <v>1900000</v>
      </c>
      <c r="J42" s="189"/>
      <c r="K42" s="189"/>
      <c r="L42" s="195"/>
      <c r="M42" s="192"/>
      <c r="N42" s="199">
        <v>1900000</v>
      </c>
      <c r="O42" s="192"/>
      <c r="P42" s="192"/>
      <c r="Q42" s="192"/>
      <c r="R42" s="187"/>
      <c r="S42" s="192"/>
      <c r="T42" s="192"/>
      <c r="U42" s="192"/>
      <c r="V42" s="192"/>
      <c r="W42" s="187"/>
    </row>
    <row r="43" ht="21.75" customHeight="1" spans="1:23">
      <c r="A43" s="158" t="s">
        <v>294</v>
      </c>
      <c r="B43" s="166" t="s">
        <v>350</v>
      </c>
      <c r="C43" s="167" t="s">
        <v>351</v>
      </c>
      <c r="D43" s="168" t="s">
        <v>71</v>
      </c>
      <c r="E43" s="169">
        <v>2040299</v>
      </c>
      <c r="F43" s="169" t="s">
        <v>117</v>
      </c>
      <c r="G43" s="169">
        <v>30211</v>
      </c>
      <c r="H43" s="169" t="s">
        <v>279</v>
      </c>
      <c r="I43" s="199">
        <v>1049423.53</v>
      </c>
      <c r="J43" s="189"/>
      <c r="K43" s="189"/>
      <c r="L43" s="195"/>
      <c r="M43" s="192"/>
      <c r="N43" s="199">
        <v>1049423.53</v>
      </c>
      <c r="O43" s="192"/>
      <c r="P43" s="192"/>
      <c r="Q43" s="192"/>
      <c r="R43" s="187"/>
      <c r="S43" s="192"/>
      <c r="T43" s="192"/>
      <c r="U43" s="192"/>
      <c r="V43" s="192"/>
      <c r="W43" s="187"/>
    </row>
    <row r="44" ht="21.75" customHeight="1" spans="1:23">
      <c r="A44" s="158" t="s">
        <v>294</v>
      </c>
      <c r="B44" s="166" t="s">
        <v>350</v>
      </c>
      <c r="C44" s="167" t="s">
        <v>351</v>
      </c>
      <c r="D44" s="168" t="s">
        <v>71</v>
      </c>
      <c r="E44" s="169">
        <v>2040299</v>
      </c>
      <c r="F44" s="169" t="s">
        <v>117</v>
      </c>
      <c r="G44" s="169">
        <v>30207</v>
      </c>
      <c r="H44" s="169" t="s">
        <v>347</v>
      </c>
      <c r="I44" s="199">
        <v>100000</v>
      </c>
      <c r="J44" s="189"/>
      <c r="K44" s="189"/>
      <c r="L44" s="195"/>
      <c r="M44" s="192"/>
      <c r="N44" s="199">
        <v>100000</v>
      </c>
      <c r="O44" s="192"/>
      <c r="P44" s="192"/>
      <c r="Q44" s="192"/>
      <c r="R44" s="187"/>
      <c r="S44" s="192"/>
      <c r="T44" s="192"/>
      <c r="U44" s="192"/>
      <c r="V44" s="192"/>
      <c r="W44" s="187"/>
    </row>
    <row r="45" ht="21.75" customHeight="1" spans="1:23">
      <c r="A45" s="158" t="s">
        <v>294</v>
      </c>
      <c r="B45" s="166" t="s">
        <v>350</v>
      </c>
      <c r="C45" s="167" t="s">
        <v>351</v>
      </c>
      <c r="D45" s="168" t="s">
        <v>71</v>
      </c>
      <c r="E45" s="169">
        <v>2040299</v>
      </c>
      <c r="F45" s="169" t="s">
        <v>117</v>
      </c>
      <c r="G45" s="169">
        <v>30227</v>
      </c>
      <c r="H45" s="169" t="s">
        <v>283</v>
      </c>
      <c r="I45" s="199">
        <v>200000</v>
      </c>
      <c r="J45" s="189"/>
      <c r="K45" s="189"/>
      <c r="L45" s="195"/>
      <c r="M45" s="192"/>
      <c r="N45" s="199">
        <v>200000</v>
      </c>
      <c r="O45" s="192"/>
      <c r="P45" s="192"/>
      <c r="Q45" s="192"/>
      <c r="R45" s="187"/>
      <c r="S45" s="192"/>
      <c r="T45" s="192"/>
      <c r="U45" s="192"/>
      <c r="V45" s="192"/>
      <c r="W45" s="187"/>
    </row>
    <row r="46" ht="21.75" customHeight="1" spans="1:23">
      <c r="A46" s="158" t="s">
        <v>294</v>
      </c>
      <c r="B46" s="166" t="s">
        <v>350</v>
      </c>
      <c r="C46" s="167" t="s">
        <v>351</v>
      </c>
      <c r="D46" s="168" t="s">
        <v>71</v>
      </c>
      <c r="E46" s="169">
        <v>2040299</v>
      </c>
      <c r="F46" s="169" t="s">
        <v>117</v>
      </c>
      <c r="G46" s="170">
        <v>30226</v>
      </c>
      <c r="H46" s="170" t="s">
        <v>267</v>
      </c>
      <c r="I46" s="199">
        <v>200000</v>
      </c>
      <c r="J46" s="189"/>
      <c r="K46" s="189"/>
      <c r="L46" s="195"/>
      <c r="M46" s="192"/>
      <c r="N46" s="199">
        <v>200000</v>
      </c>
      <c r="O46" s="192"/>
      <c r="P46" s="192"/>
      <c r="Q46" s="192"/>
      <c r="R46" s="187"/>
      <c r="S46" s="192"/>
      <c r="T46" s="192"/>
      <c r="U46" s="192"/>
      <c r="V46" s="192"/>
      <c r="W46" s="187"/>
    </row>
    <row r="47" ht="21.75" customHeight="1" spans="1:23">
      <c r="A47" s="158" t="s">
        <v>294</v>
      </c>
      <c r="B47" s="166" t="s">
        <v>350</v>
      </c>
      <c r="C47" s="171" t="s">
        <v>351</v>
      </c>
      <c r="D47" s="172" t="s">
        <v>71</v>
      </c>
      <c r="E47" s="170">
        <v>2040299</v>
      </c>
      <c r="F47" s="170" t="s">
        <v>117</v>
      </c>
      <c r="G47" s="170">
        <v>30218</v>
      </c>
      <c r="H47" s="170" t="s">
        <v>348</v>
      </c>
      <c r="I47" s="200">
        <v>500000</v>
      </c>
      <c r="J47" s="201"/>
      <c r="K47" s="201"/>
      <c r="L47" s="191"/>
      <c r="M47" s="191"/>
      <c r="N47" s="200">
        <v>500000</v>
      </c>
      <c r="O47" s="192"/>
      <c r="P47" s="192"/>
      <c r="Q47" s="192"/>
      <c r="R47" s="187"/>
      <c r="S47" s="192"/>
      <c r="T47" s="192"/>
      <c r="U47" s="192"/>
      <c r="V47" s="192"/>
      <c r="W47" s="187"/>
    </row>
    <row r="48" ht="21.75" customHeight="1" spans="1:23">
      <c r="A48" s="158" t="s">
        <v>294</v>
      </c>
      <c r="B48" s="166" t="s">
        <v>352</v>
      </c>
      <c r="C48" s="167" t="s">
        <v>353</v>
      </c>
      <c r="D48" s="168" t="s">
        <v>71</v>
      </c>
      <c r="E48" s="169">
        <v>2040299</v>
      </c>
      <c r="F48" s="169" t="s">
        <v>117</v>
      </c>
      <c r="G48" s="169">
        <v>30211</v>
      </c>
      <c r="H48" s="169" t="s">
        <v>279</v>
      </c>
      <c r="I48" s="193">
        <v>116829.74</v>
      </c>
      <c r="J48" s="189"/>
      <c r="K48" s="189"/>
      <c r="L48" s="193"/>
      <c r="M48" s="193"/>
      <c r="N48" s="193">
        <v>116829.74</v>
      </c>
      <c r="O48" s="195"/>
      <c r="P48" s="192"/>
      <c r="Q48" s="192"/>
      <c r="R48" s="187"/>
      <c r="S48" s="192"/>
      <c r="T48" s="192"/>
      <c r="U48" s="192"/>
      <c r="V48" s="192"/>
      <c r="W48" s="187"/>
    </row>
    <row r="49" ht="21.75" customHeight="1" spans="1:23">
      <c r="A49" s="158" t="s">
        <v>294</v>
      </c>
      <c r="B49" s="166" t="s">
        <v>354</v>
      </c>
      <c r="C49" s="167" t="s">
        <v>355</v>
      </c>
      <c r="D49" s="168" t="s">
        <v>71</v>
      </c>
      <c r="E49" s="169">
        <v>2040299</v>
      </c>
      <c r="F49" s="169" t="s">
        <v>117</v>
      </c>
      <c r="G49" s="169">
        <v>30211</v>
      </c>
      <c r="H49" s="169" t="s">
        <v>279</v>
      </c>
      <c r="I49" s="202">
        <v>200000</v>
      </c>
      <c r="J49" s="189"/>
      <c r="K49" s="189"/>
      <c r="L49" s="193"/>
      <c r="M49" s="193"/>
      <c r="N49" s="202">
        <v>200000</v>
      </c>
      <c r="O49" s="195"/>
      <c r="P49" s="192"/>
      <c r="Q49" s="192"/>
      <c r="R49" s="187"/>
      <c r="S49" s="192"/>
      <c r="T49" s="192"/>
      <c r="U49" s="192"/>
      <c r="V49" s="192"/>
      <c r="W49" s="187"/>
    </row>
    <row r="50" ht="21.75" customHeight="1" spans="1:23">
      <c r="A50" s="158" t="s">
        <v>294</v>
      </c>
      <c r="B50" s="166" t="s">
        <v>354</v>
      </c>
      <c r="C50" s="167" t="s">
        <v>355</v>
      </c>
      <c r="D50" s="168" t="s">
        <v>71</v>
      </c>
      <c r="E50" s="169">
        <v>2040299</v>
      </c>
      <c r="F50" s="169" t="s">
        <v>117</v>
      </c>
      <c r="G50" s="169">
        <v>30227</v>
      </c>
      <c r="H50" s="169" t="s">
        <v>283</v>
      </c>
      <c r="I50" s="202">
        <v>282000</v>
      </c>
      <c r="J50" s="189"/>
      <c r="K50" s="189"/>
      <c r="L50" s="193"/>
      <c r="M50" s="193"/>
      <c r="N50" s="202">
        <v>282000</v>
      </c>
      <c r="O50" s="195"/>
      <c r="P50" s="192"/>
      <c r="Q50" s="192"/>
      <c r="R50" s="187"/>
      <c r="S50" s="192"/>
      <c r="T50" s="192"/>
      <c r="U50" s="192"/>
      <c r="V50" s="192"/>
      <c r="W50" s="187"/>
    </row>
    <row r="51" ht="21.75" customHeight="1" spans="1:23">
      <c r="A51" s="158" t="s">
        <v>294</v>
      </c>
      <c r="B51" s="166" t="s">
        <v>354</v>
      </c>
      <c r="C51" s="167" t="s">
        <v>355</v>
      </c>
      <c r="D51" s="168" t="s">
        <v>71</v>
      </c>
      <c r="E51" s="169">
        <v>2040299</v>
      </c>
      <c r="F51" s="169" t="s">
        <v>117</v>
      </c>
      <c r="G51" s="169">
        <v>30226</v>
      </c>
      <c r="H51" s="169" t="s">
        <v>267</v>
      </c>
      <c r="I51" s="202">
        <v>100000</v>
      </c>
      <c r="J51" s="189"/>
      <c r="K51" s="189"/>
      <c r="L51" s="193"/>
      <c r="M51" s="193"/>
      <c r="N51" s="202">
        <v>100000</v>
      </c>
      <c r="O51" s="195"/>
      <c r="P51" s="192"/>
      <c r="Q51" s="192"/>
      <c r="R51" s="187"/>
      <c r="S51" s="192"/>
      <c r="T51" s="192"/>
      <c r="U51" s="192"/>
      <c r="V51" s="192"/>
      <c r="W51" s="187"/>
    </row>
    <row r="52" ht="18.75" customHeight="1" spans="1:23">
      <c r="A52" s="173" t="s">
        <v>190</v>
      </c>
      <c r="B52" s="174"/>
      <c r="C52" s="174"/>
      <c r="D52" s="174"/>
      <c r="E52" s="174"/>
      <c r="F52" s="174"/>
      <c r="G52" s="174"/>
      <c r="H52" s="175"/>
      <c r="I52" s="198">
        <f t="shared" ref="I52:W52" si="0">SUM(I9:I51)</f>
        <v>23458032.45</v>
      </c>
      <c r="J52" s="198">
        <f t="shared" si="0"/>
        <v>12475391.8</v>
      </c>
      <c r="K52" s="198">
        <f t="shared" si="0"/>
        <v>12475391.8</v>
      </c>
      <c r="L52" s="198">
        <f t="shared" si="0"/>
        <v>0</v>
      </c>
      <c r="M52" s="198">
        <f t="shared" si="0"/>
        <v>0</v>
      </c>
      <c r="N52" s="198">
        <f t="shared" si="0"/>
        <v>7282640.65</v>
      </c>
      <c r="O52" s="198">
        <f t="shared" si="0"/>
        <v>0</v>
      </c>
      <c r="P52" s="198">
        <f t="shared" si="0"/>
        <v>0</v>
      </c>
      <c r="Q52" s="198">
        <f t="shared" si="0"/>
        <v>0</v>
      </c>
      <c r="R52" s="198">
        <f t="shared" si="0"/>
        <v>3700000</v>
      </c>
      <c r="S52" s="198">
        <f t="shared" si="0"/>
        <v>0</v>
      </c>
      <c r="T52" s="198">
        <f t="shared" si="0"/>
        <v>0</v>
      </c>
      <c r="U52" s="198">
        <f t="shared" si="0"/>
        <v>0</v>
      </c>
      <c r="V52" s="198">
        <f t="shared" si="0"/>
        <v>0</v>
      </c>
      <c r="W52" s="198">
        <f t="shared" si="0"/>
        <v>3700000</v>
      </c>
    </row>
  </sheetData>
  <mergeCells count="28">
    <mergeCell ref="A2:W2"/>
    <mergeCell ref="A3:H3"/>
    <mergeCell ref="J4:M4"/>
    <mergeCell ref="N4:P4"/>
    <mergeCell ref="R4:W4"/>
    <mergeCell ref="A52:H5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93"/>
  <sheetViews>
    <sheetView showZeros="0" topLeftCell="B64" workbookViewId="0">
      <selection activeCell="J36" sqref="J36"/>
    </sheetView>
  </sheetViews>
  <sheetFormatPr defaultColWidth="9.13636363636364" defaultRowHeight="12" customHeight="1"/>
  <cols>
    <col min="1" max="1" width="34.2909090909091" customWidth="1"/>
    <col min="2" max="2" width="29" customWidth="1"/>
    <col min="3" max="5" width="23.5727272727273" customWidth="1"/>
    <col min="6" max="6" width="11.2909090909091" customWidth="1"/>
    <col min="7" max="7" width="25.1363636363636" customWidth="1"/>
    <col min="8" max="8" width="15.5727272727273" customWidth="1"/>
    <col min="9" max="9" width="13.4272727272727" customWidth="1"/>
    <col min="10" max="10" width="18.8545454545455" customWidth="1"/>
  </cols>
  <sheetData>
    <row r="1" ht="18" customHeight="1" spans="10:10">
      <c r="J1" s="2" t="s">
        <v>356</v>
      </c>
    </row>
    <row r="2" ht="39.75" customHeight="1" spans="1:10">
      <c r="A2" s="295" t="s">
        <v>357</v>
      </c>
      <c r="B2" s="3"/>
      <c r="C2" s="3"/>
      <c r="D2" s="3"/>
      <c r="E2" s="3"/>
      <c r="F2" s="71"/>
      <c r="G2" s="3"/>
      <c r="H2" s="71"/>
      <c r="I2" s="71"/>
      <c r="J2" s="3"/>
    </row>
    <row r="3" ht="17.25" customHeight="1" spans="1:1">
      <c r="A3" s="4" t="s">
        <v>2</v>
      </c>
    </row>
    <row r="4" ht="44.25" customHeight="1" spans="1:10">
      <c r="A4" s="72" t="s">
        <v>358</v>
      </c>
      <c r="B4" s="72" t="s">
        <v>359</v>
      </c>
      <c r="C4" s="72" t="s">
        <v>360</v>
      </c>
      <c r="D4" s="72" t="s">
        <v>361</v>
      </c>
      <c r="E4" s="72" t="s">
        <v>362</v>
      </c>
      <c r="F4" s="73" t="s">
        <v>363</v>
      </c>
      <c r="G4" s="72" t="s">
        <v>364</v>
      </c>
      <c r="H4" s="73" t="s">
        <v>365</v>
      </c>
      <c r="I4" s="73" t="s">
        <v>366</v>
      </c>
      <c r="J4" s="72" t="s">
        <v>367</v>
      </c>
    </row>
    <row r="5" ht="18.75" customHeight="1" spans="1:10">
      <c r="A5" s="139">
        <v>1</v>
      </c>
      <c r="B5" s="139">
        <v>2</v>
      </c>
      <c r="C5" s="139">
        <v>3</v>
      </c>
      <c r="D5" s="139">
        <v>4</v>
      </c>
      <c r="E5" s="139">
        <v>5</v>
      </c>
      <c r="F5" s="39">
        <v>6</v>
      </c>
      <c r="G5" s="139">
        <v>7</v>
      </c>
      <c r="H5" s="39">
        <v>8</v>
      </c>
      <c r="I5" s="39">
        <v>9</v>
      </c>
      <c r="J5" s="139">
        <v>10</v>
      </c>
    </row>
    <row r="6" ht="36" spans="1:10">
      <c r="A6" s="140" t="s">
        <v>325</v>
      </c>
      <c r="B6" s="140" t="s">
        <v>368</v>
      </c>
      <c r="C6" s="140" t="s">
        <v>369</v>
      </c>
      <c r="D6" s="140" t="s">
        <v>370</v>
      </c>
      <c r="E6" s="140" t="s">
        <v>371</v>
      </c>
      <c r="F6" s="140" t="s">
        <v>372</v>
      </c>
      <c r="G6" s="140" t="s">
        <v>373</v>
      </c>
      <c r="H6" s="140" t="s">
        <v>374</v>
      </c>
      <c r="I6" s="140" t="s">
        <v>375</v>
      </c>
      <c r="J6" s="140" t="s">
        <v>376</v>
      </c>
    </row>
    <row r="7" ht="42" customHeight="1" spans="1:10">
      <c r="A7" s="140"/>
      <c r="B7" s="140"/>
      <c r="C7" s="140" t="s">
        <v>369</v>
      </c>
      <c r="D7" s="140" t="s">
        <v>377</v>
      </c>
      <c r="E7" s="140" t="s">
        <v>378</v>
      </c>
      <c r="F7" s="140" t="s">
        <v>372</v>
      </c>
      <c r="G7" s="140" t="s">
        <v>379</v>
      </c>
      <c r="H7" s="140" t="s">
        <v>374</v>
      </c>
      <c r="I7" s="140" t="s">
        <v>375</v>
      </c>
      <c r="J7" s="140" t="s">
        <v>380</v>
      </c>
    </row>
    <row r="8" ht="42" customHeight="1" spans="1:10">
      <c r="A8" s="140"/>
      <c r="B8" s="140"/>
      <c r="C8" s="140" t="s">
        <v>381</v>
      </c>
      <c r="D8" s="140" t="s">
        <v>382</v>
      </c>
      <c r="E8" s="140" t="s">
        <v>383</v>
      </c>
      <c r="F8" s="140" t="s">
        <v>372</v>
      </c>
      <c r="G8" s="140" t="s">
        <v>384</v>
      </c>
      <c r="H8" s="140" t="s">
        <v>385</v>
      </c>
      <c r="I8" s="140" t="s">
        <v>375</v>
      </c>
      <c r="J8" s="140" t="s">
        <v>386</v>
      </c>
    </row>
    <row r="9" ht="42" customHeight="1" spans="1:10">
      <c r="A9" s="140"/>
      <c r="B9" s="140"/>
      <c r="C9" s="140" t="s">
        <v>387</v>
      </c>
      <c r="D9" s="140" t="s">
        <v>388</v>
      </c>
      <c r="E9" s="140" t="s">
        <v>389</v>
      </c>
      <c r="F9" s="140" t="s">
        <v>372</v>
      </c>
      <c r="G9" s="140" t="s">
        <v>379</v>
      </c>
      <c r="H9" s="140" t="s">
        <v>374</v>
      </c>
      <c r="I9" s="140" t="s">
        <v>375</v>
      </c>
      <c r="J9" s="140" t="s">
        <v>390</v>
      </c>
    </row>
    <row r="10" ht="42" customHeight="1" spans="1:10">
      <c r="A10" s="140" t="s">
        <v>327</v>
      </c>
      <c r="B10" s="140" t="s">
        <v>391</v>
      </c>
      <c r="C10" s="140" t="s">
        <v>369</v>
      </c>
      <c r="D10" s="140" t="s">
        <v>370</v>
      </c>
      <c r="E10" s="140" t="s">
        <v>392</v>
      </c>
      <c r="F10" s="140" t="s">
        <v>393</v>
      </c>
      <c r="G10" s="140" t="s">
        <v>97</v>
      </c>
      <c r="H10" s="140" t="s">
        <v>394</v>
      </c>
      <c r="I10" s="140" t="s">
        <v>375</v>
      </c>
      <c r="J10" s="140" t="s">
        <v>395</v>
      </c>
    </row>
    <row r="11" ht="48" spans="1:10">
      <c r="A11" s="140"/>
      <c r="B11" s="140"/>
      <c r="C11" s="140" t="s">
        <v>369</v>
      </c>
      <c r="D11" s="140" t="s">
        <v>377</v>
      </c>
      <c r="E11" s="140" t="s">
        <v>396</v>
      </c>
      <c r="F11" s="140" t="s">
        <v>372</v>
      </c>
      <c r="G11" s="140" t="s">
        <v>397</v>
      </c>
      <c r="H11" s="140" t="s">
        <v>374</v>
      </c>
      <c r="I11" s="140" t="s">
        <v>375</v>
      </c>
      <c r="J11" s="140" t="s">
        <v>398</v>
      </c>
    </row>
    <row r="12" ht="48" spans="1:10">
      <c r="A12" s="140"/>
      <c r="B12" s="140"/>
      <c r="C12" s="140" t="s">
        <v>369</v>
      </c>
      <c r="D12" s="140" t="s">
        <v>399</v>
      </c>
      <c r="E12" s="140" t="s">
        <v>400</v>
      </c>
      <c r="F12" s="140" t="s">
        <v>372</v>
      </c>
      <c r="G12" s="140" t="s">
        <v>397</v>
      </c>
      <c r="H12" s="140" t="s">
        <v>374</v>
      </c>
      <c r="I12" s="140" t="s">
        <v>375</v>
      </c>
      <c r="J12" s="140" t="s">
        <v>401</v>
      </c>
    </row>
    <row r="13" ht="42" customHeight="1" spans="1:10">
      <c r="A13" s="140"/>
      <c r="B13" s="140"/>
      <c r="C13" s="140" t="s">
        <v>381</v>
      </c>
      <c r="D13" s="140" t="s">
        <v>402</v>
      </c>
      <c r="E13" s="140" t="s">
        <v>403</v>
      </c>
      <c r="F13" s="140" t="s">
        <v>372</v>
      </c>
      <c r="G13" s="140" t="s">
        <v>397</v>
      </c>
      <c r="H13" s="140" t="s">
        <v>374</v>
      </c>
      <c r="I13" s="140" t="s">
        <v>375</v>
      </c>
      <c r="J13" s="140" t="s">
        <v>404</v>
      </c>
    </row>
    <row r="14" ht="42" customHeight="1" spans="1:10">
      <c r="A14" s="140"/>
      <c r="B14" s="140"/>
      <c r="C14" s="140" t="s">
        <v>387</v>
      </c>
      <c r="D14" s="140" t="s">
        <v>388</v>
      </c>
      <c r="E14" s="140" t="s">
        <v>405</v>
      </c>
      <c r="F14" s="140" t="s">
        <v>372</v>
      </c>
      <c r="G14" s="140" t="s">
        <v>397</v>
      </c>
      <c r="H14" s="140" t="s">
        <v>374</v>
      </c>
      <c r="I14" s="140" t="s">
        <v>375</v>
      </c>
      <c r="J14" s="140" t="s">
        <v>406</v>
      </c>
    </row>
    <row r="15" ht="42" customHeight="1" spans="1:10">
      <c r="A15" s="141" t="s">
        <v>296</v>
      </c>
      <c r="B15" s="141" t="s">
        <v>407</v>
      </c>
      <c r="C15" s="140" t="s">
        <v>369</v>
      </c>
      <c r="D15" s="140" t="s">
        <v>370</v>
      </c>
      <c r="E15" s="140" t="s">
        <v>408</v>
      </c>
      <c r="F15" s="140" t="s">
        <v>393</v>
      </c>
      <c r="G15" s="140" t="s">
        <v>409</v>
      </c>
      <c r="H15" s="140" t="s">
        <v>374</v>
      </c>
      <c r="I15" s="140" t="s">
        <v>375</v>
      </c>
      <c r="J15" s="140" t="s">
        <v>410</v>
      </c>
    </row>
    <row r="16" ht="42" customHeight="1" spans="1:10">
      <c r="A16" s="142"/>
      <c r="B16" s="142"/>
      <c r="C16" s="140" t="s">
        <v>369</v>
      </c>
      <c r="D16" s="140" t="s">
        <v>370</v>
      </c>
      <c r="E16" s="140" t="s">
        <v>411</v>
      </c>
      <c r="F16" s="140" t="s">
        <v>372</v>
      </c>
      <c r="G16" s="140" t="s">
        <v>409</v>
      </c>
      <c r="H16" s="140" t="s">
        <v>412</v>
      </c>
      <c r="I16" s="140" t="s">
        <v>375</v>
      </c>
      <c r="J16" s="140" t="s">
        <v>413</v>
      </c>
    </row>
    <row r="17" ht="42" customHeight="1" spans="1:10">
      <c r="A17" s="142"/>
      <c r="B17" s="142"/>
      <c r="C17" s="140" t="s">
        <v>369</v>
      </c>
      <c r="D17" s="140" t="s">
        <v>370</v>
      </c>
      <c r="E17" s="140" t="s">
        <v>414</v>
      </c>
      <c r="F17" s="140" t="s">
        <v>372</v>
      </c>
      <c r="G17" s="140" t="s">
        <v>415</v>
      </c>
      <c r="H17" s="140" t="s">
        <v>416</v>
      </c>
      <c r="I17" s="140" t="s">
        <v>375</v>
      </c>
      <c r="J17" s="140" t="s">
        <v>417</v>
      </c>
    </row>
    <row r="18" ht="42" customHeight="1" spans="1:10">
      <c r="A18" s="142"/>
      <c r="B18" s="142"/>
      <c r="C18" s="140" t="s">
        <v>369</v>
      </c>
      <c r="D18" s="140" t="s">
        <v>370</v>
      </c>
      <c r="E18" s="140" t="s">
        <v>418</v>
      </c>
      <c r="F18" s="140" t="s">
        <v>372</v>
      </c>
      <c r="G18" s="140" t="s">
        <v>419</v>
      </c>
      <c r="H18" s="140" t="s">
        <v>385</v>
      </c>
      <c r="I18" s="140" t="s">
        <v>375</v>
      </c>
      <c r="J18" s="140" t="s">
        <v>420</v>
      </c>
    </row>
    <row r="19" ht="60" spans="1:10">
      <c r="A19" s="142"/>
      <c r="B19" s="142"/>
      <c r="C19" s="140" t="s">
        <v>369</v>
      </c>
      <c r="D19" s="140" t="s">
        <v>377</v>
      </c>
      <c r="E19" s="140" t="s">
        <v>421</v>
      </c>
      <c r="F19" s="140" t="s">
        <v>372</v>
      </c>
      <c r="G19" s="140" t="s">
        <v>422</v>
      </c>
      <c r="H19" s="140" t="s">
        <v>374</v>
      </c>
      <c r="I19" s="140" t="s">
        <v>375</v>
      </c>
      <c r="J19" s="140" t="s">
        <v>423</v>
      </c>
    </row>
    <row r="20" ht="48" spans="1:10">
      <c r="A20" s="142"/>
      <c r="B20" s="142"/>
      <c r="C20" s="140" t="s">
        <v>369</v>
      </c>
      <c r="D20" s="140" t="s">
        <v>377</v>
      </c>
      <c r="E20" s="140" t="s">
        <v>424</v>
      </c>
      <c r="F20" s="140" t="s">
        <v>372</v>
      </c>
      <c r="G20" s="140" t="s">
        <v>422</v>
      </c>
      <c r="H20" s="140" t="s">
        <v>374</v>
      </c>
      <c r="I20" s="140" t="s">
        <v>375</v>
      </c>
      <c r="J20" s="140" t="s">
        <v>425</v>
      </c>
    </row>
    <row r="21" ht="42" customHeight="1" spans="1:10">
      <c r="A21" s="142"/>
      <c r="B21" s="142"/>
      <c r="C21" s="140" t="s">
        <v>369</v>
      </c>
      <c r="D21" s="140" t="s">
        <v>377</v>
      </c>
      <c r="E21" s="140" t="s">
        <v>426</v>
      </c>
      <c r="F21" s="140" t="s">
        <v>393</v>
      </c>
      <c r="G21" s="140" t="s">
        <v>422</v>
      </c>
      <c r="H21" s="140" t="s">
        <v>374</v>
      </c>
      <c r="I21" s="140" t="s">
        <v>375</v>
      </c>
      <c r="J21" s="140" t="s">
        <v>427</v>
      </c>
    </row>
    <row r="22" ht="42" customHeight="1" spans="1:10">
      <c r="A22" s="142"/>
      <c r="B22" s="142"/>
      <c r="C22" s="140" t="s">
        <v>369</v>
      </c>
      <c r="D22" s="140" t="s">
        <v>377</v>
      </c>
      <c r="E22" s="140" t="s">
        <v>428</v>
      </c>
      <c r="F22" s="140" t="s">
        <v>393</v>
      </c>
      <c r="G22" s="140" t="s">
        <v>422</v>
      </c>
      <c r="H22" s="140" t="s">
        <v>374</v>
      </c>
      <c r="I22" s="140" t="s">
        <v>375</v>
      </c>
      <c r="J22" s="140" t="s">
        <v>429</v>
      </c>
    </row>
    <row r="23" ht="42" customHeight="1" spans="1:10">
      <c r="A23" s="142"/>
      <c r="B23" s="142"/>
      <c r="C23" s="140" t="s">
        <v>369</v>
      </c>
      <c r="D23" s="140" t="s">
        <v>399</v>
      </c>
      <c r="E23" s="140" t="s">
        <v>430</v>
      </c>
      <c r="F23" s="140" t="s">
        <v>393</v>
      </c>
      <c r="G23" s="140" t="s">
        <v>422</v>
      </c>
      <c r="H23" s="140" t="s">
        <v>374</v>
      </c>
      <c r="I23" s="140" t="s">
        <v>375</v>
      </c>
      <c r="J23" s="140" t="s">
        <v>431</v>
      </c>
    </row>
    <row r="24" ht="42" customHeight="1" spans="1:10">
      <c r="A24" s="142"/>
      <c r="B24" s="142"/>
      <c r="C24" s="140" t="s">
        <v>369</v>
      </c>
      <c r="D24" s="140" t="s">
        <v>399</v>
      </c>
      <c r="E24" s="140" t="s">
        <v>432</v>
      </c>
      <c r="F24" s="140" t="s">
        <v>372</v>
      </c>
      <c r="G24" s="140" t="s">
        <v>433</v>
      </c>
      <c r="H24" s="140" t="s">
        <v>374</v>
      </c>
      <c r="I24" s="140" t="s">
        <v>375</v>
      </c>
      <c r="J24" s="140" t="s">
        <v>434</v>
      </c>
    </row>
    <row r="25" ht="42" customHeight="1" spans="1:10">
      <c r="A25" s="142"/>
      <c r="B25" s="142"/>
      <c r="C25" s="140" t="s">
        <v>369</v>
      </c>
      <c r="D25" s="140" t="s">
        <v>399</v>
      </c>
      <c r="E25" s="140" t="s">
        <v>435</v>
      </c>
      <c r="F25" s="140" t="s">
        <v>372</v>
      </c>
      <c r="G25" s="140" t="s">
        <v>433</v>
      </c>
      <c r="H25" s="140" t="s">
        <v>374</v>
      </c>
      <c r="I25" s="140" t="s">
        <v>375</v>
      </c>
      <c r="J25" s="140" t="s">
        <v>436</v>
      </c>
    </row>
    <row r="26" ht="24" spans="1:10">
      <c r="A26" s="142"/>
      <c r="B26" s="142"/>
      <c r="C26" s="140" t="s">
        <v>381</v>
      </c>
      <c r="D26" s="140" t="s">
        <v>402</v>
      </c>
      <c r="E26" s="140" t="s">
        <v>437</v>
      </c>
      <c r="F26" s="140" t="s">
        <v>393</v>
      </c>
      <c r="G26" s="140" t="s">
        <v>438</v>
      </c>
      <c r="H26" s="140" t="s">
        <v>439</v>
      </c>
      <c r="I26" s="140" t="s">
        <v>440</v>
      </c>
      <c r="J26" s="140" t="s">
        <v>441</v>
      </c>
    </row>
    <row r="27" ht="24" spans="1:10">
      <c r="A27" s="142"/>
      <c r="B27" s="142"/>
      <c r="C27" s="140" t="s">
        <v>381</v>
      </c>
      <c r="D27" s="140" t="s">
        <v>402</v>
      </c>
      <c r="E27" s="140" t="s">
        <v>442</v>
      </c>
      <c r="F27" s="140" t="s">
        <v>393</v>
      </c>
      <c r="G27" s="140" t="s">
        <v>438</v>
      </c>
      <c r="H27" s="140" t="s">
        <v>439</v>
      </c>
      <c r="I27" s="140" t="s">
        <v>440</v>
      </c>
      <c r="J27" s="140" t="s">
        <v>443</v>
      </c>
    </row>
    <row r="28" ht="42" customHeight="1" spans="1:10">
      <c r="A28" s="142"/>
      <c r="B28" s="142"/>
      <c r="C28" s="140" t="s">
        <v>381</v>
      </c>
      <c r="D28" s="140" t="s">
        <v>382</v>
      </c>
      <c r="E28" s="140" t="s">
        <v>444</v>
      </c>
      <c r="F28" s="140" t="s">
        <v>372</v>
      </c>
      <c r="G28" s="140" t="s">
        <v>445</v>
      </c>
      <c r="H28" s="140" t="s">
        <v>446</v>
      </c>
      <c r="I28" s="140" t="s">
        <v>375</v>
      </c>
      <c r="J28" s="140" t="s">
        <v>447</v>
      </c>
    </row>
    <row r="29" ht="42" customHeight="1" spans="1:10">
      <c r="A29" s="143"/>
      <c r="B29" s="143"/>
      <c r="C29" s="140" t="s">
        <v>387</v>
      </c>
      <c r="D29" s="140" t="s">
        <v>388</v>
      </c>
      <c r="E29" s="140" t="s">
        <v>448</v>
      </c>
      <c r="F29" s="140" t="s">
        <v>393</v>
      </c>
      <c r="G29" s="140" t="s">
        <v>438</v>
      </c>
      <c r="H29" s="140" t="s">
        <v>439</v>
      </c>
      <c r="I29" s="140" t="s">
        <v>440</v>
      </c>
      <c r="J29" s="140" t="s">
        <v>449</v>
      </c>
    </row>
    <row r="30" ht="42" customHeight="1" spans="1:10">
      <c r="A30" s="140" t="s">
        <v>312</v>
      </c>
      <c r="B30" s="140" t="s">
        <v>450</v>
      </c>
      <c r="C30" s="140" t="s">
        <v>369</v>
      </c>
      <c r="D30" s="140" t="s">
        <v>370</v>
      </c>
      <c r="E30" s="140" t="s">
        <v>451</v>
      </c>
      <c r="F30" s="140" t="s">
        <v>372</v>
      </c>
      <c r="G30" s="140" t="s">
        <v>452</v>
      </c>
      <c r="H30" s="140" t="s">
        <v>385</v>
      </c>
      <c r="I30" s="140" t="s">
        <v>375</v>
      </c>
      <c r="J30" s="140" t="s">
        <v>451</v>
      </c>
    </row>
    <row r="31" ht="42" customHeight="1" spans="1:10">
      <c r="A31" s="140"/>
      <c r="B31" s="140"/>
      <c r="C31" s="140" t="s">
        <v>369</v>
      </c>
      <c r="D31" s="140" t="s">
        <v>377</v>
      </c>
      <c r="E31" s="140" t="s">
        <v>453</v>
      </c>
      <c r="F31" s="140" t="s">
        <v>372</v>
      </c>
      <c r="G31" s="140" t="s">
        <v>454</v>
      </c>
      <c r="H31" s="140" t="s">
        <v>374</v>
      </c>
      <c r="I31" s="140" t="s">
        <v>375</v>
      </c>
      <c r="J31" s="140" t="s">
        <v>453</v>
      </c>
    </row>
    <row r="32" ht="42" customHeight="1" spans="1:10">
      <c r="A32" s="140"/>
      <c r="B32" s="140"/>
      <c r="C32" s="140" t="s">
        <v>369</v>
      </c>
      <c r="D32" s="140" t="s">
        <v>399</v>
      </c>
      <c r="E32" s="140" t="s">
        <v>455</v>
      </c>
      <c r="F32" s="140" t="s">
        <v>372</v>
      </c>
      <c r="G32" s="140" t="s">
        <v>454</v>
      </c>
      <c r="H32" s="140" t="s">
        <v>374</v>
      </c>
      <c r="I32" s="140" t="s">
        <v>375</v>
      </c>
      <c r="J32" s="140" t="s">
        <v>456</v>
      </c>
    </row>
    <row r="33" ht="42" customHeight="1" spans="1:10">
      <c r="A33" s="140"/>
      <c r="B33" s="140"/>
      <c r="C33" s="140" t="s">
        <v>381</v>
      </c>
      <c r="D33" s="140" t="s">
        <v>382</v>
      </c>
      <c r="E33" s="140" t="s">
        <v>457</v>
      </c>
      <c r="F33" s="140" t="s">
        <v>372</v>
      </c>
      <c r="G33" s="140" t="s">
        <v>458</v>
      </c>
      <c r="H33" s="140" t="s">
        <v>374</v>
      </c>
      <c r="I33" s="140" t="s">
        <v>375</v>
      </c>
      <c r="J33" s="140" t="s">
        <v>457</v>
      </c>
    </row>
    <row r="34" ht="42" customHeight="1" spans="1:10">
      <c r="A34" s="140"/>
      <c r="B34" s="140"/>
      <c r="C34" s="140" t="s">
        <v>387</v>
      </c>
      <c r="D34" s="140" t="s">
        <v>388</v>
      </c>
      <c r="E34" s="140" t="s">
        <v>388</v>
      </c>
      <c r="F34" s="140" t="s">
        <v>372</v>
      </c>
      <c r="G34" s="140" t="s">
        <v>397</v>
      </c>
      <c r="H34" s="140" t="s">
        <v>374</v>
      </c>
      <c r="I34" s="140" t="s">
        <v>375</v>
      </c>
      <c r="J34" s="140" t="s">
        <v>388</v>
      </c>
    </row>
    <row r="35" ht="42" customHeight="1" spans="1:10">
      <c r="A35" s="140" t="s">
        <v>329</v>
      </c>
      <c r="B35" s="140" t="s">
        <v>459</v>
      </c>
      <c r="C35" s="140" t="s">
        <v>369</v>
      </c>
      <c r="D35" s="140" t="s">
        <v>370</v>
      </c>
      <c r="E35" s="140" t="s">
        <v>460</v>
      </c>
      <c r="F35" s="140" t="s">
        <v>372</v>
      </c>
      <c r="G35" s="140" t="s">
        <v>461</v>
      </c>
      <c r="H35" s="140" t="s">
        <v>462</v>
      </c>
      <c r="I35" s="140" t="s">
        <v>375</v>
      </c>
      <c r="J35" s="140" t="s">
        <v>463</v>
      </c>
    </row>
    <row r="36" ht="48" spans="1:10">
      <c r="A36" s="140"/>
      <c r="B36" s="140"/>
      <c r="C36" s="140" t="s">
        <v>369</v>
      </c>
      <c r="D36" s="140" t="s">
        <v>370</v>
      </c>
      <c r="E36" s="140" t="s">
        <v>464</v>
      </c>
      <c r="F36" s="140" t="s">
        <v>465</v>
      </c>
      <c r="G36" s="140" t="s">
        <v>466</v>
      </c>
      <c r="H36" s="140" t="s">
        <v>467</v>
      </c>
      <c r="I36" s="140" t="s">
        <v>375</v>
      </c>
      <c r="J36" s="140" t="s">
        <v>468</v>
      </c>
    </row>
    <row r="37" ht="36" spans="1:10">
      <c r="A37" s="140"/>
      <c r="B37" s="140"/>
      <c r="C37" s="140" t="s">
        <v>369</v>
      </c>
      <c r="D37" s="140" t="s">
        <v>377</v>
      </c>
      <c r="E37" s="140" t="s">
        <v>469</v>
      </c>
      <c r="F37" s="140" t="s">
        <v>372</v>
      </c>
      <c r="G37" s="140" t="s">
        <v>470</v>
      </c>
      <c r="H37" s="140" t="s">
        <v>374</v>
      </c>
      <c r="I37" s="140" t="s">
        <v>375</v>
      </c>
      <c r="J37" s="140" t="s">
        <v>471</v>
      </c>
    </row>
    <row r="38" ht="60" spans="1:10">
      <c r="A38" s="140"/>
      <c r="B38" s="140"/>
      <c r="C38" s="140" t="s">
        <v>369</v>
      </c>
      <c r="D38" s="140" t="s">
        <v>399</v>
      </c>
      <c r="E38" s="140" t="s">
        <v>430</v>
      </c>
      <c r="F38" s="140" t="s">
        <v>393</v>
      </c>
      <c r="G38" s="140" t="s">
        <v>422</v>
      </c>
      <c r="H38" s="140" t="s">
        <v>374</v>
      </c>
      <c r="I38" s="140" t="s">
        <v>375</v>
      </c>
      <c r="J38" s="140" t="s">
        <v>431</v>
      </c>
    </row>
    <row r="39" ht="24" spans="1:10">
      <c r="A39" s="140"/>
      <c r="B39" s="140"/>
      <c r="C39" s="140" t="s">
        <v>381</v>
      </c>
      <c r="D39" s="140" t="s">
        <v>472</v>
      </c>
      <c r="E39" s="140" t="s">
        <v>473</v>
      </c>
      <c r="F39" s="140" t="s">
        <v>393</v>
      </c>
      <c r="G39" s="140" t="s">
        <v>474</v>
      </c>
      <c r="H39" s="140" t="s">
        <v>475</v>
      </c>
      <c r="I39" s="140" t="s">
        <v>375</v>
      </c>
      <c r="J39" s="140" t="s">
        <v>476</v>
      </c>
    </row>
    <row r="40" ht="48" spans="1:10">
      <c r="A40" s="140"/>
      <c r="B40" s="140"/>
      <c r="C40" s="140" t="s">
        <v>381</v>
      </c>
      <c r="D40" s="140" t="s">
        <v>402</v>
      </c>
      <c r="E40" s="140" t="s">
        <v>477</v>
      </c>
      <c r="F40" s="140" t="s">
        <v>372</v>
      </c>
      <c r="G40" s="140" t="s">
        <v>384</v>
      </c>
      <c r="H40" s="140"/>
      <c r="I40" s="140" t="s">
        <v>440</v>
      </c>
      <c r="J40" s="140" t="s">
        <v>477</v>
      </c>
    </row>
    <row r="41" ht="42" customHeight="1" spans="1:10">
      <c r="A41" s="140"/>
      <c r="B41" s="140"/>
      <c r="C41" s="140" t="s">
        <v>381</v>
      </c>
      <c r="D41" s="140" t="s">
        <v>382</v>
      </c>
      <c r="E41" s="140" t="s">
        <v>444</v>
      </c>
      <c r="F41" s="140" t="s">
        <v>372</v>
      </c>
      <c r="G41" s="140" t="s">
        <v>445</v>
      </c>
      <c r="H41" s="140" t="s">
        <v>446</v>
      </c>
      <c r="I41" s="140" t="s">
        <v>375</v>
      </c>
      <c r="J41" s="140" t="s">
        <v>447</v>
      </c>
    </row>
    <row r="42" ht="60" spans="1:10">
      <c r="A42" s="140"/>
      <c r="B42" s="140"/>
      <c r="C42" s="140" t="s">
        <v>387</v>
      </c>
      <c r="D42" s="140" t="s">
        <v>388</v>
      </c>
      <c r="E42" s="140" t="s">
        <v>389</v>
      </c>
      <c r="F42" s="140" t="s">
        <v>372</v>
      </c>
      <c r="G42" s="140" t="s">
        <v>470</v>
      </c>
      <c r="H42" s="140" t="s">
        <v>374</v>
      </c>
      <c r="I42" s="140" t="s">
        <v>375</v>
      </c>
      <c r="J42" s="140" t="s">
        <v>478</v>
      </c>
    </row>
    <row r="43" s="138" customFormat="1" ht="24" spans="1:10">
      <c r="A43" s="144" t="s">
        <v>333</v>
      </c>
      <c r="B43" s="144" t="s">
        <v>479</v>
      </c>
      <c r="C43" s="144" t="s">
        <v>369</v>
      </c>
      <c r="D43" s="144" t="s">
        <v>370</v>
      </c>
      <c r="E43" s="144" t="s">
        <v>480</v>
      </c>
      <c r="F43" s="144" t="s">
        <v>393</v>
      </c>
      <c r="G43" s="144" t="s">
        <v>481</v>
      </c>
      <c r="H43" s="144" t="s">
        <v>482</v>
      </c>
      <c r="I43" s="144" t="s">
        <v>375</v>
      </c>
      <c r="J43" s="144" t="s">
        <v>483</v>
      </c>
    </row>
    <row r="44" ht="42" customHeight="1" spans="1:10">
      <c r="A44" s="140"/>
      <c r="B44" s="140"/>
      <c r="C44" s="140" t="s">
        <v>381</v>
      </c>
      <c r="D44" s="140" t="s">
        <v>402</v>
      </c>
      <c r="E44" s="140" t="s">
        <v>484</v>
      </c>
      <c r="F44" s="140" t="s">
        <v>393</v>
      </c>
      <c r="G44" s="140" t="s">
        <v>485</v>
      </c>
      <c r="H44" s="140"/>
      <c r="I44" s="140" t="s">
        <v>440</v>
      </c>
      <c r="J44" s="140" t="s">
        <v>486</v>
      </c>
    </row>
    <row r="45" ht="42" customHeight="1" spans="1:10">
      <c r="A45" s="140"/>
      <c r="B45" s="140"/>
      <c r="C45" s="140" t="s">
        <v>387</v>
      </c>
      <c r="D45" s="140" t="s">
        <v>388</v>
      </c>
      <c r="E45" s="140" t="s">
        <v>487</v>
      </c>
      <c r="F45" s="140" t="s">
        <v>372</v>
      </c>
      <c r="G45" s="140" t="s">
        <v>488</v>
      </c>
      <c r="H45" s="140" t="s">
        <v>374</v>
      </c>
      <c r="I45" s="140" t="s">
        <v>375</v>
      </c>
      <c r="J45" s="140" t="s">
        <v>489</v>
      </c>
    </row>
    <row r="46" ht="72" spans="1:10">
      <c r="A46" s="140" t="s">
        <v>335</v>
      </c>
      <c r="B46" s="140" t="s">
        <v>490</v>
      </c>
      <c r="C46" s="140" t="s">
        <v>369</v>
      </c>
      <c r="D46" s="140" t="s">
        <v>370</v>
      </c>
      <c r="E46" s="140" t="s">
        <v>408</v>
      </c>
      <c r="F46" s="140" t="s">
        <v>393</v>
      </c>
      <c r="G46" s="140" t="s">
        <v>422</v>
      </c>
      <c r="H46" s="140" t="s">
        <v>374</v>
      </c>
      <c r="I46" s="140" t="s">
        <v>375</v>
      </c>
      <c r="J46" s="140" t="s">
        <v>410</v>
      </c>
    </row>
    <row r="47" ht="60" spans="1:10">
      <c r="A47" s="140"/>
      <c r="B47" s="140"/>
      <c r="C47" s="140" t="s">
        <v>369</v>
      </c>
      <c r="D47" s="140" t="s">
        <v>377</v>
      </c>
      <c r="E47" s="140" t="s">
        <v>421</v>
      </c>
      <c r="F47" s="140" t="s">
        <v>372</v>
      </c>
      <c r="G47" s="140" t="s">
        <v>379</v>
      </c>
      <c r="H47" s="140" t="s">
        <v>374</v>
      </c>
      <c r="I47" s="140" t="s">
        <v>375</v>
      </c>
      <c r="J47" s="140" t="s">
        <v>491</v>
      </c>
    </row>
    <row r="48" ht="42" customHeight="1" spans="1:10">
      <c r="A48" s="140"/>
      <c r="B48" s="140"/>
      <c r="C48" s="140" t="s">
        <v>381</v>
      </c>
      <c r="D48" s="140" t="s">
        <v>382</v>
      </c>
      <c r="E48" s="140" t="s">
        <v>492</v>
      </c>
      <c r="F48" s="140" t="s">
        <v>372</v>
      </c>
      <c r="G48" s="140" t="s">
        <v>445</v>
      </c>
      <c r="H48" s="140" t="s">
        <v>446</v>
      </c>
      <c r="I48" s="140" t="s">
        <v>375</v>
      </c>
      <c r="J48" s="140" t="s">
        <v>493</v>
      </c>
    </row>
    <row r="49" ht="60" spans="1:10">
      <c r="A49" s="140"/>
      <c r="B49" s="140"/>
      <c r="C49" s="140" t="s">
        <v>387</v>
      </c>
      <c r="D49" s="140" t="s">
        <v>388</v>
      </c>
      <c r="E49" s="140" t="s">
        <v>389</v>
      </c>
      <c r="F49" s="140" t="s">
        <v>372</v>
      </c>
      <c r="G49" s="140" t="s">
        <v>470</v>
      </c>
      <c r="H49" s="140" t="s">
        <v>374</v>
      </c>
      <c r="I49" s="140" t="s">
        <v>375</v>
      </c>
      <c r="J49" s="140" t="s">
        <v>494</v>
      </c>
    </row>
    <row r="50" ht="42" customHeight="1" spans="1:10">
      <c r="A50" s="140" t="s">
        <v>320</v>
      </c>
      <c r="B50" s="140" t="s">
        <v>495</v>
      </c>
      <c r="C50" s="140" t="s">
        <v>369</v>
      </c>
      <c r="D50" s="140" t="s">
        <v>370</v>
      </c>
      <c r="E50" s="140" t="s">
        <v>496</v>
      </c>
      <c r="F50" s="140" t="s">
        <v>393</v>
      </c>
      <c r="G50" s="140" t="s">
        <v>497</v>
      </c>
      <c r="H50" s="140" t="s">
        <v>385</v>
      </c>
      <c r="I50" s="140" t="s">
        <v>375</v>
      </c>
      <c r="J50" s="140" t="s">
        <v>498</v>
      </c>
    </row>
    <row r="51" ht="42" customHeight="1" spans="1:10">
      <c r="A51" s="140"/>
      <c r="B51" s="140"/>
      <c r="C51" s="140" t="s">
        <v>369</v>
      </c>
      <c r="D51" s="140" t="s">
        <v>377</v>
      </c>
      <c r="E51" s="140" t="s">
        <v>499</v>
      </c>
      <c r="F51" s="140" t="s">
        <v>393</v>
      </c>
      <c r="G51" s="140" t="s">
        <v>409</v>
      </c>
      <c r="H51" s="140" t="s">
        <v>374</v>
      </c>
      <c r="I51" s="140" t="s">
        <v>375</v>
      </c>
      <c r="J51" s="140" t="s">
        <v>500</v>
      </c>
    </row>
    <row r="52" ht="42" customHeight="1" spans="1:10">
      <c r="A52" s="140"/>
      <c r="B52" s="140"/>
      <c r="C52" s="140" t="s">
        <v>369</v>
      </c>
      <c r="D52" s="140" t="s">
        <v>399</v>
      </c>
      <c r="E52" s="140" t="s">
        <v>501</v>
      </c>
      <c r="F52" s="140" t="s">
        <v>393</v>
      </c>
      <c r="G52" s="140" t="s">
        <v>409</v>
      </c>
      <c r="H52" s="140" t="s">
        <v>374</v>
      </c>
      <c r="I52" s="140" t="s">
        <v>375</v>
      </c>
      <c r="J52" s="140" t="s">
        <v>502</v>
      </c>
    </row>
    <row r="53" ht="36" spans="1:10">
      <c r="A53" s="140"/>
      <c r="B53" s="140"/>
      <c r="C53" s="140" t="s">
        <v>381</v>
      </c>
      <c r="D53" s="140" t="s">
        <v>402</v>
      </c>
      <c r="E53" s="140" t="s">
        <v>503</v>
      </c>
      <c r="F53" s="140" t="s">
        <v>393</v>
      </c>
      <c r="G53" s="140" t="s">
        <v>384</v>
      </c>
      <c r="H53" s="140"/>
      <c r="I53" s="140" t="s">
        <v>440</v>
      </c>
      <c r="J53" s="140" t="s">
        <v>504</v>
      </c>
    </row>
    <row r="54" ht="42" customHeight="1" spans="1:10">
      <c r="A54" s="140"/>
      <c r="B54" s="140"/>
      <c r="C54" s="140" t="s">
        <v>387</v>
      </c>
      <c r="D54" s="140" t="s">
        <v>388</v>
      </c>
      <c r="E54" s="140" t="s">
        <v>505</v>
      </c>
      <c r="F54" s="140" t="s">
        <v>372</v>
      </c>
      <c r="G54" s="140" t="s">
        <v>458</v>
      </c>
      <c r="H54" s="140" t="s">
        <v>374</v>
      </c>
      <c r="I54" s="140" t="s">
        <v>375</v>
      </c>
      <c r="J54" s="140" t="s">
        <v>506</v>
      </c>
    </row>
    <row r="55" ht="36" spans="1:10">
      <c r="A55" s="140" t="s">
        <v>324</v>
      </c>
      <c r="B55" s="140" t="s">
        <v>507</v>
      </c>
      <c r="C55" s="140" t="s">
        <v>369</v>
      </c>
      <c r="D55" s="140" t="s">
        <v>370</v>
      </c>
      <c r="E55" s="140" t="s">
        <v>508</v>
      </c>
      <c r="F55" s="140" t="s">
        <v>372</v>
      </c>
      <c r="G55" s="140" t="s">
        <v>379</v>
      </c>
      <c r="H55" s="140" t="s">
        <v>374</v>
      </c>
      <c r="I55" s="140" t="s">
        <v>375</v>
      </c>
      <c r="J55" s="140" t="s">
        <v>509</v>
      </c>
    </row>
    <row r="56" ht="48" spans="1:10">
      <c r="A56" s="140"/>
      <c r="B56" s="140"/>
      <c r="C56" s="140" t="s">
        <v>369</v>
      </c>
      <c r="D56" s="140" t="s">
        <v>377</v>
      </c>
      <c r="E56" s="140" t="s">
        <v>510</v>
      </c>
      <c r="F56" s="140" t="s">
        <v>372</v>
      </c>
      <c r="G56" s="140" t="s">
        <v>379</v>
      </c>
      <c r="H56" s="140" t="s">
        <v>374</v>
      </c>
      <c r="I56" s="140" t="s">
        <v>375</v>
      </c>
      <c r="J56" s="140" t="s">
        <v>511</v>
      </c>
    </row>
    <row r="57" ht="42" customHeight="1" spans="1:10">
      <c r="A57" s="140"/>
      <c r="B57" s="140"/>
      <c r="C57" s="140" t="s">
        <v>369</v>
      </c>
      <c r="D57" s="140" t="s">
        <v>377</v>
      </c>
      <c r="E57" s="140" t="s">
        <v>512</v>
      </c>
      <c r="F57" s="140" t="s">
        <v>372</v>
      </c>
      <c r="G57" s="140" t="s">
        <v>379</v>
      </c>
      <c r="H57" s="140" t="s">
        <v>374</v>
      </c>
      <c r="I57" s="140" t="s">
        <v>375</v>
      </c>
      <c r="J57" s="140" t="s">
        <v>513</v>
      </c>
    </row>
    <row r="58" ht="60" spans="1:10">
      <c r="A58" s="140"/>
      <c r="B58" s="140"/>
      <c r="C58" s="140" t="s">
        <v>369</v>
      </c>
      <c r="D58" s="140" t="s">
        <v>399</v>
      </c>
      <c r="E58" s="140" t="s">
        <v>514</v>
      </c>
      <c r="F58" s="140" t="s">
        <v>372</v>
      </c>
      <c r="G58" s="140" t="s">
        <v>379</v>
      </c>
      <c r="H58" s="140" t="s">
        <v>374</v>
      </c>
      <c r="I58" s="140" t="s">
        <v>375</v>
      </c>
      <c r="J58" s="140" t="s">
        <v>515</v>
      </c>
    </row>
    <row r="59" ht="72" spans="1:10">
      <c r="A59" s="140"/>
      <c r="B59" s="140"/>
      <c r="C59" s="140" t="s">
        <v>381</v>
      </c>
      <c r="D59" s="140" t="s">
        <v>402</v>
      </c>
      <c r="E59" s="140" t="s">
        <v>516</v>
      </c>
      <c r="F59" s="140" t="s">
        <v>372</v>
      </c>
      <c r="G59" s="140" t="s">
        <v>379</v>
      </c>
      <c r="H59" s="140" t="s">
        <v>374</v>
      </c>
      <c r="I59" s="140" t="s">
        <v>375</v>
      </c>
      <c r="J59" s="140" t="s">
        <v>517</v>
      </c>
    </row>
    <row r="60" ht="42" customHeight="1" spans="1:10">
      <c r="A60" s="140"/>
      <c r="B60" s="140"/>
      <c r="C60" s="140" t="s">
        <v>387</v>
      </c>
      <c r="D60" s="140" t="s">
        <v>388</v>
      </c>
      <c r="E60" s="140" t="s">
        <v>405</v>
      </c>
      <c r="F60" s="140" t="s">
        <v>372</v>
      </c>
      <c r="G60" s="140" t="s">
        <v>470</v>
      </c>
      <c r="H60" s="140" t="s">
        <v>374</v>
      </c>
      <c r="I60" s="140" t="s">
        <v>375</v>
      </c>
      <c r="J60" s="140" t="s">
        <v>518</v>
      </c>
    </row>
    <row r="61" ht="42" customHeight="1" spans="1:10">
      <c r="A61" s="140" t="s">
        <v>331</v>
      </c>
      <c r="B61" s="140" t="s">
        <v>519</v>
      </c>
      <c r="C61" s="140" t="s">
        <v>369</v>
      </c>
      <c r="D61" s="140" t="s">
        <v>370</v>
      </c>
      <c r="E61" s="140" t="s">
        <v>520</v>
      </c>
      <c r="F61" s="140" t="s">
        <v>372</v>
      </c>
      <c r="G61" s="140" t="s">
        <v>521</v>
      </c>
      <c r="H61" s="140" t="s">
        <v>522</v>
      </c>
      <c r="I61" s="140" t="s">
        <v>375</v>
      </c>
      <c r="J61" s="140" t="s">
        <v>523</v>
      </c>
    </row>
    <row r="62" ht="42" customHeight="1" spans="1:10">
      <c r="A62" s="140"/>
      <c r="B62" s="140"/>
      <c r="C62" s="140" t="s">
        <v>369</v>
      </c>
      <c r="D62" s="140" t="s">
        <v>370</v>
      </c>
      <c r="E62" s="140" t="s">
        <v>524</v>
      </c>
      <c r="F62" s="140" t="s">
        <v>393</v>
      </c>
      <c r="G62" s="140" t="s">
        <v>525</v>
      </c>
      <c r="H62" s="140" t="s">
        <v>526</v>
      </c>
      <c r="I62" s="140" t="s">
        <v>375</v>
      </c>
      <c r="J62" s="140" t="s">
        <v>524</v>
      </c>
    </row>
    <row r="63" ht="42" customHeight="1" spans="1:10">
      <c r="A63" s="140"/>
      <c r="B63" s="140"/>
      <c r="C63" s="140" t="s">
        <v>369</v>
      </c>
      <c r="D63" s="140" t="s">
        <v>377</v>
      </c>
      <c r="E63" s="140" t="s">
        <v>527</v>
      </c>
      <c r="F63" s="140" t="s">
        <v>372</v>
      </c>
      <c r="G63" s="140" t="s">
        <v>470</v>
      </c>
      <c r="H63" s="140" t="s">
        <v>374</v>
      </c>
      <c r="I63" s="140" t="s">
        <v>440</v>
      </c>
      <c r="J63" s="140" t="s">
        <v>528</v>
      </c>
    </row>
    <row r="64" ht="42" customHeight="1" spans="1:10">
      <c r="A64" s="140"/>
      <c r="B64" s="140"/>
      <c r="C64" s="140" t="s">
        <v>369</v>
      </c>
      <c r="D64" s="140" t="s">
        <v>377</v>
      </c>
      <c r="E64" s="140" t="s">
        <v>529</v>
      </c>
      <c r="F64" s="140" t="s">
        <v>372</v>
      </c>
      <c r="G64" s="140" t="s">
        <v>470</v>
      </c>
      <c r="H64" s="140" t="s">
        <v>374</v>
      </c>
      <c r="I64" s="140" t="s">
        <v>375</v>
      </c>
      <c r="J64" s="140" t="s">
        <v>530</v>
      </c>
    </row>
    <row r="65" ht="42" customHeight="1" spans="1:10">
      <c r="A65" s="140"/>
      <c r="B65" s="140"/>
      <c r="C65" s="140" t="s">
        <v>369</v>
      </c>
      <c r="D65" s="140" t="s">
        <v>399</v>
      </c>
      <c r="E65" s="140" t="s">
        <v>531</v>
      </c>
      <c r="F65" s="140" t="s">
        <v>465</v>
      </c>
      <c r="G65" s="140" t="s">
        <v>532</v>
      </c>
      <c r="H65" s="140" t="s">
        <v>533</v>
      </c>
      <c r="I65" s="140" t="s">
        <v>375</v>
      </c>
      <c r="J65" s="140" t="s">
        <v>534</v>
      </c>
    </row>
    <row r="66" ht="42" customHeight="1" spans="1:10">
      <c r="A66" s="140"/>
      <c r="B66" s="140"/>
      <c r="C66" s="140" t="s">
        <v>381</v>
      </c>
      <c r="D66" s="140" t="s">
        <v>402</v>
      </c>
      <c r="E66" s="140" t="s">
        <v>535</v>
      </c>
      <c r="F66" s="140" t="s">
        <v>372</v>
      </c>
      <c r="G66" s="140" t="s">
        <v>384</v>
      </c>
      <c r="H66" s="140"/>
      <c r="I66" s="140" t="s">
        <v>440</v>
      </c>
      <c r="J66" s="140" t="s">
        <v>536</v>
      </c>
    </row>
    <row r="67" ht="42" customHeight="1" spans="1:10">
      <c r="A67" s="140"/>
      <c r="B67" s="140"/>
      <c r="C67" s="140" t="s">
        <v>381</v>
      </c>
      <c r="D67" s="140" t="s">
        <v>382</v>
      </c>
      <c r="E67" s="140" t="s">
        <v>537</v>
      </c>
      <c r="F67" s="140" t="s">
        <v>538</v>
      </c>
      <c r="G67" s="140" t="s">
        <v>539</v>
      </c>
      <c r="H67" s="140" t="s">
        <v>446</v>
      </c>
      <c r="I67" s="140" t="s">
        <v>440</v>
      </c>
      <c r="J67" s="140" t="s">
        <v>540</v>
      </c>
    </row>
    <row r="68" ht="215" customHeight="1" spans="1:10">
      <c r="A68" s="140"/>
      <c r="B68" s="140"/>
      <c r="C68" s="140" t="s">
        <v>387</v>
      </c>
      <c r="D68" s="140" t="s">
        <v>388</v>
      </c>
      <c r="E68" s="140" t="s">
        <v>541</v>
      </c>
      <c r="F68" s="140" t="s">
        <v>372</v>
      </c>
      <c r="G68" s="140" t="s">
        <v>542</v>
      </c>
      <c r="H68" s="140" t="s">
        <v>374</v>
      </c>
      <c r="I68" s="140" t="s">
        <v>375</v>
      </c>
      <c r="J68" s="140" t="s">
        <v>543</v>
      </c>
    </row>
    <row r="69" ht="42" customHeight="1" spans="1:10">
      <c r="A69" s="140" t="s">
        <v>314</v>
      </c>
      <c r="B69" s="140" t="s">
        <v>544</v>
      </c>
      <c r="C69" s="140" t="s">
        <v>369</v>
      </c>
      <c r="D69" s="140" t="s">
        <v>370</v>
      </c>
      <c r="E69" s="140" t="s">
        <v>545</v>
      </c>
      <c r="F69" s="140" t="s">
        <v>372</v>
      </c>
      <c r="G69" s="140" t="s">
        <v>546</v>
      </c>
      <c r="H69" s="140" t="s">
        <v>547</v>
      </c>
      <c r="I69" s="140" t="s">
        <v>375</v>
      </c>
      <c r="J69" s="140" t="s">
        <v>548</v>
      </c>
    </row>
    <row r="70" ht="60" spans="1:10">
      <c r="A70" s="140"/>
      <c r="B70" s="140"/>
      <c r="C70" s="140" t="s">
        <v>369</v>
      </c>
      <c r="D70" s="140" t="s">
        <v>370</v>
      </c>
      <c r="E70" s="140" t="s">
        <v>549</v>
      </c>
      <c r="F70" s="140" t="s">
        <v>393</v>
      </c>
      <c r="G70" s="140" t="s">
        <v>409</v>
      </c>
      <c r="H70" s="140" t="s">
        <v>374</v>
      </c>
      <c r="I70" s="140" t="s">
        <v>375</v>
      </c>
      <c r="J70" s="140" t="s">
        <v>550</v>
      </c>
    </row>
    <row r="71" ht="42" customHeight="1" spans="1:10">
      <c r="A71" s="140"/>
      <c r="B71" s="140"/>
      <c r="C71" s="140" t="s">
        <v>369</v>
      </c>
      <c r="D71" s="140" t="s">
        <v>377</v>
      </c>
      <c r="E71" s="140" t="s">
        <v>551</v>
      </c>
      <c r="F71" s="140" t="s">
        <v>465</v>
      </c>
      <c r="G71" s="140" t="s">
        <v>552</v>
      </c>
      <c r="H71" s="140" t="s">
        <v>374</v>
      </c>
      <c r="I71" s="140" t="s">
        <v>375</v>
      </c>
      <c r="J71" s="140" t="s">
        <v>553</v>
      </c>
    </row>
    <row r="72" ht="48" spans="1:10">
      <c r="A72" s="140"/>
      <c r="B72" s="140"/>
      <c r="C72" s="140" t="s">
        <v>369</v>
      </c>
      <c r="D72" s="140" t="s">
        <v>377</v>
      </c>
      <c r="E72" s="140" t="s">
        <v>554</v>
      </c>
      <c r="F72" s="140" t="s">
        <v>393</v>
      </c>
      <c r="G72" s="140" t="s">
        <v>409</v>
      </c>
      <c r="H72" s="140" t="s">
        <v>374</v>
      </c>
      <c r="I72" s="140" t="s">
        <v>375</v>
      </c>
      <c r="J72" s="140" t="s">
        <v>555</v>
      </c>
    </row>
    <row r="73" ht="42" customHeight="1" spans="1:10">
      <c r="A73" s="140"/>
      <c r="B73" s="140"/>
      <c r="C73" s="140" t="s">
        <v>369</v>
      </c>
      <c r="D73" s="140" t="s">
        <v>399</v>
      </c>
      <c r="E73" s="140" t="s">
        <v>556</v>
      </c>
      <c r="F73" s="140" t="s">
        <v>372</v>
      </c>
      <c r="G73" s="140" t="s">
        <v>409</v>
      </c>
      <c r="H73" s="140" t="s">
        <v>374</v>
      </c>
      <c r="I73" s="140" t="s">
        <v>375</v>
      </c>
      <c r="J73" s="140" t="s">
        <v>557</v>
      </c>
    </row>
    <row r="74" ht="60" spans="1:10">
      <c r="A74" s="140"/>
      <c r="B74" s="140"/>
      <c r="C74" s="140" t="s">
        <v>369</v>
      </c>
      <c r="D74" s="140" t="s">
        <v>399</v>
      </c>
      <c r="E74" s="140" t="s">
        <v>558</v>
      </c>
      <c r="F74" s="140" t="s">
        <v>372</v>
      </c>
      <c r="G74" s="140" t="s">
        <v>409</v>
      </c>
      <c r="H74" s="140" t="s">
        <v>374</v>
      </c>
      <c r="I74" s="140" t="s">
        <v>375</v>
      </c>
      <c r="J74" s="140" t="s">
        <v>559</v>
      </c>
    </row>
    <row r="75" ht="60" spans="1:10">
      <c r="A75" s="140"/>
      <c r="B75" s="140"/>
      <c r="C75" s="140" t="s">
        <v>381</v>
      </c>
      <c r="D75" s="140" t="s">
        <v>402</v>
      </c>
      <c r="E75" s="140" t="s">
        <v>560</v>
      </c>
      <c r="F75" s="140" t="s">
        <v>372</v>
      </c>
      <c r="G75" s="140" t="s">
        <v>409</v>
      </c>
      <c r="H75" s="140" t="s">
        <v>374</v>
      </c>
      <c r="I75" s="140" t="s">
        <v>375</v>
      </c>
      <c r="J75" s="140" t="s">
        <v>561</v>
      </c>
    </row>
    <row r="76" ht="42" customHeight="1" spans="1:10">
      <c r="A76" s="140"/>
      <c r="B76" s="140"/>
      <c r="C76" s="140" t="s">
        <v>381</v>
      </c>
      <c r="D76" s="140" t="s">
        <v>382</v>
      </c>
      <c r="E76" s="140" t="s">
        <v>562</v>
      </c>
      <c r="F76" s="140" t="s">
        <v>393</v>
      </c>
      <c r="G76" s="140" t="s">
        <v>563</v>
      </c>
      <c r="H76" s="140" t="s">
        <v>446</v>
      </c>
      <c r="I76" s="140" t="s">
        <v>375</v>
      </c>
      <c r="J76" s="140" t="s">
        <v>564</v>
      </c>
    </row>
    <row r="77" ht="42" customHeight="1" spans="1:10">
      <c r="A77" s="140"/>
      <c r="B77" s="140"/>
      <c r="C77" s="140" t="s">
        <v>387</v>
      </c>
      <c r="D77" s="140" t="s">
        <v>388</v>
      </c>
      <c r="E77" s="140" t="s">
        <v>565</v>
      </c>
      <c r="F77" s="140" t="s">
        <v>372</v>
      </c>
      <c r="G77" s="140" t="s">
        <v>458</v>
      </c>
      <c r="H77" s="140" t="s">
        <v>374</v>
      </c>
      <c r="I77" s="140" t="s">
        <v>375</v>
      </c>
      <c r="J77" s="140" t="s">
        <v>566</v>
      </c>
    </row>
    <row r="78" ht="42" customHeight="1" spans="1:10">
      <c r="A78" s="140" t="s">
        <v>308</v>
      </c>
      <c r="B78" s="140" t="s">
        <v>567</v>
      </c>
      <c r="C78" s="140" t="s">
        <v>369</v>
      </c>
      <c r="D78" s="140" t="s">
        <v>370</v>
      </c>
      <c r="E78" s="140" t="s">
        <v>568</v>
      </c>
      <c r="F78" s="140" t="s">
        <v>372</v>
      </c>
      <c r="G78" s="140" t="s">
        <v>569</v>
      </c>
      <c r="H78" s="140" t="s">
        <v>570</v>
      </c>
      <c r="I78" s="140" t="s">
        <v>375</v>
      </c>
      <c r="J78" s="140" t="s">
        <v>571</v>
      </c>
    </row>
    <row r="79" ht="42" customHeight="1" spans="1:10">
      <c r="A79" s="140"/>
      <c r="B79" s="140"/>
      <c r="C79" s="140" t="s">
        <v>369</v>
      </c>
      <c r="D79" s="140" t="s">
        <v>377</v>
      </c>
      <c r="E79" s="140" t="s">
        <v>572</v>
      </c>
      <c r="F79" s="140" t="s">
        <v>393</v>
      </c>
      <c r="G79" s="140" t="s">
        <v>409</v>
      </c>
      <c r="H79" s="140" t="s">
        <v>374</v>
      </c>
      <c r="I79" s="140" t="s">
        <v>375</v>
      </c>
      <c r="J79" s="140" t="s">
        <v>573</v>
      </c>
    </row>
    <row r="80" ht="42" customHeight="1" spans="1:10">
      <c r="A80" s="140"/>
      <c r="B80" s="140"/>
      <c r="C80" s="140" t="s">
        <v>369</v>
      </c>
      <c r="D80" s="140" t="s">
        <v>399</v>
      </c>
      <c r="E80" s="140" t="s">
        <v>574</v>
      </c>
      <c r="F80" s="140" t="s">
        <v>393</v>
      </c>
      <c r="G80" s="140" t="s">
        <v>409</v>
      </c>
      <c r="H80" s="140" t="s">
        <v>374</v>
      </c>
      <c r="I80" s="140" t="s">
        <v>375</v>
      </c>
      <c r="J80" s="140" t="s">
        <v>575</v>
      </c>
    </row>
    <row r="81" ht="42" customHeight="1" spans="1:10">
      <c r="A81" s="140"/>
      <c r="B81" s="140"/>
      <c r="C81" s="140" t="s">
        <v>381</v>
      </c>
      <c r="D81" s="140" t="s">
        <v>382</v>
      </c>
      <c r="E81" s="140" t="s">
        <v>576</v>
      </c>
      <c r="F81" s="140" t="s">
        <v>372</v>
      </c>
      <c r="G81" s="140" t="s">
        <v>397</v>
      </c>
      <c r="H81" s="140" t="s">
        <v>374</v>
      </c>
      <c r="I81" s="140" t="s">
        <v>375</v>
      </c>
      <c r="J81" s="140" t="s">
        <v>577</v>
      </c>
    </row>
    <row r="82" ht="42" customHeight="1" spans="1:10">
      <c r="A82" s="140"/>
      <c r="B82" s="140"/>
      <c r="C82" s="140" t="s">
        <v>387</v>
      </c>
      <c r="D82" s="140" t="s">
        <v>388</v>
      </c>
      <c r="E82" s="140" t="s">
        <v>388</v>
      </c>
      <c r="F82" s="140" t="s">
        <v>393</v>
      </c>
      <c r="G82" s="140" t="s">
        <v>409</v>
      </c>
      <c r="H82" s="140" t="s">
        <v>374</v>
      </c>
      <c r="I82" s="140" t="s">
        <v>375</v>
      </c>
      <c r="J82" s="140" t="s">
        <v>578</v>
      </c>
    </row>
    <row r="83" ht="42" customHeight="1" spans="1:10">
      <c r="A83" s="141" t="s">
        <v>306</v>
      </c>
      <c r="B83" s="142" t="s">
        <v>579</v>
      </c>
      <c r="C83" s="140" t="s">
        <v>369</v>
      </c>
      <c r="D83" s="140" t="s">
        <v>377</v>
      </c>
      <c r="E83" s="140" t="s">
        <v>527</v>
      </c>
      <c r="F83" s="140" t="s">
        <v>393</v>
      </c>
      <c r="G83" s="140" t="s">
        <v>409</v>
      </c>
      <c r="H83" s="140" t="s">
        <v>374</v>
      </c>
      <c r="I83" s="140" t="s">
        <v>375</v>
      </c>
      <c r="J83" s="140" t="s">
        <v>580</v>
      </c>
    </row>
    <row r="84" ht="42" customHeight="1" spans="1:10">
      <c r="A84" s="142"/>
      <c r="B84" s="142"/>
      <c r="C84" s="140" t="s">
        <v>369</v>
      </c>
      <c r="D84" s="140" t="s">
        <v>399</v>
      </c>
      <c r="E84" s="140" t="s">
        <v>581</v>
      </c>
      <c r="F84" s="140" t="s">
        <v>393</v>
      </c>
      <c r="G84" s="140" t="s">
        <v>409</v>
      </c>
      <c r="H84" s="140" t="s">
        <v>374</v>
      </c>
      <c r="I84" s="140" t="s">
        <v>375</v>
      </c>
      <c r="J84" s="140" t="s">
        <v>581</v>
      </c>
    </row>
    <row r="85" ht="42" customHeight="1" spans="1:10">
      <c r="A85" s="142"/>
      <c r="B85" s="142"/>
      <c r="C85" s="140" t="s">
        <v>381</v>
      </c>
      <c r="D85" s="140" t="s">
        <v>472</v>
      </c>
      <c r="E85" s="140" t="s">
        <v>582</v>
      </c>
      <c r="F85" s="140" t="s">
        <v>393</v>
      </c>
      <c r="G85" s="140" t="s">
        <v>409</v>
      </c>
      <c r="H85" s="140" t="s">
        <v>374</v>
      </c>
      <c r="I85" s="140" t="s">
        <v>375</v>
      </c>
      <c r="J85" s="140" t="s">
        <v>583</v>
      </c>
    </row>
    <row r="86" ht="42" customHeight="1" spans="1:10">
      <c r="A86" s="142"/>
      <c r="B86" s="142"/>
      <c r="C86" s="140" t="s">
        <v>381</v>
      </c>
      <c r="D86" s="140" t="s">
        <v>402</v>
      </c>
      <c r="E86" s="140" t="s">
        <v>584</v>
      </c>
      <c r="F86" s="140" t="s">
        <v>372</v>
      </c>
      <c r="G86" s="140" t="s">
        <v>585</v>
      </c>
      <c r="H86" s="140" t="s">
        <v>374</v>
      </c>
      <c r="I86" s="140" t="s">
        <v>375</v>
      </c>
      <c r="J86" s="140" t="s">
        <v>586</v>
      </c>
    </row>
    <row r="87" ht="42" customHeight="1" spans="1:10">
      <c r="A87" s="143"/>
      <c r="B87" s="143"/>
      <c r="C87" s="140" t="s">
        <v>387</v>
      </c>
      <c r="D87" s="140" t="s">
        <v>388</v>
      </c>
      <c r="E87" s="140" t="s">
        <v>389</v>
      </c>
      <c r="F87" s="140" t="s">
        <v>372</v>
      </c>
      <c r="G87" s="140" t="s">
        <v>397</v>
      </c>
      <c r="H87" s="140" t="s">
        <v>374</v>
      </c>
      <c r="I87" s="140" t="s">
        <v>375</v>
      </c>
      <c r="J87" s="140" t="s">
        <v>587</v>
      </c>
    </row>
    <row r="88" ht="42" customHeight="1" spans="1:10">
      <c r="A88" s="140" t="s">
        <v>318</v>
      </c>
      <c r="B88" s="140" t="s">
        <v>588</v>
      </c>
      <c r="C88" s="140" t="s">
        <v>369</v>
      </c>
      <c r="D88" s="140" t="s">
        <v>370</v>
      </c>
      <c r="E88" s="140" t="s">
        <v>589</v>
      </c>
      <c r="F88" s="140" t="s">
        <v>393</v>
      </c>
      <c r="G88" s="140" t="s">
        <v>84</v>
      </c>
      <c r="H88" s="140" t="s">
        <v>526</v>
      </c>
      <c r="I88" s="140" t="s">
        <v>375</v>
      </c>
      <c r="J88" s="140" t="s">
        <v>590</v>
      </c>
    </row>
    <row r="89" ht="42" customHeight="1" spans="1:10">
      <c r="A89" s="140"/>
      <c r="B89" s="140"/>
      <c r="C89" s="140" t="s">
        <v>369</v>
      </c>
      <c r="D89" s="140" t="s">
        <v>370</v>
      </c>
      <c r="E89" s="140" t="s">
        <v>591</v>
      </c>
      <c r="F89" s="140" t="s">
        <v>393</v>
      </c>
      <c r="G89" s="140" t="s">
        <v>90</v>
      </c>
      <c r="H89" s="140" t="s">
        <v>526</v>
      </c>
      <c r="I89" s="140" t="s">
        <v>375</v>
      </c>
      <c r="J89" s="140" t="s">
        <v>592</v>
      </c>
    </row>
    <row r="90" ht="42" customHeight="1" spans="1:10">
      <c r="A90" s="140"/>
      <c r="B90" s="140"/>
      <c r="C90" s="140" t="s">
        <v>369</v>
      </c>
      <c r="D90" s="140" t="s">
        <v>377</v>
      </c>
      <c r="E90" s="140" t="s">
        <v>593</v>
      </c>
      <c r="F90" s="140" t="s">
        <v>393</v>
      </c>
      <c r="G90" s="140" t="s">
        <v>409</v>
      </c>
      <c r="H90" s="140" t="s">
        <v>374</v>
      </c>
      <c r="I90" s="140" t="s">
        <v>375</v>
      </c>
      <c r="J90" s="140" t="s">
        <v>594</v>
      </c>
    </row>
    <row r="91" ht="42" customHeight="1" spans="1:10">
      <c r="A91" s="140"/>
      <c r="B91" s="140"/>
      <c r="C91" s="140" t="s">
        <v>369</v>
      </c>
      <c r="D91" s="140" t="s">
        <v>399</v>
      </c>
      <c r="E91" s="140" t="s">
        <v>595</v>
      </c>
      <c r="F91" s="140" t="s">
        <v>393</v>
      </c>
      <c r="G91" s="140" t="s">
        <v>409</v>
      </c>
      <c r="H91" s="140" t="s">
        <v>374</v>
      </c>
      <c r="I91" s="140" t="s">
        <v>375</v>
      </c>
      <c r="J91" s="140" t="s">
        <v>596</v>
      </c>
    </row>
    <row r="92" ht="42" customHeight="1" spans="1:10">
      <c r="A92" s="140"/>
      <c r="B92" s="140"/>
      <c r="C92" s="140" t="s">
        <v>381</v>
      </c>
      <c r="D92" s="140" t="s">
        <v>402</v>
      </c>
      <c r="E92" s="140" t="s">
        <v>597</v>
      </c>
      <c r="F92" s="140" t="s">
        <v>372</v>
      </c>
      <c r="G92" s="140" t="s">
        <v>454</v>
      </c>
      <c r="H92" s="140" t="s">
        <v>374</v>
      </c>
      <c r="I92" s="140" t="s">
        <v>375</v>
      </c>
      <c r="J92" s="140" t="s">
        <v>598</v>
      </c>
    </row>
    <row r="93" ht="42" customHeight="1" spans="1:10">
      <c r="A93" s="140"/>
      <c r="B93" s="140"/>
      <c r="C93" s="140" t="s">
        <v>387</v>
      </c>
      <c r="D93" s="140" t="s">
        <v>388</v>
      </c>
      <c r="E93" s="140" t="s">
        <v>599</v>
      </c>
      <c r="F93" s="140" t="s">
        <v>372</v>
      </c>
      <c r="G93" s="140" t="s">
        <v>458</v>
      </c>
      <c r="H93" s="140" t="s">
        <v>374</v>
      </c>
      <c r="I93" s="140" t="s">
        <v>375</v>
      </c>
      <c r="J93" s="140" t="s">
        <v>600</v>
      </c>
    </row>
  </sheetData>
  <mergeCells count="30">
    <mergeCell ref="A2:J2"/>
    <mergeCell ref="A3:H3"/>
    <mergeCell ref="A6:A9"/>
    <mergeCell ref="A10:A14"/>
    <mergeCell ref="A15:A29"/>
    <mergeCell ref="A30:A34"/>
    <mergeCell ref="A35:A42"/>
    <mergeCell ref="A43:A45"/>
    <mergeCell ref="A46:A49"/>
    <mergeCell ref="A50:A54"/>
    <mergeCell ref="A55:A60"/>
    <mergeCell ref="A61:A68"/>
    <mergeCell ref="A69:A77"/>
    <mergeCell ref="A78:A82"/>
    <mergeCell ref="A83:A87"/>
    <mergeCell ref="A88:A93"/>
    <mergeCell ref="B6:B9"/>
    <mergeCell ref="B10:B14"/>
    <mergeCell ref="B15:B29"/>
    <mergeCell ref="B30:B34"/>
    <mergeCell ref="B35:B42"/>
    <mergeCell ref="B43:B45"/>
    <mergeCell ref="B46:B49"/>
    <mergeCell ref="B50:B54"/>
    <mergeCell ref="B55:B60"/>
    <mergeCell ref="B61:B68"/>
    <mergeCell ref="B69:B77"/>
    <mergeCell ref="B78:B82"/>
    <mergeCell ref="B83:B87"/>
    <mergeCell ref="B88:B9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2026-02-03T07:40:00Z</dcterms:created>
  <dcterms:modified xsi:type="dcterms:W3CDTF">2026-04-02T07:41:15Z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2052-11.8.6.8722</vt:lpwstr>
  </property>
  <property fmtid="{D5CDD505-2E9C-101B-9397-08002B2CF9AE}" pid="4" name="KSOReadingLayout">
    <vt:bool>true</vt:bool>
  </property>
</Properties>
</file>