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2026年部门整体支出绩效目标表"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<sst xmlns="http://schemas.openxmlformats.org/spreadsheetml/2006/main" count="2579" uniqueCount="712">
  <si>
    <t>预算01-1表</t>
  </si>
  <si>
    <t>单位：元</t>
  </si>
  <si>
    <t>收　　　　　　　　入</t>
  </si>
  <si>
    <t>支　　　　　　　　出</t>
  </si>
  <si>
    <t>项      目</t>
  </si>
  <si>
    <t>预算数</t>
  </si>
  <si>
    <t>项目（按功能分类）</t>
  </si>
  <si>
    <t>一、一般公共预算财政拨款收入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</si>
  <si>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</si>
  <si>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</si>
  <si>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</si>
  <si>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</si>
  <si>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</si>
  <si>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</si>
  <si>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</si>
  <si>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</si>
  <si>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</si>
  <si>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</si>
  <si>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</si>
  <si>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</si>
  <si>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</si>
  <si>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</si>
  <si>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</si>
  <si>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</si>
  <si>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</si>
  <si>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</si>
  <si>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</si>
  <si>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</si>
  <si>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</si>
  <si>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</si>
  <si>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</si>
  <si>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</si>
  <si>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</si>
  <si>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</si>
  <si>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</si>
  <si>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</si>
  <si>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</si>
  <si>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</si>
  <si>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</si>
  <si>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</si>
  <si>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</si>
  <si>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</si>
  <si>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</si>
  <si>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</si>
  <si>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</si>
  <si>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</si>
  <si>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</si>
  <si>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</si>
  <si>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</si>
  <si>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</si>
  <si>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</si>
  <si>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</si>
  <si>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</si>
  <si>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</si>
  <si>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</si>
  <si>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</si>
  <si>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</si>
  <si>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</si>
  <si>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</si>
  <si>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</si>
  <si>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</si>
  <si>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</si>
  <si>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</si>
  <si>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</si>
  <si>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</si>
  <si>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</si>
  <si>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</si>
  <si>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</si>
  <si>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</si>
  <si>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t>
  </si>
  <si>
    <t>昆明市呈贡区文化和旅游局</t>
  </si>
  <si>
    <t>129001</t>
  </si>
  <si>
    <t>129009</t>
  </si>
  <si>
    <t>昆明市呈贡区公共文化旅游综合服务中心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</si>
  <si>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</si>
  <si>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</si>
  <si>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</si>
  <si>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</si>
  <si>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</si>
  <si>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</si>
  <si>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</si>
  <si>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</si>
  <si>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</si>
  <si>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</si>
  <si>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</si>
  <si>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</si>
  <si>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</si>
  <si>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</si>
  <si>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</si>
  <si>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</si>
  <si>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</si>
  <si>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</si>
  <si>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</si>
  <si>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</si>
  <si>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</si>
  <si>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</si>
  <si>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</si>
  <si>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</si>
  <si>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</si>
  <si>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</si>
  <si>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</si>
  <si>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</si>
  <si>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20508</t>
  </si>
  <si>
    <t>进修及培训</t>
  </si>
  <si>
    <t>2050803</t>
  </si>
  <si>
    <t>培训支出</t>
  </si>
  <si>
    <t>207</t>
  </si>
  <si>
    <t>文化旅游体育与传媒支出</t>
  </si>
  <si>
    <t>20701</t>
  </si>
  <si>
    <t>文化和旅游</t>
  </si>
  <si>
    <t>2070101</t>
  </si>
  <si>
    <t>行政运行</t>
  </si>
  <si>
    <t>2070104</t>
  </si>
  <si>
    <t>图书馆</t>
  </si>
  <si>
    <t>2070108</t>
  </si>
  <si>
    <t>文化活动</t>
  </si>
  <si>
    <t>2070109</t>
  </si>
  <si>
    <t>群众文化</t>
  </si>
  <si>
    <t>2070112</t>
  </si>
  <si>
    <t>文化和旅游市场管理</t>
  </si>
  <si>
    <t>2070114</t>
  </si>
  <si>
    <t>文化和旅游管理事务</t>
  </si>
  <si>
    <t>2070199</t>
  </si>
  <si>
    <t>其他文化和旅游支出</t>
  </si>
  <si>
    <t>20702</t>
  </si>
  <si>
    <t>文物</t>
  </si>
  <si>
    <t>2070204</t>
  </si>
  <si>
    <t>文物保护</t>
  </si>
  <si>
    <t>2070205</t>
  </si>
  <si>
    <t>博物馆</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</si>
  <si>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</si>
  <si>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</si>
  <si>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</si>
  <si>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</si>
  <si>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</si>
  <si>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</si>
  <si>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</si>
  <si>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</si>
  <si>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</si>
  <si>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</si>
  <si>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</si>
  <si>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</si>
  <si>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</si>
  <si>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</si>
  <si>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</si>
  <si>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</si>
  <si>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</si>
  <si>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</si>
  <si>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</si>
  <si>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</si>
  <si>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</si>
  <si>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</si>
  <si>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</si>
  <si>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</si>
  <si>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</si>
  <si>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</si>
  <si>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</si>
  <si>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</si>
  <si>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</si>
  <si>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</si>
  <si>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</si>
  <si>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</si>
  <si>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</si>
  <si>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</si>
  <si>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</si>
  <si>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一、本年收入</t>
  </si>
  <si>
    <t>一、本年支出</t>
  </si>
  <si>
    <t>（一）一般公共预算财政拨款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</si>
  <si>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</si>
  <si>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</si>
  <si>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</si>
  <si>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</si>
  <si>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</si>
  <si>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</si>
  <si>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</si>
  <si>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</si>
  <si>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</si>
  <si>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</si>
  <si>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</si>
  <si>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</si>
  <si>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</si>
  <si>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</si>
  <si>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</si>
  <si>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</si>
  <si>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</si>
  <si>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</si>
  <si>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</si>
  <si>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</si>
  <si>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</si>
  <si>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</si>
  <si>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</si>
  <si>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</si>
  <si>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</si>
  <si>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</si>
  <si>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</si>
  <si>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</si>
  <si>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</si>
  <si>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</si>
  <si>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</si>
  <si>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</si>
  <si>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</si>
  <si>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</si>
  <si>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</si>
  <si>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</si>
  <si>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</si>
  <si>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</si>
  <si>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</si>
  <si>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</si>
  <si>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</si>
  <si>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</si>
  <si>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</si>
  <si>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</si>
  <si>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</si>
  <si>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</si>
  <si>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</si>
  <si>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</si>
  <si>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</si>
  <si>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</si>
  <si>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</si>
  <si>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</si>
  <si>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</si>
  <si>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</si>
  <si>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</si>
  <si>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</si>
  <si>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</si>
  <si>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</si>
  <si>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</si>
  <si>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</si>
  <si>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</si>
  <si>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530121210000000002318</t>
  </si>
  <si>
    <t>行政人员工资支出</t>
  </si>
  <si>
    <t>30101</t>
  </si>
  <si>
    <t>基本工资</t>
  </si>
  <si>
    <t>30102</t>
  </si>
  <si>
    <t>津贴补贴</t>
  </si>
  <si>
    <t>30103</t>
  </si>
  <si>
    <t>奖金</t>
  </si>
  <si>
    <t>530121210000000002319</t>
  </si>
  <si>
    <t>社会保障缴费</t>
  </si>
  <si>
    <t>30108</t>
  </si>
  <si>
    <t>机关事业单位基本养老保险缴费</t>
  </si>
  <si>
    <t>30110</t>
  </si>
  <si>
    <t>职工基本医疗保险缴费</t>
  </si>
  <si>
    <t>30111</t>
  </si>
  <si>
    <t>公务员医疗补助缴费</t>
  </si>
  <si>
    <t>30112</t>
  </si>
  <si>
    <t>其他社会保障缴费</t>
  </si>
  <si>
    <t>530121210000000002320</t>
  </si>
  <si>
    <t>30113</t>
  </si>
  <si>
    <t>530121210000000002323</t>
  </si>
  <si>
    <t>公务用车运行维护费</t>
  </si>
  <si>
    <t>30231</t>
  </si>
  <si>
    <t>530121210000000002324</t>
  </si>
  <si>
    <t>公务交通补贴</t>
  </si>
  <si>
    <t>30239</t>
  </si>
  <si>
    <t>其他交通费用</t>
  </si>
  <si>
    <t>530121210000000002325</t>
  </si>
  <si>
    <t>工会经费</t>
  </si>
  <si>
    <t>30228</t>
  </si>
  <si>
    <t>530121210000000002326</t>
  </si>
  <si>
    <t>一般公用运转支出</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</si>
  <si>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</si>
  <si>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</si>
  <si>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</si>
  <si>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</si>
  <si>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</si>
  <si>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</si>
  <si>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</si>
  <si>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</si>
  <si>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</si>
  <si>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</si>
  <si>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</si>
  <si>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</si>
  <si>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</si>
  <si>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</si>
  <si>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</si>
  <si>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</si>
  <si>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</si>
  <si>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</si>
  <si>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530121210000000003299</t>
  </si>
  <si>
    <t>530121231100001191237</t>
  </si>
  <si>
    <t>离退休人员支出</t>
  </si>
  <si>
    <t>30305</t>
  </si>
  <si>
    <t>生活补助</t>
  </si>
  <si>
    <t>530121231100001441676</t>
  </si>
  <si>
    <t>行政人员绩效奖励</t>
  </si>
  <si>
    <t>530121231100001441678</t>
  </si>
  <si>
    <t>编外人员公用经费</t>
  </si>
  <si>
    <t>530121241100002187865</t>
  </si>
  <si>
    <t>其他人员支出</t>
  </si>
  <si>
    <t>30199</t>
  </si>
  <si>
    <t>其他工资福利支出</t>
  </si>
  <si>
    <t>530121251100003728362</t>
  </si>
  <si>
    <t>30217</t>
  </si>
  <si>
    <t>530121261100005170357</t>
  </si>
  <si>
    <t>辅助性岗位工会经费</t>
  </si>
  <si>
    <t>530121210000000002237</t>
  </si>
  <si>
    <t>事业人员工资支出</t>
  </si>
  <si>
    <t>30107</t>
  </si>
  <si>
    <t>绩效工资</t>
  </si>
  <si>
    <t>530121210000000002238</t>
  </si>
  <si>
    <t>530121210000000002239</t>
  </si>
  <si>
    <t>530121210000000002242</t>
  </si>
  <si>
    <t>530121210000000002244</t>
  </si>
  <si>
    <t>530121210000000002245</t>
  </si>
  <si>
    <t>530121221100000537298</t>
  </si>
  <si>
    <t>事业购房补贴</t>
  </si>
  <si>
    <t>530121231100001245795</t>
  </si>
  <si>
    <t>530121231100001443848</t>
  </si>
  <si>
    <t>事业人员绩效奖励</t>
  </si>
  <si>
    <t>530121241100002188097</t>
  </si>
  <si>
    <t>其他财政补助人员补贴</t>
  </si>
  <si>
    <t>预算05-1表</t>
  </si>
  <si>
    <t>项目分类</t>
  </si>
  <si>
    <t>项目单位</t>
  </si>
  <si>
    <t>经济科目编码</t>
  </si>
  <si>
    <t>经济科目名称</t>
  </si>
  <si>
    <t>本年拨款</t>
  </si>
  <si>
    <t>其中：本次下达</t>
  </si>
  <si>
    <t>民生类</t>
  </si>
  <si>
    <t>530121261100005009581</t>
  </si>
  <si>
    <t>呈贡区街道文化站免费开放经费</t>
  </si>
  <si>
    <t>30227</t>
  </si>
  <si>
    <t>委托业务费</t>
  </si>
  <si>
    <t>事业发展类</t>
  </si>
  <si>
    <t>530121210000000001687</t>
  </si>
  <si>
    <t>旅游产业发展专项资金</t>
  </si>
  <si>
    <t>530121221100000457190</t>
  </si>
  <si>
    <t>129001度假区（大渔片区）（公共文化类）社会事务经费</t>
  </si>
  <si>
    <t>530121221100000458035</t>
  </si>
  <si>
    <t>129001高新区（马金铺片区）（公共文化类）社会事务专项经费</t>
  </si>
  <si>
    <t>530121221100000458352</t>
  </si>
  <si>
    <t>129001公共文化服务均等化建设专项经费</t>
  </si>
  <si>
    <t>530121221100000649265</t>
  </si>
  <si>
    <t>平安文化、平安旅游市场创建经费</t>
  </si>
  <si>
    <t>530121251100003725671</t>
  </si>
  <si>
    <t>文旅融合发展专项工作经费</t>
  </si>
  <si>
    <t>530121251100003736019</t>
  </si>
  <si>
    <t>党建工作经费</t>
  </si>
  <si>
    <t>530121261100005021188</t>
  </si>
  <si>
    <t>区文体活动中心入驻单位物业经费</t>
  </si>
  <si>
    <t>530121261100005028178</t>
  </si>
  <si>
    <t>疫情防控后续处置工作经费</t>
  </si>
  <si>
    <t>对个人和家庭的补助</t>
  </si>
  <si>
    <t>530121261100005030096</t>
  </si>
  <si>
    <t>机关事业单位职工死亡后遗属生活困难补助经费</t>
  </si>
  <si>
    <t>530121261100005009165</t>
  </si>
  <si>
    <t>文化馆基本公共文化服务经费</t>
  </si>
  <si>
    <t>530121261100005009192</t>
  </si>
  <si>
    <t>图书馆基本公共文化服务经费</t>
  </si>
  <si>
    <t>530121241100003031789</t>
  </si>
  <si>
    <t>文物保护及活化利用经费</t>
  </si>
  <si>
    <t>530121251100003738231</t>
  </si>
  <si>
    <t>区级传承人补助经费</t>
  </si>
  <si>
    <t>530121261100005022561</t>
  </si>
  <si>
    <t>文化馆常态化开放保障项目经费</t>
  </si>
  <si>
    <t>530121261100005022715</t>
  </si>
  <si>
    <t>图书馆常态化开放保障项目经费</t>
  </si>
  <si>
    <t>530121261100005116431</t>
  </si>
  <si>
    <t>免费开放文博场馆展览展陈专项经费</t>
  </si>
  <si>
    <t>预算05-2表</t>
  </si>
  <si>
    <t>项目年度绩效目标</t>
  </si>
  <si>
    <t>一级指标</t>
  </si>
  <si>
    <t>二级指标</t>
  </si>
  <si>
    <t>三级指标</t>
  </si>
  <si>
    <t>指标性质</t>
  </si>
  <si>
    <t>指标值</t>
  </si>
  <si>
    <t>度量单位</t>
  </si>
  <si>
    <t>指标属性</t>
  </si>
  <si>
    <t>指标内容</t>
  </si>
  <si>
    <t>区级非遗传承人73名，按照人均每年2000元的标准补助，74×2000元/人=146000元。</t>
  </si>
  <si>
    <t>产出指标</t>
  </si>
  <si>
    <t>数量指标</t>
  </si>
  <si>
    <t>区级非遗传承人补助</t>
  </si>
  <si>
    <t>=</t>
  </si>
  <si>
    <t>74</t>
  </si>
  <si>
    <t>人</t>
  </si>
  <si>
    <t>定量指标</t>
  </si>
  <si>
    <t>质量指标</t>
  </si>
  <si>
    <t>时效指标</t>
  </si>
  <si>
    <t>效益指标</t>
  </si>
  <si>
    <t>社会效益</t>
  </si>
  <si>
    <t>服务广大人民群众，为人民群众提供精神食粮，通过引导和丰富广大人民群众文化生活，提高广大人民群众的文化素质和精神文明素质，带动人民群众走向积极、健康向上的正确方向。</t>
  </si>
  <si>
    <t>&gt;=</t>
  </si>
  <si>
    <t>有所提高</t>
  </si>
  <si>
    <t>%</t>
  </si>
  <si>
    <t>定性指标</t>
  </si>
  <si>
    <t>生态效益</t>
  </si>
  <si>
    <t>改善呈贡区人文环境</t>
  </si>
  <si>
    <t>满意度指标</t>
  </si>
  <si>
    <t>服务对象满意度</t>
  </si>
  <si>
    <t>群众满意度</t>
  </si>
  <si>
    <t>90</t>
  </si>
  <si>
    <t>通过开展呈贡区文物修缮、文物保护等事项，做好文物活化利用工作。</t>
  </si>
  <si>
    <t>文物修缮项目数</t>
  </si>
  <si>
    <t>项</t>
  </si>
  <si>
    <t>反映文物修缮数量情况。</t>
  </si>
  <si>
    <t>文物活化利用项目数</t>
  </si>
  <si>
    <t>反映文物活化利用完成项目数情况。</t>
  </si>
  <si>
    <t>修缮完成率</t>
  </si>
  <si>
    <t xml:space="preserve">反映文物修缮的完成情况。
</t>
  </si>
  <si>
    <t>活化利用项目完成率</t>
  </si>
  <si>
    <t xml:space="preserve">反映活化利用项目完成情况。
</t>
  </si>
  <si>
    <t>完成及时率</t>
  </si>
  <si>
    <t>100</t>
  </si>
  <si>
    <t xml:space="preserve">反映及时完成修缮及勘察设计的情况。
</t>
  </si>
  <si>
    <t>提高文物活化利用率</t>
  </si>
  <si>
    <t xml:space="preserve">反映文物活化利用率情况。
</t>
  </si>
  <si>
    <t>反映群众的满意程度。</t>
  </si>
  <si>
    <t>1.2026年文化馆免费开放服务 270000.00元
2、2026年文化馆水电费：20000.00元                              
3.文化馆数字化平台、光纤网络、机房等运行维护经费：180000.00元。</t>
  </si>
  <si>
    <t>对外免费开放场馆的维护、管理</t>
  </si>
  <si>
    <t>48</t>
  </si>
  <si>
    <t>小时</t>
  </si>
  <si>
    <t>免费开放个数</t>
  </si>
  <si>
    <t>1.00</t>
  </si>
  <si>
    <t>个</t>
  </si>
  <si>
    <t>免费开放服务广大群众</t>
  </si>
  <si>
    <t>开展群众艺术培训、讲座</t>
  </si>
  <si>
    <t>次</t>
  </si>
  <si>
    <t>民间绘画创作培训</t>
  </si>
  <si>
    <t>开展民间绘画创作培训</t>
  </si>
  <si>
    <t>戏曲进乡村</t>
  </si>
  <si>
    <t>24</t>
  </si>
  <si>
    <t>场</t>
  </si>
  <si>
    <t>开展戏曲进乡村活动</t>
  </si>
  <si>
    <t>服务率</t>
  </si>
  <si>
    <t>免费开放完成率</t>
  </si>
  <si>
    <t>服务完成情况</t>
  </si>
  <si>
    <t>&lt;=</t>
  </si>
  <si>
    <t>2026年12月31日</t>
  </si>
  <si>
    <t>年-月-日</t>
  </si>
  <si>
    <t>2025年12月31日前完成</t>
  </si>
  <si>
    <t>项目完成效率</t>
  </si>
  <si>
    <t>提高群众满意度</t>
  </si>
  <si>
    <t>按照各项具体目标，完成2026年目标任务。</t>
  </si>
  <si>
    <t>免费开放展览馆、文保单位数量</t>
  </si>
  <si>
    <t>处</t>
  </si>
  <si>
    <t>反映免费开放展览馆、文保单位数量情况。</t>
  </si>
  <si>
    <t>反映场馆免费开放完成率情况。</t>
  </si>
  <si>
    <t>服务质量</t>
  </si>
  <si>
    <t>&gt;</t>
  </si>
  <si>
    <t>提高</t>
  </si>
  <si>
    <t>年</t>
  </si>
  <si>
    <t>反映服务质量情况</t>
  </si>
  <si>
    <t>参观群众的满意度</t>
  </si>
  <si>
    <t>反映参观群众的满意程度情况</t>
  </si>
  <si>
    <t>确保图书馆免费开放正常运转并提供基本公共文化服务支出，为全面培养“爱读书、善读书、读好书”的良好习惯，提供舒适的阅读环境。</t>
  </si>
  <si>
    <t>对外免费开放场馆的维护和管理</t>
  </si>
  <si>
    <t>20</t>
  </si>
  <si>
    <t>免费开放场馆</t>
  </si>
  <si>
    <t>1个</t>
  </si>
  <si>
    <t>12月31日前</t>
  </si>
  <si>
    <t>免费开放窗口服务</t>
  </si>
  <si>
    <t>免费开放服务水平</t>
  </si>
  <si>
    <t>不断提升</t>
  </si>
  <si>
    <t>中央、省、市按照80:4:16的比例共同承担支出。其中，市级承担部分确认为市本级与县级共同财政事权，由市本级与县级分三档按比例分担支出责任。呈贡区为第一档，市本级分担20%</t>
  </si>
  <si>
    <t>文化馆免费开放与市本级分担经费</t>
  </si>
  <si>
    <t>年度内完成</t>
  </si>
  <si>
    <t xml:space="preserve">文化馆免费开放与市本级分担经费
</t>
  </si>
  <si>
    <t>1.0</t>
  </si>
  <si>
    <t xml:space="preserve">服务广大人民群众，为人民群众提供精神食粮，通过引导和丰富广大人民群众文化生活，提高广大人民群众的文化素质和精神文明素质，带动人民群众走向积极、健康向上的正确方向。
</t>
  </si>
  <si>
    <t xml:space="preserve">群众满意度
</t>
  </si>
  <si>
    <t>免费开放服务广大群众，提供舒适的阅读环境。</t>
  </si>
  <si>
    <t>项目完成情况</t>
  </si>
  <si>
    <t>95</t>
  </si>
  <si>
    <t>保障入驻区文体活动中心单位物业服务到位</t>
  </si>
  <si>
    <t>物业服务到位</t>
  </si>
  <si>
    <t>满意</t>
  </si>
  <si>
    <t>成本指标</t>
  </si>
  <si>
    <t>社会成本指标</t>
  </si>
  <si>
    <t>按照《昆明市呈贡区人民政府办公室关于印发呈贡区旅游发展资金扶持办法的通知文件要求》发展文旅融合专项工作。</t>
  </si>
  <si>
    <t>文旅融合专项经费</t>
  </si>
  <si>
    <t>元</t>
  </si>
  <si>
    <t>发展文旅融合</t>
  </si>
  <si>
    <t>完成年度文旅融合发展专项工作</t>
  </si>
  <si>
    <t>经济效益</t>
  </si>
  <si>
    <t>可持续影响</t>
  </si>
  <si>
    <t>持续推进文旅融合发展专项工作</t>
  </si>
  <si>
    <t>服务对象满意度为90%</t>
  </si>
  <si>
    <t>按照《昆明市呈贡区人民政府办公室关于印发呈贡区旅游发展资金扶持办法的通知文件要求》开展旅游景区品牌创建、提升、引进和培育品牌酒店、旅游形象策划宣传推介等相关工作。</t>
  </si>
  <si>
    <t>旅游发展专项资金</t>
  </si>
  <si>
    <t>《昆明市呈贡区人民政府办公室 关于印发昆明市呈贡区旅游业发展资金扶持办法的通知》</t>
  </si>
  <si>
    <t>按市级文件执行</t>
  </si>
  <si>
    <t>完成100%</t>
  </si>
  <si>
    <t>年内完成</t>
  </si>
  <si>
    <t>2026年12月31日前</t>
  </si>
  <si>
    <t>较好地完成全年旅游目标工作</t>
  </si>
  <si>
    <t>旅游接待人数同步增长不低于25%，旅游收入同步增长不低于20</t>
  </si>
  <si>
    <t>提高旅游接待人数及旅游收入</t>
  </si>
  <si>
    <t>实现旅游直接、间接就业人数双增长</t>
  </si>
  <si>
    <t>直接就业人数6000人，间接就业人数达3万人</t>
  </si>
  <si>
    <t>实现旅游产业转型升级，推动全域旅游发展</t>
  </si>
  <si>
    <t>按市级文件执行，推动全域旅游发展</t>
  </si>
  <si>
    <t>游客满意度</t>
  </si>
  <si>
    <t>80%</t>
  </si>
  <si>
    <t>提高游客满意度</t>
  </si>
  <si>
    <t>2025年值守服务费用27.375万元；预算2026年值守服务费用27.375万元；万峰集中隔离观察点项目评估服务费用10万元；其他处置工作预算10万元；合计74.75万元。</t>
  </si>
  <si>
    <t>反映服务的质量和效果</t>
  </si>
  <si>
    <t>服务质量和效果大于90%</t>
  </si>
  <si>
    <t>处置工作的即时性和效率</t>
  </si>
  <si>
    <t>处置工作的即时性和效率大于90</t>
  </si>
  <si>
    <t>社会服务效益</t>
  </si>
  <si>
    <t>社会服务效益不低于90%</t>
  </si>
  <si>
    <t>服务对象满意度不低于90%</t>
  </si>
  <si>
    <t>8个街道文化站，每个街道文化站6400元，合计51200元。</t>
  </si>
  <si>
    <t>8个街道</t>
  </si>
  <si>
    <t>8个街道文化站免费开放经费</t>
  </si>
  <si>
    <t>发放8个街道文化站免费开放经费。</t>
  </si>
  <si>
    <t>是否免费开放</t>
  </si>
  <si>
    <t>日</t>
  </si>
  <si>
    <t>80</t>
  </si>
  <si>
    <t>是否得到市民认可</t>
  </si>
  <si>
    <t>经济成本指标</t>
  </si>
  <si>
    <t>51200</t>
  </si>
  <si>
    <t>街道文化站免费开放经费51200元。</t>
  </si>
  <si>
    <t>完成2026年基本公共文化服务项目率达到90。</t>
  </si>
  <si>
    <t>街道、社区举办公益性培训次数</t>
  </si>
  <si>
    <t>3次</t>
  </si>
  <si>
    <t>街道文化站、社区综合性文化服务中心每年举办公益性培训不少于3次</t>
  </si>
  <si>
    <t>街道、社区举办公益性讲座次数</t>
  </si>
  <si>
    <t>街道文化站、社区综合性文化服务中心每年举办公益讲座不少于3次</t>
  </si>
  <si>
    <t>街道举办群众文体活动不少于6次</t>
  </si>
  <si>
    <t>6次</t>
  </si>
  <si>
    <t>街道文化站每年举办群众文体活动不少于6次</t>
  </si>
  <si>
    <t>街道、社区文化设施免费开放、基本服务项目健全</t>
  </si>
  <si>
    <t>街道、社区文化服务中心免费提供无线Wifi服务</t>
  </si>
  <si>
    <t>提供无线Wifi服务</t>
  </si>
  <si>
    <t>人次</t>
  </si>
  <si>
    <t>街道、社区文化服务中心每周免费开放不少于42小时</t>
  </si>
  <si>
    <t>42小时</t>
  </si>
  <si>
    <t>街道、社区完成每周免费开放不少于42小时</t>
  </si>
  <si>
    <t>文体活动、文化设施开放丰富市民精神需求</t>
  </si>
  <si>
    <t>得到丰富</t>
  </si>
  <si>
    <t>完成公共文化服务项目指标和免费开放</t>
  </si>
  <si>
    <t>对基本公共文化服务均等化发展持续提升影响</t>
  </si>
  <si>
    <t>效果明显</t>
  </si>
  <si>
    <t>坚定全区文化自信，推动社会主义文化繁荣兴盛。</t>
  </si>
  <si>
    <t>活动开展群众满意度</t>
  </si>
  <si>
    <t xml:space="preserve">预算2026年党建工作经费33000元，用于全局党建工作开展。  </t>
  </si>
  <si>
    <t>年度党建工作计划完成比例</t>
  </si>
  <si>
    <t>主题党日、党课、党员大会等活动次数</t>
  </si>
  <si>
    <t>主题党日每年不少于12次、党课每年不少于4次、党员大会每年不少于4次，不参加1次扣0.5分。</t>
  </si>
  <si>
    <t>党建与业务融合，党建引领文旅。</t>
  </si>
  <si>
    <t>党建引领文旅</t>
  </si>
  <si>
    <t>有党建引领文旅项目占比，每低于1%扣0.5分。</t>
  </si>
  <si>
    <t>全面做好党员、干部基层服务工作</t>
  </si>
  <si>
    <t>党员下基层服务群众</t>
  </si>
  <si>
    <t>号召党员、干部融入基层，切实服务好群众</t>
  </si>
  <si>
    <t>完成公共文化服务项目考核指标完成率90%以上</t>
  </si>
  <si>
    <t>街道、社区举办公益培训次数</t>
  </si>
  <si>
    <t>街道综合文化站、社区综合性文化服务中心每年举办公益培训不少于3次</t>
  </si>
  <si>
    <t>街道、社区举办公益讲座次数</t>
  </si>
  <si>
    <t>街道综合文化站、社区综合性文化服务中心每年举办公益讲座不少于3次</t>
  </si>
  <si>
    <t>街道综合文化站每年举办群众文体活动不少于6次</t>
  </si>
  <si>
    <t>街道综合文化站、社区综合性文化服务中心每周免费开放不少于42小时</t>
  </si>
  <si>
    <t>是否完成公共文化服务项目指标和免费开放</t>
  </si>
  <si>
    <t>对基本公共文化服务均等化发展持续提升的影响</t>
  </si>
  <si>
    <t xml:space="preserve">1.按照市、区级签订的责任书要求，每年不少于一次消防安全应急演练30000元；2、培训30000元。
</t>
  </si>
  <si>
    <t>文化市场安全生产工作会议</t>
  </si>
  <si>
    <t>高质量完成工作任务</t>
  </si>
  <si>
    <t>文化市场从业人员培训</t>
  </si>
  <si>
    <t>文化市场安全演练</t>
  </si>
  <si>
    <t>2次</t>
  </si>
  <si>
    <t>近600名从业人员</t>
  </si>
  <si>
    <t>300余家企业参加</t>
  </si>
  <si>
    <t>200余家企业参加</t>
  </si>
  <si>
    <t>3月31日前</t>
  </si>
  <si>
    <t>11月30日前</t>
  </si>
  <si>
    <t>提高从业人员素质</t>
  </si>
  <si>
    <t>提高企业应急处置能力</t>
  </si>
  <si>
    <t>从业及从业人员</t>
  </si>
  <si>
    <t>较往年提升</t>
  </si>
  <si>
    <t>完成基本公共文化服务项目率达到90%以上。</t>
  </si>
  <si>
    <t>街道文化站、社区综合文化服务中心每年举办公益培训不少于3次</t>
  </si>
  <si>
    <t>街道文化站、社区综合文化服务中心每年举办公益讲座不少于3次</t>
  </si>
  <si>
    <t>预算06表</t>
  </si>
  <si>
    <t>政府性基金预算支出预算表</t>
  </si>
  <si>
    <t>单位名称：昆明市发展和改革委员会</t>
  </si>
  <si>
    <t>政府性基金预算支出</t>
  </si>
  <si>
    <t>备注：此表为空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</si>
  <si>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</si>
  <si>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</si>
  <si>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</si>
  <si>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</si>
  <si>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</si>
  <si>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</si>
  <si>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</si>
  <si>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</si>
  <si>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</si>
  <si>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</si>
  <si>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</si>
  <si>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公务用车燃油</t>
  </si>
  <si>
    <t>车辆加油、添加燃料服务</t>
  </si>
  <si>
    <t>公务用车维修和保养</t>
  </si>
  <si>
    <t>车辆维修和保养服务</t>
  </si>
  <si>
    <t>公务用车保险</t>
  </si>
  <si>
    <t>机动车保险服务</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</si>
  <si>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</si>
  <si>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</si>
  <si>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</si>
  <si>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</si>
  <si>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</si>
  <si>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</si>
  <si>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</si>
  <si>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</si>
  <si>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</si>
  <si>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旅游统计服务</t>
  </si>
  <si>
    <t>A1502 公共公益宣传服务</t>
  </si>
  <si>
    <t>A 公共服务</t>
  </si>
  <si>
    <t xml:space="preserve">旅游产业统计服务
</t>
  </si>
  <si>
    <t>旅游宣传服务</t>
  </si>
  <si>
    <t xml:space="preserve">旅游对外宣传推介
</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</si>
  <si>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</si>
  <si>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</si>
  <si>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</si>
  <si>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</si>
  <si>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</si>
  <si>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</si>
  <si>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</si>
  <si>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</si>
  <si>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</si>
  <si>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</si>
  <si>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</si>
  <si>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</si>
  <si>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</si>
  <si>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</si>
  <si>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</si>
  <si>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</si>
  <si>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</si>
  <si>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</si>
  <si>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</si>
  <si>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</si>
  <si>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</si>
  <si>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</si>
  <si>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</si>
  <si>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</si>
  <si>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</si>
  <si>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</si>
  <si>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</si>
  <si>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</si>
  <si>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</si>
  <si>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</si>
  <si>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</si>
  <si>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</si>
  <si>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</si>
  <si>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</si>
  <si>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</si>
  <si>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</si>
  <si>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2026年</t>
  </si>
  <si>
    <t>2027年</t>
  </si>
  <si>
    <t>2028年</t>
  </si>
  <si>
    <t>313 事业发展类</t>
  </si>
  <si>
    <t>本级</t>
  </si>
  <si>
    <t>312 民生类</t>
  </si>
  <si>
    <t>预算08-1表</t>
  </si>
  <si>
    <t>部门编码</t>
  </si>
  <si>
    <t>部门名称</t>
  </si>
  <si>
    <t>内容</t>
  </si>
  <si>
    <t>说明</t>
  </si>
  <si>
    <t>部门总体目标</t>
  </si>
  <si>
    <t>部门职责</t>
  </si>
  <si>
    <t>1.贯彻执行党和国家有关文化和旅游工作的路线、方针政策和法律法规。制订实施全区行业发展战略和规划。
2.承担文化和旅游行业的市场管理、登记、备案、审批工作，规范和监督行业秩序和服务质量，受理举报投诉，维护经营者和消费者的合法权益。                                                    
3.组织开展和管理全区文化和旅游领域的对外交流与合作。                                                                                                                    4、组织行业法律法规和业务技能培训，开展全区文化艺术研究、文艺创作、公共文艺演出工作和艺术人才的培养教育；实施非物质文化遗产保护工作，承担文物保护管理和博物馆工作，管理和指导全区图书文献资源的建设和开发利用，组织推动图书馆标准化、现代化建设。</t>
  </si>
  <si>
    <t>根据三定方案归纳</t>
  </si>
  <si>
    <t>1.根据区委、区政府对全区文化、旅游事业建设目标管理考核任务，推进文旅融合；协调、组织全区性重大文化艺术、旅游活动。
2.完成市文旅局安排布置的工作。
3.督促项目建设方做好呈贡区文体活动中心项目的建设运营，让广大人民群众受益。
4.开展群众性文化活动，提高广大人民群众的身体素质和文化素质，达到精神文明和物质文明双丰收。
5.做好全域旅游宣传促销及旅游安全工作，提升呈贡知名度，促进旅游业高速发展
6.开展“扫黄打非”、打非治违等各类专项检查、专项整治活动，净化校园周边文化环境，带动娱乐业健康发展
7.为公众提供学习阅读文化休闲和观赏场所提供文献资料和信息服务开展公益性文化活动，积极组织阅读活动等。收集整理地方文献资源。提供信息服务，传递科学情报。不断完善公共文化服务体系，营造全民阅读氛围，开展知识讲座，创造良好阅读环境。
8.做好辖区文物安全工作，对外开放参观、宣传，文物征（收）集、碑刻调查收集研究等工作；做好辖区文物维修工作。
9.开展免费开放项目活动，组织群众性演出、比赛文化活动；积极开展艺术创作并推出艺术精品，参加省、市级文化艺术展及相关比赛，收集整理业余作者优秀作品并编辑成册，加强群众文化理论建设和群众文化活动指导；负责全区非遗保护和管理工作，做好全区非遗传承人补贴发放工作，挖掘、收集、整理及申报等工作，做好非遗进校园、进企业、进机关及非遗宣传工作；修建“呈贡区非物质文化遗产传习基地”及相关配套设施。</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</si>
  <si>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</si>
  <si>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</si>
  <si>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</si>
  <si>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</si>
  <si>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</si>
  <si>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</si>
  <si>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</si>
  <si>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总额</t>
  </si>
  <si>
    <t>财政拨款</t>
  </si>
  <si>
    <t>其他资金</t>
  </si>
  <si>
    <t>1.拨付马金铺街道公共文化服务均等化经费500000元。</t>
  </si>
  <si>
    <t xml:space="preserve">1.旅游重点目标企业、人员密集场所开展反恐怖应急处置演练经费50000元；2、培训工作经费10000元。共计60000元。
</t>
  </si>
  <si>
    <t>1.2026年呈贡文旅宣传矩阵专业技术服务费130000元。2.2026年农家书屋图书费116000元。3.2026年图书馆全民阅读推广活动经费80000元。4.2026年公共文化服务均等化建设经费650000元（五一、十一、2027年元旦春节活动经费）。5.经2025年39次局务会同意拨付2026年党报征订费用82219元。共计1058219元。</t>
  </si>
  <si>
    <t>1.党建活动经费预算5938元。2、2026年度《党建》《半月谈内部版》等党刊征订费用34062元。</t>
  </si>
  <si>
    <t>1.拨付大渔街道公共文化服务均等化经费100000元。</t>
  </si>
  <si>
    <t>区级承担市级免费开放经费80%，6400元8个街道=51200元。</t>
  </si>
  <si>
    <t>万峰集中隔离观察点项目评估服务费用10万元。万峰集中隔离观察点10kV电临时用电线路及配套设计拆除费用2560元。2025年值守服务费用68000.万峰10kV电临时用电线路及配套设计拆除费用29440.00.合计200000元。</t>
  </si>
  <si>
    <t xml:space="preserve">1.旅游统计服务经费100000元；2.A级旅游景区创建尾款100000元；3.“小红花”花卉导览员大赛50000元；4.旅游宣传经费50000元；5.旅游基础设施提升100600元。5.A级旅游景区创建进度款100000元；6.旅游公交线路项目车辆租赁费294400元；7.旅游公交线路项目打造运营费250000元。共计1045000元。
</t>
  </si>
  <si>
    <t>固定资产清查26800元。</t>
  </si>
  <si>
    <t>含：2025年余下物业费为：文化馆156545.76元，图书馆345442.76元，共计501988.52元。</t>
  </si>
  <si>
    <t>中央、省、市按照80:4:16的比例共同承担支出。其中，市级承担部分确认为市本级与县级共同财政事权，由市本级与县级分三档按比例分担支出责任。呈贡区为第一档，市本级分担20%，用于图书馆基本公共文化服务。</t>
  </si>
  <si>
    <t>中央、省、市按照80:4:16的比例共同承担支出。其中，市级承担部分确认为市本级与县级共同财政事权，由市本级与县级分三档按比例分担支出责任。呈贡区为第一档，市本级分担20%,25600元用于区文化馆基本公共文化服务。</t>
  </si>
  <si>
    <t>1.免费开放服务费45万元。2.图书馆水电费3万。3.图书采购、报刊购置8万。4.光纤、机房、网站维护费7万元。5.数字资源更新费3万元。7.图书馆总分馆平台运维费2万。8.饮用水费2万。9.2025年图书采购费27万元共计：97万元。</t>
  </si>
  <si>
    <t>保障因公死亡职工1名遗属生活困难补助13,236.00元，保障因病或非因公死亡职工1名遗属生活困难补助4,536.00元，合计17,772.00元。</t>
  </si>
  <si>
    <t>1. 免开场馆值守人员服务费：240000.00元
2. 免开场馆讲解服务费：176400.00元
3. 免开场馆水电费：23600.00元
4. 展览馆日常管理维护费：60000.00元
共计：500000元</t>
  </si>
  <si>
    <t>1.2026年文化馆免费开放服务 270000.00元
2.2026年文化馆水电费：20000.00元                              
3.文化馆数字化平台、光纤网络、机房等运行维护经费：180000.00元。
2025年“绘呈贡新貌 促传承发展”民间绘画主题创作培训班44431.94元未付（从文化馆免费开放区级配套专项经费支出）</t>
  </si>
  <si>
    <t xml:space="preserve">1. 陈达旧居布展工程质保金：28334.51元；
2. 费孝通旧居布展工程质保金：45000.00元；
3. 罗彩故居修缮工程尾款：258000.00元；
4. 罗彩故居布展工程质保金：16500.00元；
5. 冰心默庐修缮和环境治理项目尾款：528988.93元；
6. 呈贡区文物保护规划编制服务费尾款：273000.00元；
7. 第四次全国文物普查技术服务费尾款：82500.00元；
8. 古渔村文物修缮工程：2837.1元。
共计：1235160.54元。
</t>
  </si>
  <si>
    <t>2026年区级非遗传承人补助为73人*2000元=146000元。</t>
  </si>
  <si>
    <t>确保局机关正常运行；根据区委、区政府对全区文化、旅游事业建设目标管理考核任务，促进文化、旅游融合发展；协调、组织全区性重大文化艺术、旅游活动。</t>
  </si>
  <si>
    <t>三、部门整体支出绩效指标</t>
  </si>
  <si>
    <t>绩效指标</t>
  </si>
  <si>
    <t>评（扣）分标准</t>
  </si>
  <si>
    <t>绩效指标设定依据及指标值数据来源</t>
  </si>
  <si>
    <t xml:space="preserve">二级指标 </t>
  </si>
  <si>
    <t>文化活动开展频率、旅游资源开发完成率、文化遗产保护成效</t>
  </si>
  <si>
    <t>85</t>
  </si>
  <si>
    <t>全年组织文艺演出、展览、文化讲座等活动场次，按计划推进打造旅游线路；新增文化遗产保护名录，濒危遗产抢救成果等大于等于85%</t>
  </si>
  <si>
    <t>全年组织文艺演出、展览、文化讲座等活动场次，按计划推进打造旅游线路；新增文化遗产保护名录，濒危遗产抢救成果。</t>
  </si>
  <si>
    <t>部门预算支出进度与计划进度偏差率小于等于5%。</t>
  </si>
  <si>
    <t>预算执行率</t>
  </si>
  <si>
    <t>预算执行率高，无资金违规使用次数，成本节约率高。</t>
  </si>
  <si>
    <t>文旅产业融合可持续发展</t>
  </si>
  <si>
    <t>文旅融合带动的收入、就业增长比例大于等于5%。</t>
  </si>
  <si>
    <t>文旅产业融合增长率。</t>
  </si>
  <si>
    <t>文旅产业融合可持续发展。</t>
  </si>
  <si>
    <t>游客满意度、群众文化生活满意度、旅游市场投诉处理率大于等于90%。</t>
  </si>
  <si>
    <t>游客满意度、群众文化生活满意度、旅游市场投诉处理率。</t>
  </si>
  <si>
    <t>通过问卷、回访获取游客对旅游服务综合评分，辖区居民对文化活动丰富度、参与便利性评价，有效处理旅游投诉处理率。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</si>
</sst>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11.25"/>
      <color rgb="FF000000"/>
      <name val="SimSun"/>
      <charset val="134"/>
    </font>
    <font>
      <sz val="9"/>
      <color rgb="FF000000"/>
      <name val="SimSun"/>
      <charset val="134"/>
    </font>
    <font>
      <b/>
      <sz val="21"/>
      <color rgb="FF000000"/>
      <name val="SimSun"/>
      <charset val="134"/>
    </font>
    <font>
      <sz val="9"/>
      <color theme="1"/>
      <name val="宋体"/>
      <charset val="134"/>
    </font>
    <font>
      <sz val="9"/>
      <color rgb="FF000000"/>
      <name val="Times New Roman"/>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5" borderId="17" applyNumberFormat="0" applyAlignment="0" applyProtection="0">
      <alignment vertical="center"/>
    </xf>
    <xf numFmtId="0" fontId="32" fillId="6" borderId="18" applyNumberFormat="0" applyAlignment="0" applyProtection="0">
      <alignment vertical="center"/>
    </xf>
    <xf numFmtId="0" fontId="33" fillId="6" borderId="17" applyNumberFormat="0" applyAlignment="0" applyProtection="0">
      <alignment vertical="center"/>
    </xf>
    <xf numFmtId="0" fontId="34" fillId="7"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176" fontId="42" fillId="0" borderId="1">
      <alignment horizontal="right" vertical="center"/>
    </xf>
    <xf numFmtId="177" fontId="42" fillId="0" borderId="1">
      <alignment horizontal="right" vertical="center"/>
    </xf>
    <xf numFmtId="10" fontId="42" fillId="0" borderId="1">
      <alignment horizontal="right" vertical="center"/>
    </xf>
    <xf numFmtId="178" fontId="42" fillId="0" borderId="1">
      <alignment horizontal="right" vertical="center"/>
    </xf>
    <xf numFmtId="49" fontId="42" fillId="0" borderId="1">
      <alignment horizontal="left" vertical="center" wrapText="1"/>
    </xf>
    <xf numFmtId="178" fontId="42" fillId="0" borderId="1">
      <alignment horizontal="right" vertical="center"/>
    </xf>
    <xf numFmtId="179" fontId="42" fillId="0" borderId="1">
      <alignment horizontal="right" vertical="center"/>
    </xf>
    <xf numFmtId="180" fontId="42" fillId="0" borderId="1">
      <alignment horizontal="right" vertical="center"/>
    </xf>
  </cellStyleXfs>
  <cellXfs count="234">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2" fillId="0" borderId="2" xfId="0" applyNumberFormat="1" applyFont="1" applyBorder="1" applyAlignment="1">
      <alignment vertical="center" wrapText="1"/>
    </xf>
    <xf numFmtId="49" fontId="2" fillId="0" borderId="4" xfId="0" applyNumberFormat="1" applyFont="1" applyBorder="1" applyAlignment="1">
      <alignment vertical="center" wrapText="1"/>
    </xf>
    <xf numFmtId="49" fontId="2" fillId="0" borderId="2"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8" fillId="0" borderId="0" xfId="53" applyNumberFormat="1" applyFont="1" applyBorder="1">
      <alignment horizontal="left" vertical="center" wrapText="1"/>
    </xf>
    <xf numFmtId="49" fontId="9" fillId="0" borderId="0" xfId="0" applyNumberFormat="1" applyFont="1" applyBorder="1" applyAlignment="1">
      <alignment horizontal="right" vertical="center" wrapText="1"/>
    </xf>
    <xf numFmtId="49" fontId="10" fillId="0" borderId="0" xfId="0" applyNumberFormat="1" applyFont="1" applyBorder="1" applyAlignment="1">
      <alignment horizontal="center" vertical="center" wrapText="1"/>
    </xf>
    <xf numFmtId="49" fontId="9" fillId="0" borderId="0" xfId="0" applyNumberFormat="1" applyFont="1" applyBorder="1" applyAlignment="1">
      <alignment horizontal="left" vertical="center" wrapText="1"/>
    </xf>
    <xf numFmtId="49" fontId="9" fillId="0" borderId="1" xfId="53" applyNumberFormat="1" applyFont="1" applyBorder="1" applyAlignment="1">
      <alignment horizontal="center" vertical="center" wrapText="1"/>
    </xf>
    <xf numFmtId="0" fontId="5" fillId="2" borderId="1" xfId="0" applyFont="1" applyFill="1" applyBorder="1" applyAlignment="1" applyProtection="1">
      <alignment horizontal="center" vertical="center"/>
      <protection locked="0"/>
    </xf>
    <xf numFmtId="49" fontId="11" fillId="0" borderId="1" xfId="53" applyNumberFormat="1" applyFont="1" applyBorder="1">
      <alignment horizontal="left" vertical="center" wrapText="1"/>
    </xf>
    <xf numFmtId="178" fontId="12" fillId="0" borderId="1" xfId="54" applyNumberFormat="1" applyFont="1" applyBorder="1">
      <alignment horizontal="right" vertical="center"/>
    </xf>
    <xf numFmtId="49" fontId="11" fillId="0" borderId="1" xfId="53" applyNumberFormat="1" applyFont="1" applyBorder="1" applyAlignment="1">
      <alignment horizontal="left" vertical="center" wrapText="1" indent="1"/>
    </xf>
    <xf numFmtId="49" fontId="11" fillId="0" borderId="1" xfId="53" applyNumberFormat="1"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2" borderId="5" xfId="0" applyFont="1" applyFill="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11" fillId="0" borderId="1" xfId="54" applyNumberFormat="1" applyFont="1" applyBorder="1">
      <alignment horizontal="right" vertical="center"/>
    </xf>
    <xf numFmtId="0" fontId="2" fillId="0" borderId="1" xfId="0" applyFont="1" applyBorder="1" applyAlignment="1" applyProtection="1">
      <alignment horizontal="left" vertical="center" wrapText="1"/>
      <protection locked="0"/>
    </xf>
    <xf numFmtId="4" fontId="2" fillId="0" borderId="1"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4" fillId="0" borderId="0" xfId="0" applyFont="1" applyBorder="1" applyAlignment="1" applyProtection="1">
      <alignment vertical="top"/>
      <protection locked="0"/>
    </xf>
    <xf numFmtId="0" fontId="14" fillId="0" borderId="0" xfId="0" applyFont="1" applyBorder="1" applyAlignment="1">
      <alignment vertical="top"/>
    </xf>
    <xf numFmtId="0" fontId="15" fillId="2" borderId="0" xfId="0" applyFont="1" applyFill="1" applyBorder="1" applyAlignment="1" applyProtection="1">
      <alignment horizontal="center" vertical="center" wrapText="1"/>
      <protection locked="0"/>
    </xf>
    <xf numFmtId="0" fontId="14" fillId="0" borderId="0" xfId="0" applyFont="1" applyBorder="1" applyProtection="1">
      <protection locked="0"/>
    </xf>
    <xf numFmtId="0" fontId="14"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6" fillId="0" borderId="0" xfId="0" applyFont="1" applyBorder="1" applyAlignment="1">
      <alignment horizontal="center" vertical="center"/>
    </xf>
    <xf numFmtId="0" fontId="13"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6"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8" fontId="11"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3" fillId="0" borderId="0" xfId="0" applyFont="1" applyBorder="1" applyAlignment="1">
      <alignment horizontal="center" vertical="center" wrapText="1"/>
    </xf>
    <xf numFmtId="0" fontId="13"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11" fillId="0" borderId="1" xfId="56" applyNumberFormat="1" applyFont="1" applyBorder="1" applyAlignment="1">
      <alignment horizontal="center" vertical="center"/>
    </xf>
    <xf numFmtId="180" fontId="11"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8" fontId="11" fillId="0" borderId="0" xfId="0" applyNumberFormat="1" applyFont="1" applyBorder="1" applyAlignment="1">
      <alignment horizontal="left" vertical="center"/>
    </xf>
    <xf numFmtId="0" fontId="17" fillId="0" borderId="0" xfId="0" applyFont="1" applyBorder="1" applyAlignment="1" applyProtection="1">
      <alignment horizontal="right"/>
      <protection locked="0"/>
    </xf>
    <xf numFmtId="49" fontId="17" fillId="0" borderId="0" xfId="0" applyNumberFormat="1" applyFont="1" applyBorder="1" applyProtection="1">
      <protection locked="0"/>
    </xf>
    <xf numFmtId="0" fontId="3" fillId="0" borderId="0" xfId="0" applyFont="1" applyBorder="1" applyAlignment="1">
      <alignment horizontal="right"/>
    </xf>
    <xf numFmtId="0" fontId="18" fillId="0" borderId="0"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protection locked="0"/>
    </xf>
    <xf numFmtId="0" fontId="18"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0" fontId="5" fillId="0" borderId="5" xfId="0" applyFont="1" applyBorder="1" applyAlignment="1">
      <alignment horizontal="center" vertical="center"/>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9"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4"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4" fillId="2" borderId="0" xfId="0" applyFont="1" applyFill="1" applyBorder="1" applyAlignment="1">
      <alignment horizontal="left" vertical="center"/>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1" fillId="0" borderId="1" xfId="0" applyFont="1" applyBorder="1" applyAlignment="1">
      <alignment horizontal="center" vertical="center"/>
    </xf>
    <xf numFmtId="0" fontId="21" fillId="0" borderId="1" xfId="0" applyFont="1" applyBorder="1" applyAlignment="1" applyProtection="1">
      <alignment horizontal="center" vertical="center" wrapText="1"/>
      <protection locked="0"/>
    </xf>
    <xf numFmtId="178" fontId="22" fillId="0" borderId="1" xfId="0" applyNumberFormat="1" applyFont="1" applyBorder="1" applyAlignment="1">
      <alignment horizontal="right" vertical="center"/>
    </xf>
    <xf numFmtId="0" fontId="20" fillId="2" borderId="5" xfId="0" applyFont="1" applyFill="1" applyBorder="1" applyAlignment="1">
      <alignment horizontal="center" vertical="center"/>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2" borderId="7" xfId="0" applyFont="1" applyFill="1" applyBorder="1" applyAlignment="1" applyProtection="1">
      <alignment horizontal="center" vertical="center" wrapText="1"/>
      <protection locked="0"/>
    </xf>
    <xf numFmtId="0" fontId="20" fillId="0" borderId="7"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4"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2" workbookViewId="0">
      <selection activeCell="A15" sqref="A15"/>
    </sheetView>
  </sheetViews>
  <sheetFormatPr defaultColWidth="8.575" defaultRowHeight="12.75" customHeight="1" outlineLevelCol="3"/>
  <cols>
    <col min="1" max="4" width="41" customWidth="1"/>
  </cols>
  <sheetData>
    <row r="1" ht="15" customHeight="1" spans="1:4">
      <c r="A1" s="90"/>
      <c r="B1" s="90"/>
      <c r="C1" s="90"/>
      <c r="D1" s="91" t="s">
        <v>0</v>
      </c>
    </row>
    <row r="2" ht="41.25" customHeight="1" spans="1:4">
      <c r="A2" s="85" t="str">
        <f>"2026"&amp;"年部门财务收支预算总表"</f>
        <v>2026年部门财务收支预算总表</v>
      </c>
    </row>
    <row r="3" ht="17.25" customHeight="1" spans="1:4">
      <c r="A3" s="88" t="str">
        <f>"单位名称："&amp;"昆明市呈贡区文化和旅游局"</f>
        <v>单位名称：昆明市呈贡区文化和旅游局</v>
      </c>
      <c r="B3" s="198"/>
      <c r="D3" s="175" t="s">
        <v>1</v>
      </c>
    </row>
    <row r="4" ht="23.25" customHeight="1" spans="1:4">
      <c r="A4" s="199" t="s">
        <v>2</v>
      </c>
      <c r="B4" s="200"/>
      <c r="C4" s="199" t="s">
        <v>3</v>
      </c>
      <c r="D4" s="200"/>
    </row>
    <row r="5" ht="24" customHeight="1" spans="1:4">
      <c r="A5" s="199" t="s">
        <v>4</v>
      </c>
      <c r="B5" s="199" t="s">
        <v>5</v>
      </c>
      <c r="C5" s="199" t="s">
        <v>6</v>
      </c>
      <c r="D5" s="199" t="s">
        <v>5</v>
      </c>
    </row>
    <row r="6" ht="17.25" customHeight="1" spans="1:4">
      <c r="A6" s="201" t="s">
        <v>7</v>
      </c>
      <c r="B6" s="121">
        <v>17006529.84</v>
      </c>
      <c r="C6" s="201" t="s">
        <v>8</v>
      </c>
      <c r="D6" s="121"/>
    </row>
    <row r="7" ht="17.25" customHeight="1" spans="1:4">
      <c r="A7" s="201" t="s">
        <v>9</v>
      </c>
      <c r="B7" s="121"/>
      <c r="C7" s="201" t="s">
        <v>10</v>
      </c>
      <c r="D7" s="121"/>
    </row>
    <row r="8" ht="17.25" customHeight="1" spans="1:4">
      <c r="A8" s="201" t="s">
        <v>11</v>
      </c>
      <c r="B8" s="121"/>
      <c r="C8" s="233" t="s">
        <v>12</v>
      </c>
      <c r="D8" s="121"/>
    </row>
    <row r="9" ht="17.25" customHeight="1" spans="1:4">
      <c r="A9" s="201" t="s">
        <v>13</v>
      </c>
      <c r="B9" s="121"/>
      <c r="C9" s="233" t="s">
        <v>14</v>
      </c>
      <c r="D9" s="121"/>
    </row>
    <row r="10" ht="17.25" customHeight="1" spans="1:4">
      <c r="A10" s="201" t="s">
        <v>15</v>
      </c>
      <c r="B10" s="121"/>
      <c r="C10" s="233" t="s">
        <v>16</v>
      </c>
      <c r="D10" s="121">
        <v>9000</v>
      </c>
    </row>
    <row r="11" ht="17.25" customHeight="1" spans="1:4">
      <c r="A11" s="201" t="s">
        <v>17</v>
      </c>
      <c r="B11" s="121"/>
      <c r="C11" s="233" t="s">
        <v>18</v>
      </c>
      <c r="D11" s="121"/>
    </row>
    <row r="12" ht="17.25" customHeight="1" spans="1:4">
      <c r="A12" s="201" t="s">
        <v>19</v>
      </c>
      <c r="B12" s="121"/>
      <c r="C12" s="77" t="s">
        <v>20</v>
      </c>
      <c r="D12" s="121">
        <v>14178400.08</v>
      </c>
    </row>
    <row r="13" ht="17.25" customHeight="1" spans="1:4">
      <c r="A13" s="201" t="s">
        <v>21</v>
      </c>
      <c r="B13" s="121"/>
      <c r="C13" s="77" t="s">
        <v>22</v>
      </c>
      <c r="D13" s="121">
        <v>1475532</v>
      </c>
    </row>
    <row r="14" ht="17.25" customHeight="1" spans="1:4">
      <c r="A14" s="201" t="s">
        <v>23</v>
      </c>
      <c r="B14" s="121"/>
      <c r="C14" s="77" t="s">
        <v>24</v>
      </c>
      <c r="D14" s="121">
        <v>773454</v>
      </c>
    </row>
    <row r="15" ht="17.25" customHeight="1" spans="1:4">
      <c r="A15" s="201" t="s">
        <v>25</v>
      </c>
      <c r="B15" s="121"/>
      <c r="C15" s="77" t="s">
        <v>26</v>
      </c>
      <c r="D15" s="121"/>
    </row>
    <row r="16" ht="17.25" customHeight="1" spans="1:4">
      <c r="A16" s="26"/>
      <c r="B16" s="121"/>
      <c r="C16" s="77" t="s">
        <v>27</v>
      </c>
      <c r="D16" s="121"/>
    </row>
    <row r="17" ht="17.25" customHeight="1" spans="1:4">
      <c r="A17" s="202"/>
      <c r="B17" s="121"/>
      <c r="C17" s="77" t="s">
        <v>28</v>
      </c>
      <c r="D17" s="121"/>
    </row>
    <row r="18" ht="17.25" customHeight="1" spans="1:4">
      <c r="A18" s="202"/>
      <c r="B18" s="121"/>
      <c r="C18" s="77" t="s">
        <v>29</v>
      </c>
      <c r="D18" s="121"/>
    </row>
    <row r="19" ht="17.25" customHeight="1" spans="1:4">
      <c r="A19" s="202"/>
      <c r="B19" s="121"/>
      <c r="C19" s="77" t="s">
        <v>30</v>
      </c>
      <c r="D19" s="121"/>
    </row>
    <row r="20" ht="17.25" customHeight="1" spans="1:4">
      <c r="A20" s="202"/>
      <c r="B20" s="121"/>
      <c r="C20" s="77" t="s">
        <v>31</v>
      </c>
      <c r="D20" s="121"/>
    </row>
    <row r="21" ht="17.25" customHeight="1" spans="1:4">
      <c r="A21" s="202"/>
      <c r="B21" s="121"/>
      <c r="C21" s="77" t="s">
        <v>32</v>
      </c>
      <c r="D21" s="121"/>
    </row>
    <row r="22" ht="17.25" customHeight="1" spans="1:4">
      <c r="A22" s="202"/>
      <c r="B22" s="121"/>
      <c r="C22" s="77" t="s">
        <v>33</v>
      </c>
      <c r="D22" s="121"/>
    </row>
    <row r="23" ht="17.25" customHeight="1" spans="1:4">
      <c r="A23" s="202"/>
      <c r="B23" s="121"/>
      <c r="C23" s="77" t="s">
        <v>34</v>
      </c>
      <c r="D23" s="121"/>
    </row>
    <row r="24" ht="17.25" customHeight="1" spans="1:4">
      <c r="A24" s="202"/>
      <c r="B24" s="121"/>
      <c r="C24" s="77" t="s">
        <v>35</v>
      </c>
      <c r="D24" s="121">
        <v>570143.76</v>
      </c>
    </row>
    <row r="25" ht="17.25" customHeight="1" spans="1:4">
      <c r="A25" s="202"/>
      <c r="B25" s="121"/>
      <c r="C25" s="77" t="s">
        <v>36</v>
      </c>
      <c r="D25" s="121"/>
    </row>
    <row r="26" ht="17.25" customHeight="1" spans="1:4">
      <c r="A26" s="202"/>
      <c r="B26" s="121"/>
      <c r="C26" s="26" t="s">
        <v>37</v>
      </c>
      <c r="D26" s="121"/>
    </row>
    <row r="27" ht="17.25" customHeight="1" spans="1:4">
      <c r="A27" s="202"/>
      <c r="B27" s="121"/>
      <c r="C27" s="77" t="s">
        <v>38</v>
      </c>
      <c r="D27" s="121"/>
    </row>
    <row r="28" ht="16.5" customHeight="1" spans="1:4">
      <c r="A28" s="202"/>
      <c r="B28" s="121"/>
      <c r="C28" s="77" t="s">
        <v>39</v>
      </c>
      <c r="D28" s="121"/>
    </row>
    <row r="29" ht="16.5" customHeight="1" spans="1:4">
      <c r="A29" s="202"/>
      <c r="B29" s="121"/>
      <c r="C29" s="26" t="s">
        <v>40</v>
      </c>
      <c r="D29" s="121"/>
    </row>
    <row r="30" ht="17.25" customHeight="1" spans="1:4">
      <c r="A30" s="202"/>
      <c r="B30" s="121"/>
      <c r="C30" s="26" t="s">
        <v>41</v>
      </c>
      <c r="D30" s="121"/>
    </row>
    <row r="31" ht="17.25" customHeight="1" spans="1:4">
      <c r="A31" s="202"/>
      <c r="B31" s="121"/>
      <c r="C31" s="77" t="s">
        <v>42</v>
      </c>
      <c r="D31" s="121"/>
    </row>
    <row r="32" ht="16.5" customHeight="1" spans="1:4">
      <c r="A32" s="202" t="s">
        <v>43</v>
      </c>
      <c r="B32" s="121">
        <v>17006529.84</v>
      </c>
      <c r="C32" s="202" t="s">
        <v>44</v>
      </c>
      <c r="D32" s="121">
        <v>17006529.84</v>
      </c>
    </row>
    <row r="33" ht="16.5" customHeight="1" spans="1:4">
      <c r="A33" s="26" t="s">
        <v>45</v>
      </c>
      <c r="B33" s="121"/>
      <c r="C33" s="26" t="s">
        <v>46</v>
      </c>
      <c r="D33" s="121"/>
    </row>
    <row r="34" ht="16.5" customHeight="1" spans="1:4">
      <c r="A34" s="77" t="s">
        <v>47</v>
      </c>
      <c r="B34" s="121"/>
      <c r="C34" s="77" t="s">
        <v>47</v>
      </c>
      <c r="D34" s="121"/>
    </row>
    <row r="35" ht="16.5" customHeight="1" spans="1:4">
      <c r="A35" s="77" t="s">
        <v>48</v>
      </c>
      <c r="B35" s="121"/>
      <c r="C35" s="77" t="s">
        <v>49</v>
      </c>
      <c r="D35" s="121"/>
    </row>
    <row r="36" ht="16.5" customHeight="1" spans="1:4">
      <c r="A36" s="203" t="s">
        <v>50</v>
      </c>
      <c r="B36" s="121">
        <v>17006529.84</v>
      </c>
      <c r="C36" s="203" t="s">
        <v>51</v>
      </c>
      <c r="D36" s="121">
        <v>17006529.84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7">
        <v>1</v>
      </c>
      <c r="B1" s="158">
        <v>0</v>
      </c>
      <c r="C1" s="157">
        <v>1</v>
      </c>
      <c r="D1" s="159"/>
      <c r="E1" s="159"/>
      <c r="F1" s="150" t="s">
        <v>575</v>
      </c>
    </row>
    <row r="2" ht="42" customHeight="1" spans="1:6">
      <c r="A2" s="160" t="str">
        <f>"2026"&amp;"年部门政府性基金预算支出预算表"</f>
        <v>2026年部门政府性基金预算支出预算表</v>
      </c>
      <c r="B2" s="160" t="s">
        <v>576</v>
      </c>
      <c r="C2" s="161"/>
      <c r="D2" s="162"/>
      <c r="E2" s="162"/>
      <c r="F2" s="162"/>
    </row>
    <row r="3" ht="13.5" customHeight="1" spans="1:6">
      <c r="A3" s="60" t="str">
        <f>"单位名称："&amp;"昆明市呈贡区文化和旅游局"</f>
        <v>单位名称：昆明市呈贡区文化和旅游局</v>
      </c>
      <c r="B3" s="60" t="s">
        <v>577</v>
      </c>
      <c r="C3" s="157"/>
      <c r="D3" s="159"/>
      <c r="E3" s="159"/>
      <c r="F3" s="150" t="s">
        <v>1</v>
      </c>
    </row>
    <row r="4" ht="19.5" customHeight="1" spans="1:6">
      <c r="A4" s="163" t="s">
        <v>212</v>
      </c>
      <c r="B4" s="164" t="s">
        <v>75</v>
      </c>
      <c r="C4" s="163" t="s">
        <v>76</v>
      </c>
      <c r="D4" s="13" t="s">
        <v>578</v>
      </c>
      <c r="E4" s="14"/>
      <c r="F4" s="15"/>
    </row>
    <row r="5" ht="18.75" customHeight="1" spans="1:6">
      <c r="A5" s="165"/>
      <c r="B5" s="166"/>
      <c r="C5" s="165"/>
      <c r="D5" s="167" t="s">
        <v>55</v>
      </c>
      <c r="E5" s="13" t="s">
        <v>78</v>
      </c>
      <c r="F5" s="167" t="s">
        <v>79</v>
      </c>
    </row>
    <row r="6" ht="18.75" customHeight="1" spans="1:6">
      <c r="A6" s="107">
        <v>1</v>
      </c>
      <c r="B6" s="168" t="s">
        <v>86</v>
      </c>
      <c r="C6" s="107">
        <v>3</v>
      </c>
      <c r="D6" s="17">
        <v>4</v>
      </c>
      <c r="E6" s="17">
        <v>5</v>
      </c>
      <c r="F6" s="17">
        <v>6</v>
      </c>
    </row>
    <row r="7" ht="21" customHeight="1" spans="1:6">
      <c r="A7" s="45"/>
      <c r="B7" s="45"/>
      <c r="C7" s="45"/>
      <c r="D7" s="121"/>
      <c r="E7" s="121"/>
      <c r="F7" s="121"/>
    </row>
    <row r="8" ht="21" customHeight="1" spans="1:6">
      <c r="A8" s="45"/>
      <c r="B8" s="45"/>
      <c r="C8" s="45"/>
      <c r="D8" s="121"/>
      <c r="E8" s="121"/>
      <c r="F8" s="121"/>
    </row>
    <row r="9" ht="18.75" customHeight="1" spans="1:6">
      <c r="A9" s="169" t="s">
        <v>202</v>
      </c>
      <c r="B9" s="169" t="s">
        <v>202</v>
      </c>
      <c r="C9" s="170" t="s">
        <v>202</v>
      </c>
      <c r="D9" s="121"/>
      <c r="E9" s="121"/>
      <c r="F9" s="121"/>
    </row>
    <row r="10" customHeight="1" spans="1:6">
      <c r="A10" t="s">
        <v>579</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6"/>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22"/>
      <c r="C1" s="122"/>
      <c r="R1" s="58"/>
      <c r="S1" s="58" t="s">
        <v>580</v>
      </c>
    </row>
    <row r="2" ht="41.25" customHeight="1" spans="1:19">
      <c r="A2" s="111" t="str">
        <f>"2026"&amp;"年部门政府采购预算表"</f>
        <v>2026年部门政府采购预算表</v>
      </c>
      <c r="B2" s="106"/>
      <c r="C2" s="106"/>
      <c r="D2" s="59"/>
      <c r="E2" s="59"/>
      <c r="F2" s="59"/>
      <c r="G2" s="59"/>
      <c r="H2" s="59"/>
      <c r="I2" s="59"/>
      <c r="J2" s="59"/>
      <c r="K2" s="59"/>
      <c r="L2" s="59"/>
      <c r="M2" s="106"/>
      <c r="N2" s="59"/>
      <c r="O2" s="59"/>
      <c r="P2" s="106"/>
      <c r="Q2" s="59"/>
      <c r="R2" s="106"/>
      <c r="S2" s="106"/>
    </row>
    <row r="3" ht="18.75" customHeight="1" spans="1:19">
      <c r="A3" s="149" t="str">
        <f>"单位名称："&amp;"昆明市呈贡区文化和旅游局"</f>
        <v>单位名称：昆明市呈贡区文化和旅游局</v>
      </c>
      <c r="B3" s="127"/>
      <c r="C3" s="127"/>
      <c r="D3" s="62"/>
      <c r="E3" s="62"/>
      <c r="F3" s="62"/>
      <c r="G3" s="62"/>
      <c r="H3" s="62"/>
      <c r="I3" s="62"/>
      <c r="J3" s="62"/>
      <c r="K3" s="62"/>
      <c r="L3" s="62"/>
      <c r="R3" s="63"/>
      <c r="S3" s="150" t="s">
        <v>1</v>
      </c>
    </row>
    <row r="4" ht="15.75" customHeight="1" spans="1:19">
      <c r="A4" s="65" t="s">
        <v>211</v>
      </c>
      <c r="B4" s="129" t="s">
        <v>212</v>
      </c>
      <c r="C4" s="129" t="s">
        <v>581</v>
      </c>
      <c r="D4" s="130" t="s">
        <v>582</v>
      </c>
      <c r="E4" s="130" t="s">
        <v>583</v>
      </c>
      <c r="F4" s="130" t="s">
        <v>584</v>
      </c>
      <c r="G4" s="130" t="s">
        <v>585</v>
      </c>
      <c r="H4" s="130" t="s">
        <v>586</v>
      </c>
      <c r="I4" s="131" t="s">
        <v>219</v>
      </c>
      <c r="J4" s="131"/>
      <c r="K4" s="131"/>
      <c r="L4" s="131"/>
      <c r="M4" s="132"/>
      <c r="N4" s="131"/>
      <c r="O4" s="131"/>
      <c r="P4" s="116"/>
      <c r="Q4" s="131"/>
      <c r="R4" s="132"/>
      <c r="S4" s="117"/>
    </row>
    <row r="5" ht="17.25" customHeight="1" spans="1:19">
      <c r="A5" s="68"/>
      <c r="B5" s="133"/>
      <c r="C5" s="133"/>
      <c r="D5" s="134"/>
      <c r="E5" s="134"/>
      <c r="F5" s="134"/>
      <c r="G5" s="134"/>
      <c r="H5" s="134"/>
      <c r="I5" s="134" t="s">
        <v>55</v>
      </c>
      <c r="J5" s="134" t="s">
        <v>58</v>
      </c>
      <c r="K5" s="134" t="s">
        <v>587</v>
      </c>
      <c r="L5" s="134" t="s">
        <v>588</v>
      </c>
      <c r="M5" s="135" t="s">
        <v>589</v>
      </c>
      <c r="N5" s="136" t="s">
        <v>590</v>
      </c>
      <c r="O5" s="136"/>
      <c r="P5" s="137"/>
      <c r="Q5" s="136"/>
      <c r="R5" s="138"/>
      <c r="S5" s="139"/>
    </row>
    <row r="6" ht="54" customHeight="1" spans="1:19">
      <c r="A6" s="71"/>
      <c r="B6" s="139"/>
      <c r="C6" s="139"/>
      <c r="D6" s="140"/>
      <c r="E6" s="140"/>
      <c r="F6" s="140"/>
      <c r="G6" s="140"/>
      <c r="H6" s="140"/>
      <c r="I6" s="140"/>
      <c r="J6" s="140" t="s">
        <v>57</v>
      </c>
      <c r="K6" s="140"/>
      <c r="L6" s="140"/>
      <c r="M6" s="141"/>
      <c r="N6" s="140" t="s">
        <v>57</v>
      </c>
      <c r="O6" s="140" t="s">
        <v>64</v>
      </c>
      <c r="P6" s="139" t="s">
        <v>65</v>
      </c>
      <c r="Q6" s="140" t="s">
        <v>66</v>
      </c>
      <c r="R6" s="141" t="s">
        <v>67</v>
      </c>
      <c r="S6" s="139" t="s">
        <v>68</v>
      </c>
    </row>
    <row r="7" ht="18" customHeight="1" spans="1:19">
      <c r="A7" s="151">
        <v>1</v>
      </c>
      <c r="B7" s="151" t="s">
        <v>86</v>
      </c>
      <c r="C7" s="152">
        <v>3</v>
      </c>
      <c r="D7" s="152">
        <v>4</v>
      </c>
      <c r="E7" s="151">
        <v>5</v>
      </c>
      <c r="F7" s="151">
        <v>6</v>
      </c>
      <c r="G7" s="151">
        <v>7</v>
      </c>
      <c r="H7" s="151">
        <v>8</v>
      </c>
      <c r="I7" s="151">
        <v>9</v>
      </c>
      <c r="J7" s="151">
        <v>10</v>
      </c>
      <c r="K7" s="151">
        <v>11</v>
      </c>
      <c r="L7" s="151">
        <v>12</v>
      </c>
      <c r="M7" s="151">
        <v>13</v>
      </c>
      <c r="N7" s="151">
        <v>14</v>
      </c>
      <c r="O7" s="151">
        <v>15</v>
      </c>
      <c r="P7" s="151">
        <v>16</v>
      </c>
      <c r="Q7" s="151">
        <v>17</v>
      </c>
      <c r="R7" s="151">
        <v>18</v>
      </c>
      <c r="S7" s="151">
        <v>19</v>
      </c>
    </row>
    <row r="8" ht="21" customHeight="1" spans="1:19">
      <c r="A8" s="142" t="s">
        <v>70</v>
      </c>
      <c r="B8" s="143" t="s">
        <v>70</v>
      </c>
      <c r="C8" s="143" t="s">
        <v>250</v>
      </c>
      <c r="D8" s="144" t="s">
        <v>591</v>
      </c>
      <c r="E8" s="144" t="s">
        <v>592</v>
      </c>
      <c r="F8" s="144" t="s">
        <v>472</v>
      </c>
      <c r="G8" s="153">
        <v>1</v>
      </c>
      <c r="H8" s="121"/>
      <c r="I8" s="121">
        <v>5000</v>
      </c>
      <c r="J8" s="121">
        <v>5000</v>
      </c>
      <c r="K8" s="121"/>
      <c r="L8" s="121"/>
      <c r="M8" s="121"/>
      <c r="N8" s="121"/>
      <c r="O8" s="121"/>
      <c r="P8" s="121"/>
      <c r="Q8" s="121"/>
      <c r="R8" s="121"/>
      <c r="S8" s="121"/>
    </row>
    <row r="9" ht="21" customHeight="1" spans="1:19">
      <c r="A9" s="142" t="s">
        <v>70</v>
      </c>
      <c r="B9" s="143" t="s">
        <v>70</v>
      </c>
      <c r="C9" s="143" t="s">
        <v>250</v>
      </c>
      <c r="D9" s="144" t="s">
        <v>593</v>
      </c>
      <c r="E9" s="144" t="s">
        <v>594</v>
      </c>
      <c r="F9" s="144" t="s">
        <v>472</v>
      </c>
      <c r="G9" s="153">
        <v>1</v>
      </c>
      <c r="H9" s="121"/>
      <c r="I9" s="121">
        <v>5000</v>
      </c>
      <c r="J9" s="121">
        <v>5000</v>
      </c>
      <c r="K9" s="121"/>
      <c r="L9" s="121"/>
      <c r="M9" s="121"/>
      <c r="N9" s="121"/>
      <c r="O9" s="121"/>
      <c r="P9" s="121"/>
      <c r="Q9" s="121"/>
      <c r="R9" s="121"/>
      <c r="S9" s="121"/>
    </row>
    <row r="10" ht="21" customHeight="1" spans="1:19">
      <c r="A10" s="142" t="s">
        <v>70</v>
      </c>
      <c r="B10" s="143" t="s">
        <v>70</v>
      </c>
      <c r="C10" s="143" t="s">
        <v>250</v>
      </c>
      <c r="D10" s="144" t="s">
        <v>595</v>
      </c>
      <c r="E10" s="144" t="s">
        <v>596</v>
      </c>
      <c r="F10" s="144" t="s">
        <v>472</v>
      </c>
      <c r="G10" s="153">
        <v>1</v>
      </c>
      <c r="H10" s="121"/>
      <c r="I10" s="121">
        <v>3000</v>
      </c>
      <c r="J10" s="121">
        <v>3000</v>
      </c>
      <c r="K10" s="121"/>
      <c r="L10" s="121"/>
      <c r="M10" s="121"/>
      <c r="N10" s="121"/>
      <c r="O10" s="121"/>
      <c r="P10" s="121"/>
      <c r="Q10" s="121"/>
      <c r="R10" s="121"/>
      <c r="S10" s="121"/>
    </row>
    <row r="11" ht="21" customHeight="1" spans="1:19">
      <c r="A11" s="142" t="s">
        <v>70</v>
      </c>
      <c r="B11" s="143" t="s">
        <v>70</v>
      </c>
      <c r="C11" s="143" t="s">
        <v>260</v>
      </c>
      <c r="D11" s="144" t="s">
        <v>597</v>
      </c>
      <c r="E11" s="144" t="s">
        <v>597</v>
      </c>
      <c r="F11" s="144" t="s">
        <v>472</v>
      </c>
      <c r="G11" s="153">
        <v>1</v>
      </c>
      <c r="H11" s="121"/>
      <c r="I11" s="121">
        <v>10000</v>
      </c>
      <c r="J11" s="121">
        <v>10000</v>
      </c>
      <c r="K11" s="121"/>
      <c r="L11" s="121"/>
      <c r="M11" s="121"/>
      <c r="N11" s="121"/>
      <c r="O11" s="121"/>
      <c r="P11" s="121"/>
      <c r="Q11" s="121"/>
      <c r="R11" s="121"/>
      <c r="S11" s="121"/>
    </row>
    <row r="12" ht="21" customHeight="1" spans="1:19">
      <c r="A12" s="142" t="s">
        <v>70</v>
      </c>
      <c r="B12" s="143" t="s">
        <v>73</v>
      </c>
      <c r="C12" s="143" t="s">
        <v>250</v>
      </c>
      <c r="D12" s="144" t="s">
        <v>593</v>
      </c>
      <c r="E12" s="144" t="s">
        <v>594</v>
      </c>
      <c r="F12" s="144" t="s">
        <v>472</v>
      </c>
      <c r="G12" s="153">
        <v>1</v>
      </c>
      <c r="H12" s="121"/>
      <c r="I12" s="121">
        <v>3000</v>
      </c>
      <c r="J12" s="121">
        <v>3000</v>
      </c>
      <c r="K12" s="121"/>
      <c r="L12" s="121"/>
      <c r="M12" s="121"/>
      <c r="N12" s="121"/>
      <c r="O12" s="121"/>
      <c r="P12" s="121"/>
      <c r="Q12" s="121"/>
      <c r="R12" s="121"/>
      <c r="S12" s="121"/>
    </row>
    <row r="13" ht="21" customHeight="1" spans="1:19">
      <c r="A13" s="142" t="s">
        <v>70</v>
      </c>
      <c r="B13" s="143" t="s">
        <v>73</v>
      </c>
      <c r="C13" s="143" t="s">
        <v>250</v>
      </c>
      <c r="D13" s="144" t="s">
        <v>595</v>
      </c>
      <c r="E13" s="144" t="s">
        <v>596</v>
      </c>
      <c r="F13" s="144" t="s">
        <v>472</v>
      </c>
      <c r="G13" s="153">
        <v>1</v>
      </c>
      <c r="H13" s="121"/>
      <c r="I13" s="121">
        <v>6000</v>
      </c>
      <c r="J13" s="121">
        <v>6000</v>
      </c>
      <c r="K13" s="121"/>
      <c r="L13" s="121"/>
      <c r="M13" s="121"/>
      <c r="N13" s="121"/>
      <c r="O13" s="121"/>
      <c r="P13" s="121"/>
      <c r="Q13" s="121"/>
      <c r="R13" s="121"/>
      <c r="S13" s="121"/>
    </row>
    <row r="14" ht="21" customHeight="1" spans="1:19">
      <c r="A14" s="142" t="s">
        <v>70</v>
      </c>
      <c r="B14" s="143" t="s">
        <v>73</v>
      </c>
      <c r="C14" s="143" t="s">
        <v>260</v>
      </c>
      <c r="D14" s="144" t="s">
        <v>597</v>
      </c>
      <c r="E14" s="144" t="s">
        <v>597</v>
      </c>
      <c r="F14" s="144" t="s">
        <v>472</v>
      </c>
      <c r="G14" s="153">
        <v>1</v>
      </c>
      <c r="H14" s="121"/>
      <c r="I14" s="121">
        <v>4000</v>
      </c>
      <c r="J14" s="121">
        <v>4000</v>
      </c>
      <c r="K14" s="121"/>
      <c r="L14" s="121"/>
      <c r="M14" s="121"/>
      <c r="N14" s="121"/>
      <c r="O14" s="121"/>
      <c r="P14" s="121"/>
      <c r="Q14" s="121"/>
      <c r="R14" s="121"/>
      <c r="S14" s="121"/>
    </row>
    <row r="15" ht="21" customHeight="1" spans="1:19">
      <c r="A15" s="145" t="s">
        <v>202</v>
      </c>
      <c r="B15" s="146"/>
      <c r="C15" s="146"/>
      <c r="D15" s="147"/>
      <c r="E15" s="147"/>
      <c r="F15" s="147"/>
      <c r="G15" s="154"/>
      <c r="H15" s="121"/>
      <c r="I15" s="121">
        <v>36000</v>
      </c>
      <c r="J15" s="121">
        <v>36000</v>
      </c>
      <c r="K15" s="121"/>
      <c r="L15" s="121"/>
      <c r="M15" s="121"/>
      <c r="N15" s="121"/>
      <c r="O15" s="121"/>
      <c r="P15" s="121"/>
      <c r="Q15" s="121"/>
      <c r="R15" s="121"/>
      <c r="S15" s="121"/>
    </row>
    <row r="16" ht="21" customHeight="1" spans="1:19">
      <c r="A16" s="149" t="s">
        <v>598</v>
      </c>
      <c r="B16" s="60"/>
      <c r="C16" s="60"/>
      <c r="D16" s="149"/>
      <c r="E16" s="149"/>
      <c r="F16" s="149"/>
      <c r="G16" s="155"/>
      <c r="H16" s="156"/>
      <c r="I16" s="156"/>
      <c r="J16" s="156"/>
      <c r="K16" s="156"/>
      <c r="L16" s="156"/>
      <c r="M16" s="156"/>
      <c r="N16" s="156"/>
      <c r="O16" s="156"/>
      <c r="P16" s="156"/>
      <c r="Q16" s="156"/>
      <c r="R16" s="156"/>
      <c r="S16" s="156"/>
    </row>
  </sheetData>
  <mergeCells count="19">
    <mergeCell ref="A2:S2"/>
    <mergeCell ref="A3:H3"/>
    <mergeCell ref="I4:S4"/>
    <mergeCell ref="N5:S5"/>
    <mergeCell ref="A15:G15"/>
    <mergeCell ref="A16:S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5"/>
      <c r="B1" s="122"/>
      <c r="C1" s="122"/>
      <c r="D1" s="122"/>
      <c r="E1" s="122"/>
      <c r="F1" s="122"/>
      <c r="G1" s="122"/>
      <c r="H1" s="115"/>
      <c r="I1" s="115"/>
      <c r="J1" s="115"/>
      <c r="K1" s="115"/>
      <c r="L1" s="115"/>
      <c r="M1" s="115"/>
      <c r="N1" s="123"/>
      <c r="O1" s="115"/>
      <c r="P1" s="115"/>
      <c r="Q1" s="122"/>
      <c r="R1" s="115"/>
      <c r="S1" s="124"/>
      <c r="T1" s="124" t="s">
        <v>599</v>
      </c>
    </row>
    <row r="2" ht="41.25" customHeight="1" spans="1:20">
      <c r="A2" s="111" t="str">
        <f>"2026"&amp;"年部门政府购买服务预算表"</f>
        <v>2026年部门政府购买服务预算表</v>
      </c>
      <c r="B2" s="106"/>
      <c r="C2" s="106"/>
      <c r="D2" s="106"/>
      <c r="E2" s="106"/>
      <c r="F2" s="106"/>
      <c r="G2" s="106"/>
      <c r="H2" s="125"/>
      <c r="I2" s="125"/>
      <c r="J2" s="125"/>
      <c r="K2" s="125"/>
      <c r="L2" s="125"/>
      <c r="M2" s="125"/>
      <c r="N2" s="126"/>
      <c r="O2" s="125"/>
      <c r="P2" s="125"/>
      <c r="Q2" s="106"/>
      <c r="R2" s="125"/>
      <c r="S2" s="126"/>
      <c r="T2" s="106"/>
    </row>
    <row r="3" ht="22.5" customHeight="1" spans="1:20">
      <c r="A3" s="112" t="str">
        <f>"单位名称："&amp;"昆明市呈贡区文化和旅游局"</f>
        <v>单位名称：昆明市呈贡区文化和旅游局</v>
      </c>
      <c r="B3" s="127"/>
      <c r="C3" s="127"/>
      <c r="D3" s="127"/>
      <c r="E3" s="127"/>
      <c r="F3" s="127"/>
      <c r="G3" s="127"/>
      <c r="H3" s="113"/>
      <c r="I3" s="113"/>
      <c r="J3" s="113"/>
      <c r="K3" s="113"/>
      <c r="L3" s="113"/>
      <c r="M3" s="113"/>
      <c r="N3" s="123"/>
      <c r="O3" s="115"/>
      <c r="P3" s="115"/>
      <c r="Q3" s="122"/>
      <c r="R3" s="115"/>
      <c r="S3" s="128"/>
      <c r="T3" s="124" t="s">
        <v>1</v>
      </c>
    </row>
    <row r="4" ht="24" customHeight="1" spans="1:20">
      <c r="A4" s="65" t="s">
        <v>211</v>
      </c>
      <c r="B4" s="129" t="s">
        <v>212</v>
      </c>
      <c r="C4" s="129" t="s">
        <v>581</v>
      </c>
      <c r="D4" s="129" t="s">
        <v>600</v>
      </c>
      <c r="E4" s="129" t="s">
        <v>601</v>
      </c>
      <c r="F4" s="129" t="s">
        <v>602</v>
      </c>
      <c r="G4" s="129" t="s">
        <v>603</v>
      </c>
      <c r="H4" s="130" t="s">
        <v>604</v>
      </c>
      <c r="I4" s="130" t="s">
        <v>605</v>
      </c>
      <c r="J4" s="131" t="s">
        <v>219</v>
      </c>
      <c r="K4" s="131"/>
      <c r="L4" s="131"/>
      <c r="M4" s="131"/>
      <c r="N4" s="132"/>
      <c r="O4" s="131"/>
      <c r="P4" s="131"/>
      <c r="Q4" s="116"/>
      <c r="R4" s="131"/>
      <c r="S4" s="132"/>
      <c r="T4" s="117"/>
    </row>
    <row r="5" ht="24" customHeight="1" spans="1:20">
      <c r="A5" s="68"/>
      <c r="B5" s="133"/>
      <c r="C5" s="133"/>
      <c r="D5" s="133"/>
      <c r="E5" s="133"/>
      <c r="F5" s="133"/>
      <c r="G5" s="133"/>
      <c r="H5" s="134"/>
      <c r="I5" s="134"/>
      <c r="J5" s="134" t="s">
        <v>55</v>
      </c>
      <c r="K5" s="134" t="s">
        <v>58</v>
      </c>
      <c r="L5" s="134" t="s">
        <v>587</v>
      </c>
      <c r="M5" s="134" t="s">
        <v>588</v>
      </c>
      <c r="N5" s="135" t="s">
        <v>589</v>
      </c>
      <c r="O5" s="136" t="s">
        <v>590</v>
      </c>
      <c r="P5" s="136"/>
      <c r="Q5" s="137"/>
      <c r="R5" s="136"/>
      <c r="S5" s="138"/>
      <c r="T5" s="139"/>
    </row>
    <row r="6" ht="54" customHeight="1" spans="1:20">
      <c r="A6" s="71"/>
      <c r="B6" s="139"/>
      <c r="C6" s="139"/>
      <c r="D6" s="139"/>
      <c r="E6" s="139"/>
      <c r="F6" s="139"/>
      <c r="G6" s="139"/>
      <c r="H6" s="140"/>
      <c r="I6" s="140"/>
      <c r="J6" s="140"/>
      <c r="K6" s="140" t="s">
        <v>57</v>
      </c>
      <c r="L6" s="140"/>
      <c r="M6" s="140"/>
      <c r="N6" s="141"/>
      <c r="O6" s="140" t="s">
        <v>57</v>
      </c>
      <c r="P6" s="140" t="s">
        <v>64</v>
      </c>
      <c r="Q6" s="139" t="s">
        <v>65</v>
      </c>
      <c r="R6" s="140" t="s">
        <v>66</v>
      </c>
      <c r="S6" s="141" t="s">
        <v>67</v>
      </c>
      <c r="T6" s="139" t="s">
        <v>68</v>
      </c>
    </row>
    <row r="7" ht="17.25" customHeight="1" spans="1:20">
      <c r="A7" s="72">
        <v>1</v>
      </c>
      <c r="B7" s="139">
        <v>2</v>
      </c>
      <c r="C7" s="72">
        <v>3</v>
      </c>
      <c r="D7" s="72">
        <v>4</v>
      </c>
      <c r="E7" s="139">
        <v>5</v>
      </c>
      <c r="F7" s="72">
        <v>6</v>
      </c>
      <c r="G7" s="72">
        <v>7</v>
      </c>
      <c r="H7" s="139">
        <v>8</v>
      </c>
      <c r="I7" s="72">
        <v>9</v>
      </c>
      <c r="J7" s="72">
        <v>10</v>
      </c>
      <c r="K7" s="139">
        <v>11</v>
      </c>
      <c r="L7" s="72">
        <v>12</v>
      </c>
      <c r="M7" s="72">
        <v>13</v>
      </c>
      <c r="N7" s="139">
        <v>14</v>
      </c>
      <c r="O7" s="72">
        <v>15</v>
      </c>
      <c r="P7" s="72">
        <v>16</v>
      </c>
      <c r="Q7" s="139">
        <v>17</v>
      </c>
      <c r="R7" s="72">
        <v>18</v>
      </c>
      <c r="S7" s="72">
        <v>19</v>
      </c>
      <c r="T7" s="72">
        <v>20</v>
      </c>
    </row>
    <row r="8" ht="21" customHeight="1" spans="1:20">
      <c r="A8" s="142" t="s">
        <v>70</v>
      </c>
      <c r="B8" s="143" t="s">
        <v>70</v>
      </c>
      <c r="C8" s="143" t="s">
        <v>326</v>
      </c>
      <c r="D8" s="143" t="s">
        <v>606</v>
      </c>
      <c r="E8" s="143" t="s">
        <v>607</v>
      </c>
      <c r="F8" s="143" t="s">
        <v>79</v>
      </c>
      <c r="G8" s="143" t="s">
        <v>608</v>
      </c>
      <c r="H8" s="144" t="s">
        <v>107</v>
      </c>
      <c r="I8" s="144" t="s">
        <v>609</v>
      </c>
      <c r="J8" s="121">
        <v>100000</v>
      </c>
      <c r="K8" s="121">
        <v>100000</v>
      </c>
      <c r="L8" s="121"/>
      <c r="M8" s="121"/>
      <c r="N8" s="121"/>
      <c r="O8" s="121"/>
      <c r="P8" s="121"/>
      <c r="Q8" s="121"/>
      <c r="R8" s="121"/>
      <c r="S8" s="121"/>
      <c r="T8" s="121"/>
    </row>
    <row r="9" ht="21" customHeight="1" spans="1:20">
      <c r="A9" s="142" t="s">
        <v>70</v>
      </c>
      <c r="B9" s="143" t="s">
        <v>70</v>
      </c>
      <c r="C9" s="143" t="s">
        <v>326</v>
      </c>
      <c r="D9" s="143" t="s">
        <v>610</v>
      </c>
      <c r="E9" s="143" t="s">
        <v>607</v>
      </c>
      <c r="F9" s="143" t="s">
        <v>79</v>
      </c>
      <c r="G9" s="143" t="s">
        <v>608</v>
      </c>
      <c r="H9" s="144" t="s">
        <v>107</v>
      </c>
      <c r="I9" s="144" t="s">
        <v>611</v>
      </c>
      <c r="J9" s="121">
        <v>50000</v>
      </c>
      <c r="K9" s="121">
        <v>50000</v>
      </c>
      <c r="L9" s="121"/>
      <c r="M9" s="121"/>
      <c r="N9" s="121"/>
      <c r="O9" s="121"/>
      <c r="P9" s="121"/>
      <c r="Q9" s="121"/>
      <c r="R9" s="121"/>
      <c r="S9" s="121"/>
      <c r="T9" s="121"/>
    </row>
    <row r="10" ht="21" customHeight="1" spans="1:20">
      <c r="A10" s="145" t="s">
        <v>202</v>
      </c>
      <c r="B10" s="146"/>
      <c r="C10" s="146"/>
      <c r="D10" s="146"/>
      <c r="E10" s="146"/>
      <c r="F10" s="146"/>
      <c r="G10" s="146"/>
      <c r="H10" s="147"/>
      <c r="I10" s="148"/>
      <c r="J10" s="121">
        <v>150000</v>
      </c>
      <c r="K10" s="121">
        <v>150000</v>
      </c>
      <c r="L10" s="121"/>
      <c r="M10" s="121"/>
      <c r="N10" s="121"/>
      <c r="O10" s="121"/>
      <c r="P10" s="121"/>
      <c r="Q10" s="121"/>
      <c r="R10" s="121"/>
      <c r="S10" s="121"/>
      <c r="T10" s="121"/>
    </row>
  </sheetData>
  <mergeCells count="19">
    <mergeCell ref="A2:T2"/>
    <mergeCell ref="A3:I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topLeftCell="H1" workbookViewId="0">
      <selection activeCell="P5" sqref="P5"/>
    </sheetView>
  </sheetViews>
  <sheetFormatPr defaultColWidth="9.14166666666667" defaultRowHeight="14.25" customHeight="1"/>
  <cols>
    <col min="1" max="1" width="37.7083333333333" customWidth="1"/>
    <col min="2" max="24" width="20" customWidth="1"/>
  </cols>
  <sheetData>
    <row r="1" ht="17.25" customHeight="1" spans="1:24">
      <c r="D1" s="110"/>
      <c r="W1" s="58"/>
      <c r="X1" s="58" t="s">
        <v>612</v>
      </c>
    </row>
    <row r="2" ht="41.25" customHeight="1" spans="1:24">
      <c r="A2" s="111" t="str">
        <f>"2026"&amp;"年对下转移支付预算表"</f>
        <v>2026年对下转移支付预算表</v>
      </c>
      <c r="B2" s="59"/>
      <c r="C2" s="59"/>
      <c r="D2" s="59"/>
      <c r="E2" s="59"/>
      <c r="F2" s="59"/>
      <c r="G2" s="59"/>
      <c r="H2" s="59"/>
      <c r="I2" s="59"/>
      <c r="J2" s="59"/>
      <c r="K2" s="59"/>
      <c r="L2" s="59"/>
      <c r="M2" s="59"/>
      <c r="N2" s="59"/>
      <c r="O2" s="59"/>
      <c r="P2" s="59"/>
      <c r="Q2" s="59"/>
      <c r="R2" s="59"/>
      <c r="S2" s="59"/>
      <c r="T2" s="59"/>
      <c r="U2" s="59"/>
      <c r="V2" s="59"/>
      <c r="W2" s="106"/>
      <c r="X2" s="106"/>
    </row>
    <row r="3" ht="18" customHeight="1" spans="1:24">
      <c r="A3" s="112" t="str">
        <f>"单位名称："&amp;"昆明市呈贡区文化和旅游局"</f>
        <v>单位名称：昆明市呈贡区文化和旅游局</v>
      </c>
      <c r="B3" s="113"/>
      <c r="C3" s="113"/>
      <c r="D3" s="114"/>
      <c r="E3" s="115"/>
      <c r="F3" s="115"/>
      <c r="G3" s="115"/>
      <c r="H3" s="115"/>
      <c r="I3" s="115"/>
      <c r="W3" s="63"/>
      <c r="X3" s="63" t="s">
        <v>1</v>
      </c>
    </row>
    <row r="4" ht="19.5" customHeight="1" spans="1:24">
      <c r="A4" s="66" t="s">
        <v>613</v>
      </c>
      <c r="B4" s="13" t="s">
        <v>219</v>
      </c>
      <c r="C4" s="14"/>
      <c r="D4" s="14"/>
      <c r="E4" s="13" t="s">
        <v>614</v>
      </c>
      <c r="F4" s="14"/>
      <c r="G4" s="14"/>
      <c r="H4" s="14"/>
      <c r="I4" s="14"/>
      <c r="J4" s="14"/>
      <c r="K4" s="14"/>
      <c r="L4" s="14"/>
      <c r="M4" s="14"/>
      <c r="N4" s="14"/>
      <c r="O4" s="14"/>
      <c r="P4" s="14"/>
      <c r="Q4" s="14"/>
      <c r="R4" s="14"/>
      <c r="S4" s="14"/>
      <c r="T4" s="14"/>
      <c r="U4" s="14"/>
      <c r="V4" s="14"/>
      <c r="W4" s="116"/>
      <c r="X4" s="117"/>
    </row>
    <row r="5" ht="40.5" customHeight="1" spans="1:24">
      <c r="A5" s="72"/>
      <c r="B5" s="69" t="s">
        <v>55</v>
      </c>
      <c r="C5" s="65" t="s">
        <v>58</v>
      </c>
      <c r="D5" s="118" t="s">
        <v>587</v>
      </c>
      <c r="E5" s="93" t="s">
        <v>615</v>
      </c>
      <c r="F5" s="93" t="s">
        <v>616</v>
      </c>
      <c r="G5" s="93" t="s">
        <v>617</v>
      </c>
      <c r="H5" s="93" t="s">
        <v>618</v>
      </c>
      <c r="I5" s="93" t="s">
        <v>619</v>
      </c>
      <c r="J5" s="93" t="s">
        <v>620</v>
      </c>
      <c r="K5" s="93" t="s">
        <v>621</v>
      </c>
      <c r="L5" s="93" t="s">
        <v>622</v>
      </c>
      <c r="M5" s="93" t="s">
        <v>623</v>
      </c>
      <c r="N5" s="93" t="s">
        <v>624</v>
      </c>
      <c r="O5" s="93" t="s">
        <v>625</v>
      </c>
      <c r="P5" s="93" t="s">
        <v>626</v>
      </c>
      <c r="Q5" s="93" t="s">
        <v>627</v>
      </c>
      <c r="R5" s="93" t="s">
        <v>628</v>
      </c>
      <c r="S5" s="93" t="s">
        <v>629</v>
      </c>
      <c r="T5" s="93" t="s">
        <v>630</v>
      </c>
      <c r="U5" s="93" t="s">
        <v>631</v>
      </c>
      <c r="V5" s="93" t="s">
        <v>632</v>
      </c>
      <c r="W5" s="93" t="s">
        <v>633</v>
      </c>
      <c r="X5" s="119" t="s">
        <v>634</v>
      </c>
    </row>
    <row r="6" ht="19.5" customHeight="1" spans="1:24">
      <c r="A6" s="73">
        <v>1</v>
      </c>
      <c r="B6" s="73">
        <v>2</v>
      </c>
      <c r="C6" s="73">
        <v>3</v>
      </c>
      <c r="D6" s="120">
        <v>4</v>
      </c>
      <c r="E6" s="74">
        <v>5</v>
      </c>
      <c r="F6" s="73">
        <v>6</v>
      </c>
      <c r="G6" s="73">
        <v>7</v>
      </c>
      <c r="H6" s="120">
        <v>8</v>
      </c>
      <c r="I6" s="73">
        <v>9</v>
      </c>
      <c r="J6" s="73">
        <v>10</v>
      </c>
      <c r="K6" s="73">
        <v>11</v>
      </c>
      <c r="L6" s="120">
        <v>12</v>
      </c>
      <c r="M6" s="73">
        <v>13</v>
      </c>
      <c r="N6" s="73">
        <v>14</v>
      </c>
      <c r="O6" s="73">
        <v>15</v>
      </c>
      <c r="P6" s="120">
        <v>16</v>
      </c>
      <c r="Q6" s="73">
        <v>17</v>
      </c>
      <c r="R6" s="73">
        <v>18</v>
      </c>
      <c r="S6" s="73">
        <v>19</v>
      </c>
      <c r="T6" s="120">
        <v>20</v>
      </c>
      <c r="U6" s="120">
        <v>21</v>
      </c>
      <c r="V6" s="120">
        <v>22</v>
      </c>
      <c r="W6" s="74">
        <v>23</v>
      </c>
      <c r="X6" s="74">
        <v>24</v>
      </c>
    </row>
    <row r="7" ht="19.5" customHeight="1" spans="1:24">
      <c r="A7" s="22"/>
      <c r="B7" s="121"/>
      <c r="C7" s="121"/>
      <c r="D7" s="121"/>
      <c r="E7" s="121"/>
      <c r="F7" s="121"/>
      <c r="G7" s="121"/>
      <c r="H7" s="121"/>
      <c r="I7" s="121"/>
      <c r="J7" s="121"/>
      <c r="K7" s="121"/>
      <c r="L7" s="121"/>
      <c r="M7" s="121"/>
      <c r="N7" s="121"/>
      <c r="O7" s="121"/>
      <c r="P7" s="121"/>
      <c r="Q7" s="121"/>
      <c r="R7" s="121"/>
      <c r="S7" s="121"/>
      <c r="T7" s="121"/>
      <c r="U7" s="121"/>
      <c r="V7" s="121"/>
      <c r="W7" s="121"/>
      <c r="X7" s="121"/>
    </row>
    <row r="8" ht="19.5" customHeight="1" spans="1:24">
      <c r="A8" s="108"/>
      <c r="B8" s="121"/>
      <c r="C8" s="121"/>
      <c r="D8" s="121"/>
      <c r="E8" s="121"/>
      <c r="F8" s="121"/>
      <c r="G8" s="121"/>
      <c r="H8" s="121"/>
      <c r="I8" s="121"/>
      <c r="J8" s="121"/>
      <c r="K8" s="121"/>
      <c r="L8" s="121"/>
      <c r="M8" s="121"/>
      <c r="N8" s="121"/>
      <c r="O8" s="121"/>
      <c r="P8" s="121"/>
      <c r="Q8" s="121"/>
      <c r="R8" s="121"/>
      <c r="S8" s="121"/>
      <c r="T8" s="121"/>
      <c r="U8" s="121"/>
      <c r="V8" s="121"/>
      <c r="W8" s="121"/>
      <c r="X8" s="121"/>
    </row>
    <row r="9" customHeight="1" spans="1:24">
      <c r="A9" t="s">
        <v>579</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58" t="s">
        <v>635</v>
      </c>
    </row>
    <row r="2" ht="41.25" customHeight="1" spans="1:10">
      <c r="A2" s="105" t="str">
        <f>"2026"&amp;"年对下转移支付绩效目标表"</f>
        <v>2026年对下转移支付绩效目标表</v>
      </c>
      <c r="B2" s="59"/>
      <c r="C2" s="59"/>
      <c r="D2" s="59"/>
      <c r="E2" s="59"/>
      <c r="F2" s="106"/>
      <c r="G2" s="59"/>
      <c r="H2" s="106"/>
      <c r="I2" s="106"/>
      <c r="J2" s="59"/>
    </row>
    <row r="3" ht="17.25" customHeight="1" spans="1:10">
      <c r="A3" s="60" t="str">
        <f>"单位名称："&amp;"昆明市呈贡区文化和旅游局"</f>
        <v>单位名称：昆明市呈贡区文化和旅游局</v>
      </c>
    </row>
    <row r="4" ht="44.25" customHeight="1" spans="1:10">
      <c r="A4" s="21" t="s">
        <v>613</v>
      </c>
      <c r="B4" s="21" t="s">
        <v>361</v>
      </c>
      <c r="C4" s="21" t="s">
        <v>362</v>
      </c>
      <c r="D4" s="21" t="s">
        <v>363</v>
      </c>
      <c r="E4" s="21" t="s">
        <v>364</v>
      </c>
      <c r="F4" s="107" t="s">
        <v>365</v>
      </c>
      <c r="G4" s="21" t="s">
        <v>366</v>
      </c>
      <c r="H4" s="107" t="s">
        <v>367</v>
      </c>
      <c r="I4" s="107" t="s">
        <v>368</v>
      </c>
      <c r="J4" s="21" t="s">
        <v>369</v>
      </c>
    </row>
    <row r="5" ht="14.25" customHeight="1" spans="1:10">
      <c r="A5" s="21">
        <v>1</v>
      </c>
      <c r="B5" s="21">
        <v>2</v>
      </c>
      <c r="C5" s="21">
        <v>3</v>
      </c>
      <c r="D5" s="21">
        <v>4</v>
      </c>
      <c r="E5" s="21">
        <v>5</v>
      </c>
      <c r="F5" s="107">
        <v>6</v>
      </c>
      <c r="G5" s="21">
        <v>7</v>
      </c>
      <c r="H5" s="107">
        <v>8</v>
      </c>
      <c r="I5" s="107">
        <v>9</v>
      </c>
      <c r="J5" s="21">
        <v>10</v>
      </c>
    </row>
    <row r="6" ht="42" customHeight="1" spans="1:10">
      <c r="A6" s="22"/>
      <c r="B6" s="108"/>
      <c r="C6" s="108"/>
      <c r="D6" s="108"/>
      <c r="E6" s="46"/>
      <c r="F6" s="109"/>
      <c r="G6" s="46"/>
      <c r="H6" s="109"/>
      <c r="I6" s="109"/>
      <c r="J6" s="46"/>
    </row>
    <row r="7" ht="42" customHeight="1" spans="1:10">
      <c r="A7" s="22"/>
      <c r="B7" s="45"/>
      <c r="C7" s="45"/>
      <c r="D7" s="45"/>
      <c r="E7" s="22"/>
      <c r="F7" s="45"/>
      <c r="G7" s="22"/>
      <c r="H7" s="45"/>
      <c r="I7" s="45"/>
      <c r="J7" s="22"/>
    </row>
    <row r="8" customHeight="1" spans="1:10">
      <c r="A8" t="s">
        <v>579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D7" sqref="D7"/>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82" t="s">
        <v>636</v>
      </c>
      <c r="B1" s="83"/>
      <c r="C1" s="83"/>
      <c r="D1" s="84"/>
      <c r="E1" s="84"/>
      <c r="F1" s="84"/>
      <c r="G1" s="83"/>
      <c r="H1" s="83"/>
      <c r="I1" s="84"/>
    </row>
    <row r="2" ht="41.25" customHeight="1" spans="1:9">
      <c r="A2" s="85" t="str">
        <f>"2026"&amp;"年新增资产配置预算表"</f>
        <v>2026年新增资产配置预算表</v>
      </c>
      <c r="B2" s="86"/>
      <c r="C2" s="86"/>
      <c r="D2" s="87"/>
      <c r="E2" s="87"/>
      <c r="F2" s="87"/>
      <c r="G2" s="86"/>
      <c r="H2" s="86"/>
      <c r="I2" s="87"/>
    </row>
    <row r="3" customHeight="1" spans="1:9">
      <c r="A3" s="88" t="str">
        <f>"单位名称："&amp;"昆明市呈贡区文化和旅游局"</f>
        <v>单位名称：昆明市呈贡区文化和旅游局</v>
      </c>
      <c r="B3" s="89"/>
      <c r="C3" s="89"/>
      <c r="D3" s="90"/>
      <c r="F3" s="87"/>
      <c r="G3" s="86"/>
      <c r="H3" s="86"/>
      <c r="I3" s="91" t="s">
        <v>1</v>
      </c>
    </row>
    <row r="4" ht="28.5" customHeight="1" spans="1:9">
      <c r="A4" s="92" t="s">
        <v>211</v>
      </c>
      <c r="B4" s="93" t="s">
        <v>212</v>
      </c>
      <c r="C4" s="94" t="s">
        <v>637</v>
      </c>
      <c r="D4" s="92" t="s">
        <v>638</v>
      </c>
      <c r="E4" s="92" t="s">
        <v>639</v>
      </c>
      <c r="F4" s="92" t="s">
        <v>640</v>
      </c>
      <c r="G4" s="93" t="s">
        <v>641</v>
      </c>
      <c r="H4" s="74"/>
      <c r="I4" s="92"/>
    </row>
    <row r="5" ht="21" customHeight="1" spans="1:9">
      <c r="A5" s="94"/>
      <c r="B5" s="95"/>
      <c r="C5" s="95"/>
      <c r="D5" s="96"/>
      <c r="E5" s="95"/>
      <c r="F5" s="95"/>
      <c r="G5" s="93" t="s">
        <v>585</v>
      </c>
      <c r="H5" s="93" t="s">
        <v>642</v>
      </c>
      <c r="I5" s="93" t="s">
        <v>643</v>
      </c>
    </row>
    <row r="6" ht="17.25" customHeight="1" spans="1:9">
      <c r="A6" s="97" t="s">
        <v>85</v>
      </c>
      <c r="B6" s="44" t="s">
        <v>86</v>
      </c>
      <c r="C6" s="97" t="s">
        <v>87</v>
      </c>
      <c r="D6" s="46" t="s">
        <v>88</v>
      </c>
      <c r="E6" s="97" t="s">
        <v>89</v>
      </c>
      <c r="F6" s="44" t="s">
        <v>90</v>
      </c>
      <c r="G6" s="98" t="s">
        <v>91</v>
      </c>
      <c r="H6" s="46" t="s">
        <v>92</v>
      </c>
      <c r="I6" s="46">
        <v>9</v>
      </c>
    </row>
    <row r="7" ht="19.5" customHeight="1" spans="1:9">
      <c r="A7" s="99"/>
      <c r="B7" s="77"/>
      <c r="C7" s="77"/>
      <c r="D7" s="22"/>
      <c r="E7" s="45"/>
      <c r="F7" s="98"/>
      <c r="G7" s="100"/>
      <c r="H7" s="101"/>
      <c r="I7" s="101"/>
    </row>
    <row r="8" ht="19.5" customHeight="1" spans="1:9">
      <c r="A8" s="25" t="s">
        <v>55</v>
      </c>
      <c r="B8" s="102"/>
      <c r="C8" s="102"/>
      <c r="D8" s="103"/>
      <c r="E8" s="104"/>
      <c r="F8" s="104"/>
      <c r="G8" s="100"/>
      <c r="H8" s="101"/>
      <c r="I8" s="101"/>
    </row>
    <row r="9" customHeight="1" spans="1:9">
      <c r="A9" t="s">
        <v>579</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57"/>
      <c r="E1" s="57"/>
      <c r="F1" s="57"/>
      <c r="G1" s="57"/>
      <c r="K1" s="58" t="s">
        <v>644</v>
      </c>
    </row>
    <row r="2" ht="41.25" customHeight="1" spans="1:11">
      <c r="A2" s="59" t="str">
        <f>"2026"&amp;"年上级转移支付补助项目支出预算表"</f>
        <v>2026年上级转移支付补助项目支出预算表</v>
      </c>
      <c r="B2" s="59"/>
      <c r="C2" s="59"/>
      <c r="D2" s="59"/>
      <c r="E2" s="59"/>
      <c r="F2" s="59"/>
      <c r="G2" s="59"/>
      <c r="H2" s="59"/>
      <c r="I2" s="59"/>
      <c r="J2" s="59"/>
      <c r="K2" s="59"/>
    </row>
    <row r="3" ht="13.5" customHeight="1" spans="1:11">
      <c r="A3" s="60" t="str">
        <f>"单位名称："&amp;"昆明市呈贡区文化和旅游局"</f>
        <v>单位名称：昆明市呈贡区文化和旅游局</v>
      </c>
      <c r="B3" s="61"/>
      <c r="C3" s="61"/>
      <c r="D3" s="61"/>
      <c r="E3" s="61"/>
      <c r="F3" s="61"/>
      <c r="G3" s="61"/>
      <c r="H3" s="62"/>
      <c r="I3" s="62"/>
      <c r="J3" s="62"/>
      <c r="K3" s="63" t="s">
        <v>1</v>
      </c>
    </row>
    <row r="4" ht="21.75" customHeight="1" spans="1:11">
      <c r="A4" s="64" t="s">
        <v>313</v>
      </c>
      <c r="B4" s="64" t="s">
        <v>214</v>
      </c>
      <c r="C4" s="64" t="s">
        <v>314</v>
      </c>
      <c r="D4" s="65" t="s">
        <v>215</v>
      </c>
      <c r="E4" s="65" t="s">
        <v>216</v>
      </c>
      <c r="F4" s="65" t="s">
        <v>315</v>
      </c>
      <c r="G4" s="65" t="s">
        <v>316</v>
      </c>
      <c r="H4" s="66" t="s">
        <v>55</v>
      </c>
      <c r="I4" s="13" t="s">
        <v>645</v>
      </c>
      <c r="J4" s="14"/>
      <c r="K4" s="15"/>
    </row>
    <row r="5" ht="21.75" customHeight="1" spans="1:11">
      <c r="A5" s="67"/>
      <c r="B5" s="67"/>
      <c r="C5" s="67"/>
      <c r="D5" s="68"/>
      <c r="E5" s="68"/>
      <c r="F5" s="68"/>
      <c r="G5" s="68"/>
      <c r="H5" s="69"/>
      <c r="I5" s="65" t="s">
        <v>58</v>
      </c>
      <c r="J5" s="65" t="s">
        <v>59</v>
      </c>
      <c r="K5" s="65" t="s">
        <v>60</v>
      </c>
    </row>
    <row r="6" ht="40.5" customHeight="1" spans="1:11">
      <c r="A6" s="70"/>
      <c r="B6" s="70"/>
      <c r="C6" s="70"/>
      <c r="D6" s="71"/>
      <c r="E6" s="71"/>
      <c r="F6" s="71"/>
      <c r="G6" s="71"/>
      <c r="H6" s="72"/>
      <c r="I6" s="71" t="s">
        <v>57</v>
      </c>
      <c r="J6" s="71"/>
      <c r="K6" s="71"/>
    </row>
    <row r="7" ht="15" customHeight="1" spans="1:11">
      <c r="A7" s="73">
        <v>1</v>
      </c>
      <c r="B7" s="73">
        <v>2</v>
      </c>
      <c r="C7" s="73">
        <v>3</v>
      </c>
      <c r="D7" s="73">
        <v>4</v>
      </c>
      <c r="E7" s="73">
        <v>5</v>
      </c>
      <c r="F7" s="73">
        <v>6</v>
      </c>
      <c r="G7" s="73">
        <v>7</v>
      </c>
      <c r="H7" s="73">
        <v>8</v>
      </c>
      <c r="I7" s="73">
        <v>9</v>
      </c>
      <c r="J7" s="74">
        <v>10</v>
      </c>
      <c r="K7" s="74">
        <v>11</v>
      </c>
    </row>
    <row r="8" ht="18.75" customHeight="1" spans="1:11">
      <c r="A8" s="22"/>
      <c r="B8" s="45"/>
      <c r="C8" s="22"/>
      <c r="D8" s="22"/>
      <c r="E8" s="22"/>
      <c r="F8" s="22"/>
      <c r="G8" s="22"/>
      <c r="H8" s="75"/>
      <c r="I8" s="76"/>
      <c r="J8" s="76"/>
      <c r="K8" s="75"/>
    </row>
    <row r="9" ht="18.75" customHeight="1" spans="1:11">
      <c r="A9" s="77"/>
      <c r="B9" s="45"/>
      <c r="C9" s="45"/>
      <c r="D9" s="45"/>
      <c r="E9" s="45"/>
      <c r="F9" s="45"/>
      <c r="G9" s="45"/>
      <c r="H9" s="78"/>
      <c r="I9" s="78"/>
      <c r="J9" s="78"/>
      <c r="K9" s="75"/>
    </row>
    <row r="10" ht="18.75" customHeight="1" spans="1:11">
      <c r="A10" s="79" t="s">
        <v>202</v>
      </c>
      <c r="B10" s="80"/>
      <c r="C10" s="80"/>
      <c r="D10" s="80"/>
      <c r="E10" s="80"/>
      <c r="F10" s="80"/>
      <c r="G10" s="81"/>
      <c r="H10" s="78"/>
      <c r="I10" s="78"/>
      <c r="J10" s="78"/>
      <c r="K10" s="75"/>
    </row>
    <row r="11" customHeight="1" spans="1:11">
      <c r="A11" t="s">
        <v>579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GridLines="0" showZeros="0" workbookViewId="0">
      <selection activeCell="I12" sqref="I12"/>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47"/>
      <c r="B1" s="47"/>
      <c r="C1" s="47"/>
      <c r="D1" s="47"/>
      <c r="E1" s="47"/>
      <c r="F1" s="47"/>
      <c r="G1" s="48" t="s">
        <v>646</v>
      </c>
    </row>
    <row r="2" ht="45" customHeight="1" spans="1:7">
      <c r="A2" s="49" t="str">
        <f>"2026"&amp;"年部门项目支出中期规划预算表"</f>
        <v>2026年部门项目支出中期规划预算表</v>
      </c>
      <c r="B2" s="49"/>
      <c r="C2" s="49"/>
      <c r="D2" s="49"/>
      <c r="E2" s="49"/>
      <c r="F2" s="49"/>
      <c r="G2" s="49"/>
    </row>
    <row r="3" ht="15" customHeight="1" spans="1:7">
      <c r="A3" s="50" t="str">
        <f>"单位名称："&amp;"昆明市呈贡区文化和旅游局"</f>
        <v>单位名称：昆明市呈贡区文化和旅游局</v>
      </c>
      <c r="B3" s="50"/>
      <c r="C3" s="47"/>
      <c r="D3" s="47"/>
      <c r="E3" s="47"/>
      <c r="F3" s="47"/>
      <c r="G3" s="48" t="s">
        <v>1</v>
      </c>
    </row>
    <row r="4" ht="45" customHeight="1" spans="1:7">
      <c r="A4" s="51" t="s">
        <v>314</v>
      </c>
      <c r="B4" s="51" t="s">
        <v>313</v>
      </c>
      <c r="C4" s="51" t="s">
        <v>214</v>
      </c>
      <c r="D4" s="51" t="s">
        <v>647</v>
      </c>
      <c r="E4" s="51" t="s">
        <v>58</v>
      </c>
      <c r="F4" s="51"/>
      <c r="G4" s="51"/>
    </row>
    <row r="5" ht="45" customHeight="1" spans="1:7">
      <c r="A5" s="51"/>
      <c r="B5" s="51"/>
      <c r="C5" s="51"/>
      <c r="D5" s="51"/>
      <c r="E5" s="51" t="s">
        <v>648</v>
      </c>
      <c r="F5" s="51" t="s">
        <v>649</v>
      </c>
      <c r="G5" s="51" t="s">
        <v>650</v>
      </c>
    </row>
    <row r="6" ht="15" customHeight="1" spans="1:7">
      <c r="A6" s="52">
        <v>1</v>
      </c>
      <c r="B6" s="52">
        <v>2</v>
      </c>
      <c r="C6" s="52">
        <v>3</v>
      </c>
      <c r="D6" s="52">
        <v>4</v>
      </c>
      <c r="E6" s="52">
        <v>5</v>
      </c>
      <c r="F6" s="52">
        <v>6</v>
      </c>
      <c r="G6" s="52">
        <v>7</v>
      </c>
    </row>
    <row r="7" ht="22.5" customHeight="1" spans="1:7">
      <c r="A7" s="53" t="s">
        <v>70</v>
      </c>
      <c r="B7" s="53"/>
      <c r="C7" s="53"/>
      <c r="D7" s="53"/>
      <c r="E7" s="54">
        <v>7000000</v>
      </c>
      <c r="F7" s="54"/>
      <c r="G7" s="54"/>
    </row>
    <row r="8" ht="22.5" customHeight="1" spans="1:7">
      <c r="A8" s="55" t="s">
        <v>70</v>
      </c>
      <c r="B8" s="53"/>
      <c r="C8" s="53"/>
      <c r="D8" s="53"/>
      <c r="E8" s="54">
        <v>3583207.52</v>
      </c>
      <c r="F8" s="54"/>
      <c r="G8" s="54"/>
    </row>
    <row r="9" ht="22.5" customHeight="1" spans="1:7">
      <c r="A9" s="53"/>
      <c r="B9" s="53" t="s">
        <v>651</v>
      </c>
      <c r="C9" s="53" t="s">
        <v>340</v>
      </c>
      <c r="D9" s="53" t="s">
        <v>652</v>
      </c>
      <c r="E9" s="54">
        <v>501988.52</v>
      </c>
      <c r="F9" s="54"/>
      <c r="G9" s="54"/>
    </row>
    <row r="10" ht="22.5" customHeight="1" spans="1:7">
      <c r="A10" s="53"/>
      <c r="B10" s="53" t="s">
        <v>651</v>
      </c>
      <c r="C10" s="53" t="s">
        <v>336</v>
      </c>
      <c r="D10" s="53" t="s">
        <v>652</v>
      </c>
      <c r="E10" s="54">
        <v>26800</v>
      </c>
      <c r="F10" s="54"/>
      <c r="G10" s="54"/>
    </row>
    <row r="11" ht="22.5" customHeight="1" spans="1:7">
      <c r="A11" s="53"/>
      <c r="B11" s="53" t="s">
        <v>651</v>
      </c>
      <c r="C11" s="53" t="s">
        <v>326</v>
      </c>
      <c r="D11" s="53" t="s">
        <v>652</v>
      </c>
      <c r="E11" s="54">
        <v>1045000</v>
      </c>
      <c r="F11" s="54"/>
      <c r="G11" s="54"/>
    </row>
    <row r="12" ht="22.5" customHeight="1" spans="1:7">
      <c r="A12" s="53"/>
      <c r="B12" s="53" t="s">
        <v>651</v>
      </c>
      <c r="C12" s="53" t="s">
        <v>342</v>
      </c>
      <c r="D12" s="53" t="s">
        <v>652</v>
      </c>
      <c r="E12" s="54">
        <v>200000</v>
      </c>
      <c r="F12" s="54"/>
      <c r="G12" s="54"/>
    </row>
    <row r="13" ht="22.5" customHeight="1" spans="1:7">
      <c r="A13" s="53"/>
      <c r="B13" s="53" t="s">
        <v>653</v>
      </c>
      <c r="C13" s="53" t="s">
        <v>321</v>
      </c>
      <c r="D13" s="53" t="s">
        <v>652</v>
      </c>
      <c r="E13" s="54">
        <v>51200</v>
      </c>
      <c r="F13" s="54"/>
      <c r="G13" s="54"/>
    </row>
    <row r="14" ht="22.5" customHeight="1" spans="1:7">
      <c r="A14" s="53"/>
      <c r="B14" s="53" t="s">
        <v>651</v>
      </c>
      <c r="C14" s="53" t="s">
        <v>328</v>
      </c>
      <c r="D14" s="53" t="s">
        <v>652</v>
      </c>
      <c r="E14" s="54">
        <v>100000</v>
      </c>
      <c r="F14" s="54"/>
      <c r="G14" s="54"/>
    </row>
    <row r="15" ht="22.5" customHeight="1" spans="1:7">
      <c r="A15" s="53"/>
      <c r="B15" s="53" t="s">
        <v>651</v>
      </c>
      <c r="C15" s="53" t="s">
        <v>338</v>
      </c>
      <c r="D15" s="53" t="s">
        <v>652</v>
      </c>
      <c r="E15" s="54">
        <v>40000</v>
      </c>
      <c r="F15" s="54"/>
      <c r="G15" s="54"/>
    </row>
    <row r="16" ht="22.5" customHeight="1" spans="1:7">
      <c r="A16" s="53"/>
      <c r="B16" s="53" t="s">
        <v>651</v>
      </c>
      <c r="C16" s="53" t="s">
        <v>332</v>
      </c>
      <c r="D16" s="53" t="s">
        <v>652</v>
      </c>
      <c r="E16" s="54">
        <v>1058219</v>
      </c>
      <c r="F16" s="54"/>
      <c r="G16" s="54"/>
    </row>
    <row r="17" ht="22.5" customHeight="1" spans="1:7">
      <c r="A17" s="53"/>
      <c r="B17" s="53" t="s">
        <v>651</v>
      </c>
      <c r="C17" s="53" t="s">
        <v>334</v>
      </c>
      <c r="D17" s="53" t="s">
        <v>652</v>
      </c>
      <c r="E17" s="54">
        <v>60000</v>
      </c>
      <c r="F17" s="54"/>
      <c r="G17" s="54"/>
    </row>
    <row r="18" ht="22.5" customHeight="1" spans="1:7">
      <c r="A18" s="53"/>
      <c r="B18" s="53" t="s">
        <v>651</v>
      </c>
      <c r="C18" s="53" t="s">
        <v>330</v>
      </c>
      <c r="D18" s="53" t="s">
        <v>652</v>
      </c>
      <c r="E18" s="54">
        <v>500000</v>
      </c>
      <c r="F18" s="54"/>
      <c r="G18" s="54"/>
    </row>
    <row r="19" ht="22.5" customHeight="1" spans="1:7">
      <c r="A19" s="55" t="s">
        <v>73</v>
      </c>
      <c r="B19" s="53"/>
      <c r="C19" s="53"/>
      <c r="D19" s="53"/>
      <c r="E19" s="54">
        <v>3416792.48</v>
      </c>
      <c r="F19" s="54"/>
      <c r="G19" s="54"/>
    </row>
    <row r="20" ht="22.5" customHeight="1" spans="1:7">
      <c r="A20" s="53"/>
      <c r="B20" s="53" t="s">
        <v>651</v>
      </c>
      <c r="C20" s="53" t="s">
        <v>353</v>
      </c>
      <c r="D20" s="53" t="s">
        <v>652</v>
      </c>
      <c r="E20" s="54">
        <v>146000</v>
      </c>
      <c r="F20" s="54"/>
      <c r="G20" s="54"/>
    </row>
    <row r="21" ht="22.5" customHeight="1" spans="1:7">
      <c r="A21" s="53"/>
      <c r="B21" s="53" t="s">
        <v>651</v>
      </c>
      <c r="C21" s="53" t="s">
        <v>351</v>
      </c>
      <c r="D21" s="53" t="s">
        <v>652</v>
      </c>
      <c r="E21" s="54">
        <v>1235160.54</v>
      </c>
      <c r="F21" s="54"/>
      <c r="G21" s="54"/>
    </row>
    <row r="22" ht="22.5" customHeight="1" spans="1:7">
      <c r="A22" s="53"/>
      <c r="B22" s="53" t="s">
        <v>651</v>
      </c>
      <c r="C22" s="53" t="s">
        <v>355</v>
      </c>
      <c r="D22" s="53" t="s">
        <v>652</v>
      </c>
      <c r="E22" s="54">
        <v>514431.94</v>
      </c>
      <c r="F22" s="54"/>
      <c r="G22" s="54"/>
    </row>
    <row r="23" ht="22.5" customHeight="1" spans="1:7">
      <c r="A23" s="53"/>
      <c r="B23" s="53" t="s">
        <v>651</v>
      </c>
      <c r="C23" s="53" t="s">
        <v>359</v>
      </c>
      <c r="D23" s="53" t="s">
        <v>652</v>
      </c>
      <c r="E23" s="54">
        <v>500000</v>
      </c>
      <c r="F23" s="54"/>
      <c r="G23" s="54"/>
    </row>
    <row r="24" ht="22.5" customHeight="1" spans="1:7">
      <c r="A24" s="53"/>
      <c r="B24" s="53" t="s">
        <v>651</v>
      </c>
      <c r="C24" s="53" t="s">
        <v>357</v>
      </c>
      <c r="D24" s="53" t="s">
        <v>652</v>
      </c>
      <c r="E24" s="54">
        <v>970000</v>
      </c>
      <c r="F24" s="54"/>
      <c r="G24" s="54"/>
    </row>
    <row r="25" ht="22.5" customHeight="1" spans="1:7">
      <c r="A25" s="53"/>
      <c r="B25" s="53" t="s">
        <v>653</v>
      </c>
      <c r="C25" s="53" t="s">
        <v>347</v>
      </c>
      <c r="D25" s="53" t="s">
        <v>652</v>
      </c>
      <c r="E25" s="54">
        <v>25600</v>
      </c>
      <c r="F25" s="54"/>
      <c r="G25" s="54"/>
    </row>
    <row r="26" ht="22.5" customHeight="1" spans="1:7">
      <c r="A26" s="53"/>
      <c r="B26" s="53" t="s">
        <v>653</v>
      </c>
      <c r="C26" s="53" t="s">
        <v>349</v>
      </c>
      <c r="D26" s="53" t="s">
        <v>652</v>
      </c>
      <c r="E26" s="54">
        <v>25600</v>
      </c>
      <c r="F26" s="54"/>
      <c r="G26" s="54"/>
    </row>
    <row r="27" ht="22.5" customHeight="1" spans="1:7">
      <c r="A27" s="56" t="s">
        <v>55</v>
      </c>
      <c r="B27" s="56"/>
      <c r="C27" s="56"/>
      <c r="D27" s="56"/>
      <c r="E27" s="54">
        <v>7000000</v>
      </c>
      <c r="F27" s="54"/>
      <c r="G27" s="54"/>
    </row>
  </sheetData>
  <mergeCells count="8">
    <mergeCell ref="A2:G2"/>
    <mergeCell ref="A3:B3"/>
    <mergeCell ref="E4:G4"/>
    <mergeCell ref="A27:D27"/>
    <mergeCell ref="A4:A5"/>
    <mergeCell ref="B4:B5"/>
    <mergeCell ref="C4:C5"/>
    <mergeCell ref="D4:D5"/>
  </mergeCells>
  <pageMargins left="0.19" right="0.19" top="0.19" bottom="0.2" header="0.19" footer="0.19"/>
  <pageSetup paperSize="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B21" workbookViewId="0">
      <selection activeCell="D37" sqref="D37"/>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654</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"单位名称："&amp;"昆明市呈贡区文化和旅游局"</f>
        <v>单位名称：昆明市呈贡区文化和旅游局</v>
      </c>
      <c r="B3" s="4"/>
      <c r="C3" s="5"/>
      <c r="D3" s="6"/>
      <c r="E3" s="6"/>
      <c r="F3" s="6"/>
      <c r="G3" s="6"/>
      <c r="H3" s="6"/>
      <c r="I3" s="6"/>
      <c r="J3" s="234" t="s">
        <v>1</v>
      </c>
    </row>
    <row r="4" ht="30" customHeight="1" spans="1:10">
      <c r="A4" s="7" t="s">
        <v>655</v>
      </c>
      <c r="B4" s="8">
        <v>129001</v>
      </c>
      <c r="C4" s="9"/>
      <c r="D4" s="9"/>
      <c r="E4" s="10"/>
      <c r="F4" s="11" t="s">
        <v>656</v>
      </c>
      <c r="G4" s="10"/>
      <c r="H4" s="12" t="s">
        <v>70</v>
      </c>
      <c r="I4" s="9"/>
      <c r="J4" s="10"/>
    </row>
    <row r="5" ht="32.25" customHeight="1" spans="1:10">
      <c r="A5" s="13" t="s">
        <v>657</v>
      </c>
      <c r="B5" s="14"/>
      <c r="C5" s="14"/>
      <c r="D5" s="14"/>
      <c r="E5" s="14"/>
      <c r="F5" s="14"/>
      <c r="G5" s="14"/>
      <c r="H5" s="14"/>
      <c r="I5" s="15"/>
      <c r="J5" s="16" t="s">
        <v>658</v>
      </c>
    </row>
    <row r="6" ht="99.75" customHeight="1" spans="1:10">
      <c r="A6" s="17" t="s">
        <v>659</v>
      </c>
      <c r="B6" s="18" t="s">
        <v>660</v>
      </c>
      <c r="C6" s="19" t="s">
        <v>661</v>
      </c>
      <c r="D6" s="19"/>
      <c r="E6" s="19"/>
      <c r="F6" s="19"/>
      <c r="G6" s="19"/>
      <c r="H6" s="19"/>
      <c r="I6" s="19"/>
      <c r="J6" s="20" t="s">
        <v>662</v>
      </c>
    </row>
    <row r="7" ht="99.75" customHeight="1" spans="1:10">
      <c r="A7" s="17"/>
      <c r="B7" s="18" t="str">
        <f>"总体绩效目标（"&amp;"2026"&amp;"-"&amp;("2026"+2)&amp;"年期间）"</f>
        <v>总体绩效目标（2026-2028年期间）</v>
      </c>
      <c r="C7" s="19" t="s">
        <v>663</v>
      </c>
      <c r="D7" s="19"/>
      <c r="E7" s="19"/>
      <c r="F7" s="19"/>
      <c r="G7" s="19"/>
      <c r="H7" s="19"/>
      <c r="I7" s="19"/>
      <c r="J7" s="20" t="s">
        <v>664</v>
      </c>
    </row>
    <row r="8" ht="75" customHeight="1" spans="1:10">
      <c r="A8" s="18" t="s">
        <v>665</v>
      </c>
      <c r="B8" s="21" t="str">
        <f>"预算年度（"&amp;"2026"&amp;"年）绩效目标"</f>
        <v>预算年度（2026年）绩效目标</v>
      </c>
      <c r="C8" s="22" t="s">
        <v>663</v>
      </c>
      <c r="D8" s="22"/>
      <c r="E8" s="22"/>
      <c r="F8" s="22"/>
      <c r="G8" s="22"/>
      <c r="H8" s="22"/>
      <c r="I8" s="22"/>
      <c r="J8" s="23" t="s">
        <v>666</v>
      </c>
    </row>
    <row r="9" ht="32.25" customHeight="1" spans="1:10">
      <c r="A9" s="24" t="s">
        <v>667</v>
      </c>
      <c r="B9" s="24"/>
      <c r="C9" s="24"/>
      <c r="D9" s="24"/>
      <c r="E9" s="24"/>
      <c r="F9" s="24"/>
      <c r="G9" s="24"/>
      <c r="H9" s="24"/>
      <c r="I9" s="24"/>
      <c r="J9" s="24"/>
    </row>
    <row r="10" ht="32.25" customHeight="1" spans="1:10">
      <c r="A10" s="18" t="s">
        <v>668</v>
      </c>
      <c r="B10" s="18"/>
      <c r="C10" s="17" t="s">
        <v>669</v>
      </c>
      <c r="D10" s="17"/>
      <c r="E10" s="17"/>
      <c r="F10" s="17"/>
      <c r="G10" s="17"/>
      <c r="H10" s="17" t="s">
        <v>670</v>
      </c>
      <c r="I10" s="17"/>
      <c r="J10" s="17"/>
    </row>
    <row r="11" ht="32.25" customHeight="1" spans="1:10">
      <c r="A11" s="18"/>
      <c r="B11" s="18"/>
      <c r="C11" s="17"/>
      <c r="D11" s="17"/>
      <c r="E11" s="17"/>
      <c r="F11" s="17"/>
      <c r="G11" s="17"/>
      <c r="H11" s="18" t="s">
        <v>671</v>
      </c>
      <c r="I11" s="18" t="s">
        <v>672</v>
      </c>
      <c r="J11" s="18" t="s">
        <v>673</v>
      </c>
    </row>
    <row r="12" ht="24" customHeight="1" spans="1:10">
      <c r="A12" s="25" t="s">
        <v>55</v>
      </c>
      <c r="B12" s="26"/>
      <c r="C12" s="26"/>
      <c r="D12" s="26"/>
      <c r="E12" s="26"/>
      <c r="F12" s="26"/>
      <c r="G12" s="27"/>
      <c r="H12" s="28">
        <f>SUM(H13:H31)</f>
        <v>17006529.84</v>
      </c>
      <c r="I12" s="28">
        <f>SUM(I13:I31)</f>
        <v>17006529.84</v>
      </c>
      <c r="J12" s="28"/>
    </row>
    <row r="13" ht="34.5" customHeight="1" spans="1:10">
      <c r="A13" s="19" t="s">
        <v>330</v>
      </c>
      <c r="B13" s="29"/>
      <c r="C13" s="19" t="s">
        <v>674</v>
      </c>
      <c r="D13" s="29"/>
      <c r="E13" s="29"/>
      <c r="F13" s="29"/>
      <c r="G13" s="29"/>
      <c r="H13" s="30">
        <v>500000</v>
      </c>
      <c r="I13" s="30">
        <v>500000</v>
      </c>
      <c r="J13" s="30"/>
    </row>
    <row r="14" ht="34.5" customHeight="1" spans="1:10">
      <c r="A14" s="19" t="s">
        <v>334</v>
      </c>
      <c r="B14" s="29"/>
      <c r="C14" s="19" t="s">
        <v>675</v>
      </c>
      <c r="D14" s="29"/>
      <c r="E14" s="29"/>
      <c r="F14" s="29"/>
      <c r="G14" s="29"/>
      <c r="H14" s="30">
        <v>60000</v>
      </c>
      <c r="I14" s="30">
        <v>60000</v>
      </c>
      <c r="J14" s="30"/>
    </row>
    <row r="15" ht="34.5" customHeight="1" spans="1:10">
      <c r="A15" s="19" t="s">
        <v>332</v>
      </c>
      <c r="B15" s="29"/>
      <c r="C15" s="19" t="s">
        <v>676</v>
      </c>
      <c r="D15" s="29"/>
      <c r="E15" s="29"/>
      <c r="F15" s="29"/>
      <c r="G15" s="29"/>
      <c r="H15" s="30">
        <v>1058219</v>
      </c>
      <c r="I15" s="30">
        <v>1058219</v>
      </c>
      <c r="J15" s="30"/>
    </row>
    <row r="16" ht="34.5" customHeight="1" spans="1:10">
      <c r="A16" s="19" t="s">
        <v>338</v>
      </c>
      <c r="B16" s="29"/>
      <c r="C16" s="19" t="s">
        <v>677</v>
      </c>
      <c r="D16" s="29"/>
      <c r="E16" s="29"/>
      <c r="F16" s="29"/>
      <c r="G16" s="29"/>
      <c r="H16" s="30">
        <v>40000</v>
      </c>
      <c r="I16" s="30">
        <v>40000</v>
      </c>
      <c r="J16" s="30"/>
    </row>
    <row r="17" ht="34.5" customHeight="1" spans="1:10">
      <c r="A17" s="19" t="s">
        <v>328</v>
      </c>
      <c r="B17" s="29"/>
      <c r="C17" s="19" t="s">
        <v>678</v>
      </c>
      <c r="D17" s="29"/>
      <c r="E17" s="29"/>
      <c r="F17" s="29"/>
      <c r="G17" s="29"/>
      <c r="H17" s="30">
        <v>100000</v>
      </c>
      <c r="I17" s="30">
        <v>100000</v>
      </c>
      <c r="J17" s="30"/>
    </row>
    <row r="18" ht="34.5" customHeight="1" spans="1:10">
      <c r="A18" s="19" t="s">
        <v>321</v>
      </c>
      <c r="B18" s="29"/>
      <c r="C18" s="19" t="s">
        <v>679</v>
      </c>
      <c r="D18" s="29"/>
      <c r="E18" s="29"/>
      <c r="F18" s="29"/>
      <c r="G18" s="29"/>
      <c r="H18" s="30">
        <v>51200</v>
      </c>
      <c r="I18" s="30">
        <v>51200</v>
      </c>
      <c r="J18" s="30"/>
    </row>
    <row r="19" ht="34.5" customHeight="1" spans="1:10">
      <c r="A19" s="19" t="s">
        <v>342</v>
      </c>
      <c r="B19" s="29"/>
      <c r="C19" s="19" t="s">
        <v>680</v>
      </c>
      <c r="D19" s="29"/>
      <c r="E19" s="29"/>
      <c r="F19" s="29"/>
      <c r="G19" s="29"/>
      <c r="H19" s="30">
        <v>200000</v>
      </c>
      <c r="I19" s="30">
        <v>200000</v>
      </c>
      <c r="J19" s="30"/>
    </row>
    <row r="20" ht="34.5" customHeight="1" spans="1:10">
      <c r="A20" s="19" t="s">
        <v>326</v>
      </c>
      <c r="B20" s="29"/>
      <c r="C20" s="19" t="s">
        <v>681</v>
      </c>
      <c r="D20" s="29"/>
      <c r="E20" s="29"/>
      <c r="F20" s="29"/>
      <c r="G20" s="29"/>
      <c r="H20" s="30">
        <v>1045000</v>
      </c>
      <c r="I20" s="30">
        <v>1045000</v>
      </c>
      <c r="J20" s="30"/>
    </row>
    <row r="21" ht="34.5" customHeight="1" spans="1:10">
      <c r="A21" s="19" t="s">
        <v>336</v>
      </c>
      <c r="B21" s="29"/>
      <c r="C21" s="19" t="s">
        <v>682</v>
      </c>
      <c r="D21" s="29"/>
      <c r="E21" s="29"/>
      <c r="F21" s="29"/>
      <c r="G21" s="29"/>
      <c r="H21" s="30">
        <v>26800</v>
      </c>
      <c r="I21" s="30">
        <v>26800</v>
      </c>
      <c r="J21" s="30"/>
    </row>
    <row r="22" ht="34.5" customHeight="1" spans="1:10">
      <c r="A22" s="19" t="s">
        <v>340</v>
      </c>
      <c r="B22" s="29"/>
      <c r="C22" s="19" t="s">
        <v>683</v>
      </c>
      <c r="D22" s="29"/>
      <c r="E22" s="29"/>
      <c r="F22" s="29"/>
      <c r="G22" s="29"/>
      <c r="H22" s="30">
        <v>501988.52</v>
      </c>
      <c r="I22" s="30">
        <v>501988.52</v>
      </c>
      <c r="J22" s="30"/>
    </row>
    <row r="23" ht="34.5" customHeight="1" spans="1:10">
      <c r="A23" s="19" t="s">
        <v>349</v>
      </c>
      <c r="B23" s="29"/>
      <c r="C23" s="19" t="s">
        <v>684</v>
      </c>
      <c r="D23" s="29"/>
      <c r="E23" s="29"/>
      <c r="F23" s="29"/>
      <c r="G23" s="29"/>
      <c r="H23" s="30">
        <v>25600</v>
      </c>
      <c r="I23" s="30">
        <v>25600</v>
      </c>
      <c r="J23" s="30"/>
    </row>
    <row r="24" ht="34.5" customHeight="1" spans="1:10">
      <c r="A24" s="31" t="s">
        <v>347</v>
      </c>
      <c r="B24" s="32"/>
      <c r="C24" s="19" t="s">
        <v>685</v>
      </c>
      <c r="D24" s="29"/>
      <c r="E24" s="29"/>
      <c r="F24" s="29"/>
      <c r="G24" s="29"/>
      <c r="H24" s="30">
        <v>25600</v>
      </c>
      <c r="I24" s="30">
        <v>25600</v>
      </c>
      <c r="J24" s="30"/>
    </row>
    <row r="25" ht="34.5" customHeight="1" spans="1:10">
      <c r="A25" s="33" t="s">
        <v>357</v>
      </c>
      <c r="B25" s="34"/>
      <c r="C25" s="19" t="s">
        <v>686</v>
      </c>
      <c r="D25" s="29"/>
      <c r="E25" s="29"/>
      <c r="F25" s="29"/>
      <c r="G25" s="29"/>
      <c r="H25" s="30">
        <v>970000</v>
      </c>
      <c r="I25" s="30">
        <v>970000</v>
      </c>
      <c r="J25" s="30"/>
    </row>
    <row r="26" ht="34.5" customHeight="1" spans="1:10">
      <c r="A26" s="33" t="s">
        <v>345</v>
      </c>
      <c r="B26" s="34"/>
      <c r="C26" s="19" t="s">
        <v>687</v>
      </c>
      <c r="D26" s="29"/>
      <c r="E26" s="29"/>
      <c r="F26" s="29"/>
      <c r="G26" s="29"/>
      <c r="H26" s="30">
        <v>17772</v>
      </c>
      <c r="I26" s="30">
        <v>17772</v>
      </c>
      <c r="J26" s="30"/>
    </row>
    <row r="27" ht="34.5" customHeight="1" spans="1:10">
      <c r="A27" s="33" t="s">
        <v>359</v>
      </c>
      <c r="B27" s="34"/>
      <c r="C27" s="19" t="s">
        <v>688</v>
      </c>
      <c r="D27" s="29"/>
      <c r="E27" s="29"/>
      <c r="F27" s="29"/>
      <c r="G27" s="29"/>
      <c r="H27" s="30">
        <v>500000</v>
      </c>
      <c r="I27" s="30">
        <v>500000</v>
      </c>
      <c r="J27" s="30"/>
    </row>
    <row r="28" ht="34.5" customHeight="1" spans="1:10">
      <c r="A28" s="33" t="s">
        <v>355</v>
      </c>
      <c r="B28" s="34"/>
      <c r="C28" s="19" t="s">
        <v>689</v>
      </c>
      <c r="D28" s="29"/>
      <c r="E28" s="29"/>
      <c r="F28" s="29"/>
      <c r="G28" s="29"/>
      <c r="H28" s="30">
        <v>514431.94</v>
      </c>
      <c r="I28" s="30">
        <v>514431.94</v>
      </c>
      <c r="J28" s="30"/>
    </row>
    <row r="29" ht="34.5" customHeight="1" spans="1:10">
      <c r="A29" s="33" t="s">
        <v>351</v>
      </c>
      <c r="B29" s="34"/>
      <c r="C29" s="19" t="s">
        <v>690</v>
      </c>
      <c r="D29" s="29"/>
      <c r="E29" s="29"/>
      <c r="F29" s="29"/>
      <c r="G29" s="29"/>
      <c r="H29" s="30">
        <v>1235160.54</v>
      </c>
      <c r="I29" s="30">
        <v>1235160.54</v>
      </c>
      <c r="J29" s="30"/>
    </row>
    <row r="30" ht="34.5" customHeight="1" spans="1:10">
      <c r="A30" s="33" t="s">
        <v>353</v>
      </c>
      <c r="B30" s="34"/>
      <c r="C30" s="19" t="s">
        <v>691</v>
      </c>
      <c r="D30" s="29"/>
      <c r="E30" s="29"/>
      <c r="F30" s="29"/>
      <c r="G30" s="29"/>
      <c r="H30" s="30">
        <v>146000</v>
      </c>
      <c r="I30" s="30">
        <v>146000</v>
      </c>
      <c r="J30" s="30"/>
    </row>
    <row r="31" ht="34.5" customHeight="1" spans="1:10">
      <c r="A31" s="33" t="s">
        <v>78</v>
      </c>
      <c r="B31" s="34"/>
      <c r="C31" s="35" t="s">
        <v>692</v>
      </c>
      <c r="D31" s="36"/>
      <c r="E31" s="36"/>
      <c r="F31" s="36"/>
      <c r="G31" s="37"/>
      <c r="H31" s="30">
        <v>9988757.84</v>
      </c>
      <c r="I31" s="30">
        <v>9988757.84</v>
      </c>
      <c r="J31" s="30"/>
    </row>
    <row r="32" ht="32.25" customHeight="1" spans="1:10">
      <c r="A32" s="24" t="s">
        <v>693</v>
      </c>
      <c r="B32" s="24"/>
      <c r="C32" s="24"/>
      <c r="D32" s="24"/>
      <c r="E32" s="24"/>
      <c r="F32" s="24"/>
      <c r="G32" s="24"/>
      <c r="H32" s="24"/>
      <c r="I32" s="24"/>
      <c r="J32" s="24"/>
    </row>
    <row r="33" ht="32.25" customHeight="1" spans="1:10">
      <c r="A33" s="38" t="s">
        <v>694</v>
      </c>
      <c r="B33" s="38"/>
      <c r="C33" s="38"/>
      <c r="D33" s="38"/>
      <c r="E33" s="38"/>
      <c r="F33" s="38"/>
      <c r="G33" s="38"/>
      <c r="H33" s="39" t="s">
        <v>695</v>
      </c>
      <c r="I33" s="40" t="s">
        <v>369</v>
      </c>
      <c r="J33" s="39" t="s">
        <v>696</v>
      </c>
    </row>
    <row r="34" ht="36" customHeight="1" spans="1:10">
      <c r="A34" s="41" t="s">
        <v>362</v>
      </c>
      <c r="B34" s="41" t="s">
        <v>697</v>
      </c>
      <c r="C34" s="42" t="s">
        <v>364</v>
      </c>
      <c r="D34" s="42" t="s">
        <v>365</v>
      </c>
      <c r="E34" s="42" t="s">
        <v>366</v>
      </c>
      <c r="F34" s="42" t="s">
        <v>367</v>
      </c>
      <c r="G34" s="42" t="s">
        <v>368</v>
      </c>
      <c r="H34" s="43"/>
      <c r="I34" s="43"/>
      <c r="J34" s="43"/>
    </row>
    <row r="35" ht="32.25" customHeight="1" spans="1:10">
      <c r="A35" s="44" t="s">
        <v>371</v>
      </c>
      <c r="B35" s="44"/>
      <c r="C35" s="45"/>
      <c r="D35" s="44"/>
      <c r="E35" s="44"/>
      <c r="F35" s="44"/>
      <c r="G35" s="44"/>
      <c r="H35" s="46"/>
      <c r="I35" s="22"/>
      <c r="J35" s="46"/>
    </row>
    <row r="36" ht="32.25" customHeight="1" spans="1:10">
      <c r="A36" s="44"/>
      <c r="B36" s="44" t="s">
        <v>378</v>
      </c>
      <c r="C36" s="45"/>
      <c r="D36" s="44"/>
      <c r="E36" s="44"/>
      <c r="F36" s="44"/>
      <c r="G36" s="44"/>
      <c r="H36" s="46"/>
      <c r="I36" s="22"/>
      <c r="J36" s="46"/>
    </row>
    <row r="37" ht="32.25" customHeight="1" spans="1:10">
      <c r="A37" s="44"/>
      <c r="B37" s="44"/>
      <c r="C37" s="45" t="s">
        <v>698</v>
      </c>
      <c r="D37" s="44" t="s">
        <v>383</v>
      </c>
      <c r="E37" s="44" t="s">
        <v>699</v>
      </c>
      <c r="F37" s="44" t="s">
        <v>385</v>
      </c>
      <c r="G37" s="44" t="s">
        <v>377</v>
      </c>
      <c r="H37" s="46" t="s">
        <v>700</v>
      </c>
      <c r="I37" s="22" t="s">
        <v>701</v>
      </c>
      <c r="J37" s="46" t="s">
        <v>698</v>
      </c>
    </row>
    <row r="38" ht="32.25" customHeight="1" spans="1:10">
      <c r="A38" s="44"/>
      <c r="B38" s="44" t="s">
        <v>468</v>
      </c>
      <c r="C38" s="45"/>
      <c r="D38" s="44"/>
      <c r="E38" s="44"/>
      <c r="F38" s="44"/>
      <c r="G38" s="44"/>
      <c r="H38" s="46"/>
      <c r="I38" s="22"/>
      <c r="J38" s="46"/>
    </row>
    <row r="39" ht="32.25" customHeight="1" spans="1:10">
      <c r="A39" s="44"/>
      <c r="B39" s="44"/>
      <c r="C39" s="45" t="s">
        <v>512</v>
      </c>
      <c r="D39" s="44" t="s">
        <v>428</v>
      </c>
      <c r="E39" s="44" t="s">
        <v>89</v>
      </c>
      <c r="F39" s="44" t="s">
        <v>385</v>
      </c>
      <c r="G39" s="44" t="s">
        <v>377</v>
      </c>
      <c r="H39" s="46" t="s">
        <v>702</v>
      </c>
      <c r="I39" s="22" t="s">
        <v>703</v>
      </c>
      <c r="J39" s="46" t="s">
        <v>704</v>
      </c>
    </row>
    <row r="40" ht="32.25" customHeight="1" spans="1:10">
      <c r="A40" s="44" t="s">
        <v>380</v>
      </c>
      <c r="B40" s="44"/>
      <c r="C40" s="45"/>
      <c r="D40" s="44"/>
      <c r="E40" s="44"/>
      <c r="F40" s="44"/>
      <c r="G40" s="44"/>
      <c r="H40" s="46"/>
      <c r="I40" s="22"/>
      <c r="J40" s="46"/>
    </row>
    <row r="41" ht="32.25" customHeight="1" spans="1:10">
      <c r="A41" s="44"/>
      <c r="B41" s="44" t="s">
        <v>381</v>
      </c>
      <c r="C41" s="45"/>
      <c r="D41" s="44"/>
      <c r="E41" s="44"/>
      <c r="F41" s="44"/>
      <c r="G41" s="44"/>
      <c r="H41" s="46"/>
      <c r="I41" s="22"/>
      <c r="J41" s="46"/>
    </row>
    <row r="42" ht="32.25" customHeight="1" spans="1:10">
      <c r="A42" s="44"/>
      <c r="B42" s="44"/>
      <c r="C42" s="45" t="s">
        <v>705</v>
      </c>
      <c r="D42" s="44" t="s">
        <v>383</v>
      </c>
      <c r="E42" s="44" t="s">
        <v>89</v>
      </c>
      <c r="F42" s="44" t="s">
        <v>385</v>
      </c>
      <c r="G42" s="44" t="s">
        <v>377</v>
      </c>
      <c r="H42" s="46" t="s">
        <v>706</v>
      </c>
      <c r="I42" s="22" t="s">
        <v>707</v>
      </c>
      <c r="J42" s="46" t="s">
        <v>708</v>
      </c>
    </row>
    <row r="43" ht="32.25" customHeight="1" spans="1:10">
      <c r="A43" s="44" t="s">
        <v>389</v>
      </c>
      <c r="B43" s="44"/>
      <c r="C43" s="45"/>
      <c r="D43" s="44"/>
      <c r="E43" s="44"/>
      <c r="F43" s="44"/>
      <c r="G43" s="44"/>
      <c r="H43" s="46"/>
      <c r="I43" s="22"/>
      <c r="J43" s="46"/>
    </row>
    <row r="44" ht="32.25" customHeight="1" spans="1:10">
      <c r="A44" s="44"/>
      <c r="B44" s="44" t="s">
        <v>390</v>
      </c>
      <c r="C44" s="45"/>
      <c r="D44" s="44"/>
      <c r="E44" s="44"/>
      <c r="F44" s="44"/>
      <c r="G44" s="44"/>
      <c r="H44" s="46"/>
      <c r="I44" s="22"/>
      <c r="J44" s="46"/>
    </row>
    <row r="45" ht="32.25" customHeight="1" spans="1:10">
      <c r="A45" s="44"/>
      <c r="B45" s="44"/>
      <c r="C45" s="45" t="s">
        <v>439</v>
      </c>
      <c r="D45" s="44" t="s">
        <v>383</v>
      </c>
      <c r="E45" s="44" t="s">
        <v>392</v>
      </c>
      <c r="F45" s="44" t="s">
        <v>385</v>
      </c>
      <c r="G45" s="44" t="s">
        <v>377</v>
      </c>
      <c r="H45" s="46" t="s">
        <v>709</v>
      </c>
      <c r="I45" s="22" t="s">
        <v>710</v>
      </c>
      <c r="J45" s="46" t="s">
        <v>711</v>
      </c>
    </row>
  </sheetData>
  <mergeCells count="58">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B23"/>
    <mergeCell ref="C23:G23"/>
    <mergeCell ref="A24:B24"/>
    <mergeCell ref="C24:G24"/>
    <mergeCell ref="A25:B25"/>
    <mergeCell ref="C25:G25"/>
    <mergeCell ref="A26:B26"/>
    <mergeCell ref="C26:G26"/>
    <mergeCell ref="A27:B27"/>
    <mergeCell ref="C27:G27"/>
    <mergeCell ref="A28:B28"/>
    <mergeCell ref="C28:G28"/>
    <mergeCell ref="A29:B29"/>
    <mergeCell ref="C29:G29"/>
    <mergeCell ref="A30:B30"/>
    <mergeCell ref="C30:G30"/>
    <mergeCell ref="A31:B31"/>
    <mergeCell ref="C31:G31"/>
    <mergeCell ref="A32:J32"/>
    <mergeCell ref="A33:G33"/>
    <mergeCell ref="A6:A7"/>
    <mergeCell ref="H33:H34"/>
    <mergeCell ref="I33:I34"/>
    <mergeCell ref="J33:J34"/>
    <mergeCell ref="A10:B11"/>
    <mergeCell ref="C10:G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91" t="s">
        <v>52</v>
      </c>
    </row>
    <row r="2" ht="41.25" customHeight="1" spans="1:19">
      <c r="A2" s="85" t="str">
        <f>"2026"&amp;"年部门收入预算表"</f>
        <v>2026年部门收入预算表</v>
      </c>
    </row>
    <row r="3" ht="17.25" customHeight="1" spans="1:19">
      <c r="A3" s="88" t="str">
        <f>"单位名称："&amp;"昆明市呈贡区文化和旅游局"</f>
        <v>单位名称：昆明市呈贡区文化和旅游局</v>
      </c>
      <c r="S3" s="90" t="s">
        <v>1</v>
      </c>
    </row>
    <row r="4" ht="21.75" customHeight="1" spans="1:19">
      <c r="A4" s="219" t="s">
        <v>53</v>
      </c>
      <c r="B4" s="220" t="s">
        <v>54</v>
      </c>
      <c r="C4" s="220" t="s">
        <v>55</v>
      </c>
      <c r="D4" s="221" t="s">
        <v>56</v>
      </c>
      <c r="E4" s="221"/>
      <c r="F4" s="221"/>
      <c r="G4" s="221"/>
      <c r="H4" s="221"/>
      <c r="I4" s="169"/>
      <c r="J4" s="221"/>
      <c r="K4" s="221"/>
      <c r="L4" s="221"/>
      <c r="M4" s="221"/>
      <c r="N4" s="222"/>
      <c r="O4" s="221" t="s">
        <v>45</v>
      </c>
      <c r="P4" s="221"/>
      <c r="Q4" s="221"/>
      <c r="R4" s="221"/>
      <c r="S4" s="222"/>
    </row>
    <row r="5" ht="27" customHeight="1" spans="1:19">
      <c r="A5" s="223"/>
      <c r="B5" s="224"/>
      <c r="C5" s="224"/>
      <c r="D5" s="224" t="s">
        <v>57</v>
      </c>
      <c r="E5" s="224" t="s">
        <v>58</v>
      </c>
      <c r="F5" s="224" t="s">
        <v>59</v>
      </c>
      <c r="G5" s="224" t="s">
        <v>60</v>
      </c>
      <c r="H5" s="224" t="s">
        <v>61</v>
      </c>
      <c r="I5" s="225" t="s">
        <v>62</v>
      </c>
      <c r="J5" s="226"/>
      <c r="K5" s="226"/>
      <c r="L5" s="226"/>
      <c r="M5" s="226"/>
      <c r="N5" s="227"/>
      <c r="O5" s="224" t="s">
        <v>57</v>
      </c>
      <c r="P5" s="224" t="s">
        <v>58</v>
      </c>
      <c r="Q5" s="224" t="s">
        <v>59</v>
      </c>
      <c r="R5" s="224" t="s">
        <v>60</v>
      </c>
      <c r="S5" s="224" t="s">
        <v>63</v>
      </c>
    </row>
    <row r="6" ht="30" customHeight="1" spans="1:19">
      <c r="A6" s="228"/>
      <c r="B6" s="148"/>
      <c r="C6" s="154"/>
      <c r="D6" s="154"/>
      <c r="E6" s="154"/>
      <c r="F6" s="154"/>
      <c r="G6" s="154"/>
      <c r="H6" s="154"/>
      <c r="I6" s="109" t="s">
        <v>57</v>
      </c>
      <c r="J6" s="227" t="s">
        <v>64</v>
      </c>
      <c r="K6" s="227" t="s">
        <v>65</v>
      </c>
      <c r="L6" s="227" t="s">
        <v>66</v>
      </c>
      <c r="M6" s="227" t="s">
        <v>67</v>
      </c>
      <c r="N6" s="227" t="s">
        <v>68</v>
      </c>
      <c r="O6" s="229"/>
      <c r="P6" s="229"/>
      <c r="Q6" s="229"/>
      <c r="R6" s="229"/>
      <c r="S6" s="154"/>
    </row>
    <row r="7" ht="15" customHeight="1" spans="1:19">
      <c r="A7" s="230">
        <v>1</v>
      </c>
      <c r="B7" s="230">
        <v>2</v>
      </c>
      <c r="C7" s="230">
        <v>3</v>
      </c>
      <c r="D7" s="230">
        <v>4</v>
      </c>
      <c r="E7" s="230">
        <v>5</v>
      </c>
      <c r="F7" s="230">
        <v>6</v>
      </c>
      <c r="G7" s="230">
        <v>7</v>
      </c>
      <c r="H7" s="230">
        <v>8</v>
      </c>
      <c r="I7" s="109">
        <v>9</v>
      </c>
      <c r="J7" s="230">
        <v>10</v>
      </c>
      <c r="K7" s="230">
        <v>11</v>
      </c>
      <c r="L7" s="230">
        <v>12</v>
      </c>
      <c r="M7" s="230">
        <v>13</v>
      </c>
      <c r="N7" s="230">
        <v>14</v>
      </c>
      <c r="O7" s="230">
        <v>15</v>
      </c>
      <c r="P7" s="230">
        <v>16</v>
      </c>
      <c r="Q7" s="230">
        <v>17</v>
      </c>
      <c r="R7" s="230">
        <v>18</v>
      </c>
      <c r="S7" s="230">
        <v>19</v>
      </c>
    </row>
    <row r="8" ht="18" customHeight="1" spans="1:19">
      <c r="A8" s="45" t="s">
        <v>69</v>
      </c>
      <c r="B8" s="45" t="s">
        <v>70</v>
      </c>
      <c r="C8" s="121">
        <v>17006529.84</v>
      </c>
      <c r="D8" s="121">
        <v>17006529.84</v>
      </c>
      <c r="E8" s="121">
        <v>17006529.84</v>
      </c>
      <c r="F8" s="121"/>
      <c r="G8" s="121"/>
      <c r="H8" s="121"/>
      <c r="I8" s="121"/>
      <c r="J8" s="121"/>
      <c r="K8" s="121"/>
      <c r="L8" s="121"/>
      <c r="M8" s="121"/>
      <c r="N8" s="121"/>
      <c r="O8" s="121"/>
      <c r="P8" s="121"/>
      <c r="Q8" s="121"/>
      <c r="R8" s="121"/>
      <c r="S8" s="121"/>
    </row>
    <row r="9" ht="18" customHeight="1" spans="1:19">
      <c r="A9" s="231" t="s">
        <v>71</v>
      </c>
      <c r="B9" s="231" t="s">
        <v>70</v>
      </c>
      <c r="C9" s="121">
        <v>8510458.24</v>
      </c>
      <c r="D9" s="121">
        <v>8510458.24</v>
      </c>
      <c r="E9" s="121">
        <v>8510458.24</v>
      </c>
      <c r="F9" s="121"/>
      <c r="G9" s="121"/>
      <c r="H9" s="121"/>
      <c r="I9" s="121"/>
      <c r="J9" s="121"/>
      <c r="K9" s="121"/>
      <c r="L9" s="121"/>
      <c r="M9" s="121"/>
      <c r="N9" s="121"/>
      <c r="O9" s="121"/>
      <c r="P9" s="121"/>
      <c r="Q9" s="121"/>
      <c r="R9" s="121"/>
      <c r="S9" s="121"/>
    </row>
    <row r="10" ht="18" customHeight="1" spans="1:19">
      <c r="A10" s="231" t="s">
        <v>72</v>
      </c>
      <c r="B10" s="231" t="s">
        <v>73</v>
      </c>
      <c r="C10" s="121">
        <v>8496071.6</v>
      </c>
      <c r="D10" s="121">
        <v>8496071.6</v>
      </c>
      <c r="E10" s="121">
        <v>8496071.6</v>
      </c>
      <c r="F10" s="121"/>
      <c r="G10" s="121"/>
      <c r="H10" s="121"/>
      <c r="I10" s="121"/>
      <c r="J10" s="121"/>
      <c r="K10" s="121"/>
      <c r="L10" s="121"/>
      <c r="M10" s="121"/>
      <c r="N10" s="121"/>
      <c r="O10" s="121"/>
      <c r="P10" s="121"/>
      <c r="Q10" s="121"/>
      <c r="R10" s="121"/>
      <c r="S10" s="121"/>
    </row>
    <row r="11" ht="18" customHeight="1" spans="1:19">
      <c r="A11" s="94" t="s">
        <v>55</v>
      </c>
      <c r="B11" s="232"/>
      <c r="C11" s="121">
        <v>17006529.84</v>
      </c>
      <c r="D11" s="121">
        <v>17006529.84</v>
      </c>
      <c r="E11" s="121">
        <v>17006529.84</v>
      </c>
      <c r="F11" s="121"/>
      <c r="G11" s="121"/>
      <c r="H11" s="121"/>
      <c r="I11" s="121"/>
      <c r="J11" s="121"/>
      <c r="K11" s="121"/>
      <c r="L11" s="121"/>
      <c r="M11" s="121"/>
      <c r="N11" s="121"/>
      <c r="O11" s="121"/>
      <c r="P11" s="121"/>
      <c r="Q11" s="121"/>
      <c r="R11" s="121"/>
      <c r="S11" s="121"/>
    </row>
  </sheetData>
  <mergeCells count="20">
    <mergeCell ref="A1:S1"/>
    <mergeCell ref="A2:S2"/>
    <mergeCell ref="A3:B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9"/>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90" t="s">
        <v>74</v>
      </c>
    </row>
    <row r="2" ht="41.25" customHeight="1" spans="1:15">
      <c r="A2" s="85" t="str">
        <f>"2026"&amp;"年部门支出预算表"</f>
        <v>2026年部门支出预算表</v>
      </c>
    </row>
    <row r="3" ht="17.25" customHeight="1" spans="1:15">
      <c r="A3" s="88" t="str">
        <f>"单位名称："&amp;"昆明市呈贡区文化和旅游局"</f>
        <v>单位名称：昆明市呈贡区文化和旅游局</v>
      </c>
      <c r="O3" s="90" t="s">
        <v>1</v>
      </c>
    </row>
    <row r="4" ht="27" customHeight="1" spans="1:15">
      <c r="A4" s="205" t="s">
        <v>75</v>
      </c>
      <c r="B4" s="205" t="s">
        <v>76</v>
      </c>
      <c r="C4" s="205" t="s">
        <v>55</v>
      </c>
      <c r="D4" s="206" t="s">
        <v>58</v>
      </c>
      <c r="E4" s="207"/>
      <c r="F4" s="208"/>
      <c r="G4" s="209" t="s">
        <v>59</v>
      </c>
      <c r="H4" s="209" t="s">
        <v>60</v>
      </c>
      <c r="I4" s="209" t="s">
        <v>77</v>
      </c>
      <c r="J4" s="206" t="s">
        <v>62</v>
      </c>
      <c r="K4" s="207"/>
      <c r="L4" s="207"/>
      <c r="M4" s="207"/>
      <c r="N4" s="210"/>
      <c r="O4" s="211"/>
    </row>
    <row r="5" ht="42" customHeight="1" spans="1:15">
      <c r="A5" s="212"/>
      <c r="B5" s="212"/>
      <c r="C5" s="213"/>
      <c r="D5" s="214" t="s">
        <v>57</v>
      </c>
      <c r="E5" s="214" t="s">
        <v>78</v>
      </c>
      <c r="F5" s="214" t="s">
        <v>79</v>
      </c>
      <c r="G5" s="213"/>
      <c r="H5" s="213"/>
      <c r="I5" s="215"/>
      <c r="J5" s="214" t="s">
        <v>57</v>
      </c>
      <c r="K5" s="199" t="s">
        <v>80</v>
      </c>
      <c r="L5" s="199" t="s">
        <v>81</v>
      </c>
      <c r="M5" s="199" t="s">
        <v>82</v>
      </c>
      <c r="N5" s="199" t="s">
        <v>83</v>
      </c>
      <c r="O5" s="199" t="s">
        <v>84</v>
      </c>
    </row>
    <row r="6" ht="18" customHeight="1" spans="1:15">
      <c r="A6" s="97" t="s">
        <v>85</v>
      </c>
      <c r="B6" s="97" t="s">
        <v>86</v>
      </c>
      <c r="C6" s="97" t="s">
        <v>87</v>
      </c>
      <c r="D6" s="98" t="s">
        <v>88</v>
      </c>
      <c r="E6" s="98" t="s">
        <v>89</v>
      </c>
      <c r="F6" s="98" t="s">
        <v>90</v>
      </c>
      <c r="G6" s="98" t="s">
        <v>91</v>
      </c>
      <c r="H6" s="98" t="s">
        <v>92</v>
      </c>
      <c r="I6" s="98" t="s">
        <v>93</v>
      </c>
      <c r="J6" s="98" t="s">
        <v>94</v>
      </c>
      <c r="K6" s="98" t="s">
        <v>95</v>
      </c>
      <c r="L6" s="98" t="s">
        <v>96</v>
      </c>
      <c r="M6" s="98" t="s">
        <v>97</v>
      </c>
      <c r="N6" s="97" t="s">
        <v>98</v>
      </c>
      <c r="O6" s="98" t="s">
        <v>99</v>
      </c>
    </row>
    <row r="7" ht="21" customHeight="1" spans="1:15">
      <c r="A7" s="99" t="s">
        <v>100</v>
      </c>
      <c r="B7" s="99" t="s">
        <v>101</v>
      </c>
      <c r="C7" s="121">
        <v>9000</v>
      </c>
      <c r="D7" s="121">
        <v>9000</v>
      </c>
      <c r="E7" s="121">
        <v>9000</v>
      </c>
      <c r="F7" s="121"/>
      <c r="G7" s="121"/>
      <c r="H7" s="121"/>
      <c r="I7" s="121"/>
      <c r="J7" s="121"/>
      <c r="K7" s="121"/>
      <c r="L7" s="121"/>
      <c r="M7" s="121"/>
      <c r="N7" s="121"/>
      <c r="O7" s="121"/>
    </row>
    <row r="8" ht="21" customHeight="1" spans="1:15">
      <c r="A8" s="216" t="s">
        <v>102</v>
      </c>
      <c r="B8" s="216" t="s">
        <v>103</v>
      </c>
      <c r="C8" s="121">
        <v>9000</v>
      </c>
      <c r="D8" s="121">
        <v>9000</v>
      </c>
      <c r="E8" s="121">
        <v>9000</v>
      </c>
      <c r="F8" s="121"/>
      <c r="G8" s="121"/>
      <c r="H8" s="121"/>
      <c r="I8" s="121"/>
      <c r="J8" s="121"/>
      <c r="K8" s="121"/>
      <c r="L8" s="121"/>
      <c r="M8" s="121"/>
      <c r="N8" s="121"/>
      <c r="O8" s="121"/>
    </row>
    <row r="9" ht="21" customHeight="1" spans="1:15">
      <c r="A9" s="217" t="s">
        <v>104</v>
      </c>
      <c r="B9" s="217" t="s">
        <v>105</v>
      </c>
      <c r="C9" s="121">
        <v>9000</v>
      </c>
      <c r="D9" s="121">
        <v>9000</v>
      </c>
      <c r="E9" s="121">
        <v>9000</v>
      </c>
      <c r="F9" s="121"/>
      <c r="G9" s="121"/>
      <c r="H9" s="121"/>
      <c r="I9" s="121"/>
      <c r="J9" s="121"/>
      <c r="K9" s="121"/>
      <c r="L9" s="121"/>
      <c r="M9" s="121"/>
      <c r="N9" s="121"/>
      <c r="O9" s="121"/>
    </row>
    <row r="10" ht="21" customHeight="1" spans="1:15">
      <c r="A10" s="99" t="s">
        <v>106</v>
      </c>
      <c r="B10" s="99" t="s">
        <v>107</v>
      </c>
      <c r="C10" s="121">
        <v>14178400.08</v>
      </c>
      <c r="D10" s="121">
        <v>14178400.08</v>
      </c>
      <c r="E10" s="121">
        <v>7178400.08</v>
      </c>
      <c r="F10" s="121">
        <v>7000000</v>
      </c>
      <c r="G10" s="121"/>
      <c r="H10" s="121"/>
      <c r="I10" s="121"/>
      <c r="J10" s="121"/>
      <c r="K10" s="121"/>
      <c r="L10" s="121"/>
      <c r="M10" s="121"/>
      <c r="N10" s="121"/>
      <c r="O10" s="121"/>
    </row>
    <row r="11" ht="21" customHeight="1" spans="1:15">
      <c r="A11" s="216" t="s">
        <v>108</v>
      </c>
      <c r="B11" s="216" t="s">
        <v>109</v>
      </c>
      <c r="C11" s="121">
        <v>12443239.54</v>
      </c>
      <c r="D11" s="121">
        <v>12443239.54</v>
      </c>
      <c r="E11" s="121">
        <v>7178400.08</v>
      </c>
      <c r="F11" s="121">
        <v>5264839.46</v>
      </c>
      <c r="G11" s="121"/>
      <c r="H11" s="121"/>
      <c r="I11" s="121"/>
      <c r="J11" s="121"/>
      <c r="K11" s="121"/>
      <c r="L11" s="121"/>
      <c r="M11" s="121"/>
      <c r="N11" s="121"/>
      <c r="O11" s="121"/>
    </row>
    <row r="12" ht="21" customHeight="1" spans="1:15">
      <c r="A12" s="217" t="s">
        <v>110</v>
      </c>
      <c r="B12" s="217" t="s">
        <v>111</v>
      </c>
      <c r="C12" s="121">
        <v>3810968</v>
      </c>
      <c r="D12" s="121">
        <v>3810968</v>
      </c>
      <c r="E12" s="121">
        <v>3810968</v>
      </c>
      <c r="F12" s="121"/>
      <c r="G12" s="121"/>
      <c r="H12" s="121"/>
      <c r="I12" s="121"/>
      <c r="J12" s="121"/>
      <c r="K12" s="121"/>
      <c r="L12" s="121"/>
      <c r="M12" s="121"/>
      <c r="N12" s="121"/>
      <c r="O12" s="121"/>
    </row>
    <row r="13" ht="21" customHeight="1" spans="1:15">
      <c r="A13" s="217" t="s">
        <v>112</v>
      </c>
      <c r="B13" s="217" t="s">
        <v>113</v>
      </c>
      <c r="C13" s="121">
        <v>995600</v>
      </c>
      <c r="D13" s="121">
        <v>995600</v>
      </c>
      <c r="E13" s="121"/>
      <c r="F13" s="121">
        <v>995600</v>
      </c>
      <c r="G13" s="121"/>
      <c r="H13" s="121"/>
      <c r="I13" s="121"/>
      <c r="J13" s="121"/>
      <c r="K13" s="121"/>
      <c r="L13" s="121"/>
      <c r="M13" s="121"/>
      <c r="N13" s="121"/>
      <c r="O13" s="121"/>
    </row>
    <row r="14" ht="21" customHeight="1" spans="1:15">
      <c r="A14" s="217" t="s">
        <v>114</v>
      </c>
      <c r="B14" s="217" t="s">
        <v>115</v>
      </c>
      <c r="C14" s="121">
        <v>1834619</v>
      </c>
      <c r="D14" s="121">
        <v>1834619</v>
      </c>
      <c r="E14" s="121">
        <v>176400</v>
      </c>
      <c r="F14" s="121">
        <v>1658219</v>
      </c>
      <c r="G14" s="121"/>
      <c r="H14" s="121"/>
      <c r="I14" s="121"/>
      <c r="J14" s="121"/>
      <c r="K14" s="121"/>
      <c r="L14" s="121"/>
      <c r="M14" s="121"/>
      <c r="N14" s="121"/>
      <c r="O14" s="121"/>
    </row>
    <row r="15" ht="21" customHeight="1" spans="1:15">
      <c r="A15" s="217" t="s">
        <v>116</v>
      </c>
      <c r="B15" s="217" t="s">
        <v>117</v>
      </c>
      <c r="C15" s="121">
        <v>3855644.02</v>
      </c>
      <c r="D15" s="121">
        <v>3855644.02</v>
      </c>
      <c r="E15" s="121">
        <v>3169612.08</v>
      </c>
      <c r="F15" s="121">
        <v>686031.94</v>
      </c>
      <c r="G15" s="121"/>
      <c r="H15" s="121"/>
      <c r="I15" s="121"/>
      <c r="J15" s="121"/>
      <c r="K15" s="121"/>
      <c r="L15" s="121"/>
      <c r="M15" s="121"/>
      <c r="N15" s="121"/>
      <c r="O15" s="121"/>
    </row>
    <row r="16" ht="21" customHeight="1" spans="1:15">
      <c r="A16" s="217" t="s">
        <v>118</v>
      </c>
      <c r="B16" s="217" t="s">
        <v>119</v>
      </c>
      <c r="C16" s="121">
        <v>60000</v>
      </c>
      <c r="D16" s="121">
        <v>60000</v>
      </c>
      <c r="E16" s="121"/>
      <c r="F16" s="121">
        <v>60000</v>
      </c>
      <c r="G16" s="121"/>
      <c r="H16" s="121"/>
      <c r="I16" s="121"/>
      <c r="J16" s="121"/>
      <c r="K16" s="121"/>
      <c r="L16" s="121"/>
      <c r="M16" s="121"/>
      <c r="N16" s="121"/>
      <c r="O16" s="121"/>
    </row>
    <row r="17" ht="21" customHeight="1" spans="1:15">
      <c r="A17" s="217" t="s">
        <v>120</v>
      </c>
      <c r="B17" s="217" t="s">
        <v>121</v>
      </c>
      <c r="C17" s="121">
        <v>72620</v>
      </c>
      <c r="D17" s="121">
        <v>72620</v>
      </c>
      <c r="E17" s="121">
        <v>21420</v>
      </c>
      <c r="F17" s="121">
        <v>51200</v>
      </c>
      <c r="G17" s="121"/>
      <c r="H17" s="121"/>
      <c r="I17" s="121"/>
      <c r="J17" s="121"/>
      <c r="K17" s="121"/>
      <c r="L17" s="121"/>
      <c r="M17" s="121"/>
      <c r="N17" s="121"/>
      <c r="O17" s="121"/>
    </row>
    <row r="18" ht="21" customHeight="1" spans="1:15">
      <c r="A18" s="217" t="s">
        <v>122</v>
      </c>
      <c r="B18" s="217" t="s">
        <v>123</v>
      </c>
      <c r="C18" s="121">
        <v>1813788.52</v>
      </c>
      <c r="D18" s="121">
        <v>1813788.52</v>
      </c>
      <c r="E18" s="121"/>
      <c r="F18" s="121">
        <v>1813788.52</v>
      </c>
      <c r="G18" s="121"/>
      <c r="H18" s="121"/>
      <c r="I18" s="121"/>
      <c r="J18" s="121"/>
      <c r="K18" s="121"/>
      <c r="L18" s="121"/>
      <c r="M18" s="121"/>
      <c r="N18" s="121"/>
      <c r="O18" s="121"/>
    </row>
    <row r="19" ht="21" customHeight="1" spans="1:15">
      <c r="A19" s="216" t="s">
        <v>124</v>
      </c>
      <c r="B19" s="216" t="s">
        <v>125</v>
      </c>
      <c r="C19" s="121">
        <v>1735160.54</v>
      </c>
      <c r="D19" s="121">
        <v>1735160.54</v>
      </c>
      <c r="E19" s="121"/>
      <c r="F19" s="121">
        <v>1735160.54</v>
      </c>
      <c r="G19" s="121"/>
      <c r="H19" s="121"/>
      <c r="I19" s="121"/>
      <c r="J19" s="121"/>
      <c r="K19" s="121"/>
      <c r="L19" s="121"/>
      <c r="M19" s="121"/>
      <c r="N19" s="121"/>
      <c r="O19" s="121"/>
    </row>
    <row r="20" ht="21" customHeight="1" spans="1:15">
      <c r="A20" s="217" t="s">
        <v>126</v>
      </c>
      <c r="B20" s="217" t="s">
        <v>127</v>
      </c>
      <c r="C20" s="121">
        <v>1235160.54</v>
      </c>
      <c r="D20" s="121">
        <v>1235160.54</v>
      </c>
      <c r="E20" s="121"/>
      <c r="F20" s="121">
        <v>1235160.54</v>
      </c>
      <c r="G20" s="121"/>
      <c r="H20" s="121"/>
      <c r="I20" s="121"/>
      <c r="J20" s="121"/>
      <c r="K20" s="121"/>
      <c r="L20" s="121"/>
      <c r="M20" s="121"/>
      <c r="N20" s="121"/>
      <c r="O20" s="121"/>
    </row>
    <row r="21" ht="21" customHeight="1" spans="1:15">
      <c r="A21" s="217" t="s">
        <v>128</v>
      </c>
      <c r="B21" s="217" t="s">
        <v>129</v>
      </c>
      <c r="C21" s="121">
        <v>500000</v>
      </c>
      <c r="D21" s="121">
        <v>500000</v>
      </c>
      <c r="E21" s="121"/>
      <c r="F21" s="121">
        <v>500000</v>
      </c>
      <c r="G21" s="121"/>
      <c r="H21" s="121"/>
      <c r="I21" s="121"/>
      <c r="J21" s="121"/>
      <c r="K21" s="121"/>
      <c r="L21" s="121"/>
      <c r="M21" s="121"/>
      <c r="N21" s="121"/>
      <c r="O21" s="121"/>
    </row>
    <row r="22" ht="21" customHeight="1" spans="1:15">
      <c r="A22" s="99" t="s">
        <v>130</v>
      </c>
      <c r="B22" s="99" t="s">
        <v>131</v>
      </c>
      <c r="C22" s="121">
        <v>1475532</v>
      </c>
      <c r="D22" s="121">
        <v>1475532</v>
      </c>
      <c r="E22" s="121">
        <v>1457760</v>
      </c>
      <c r="F22" s="121">
        <v>17772</v>
      </c>
      <c r="G22" s="121"/>
      <c r="H22" s="121"/>
      <c r="I22" s="121"/>
      <c r="J22" s="121"/>
      <c r="K22" s="121"/>
      <c r="L22" s="121"/>
      <c r="M22" s="121"/>
      <c r="N22" s="121"/>
      <c r="O22" s="121"/>
    </row>
    <row r="23" ht="21" customHeight="1" spans="1:15">
      <c r="A23" s="216" t="s">
        <v>132</v>
      </c>
      <c r="B23" s="216" t="s">
        <v>133</v>
      </c>
      <c r="C23" s="121">
        <v>1457760</v>
      </c>
      <c r="D23" s="121">
        <v>1457760</v>
      </c>
      <c r="E23" s="121">
        <v>1457760</v>
      </c>
      <c r="F23" s="121"/>
      <c r="G23" s="121"/>
      <c r="H23" s="121"/>
      <c r="I23" s="121"/>
      <c r="J23" s="121"/>
      <c r="K23" s="121"/>
      <c r="L23" s="121"/>
      <c r="M23" s="121"/>
      <c r="N23" s="121"/>
      <c r="O23" s="121"/>
    </row>
    <row r="24" ht="21" customHeight="1" spans="1:15">
      <c r="A24" s="217" t="s">
        <v>134</v>
      </c>
      <c r="B24" s="217" t="s">
        <v>135</v>
      </c>
      <c r="C24" s="121">
        <v>309600</v>
      </c>
      <c r="D24" s="121">
        <v>309600</v>
      </c>
      <c r="E24" s="121">
        <v>309600</v>
      </c>
      <c r="F24" s="121"/>
      <c r="G24" s="121"/>
      <c r="H24" s="121"/>
      <c r="I24" s="121"/>
      <c r="J24" s="121"/>
      <c r="K24" s="121"/>
      <c r="L24" s="121"/>
      <c r="M24" s="121"/>
      <c r="N24" s="121"/>
      <c r="O24" s="121"/>
    </row>
    <row r="25" ht="21" customHeight="1" spans="1:15">
      <c r="A25" s="217" t="s">
        <v>136</v>
      </c>
      <c r="B25" s="217" t="s">
        <v>137</v>
      </c>
      <c r="C25" s="121">
        <v>543600</v>
      </c>
      <c r="D25" s="121">
        <v>543600</v>
      </c>
      <c r="E25" s="121">
        <v>543600</v>
      </c>
      <c r="F25" s="121"/>
      <c r="G25" s="121"/>
      <c r="H25" s="121"/>
      <c r="I25" s="121"/>
      <c r="J25" s="121"/>
      <c r="K25" s="121"/>
      <c r="L25" s="121"/>
      <c r="M25" s="121"/>
      <c r="N25" s="121"/>
      <c r="O25" s="121"/>
    </row>
    <row r="26" ht="21" customHeight="1" spans="1:15">
      <c r="A26" s="217" t="s">
        <v>138</v>
      </c>
      <c r="B26" s="217" t="s">
        <v>139</v>
      </c>
      <c r="C26" s="121">
        <v>604560</v>
      </c>
      <c r="D26" s="121">
        <v>604560</v>
      </c>
      <c r="E26" s="121">
        <v>604560</v>
      </c>
      <c r="F26" s="121"/>
      <c r="G26" s="121"/>
      <c r="H26" s="121"/>
      <c r="I26" s="121"/>
      <c r="J26" s="121"/>
      <c r="K26" s="121"/>
      <c r="L26" s="121"/>
      <c r="M26" s="121"/>
      <c r="N26" s="121"/>
      <c r="O26" s="121"/>
    </row>
    <row r="27" ht="21" customHeight="1" spans="1:15">
      <c r="A27" s="216" t="s">
        <v>140</v>
      </c>
      <c r="B27" s="216" t="s">
        <v>141</v>
      </c>
      <c r="C27" s="121">
        <v>17772</v>
      </c>
      <c r="D27" s="121">
        <v>17772</v>
      </c>
      <c r="E27" s="121"/>
      <c r="F27" s="121">
        <v>17772</v>
      </c>
      <c r="G27" s="121"/>
      <c r="H27" s="121"/>
      <c r="I27" s="121"/>
      <c r="J27" s="121"/>
      <c r="K27" s="121"/>
      <c r="L27" s="121"/>
      <c r="M27" s="121"/>
      <c r="N27" s="121"/>
      <c r="O27" s="121"/>
    </row>
    <row r="28" ht="21" customHeight="1" spans="1:15">
      <c r="A28" s="217" t="s">
        <v>142</v>
      </c>
      <c r="B28" s="217" t="s">
        <v>143</v>
      </c>
      <c r="C28" s="121">
        <v>17772</v>
      </c>
      <c r="D28" s="121">
        <v>17772</v>
      </c>
      <c r="E28" s="121"/>
      <c r="F28" s="121">
        <v>17772</v>
      </c>
      <c r="G28" s="121"/>
      <c r="H28" s="121"/>
      <c r="I28" s="121"/>
      <c r="J28" s="121"/>
      <c r="K28" s="121"/>
      <c r="L28" s="121"/>
      <c r="M28" s="121"/>
      <c r="N28" s="121"/>
      <c r="O28" s="121"/>
    </row>
    <row r="29" ht="21" customHeight="1" spans="1:15">
      <c r="A29" s="99" t="s">
        <v>144</v>
      </c>
      <c r="B29" s="99" t="s">
        <v>145</v>
      </c>
      <c r="C29" s="121">
        <v>773454</v>
      </c>
      <c r="D29" s="121">
        <v>773454</v>
      </c>
      <c r="E29" s="121">
        <v>773454</v>
      </c>
      <c r="F29" s="121"/>
      <c r="G29" s="121"/>
      <c r="H29" s="121"/>
      <c r="I29" s="121"/>
      <c r="J29" s="121"/>
      <c r="K29" s="121"/>
      <c r="L29" s="121"/>
      <c r="M29" s="121"/>
      <c r="N29" s="121"/>
      <c r="O29" s="121"/>
    </row>
    <row r="30" ht="21" customHeight="1" spans="1:15">
      <c r="A30" s="216" t="s">
        <v>146</v>
      </c>
      <c r="B30" s="216" t="s">
        <v>147</v>
      </c>
      <c r="C30" s="121">
        <v>773454</v>
      </c>
      <c r="D30" s="121">
        <v>773454</v>
      </c>
      <c r="E30" s="121">
        <v>773454</v>
      </c>
      <c r="F30" s="121"/>
      <c r="G30" s="121"/>
      <c r="H30" s="121"/>
      <c r="I30" s="121"/>
      <c r="J30" s="121"/>
      <c r="K30" s="121"/>
      <c r="L30" s="121"/>
      <c r="M30" s="121"/>
      <c r="N30" s="121"/>
      <c r="O30" s="121"/>
    </row>
    <row r="31" ht="21" customHeight="1" spans="1:15">
      <c r="A31" s="217" t="s">
        <v>148</v>
      </c>
      <c r="B31" s="217" t="s">
        <v>149</v>
      </c>
      <c r="C31" s="121">
        <v>125040</v>
      </c>
      <c r="D31" s="121">
        <v>125040</v>
      </c>
      <c r="E31" s="121">
        <v>125040</v>
      </c>
      <c r="F31" s="121"/>
      <c r="G31" s="121"/>
      <c r="H31" s="121"/>
      <c r="I31" s="121"/>
      <c r="J31" s="121"/>
      <c r="K31" s="121"/>
      <c r="L31" s="121"/>
      <c r="M31" s="121"/>
      <c r="N31" s="121"/>
      <c r="O31" s="121"/>
    </row>
    <row r="32" ht="21" customHeight="1" spans="1:15">
      <c r="A32" s="217" t="s">
        <v>150</v>
      </c>
      <c r="B32" s="217" t="s">
        <v>151</v>
      </c>
      <c r="C32" s="121">
        <v>173340</v>
      </c>
      <c r="D32" s="121">
        <v>173340</v>
      </c>
      <c r="E32" s="121">
        <v>173340</v>
      </c>
      <c r="F32" s="121"/>
      <c r="G32" s="121"/>
      <c r="H32" s="121"/>
      <c r="I32" s="121"/>
      <c r="J32" s="121"/>
      <c r="K32" s="121"/>
      <c r="L32" s="121"/>
      <c r="M32" s="121"/>
      <c r="N32" s="121"/>
      <c r="O32" s="121"/>
    </row>
    <row r="33" ht="21" customHeight="1" spans="1:15">
      <c r="A33" s="217" t="s">
        <v>152</v>
      </c>
      <c r="B33" s="217" t="s">
        <v>153</v>
      </c>
      <c r="C33" s="121">
        <v>429600</v>
      </c>
      <c r="D33" s="121">
        <v>429600</v>
      </c>
      <c r="E33" s="121">
        <v>429600</v>
      </c>
      <c r="F33" s="121"/>
      <c r="G33" s="121"/>
      <c r="H33" s="121"/>
      <c r="I33" s="121"/>
      <c r="J33" s="121"/>
      <c r="K33" s="121"/>
      <c r="L33" s="121"/>
      <c r="M33" s="121"/>
      <c r="N33" s="121"/>
      <c r="O33" s="121"/>
    </row>
    <row r="34" ht="21" customHeight="1" spans="1:15">
      <c r="A34" s="217" t="s">
        <v>154</v>
      </c>
      <c r="B34" s="217" t="s">
        <v>155</v>
      </c>
      <c r="C34" s="121">
        <v>45474</v>
      </c>
      <c r="D34" s="121">
        <v>45474</v>
      </c>
      <c r="E34" s="121">
        <v>45474</v>
      </c>
      <c r="F34" s="121"/>
      <c r="G34" s="121"/>
      <c r="H34" s="121"/>
      <c r="I34" s="121"/>
      <c r="J34" s="121"/>
      <c r="K34" s="121"/>
      <c r="L34" s="121"/>
      <c r="M34" s="121"/>
      <c r="N34" s="121"/>
      <c r="O34" s="121"/>
    </row>
    <row r="35" ht="21" customHeight="1" spans="1:15">
      <c r="A35" s="99" t="s">
        <v>156</v>
      </c>
      <c r="B35" s="99" t="s">
        <v>157</v>
      </c>
      <c r="C35" s="121">
        <v>570143.76</v>
      </c>
      <c r="D35" s="121">
        <v>570143.76</v>
      </c>
      <c r="E35" s="121">
        <v>570143.76</v>
      </c>
      <c r="F35" s="121"/>
      <c r="G35" s="121"/>
      <c r="H35" s="121"/>
      <c r="I35" s="121"/>
      <c r="J35" s="121"/>
      <c r="K35" s="121"/>
      <c r="L35" s="121"/>
      <c r="M35" s="121"/>
      <c r="N35" s="121"/>
      <c r="O35" s="121"/>
    </row>
    <row r="36" ht="21" customHeight="1" spans="1:15">
      <c r="A36" s="216" t="s">
        <v>158</v>
      </c>
      <c r="B36" s="216" t="s">
        <v>159</v>
      </c>
      <c r="C36" s="121">
        <v>570143.76</v>
      </c>
      <c r="D36" s="121">
        <v>570143.76</v>
      </c>
      <c r="E36" s="121">
        <v>570143.76</v>
      </c>
      <c r="F36" s="121"/>
      <c r="G36" s="121"/>
      <c r="H36" s="121"/>
      <c r="I36" s="121"/>
      <c r="J36" s="121"/>
      <c r="K36" s="121"/>
      <c r="L36" s="121"/>
      <c r="M36" s="121"/>
      <c r="N36" s="121"/>
      <c r="O36" s="121"/>
    </row>
    <row r="37" ht="21" customHeight="1" spans="1:15">
      <c r="A37" s="217" t="s">
        <v>160</v>
      </c>
      <c r="B37" s="217" t="s">
        <v>161</v>
      </c>
      <c r="C37" s="121">
        <v>554303.76</v>
      </c>
      <c r="D37" s="121">
        <v>554303.76</v>
      </c>
      <c r="E37" s="121">
        <v>554303.76</v>
      </c>
      <c r="F37" s="121"/>
      <c r="G37" s="121"/>
      <c r="H37" s="121"/>
      <c r="I37" s="121"/>
      <c r="J37" s="121"/>
      <c r="K37" s="121"/>
      <c r="L37" s="121"/>
      <c r="M37" s="121"/>
      <c r="N37" s="121"/>
      <c r="O37" s="121"/>
    </row>
    <row r="38" ht="21" customHeight="1" spans="1:15">
      <c r="A38" s="217" t="s">
        <v>162</v>
      </c>
      <c r="B38" s="217" t="s">
        <v>163</v>
      </c>
      <c r="C38" s="121">
        <v>15840</v>
      </c>
      <c r="D38" s="121">
        <v>15840</v>
      </c>
      <c r="E38" s="121">
        <v>15840</v>
      </c>
      <c r="F38" s="121"/>
      <c r="G38" s="121"/>
      <c r="H38" s="121"/>
      <c r="I38" s="121"/>
      <c r="J38" s="121"/>
      <c r="K38" s="121"/>
      <c r="L38" s="121"/>
      <c r="M38" s="121"/>
      <c r="N38" s="121"/>
      <c r="O38" s="121"/>
    </row>
    <row r="39" ht="21" customHeight="1" spans="1:15">
      <c r="A39" s="218" t="s">
        <v>55</v>
      </c>
      <c r="B39" s="81"/>
      <c r="C39" s="121">
        <v>17006529.84</v>
      </c>
      <c r="D39" s="121">
        <v>17006529.84</v>
      </c>
      <c r="E39" s="121">
        <v>9988757.84</v>
      </c>
      <c r="F39" s="121">
        <v>7017772</v>
      </c>
      <c r="G39" s="121"/>
      <c r="H39" s="121"/>
      <c r="I39" s="121"/>
      <c r="J39" s="121"/>
      <c r="K39" s="121"/>
      <c r="L39" s="121"/>
      <c r="M39" s="121"/>
      <c r="N39" s="121"/>
      <c r="O39" s="121"/>
    </row>
  </sheetData>
  <mergeCells count="12">
    <mergeCell ref="A1:O1"/>
    <mergeCell ref="A2:O2"/>
    <mergeCell ref="A3:B3"/>
    <mergeCell ref="D4:F4"/>
    <mergeCell ref="J4:O4"/>
    <mergeCell ref="A39:B3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86"/>
      <c r="B1" s="90"/>
      <c r="C1" s="90"/>
      <c r="D1" s="90" t="s">
        <v>164</v>
      </c>
    </row>
    <row r="2" ht="41.25" customHeight="1" spans="1:4">
      <c r="A2" s="85" t="str">
        <f>"2026"&amp;"年部门财政拨款收支预算总表"</f>
        <v>2026年部门财政拨款收支预算总表</v>
      </c>
    </row>
    <row r="3" ht="17.25" customHeight="1" spans="1:4">
      <c r="A3" s="88" t="str">
        <f>"单位名称："&amp;"昆明市呈贡区文化和旅游局"</f>
        <v>单位名称：昆明市呈贡区文化和旅游局</v>
      </c>
      <c r="B3" s="198"/>
      <c r="D3" s="90" t="s">
        <v>1</v>
      </c>
    </row>
    <row r="4" ht="17.25" customHeight="1" spans="1:4">
      <c r="A4" s="199" t="s">
        <v>2</v>
      </c>
      <c r="B4" s="200"/>
      <c r="C4" s="199" t="s">
        <v>3</v>
      </c>
      <c r="D4" s="200"/>
    </row>
    <row r="5" ht="18.75" customHeight="1" spans="1:4">
      <c r="A5" s="199" t="s">
        <v>4</v>
      </c>
      <c r="B5" s="199" t="s">
        <v>5</v>
      </c>
      <c r="C5" s="199" t="s">
        <v>6</v>
      </c>
      <c r="D5" s="199" t="s">
        <v>5</v>
      </c>
    </row>
    <row r="6" ht="16.5" customHeight="1" spans="1:4">
      <c r="A6" s="201" t="s">
        <v>165</v>
      </c>
      <c r="B6" s="121">
        <v>17006529.84</v>
      </c>
      <c r="C6" s="201" t="s">
        <v>166</v>
      </c>
      <c r="D6" s="121">
        <v>17006529.84</v>
      </c>
    </row>
    <row r="7" ht="16.5" customHeight="1" spans="1:4">
      <c r="A7" s="201" t="s">
        <v>167</v>
      </c>
      <c r="B7" s="121">
        <v>17006529.84</v>
      </c>
      <c r="C7" s="201" t="s">
        <v>168</v>
      </c>
      <c r="D7" s="121"/>
    </row>
    <row r="8" ht="16.5" customHeight="1" spans="1:4">
      <c r="A8" s="201" t="s">
        <v>169</v>
      </c>
      <c r="B8" s="121"/>
      <c r="C8" s="201" t="s">
        <v>170</v>
      </c>
      <c r="D8" s="121"/>
    </row>
    <row r="9" ht="16.5" customHeight="1" spans="1:4">
      <c r="A9" s="201" t="s">
        <v>171</v>
      </c>
      <c r="B9" s="121"/>
      <c r="C9" s="201" t="s">
        <v>172</v>
      </c>
      <c r="D9" s="121"/>
    </row>
    <row r="10" ht="16.5" customHeight="1" spans="1:4">
      <c r="A10" s="201" t="s">
        <v>173</v>
      </c>
      <c r="B10" s="121"/>
      <c r="C10" s="201" t="s">
        <v>174</v>
      </c>
      <c r="D10" s="121"/>
    </row>
    <row r="11" ht="16.5" customHeight="1" spans="1:4">
      <c r="A11" s="201" t="s">
        <v>167</v>
      </c>
      <c r="B11" s="121"/>
      <c r="C11" s="201" t="s">
        <v>175</v>
      </c>
      <c r="D11" s="121">
        <v>9000</v>
      </c>
    </row>
    <row r="12" ht="16.5" customHeight="1" spans="1:4">
      <c r="A12" s="26" t="s">
        <v>169</v>
      </c>
      <c r="B12" s="121"/>
      <c r="C12" s="108" t="s">
        <v>176</v>
      </c>
      <c r="D12" s="121"/>
    </row>
    <row r="13" ht="16.5" customHeight="1" spans="1:4">
      <c r="A13" s="26" t="s">
        <v>171</v>
      </c>
      <c r="B13" s="121"/>
      <c r="C13" s="108" t="s">
        <v>177</v>
      </c>
      <c r="D13" s="121">
        <v>14178400.08</v>
      </c>
    </row>
    <row r="14" ht="16.5" customHeight="1" spans="1:4">
      <c r="A14" s="202"/>
      <c r="B14" s="121"/>
      <c r="C14" s="108" t="s">
        <v>178</v>
      </c>
      <c r="D14" s="121">
        <v>1475532</v>
      </c>
    </row>
    <row r="15" ht="16.5" customHeight="1" spans="1:4">
      <c r="A15" s="202"/>
      <c r="B15" s="121"/>
      <c r="C15" s="108" t="s">
        <v>179</v>
      </c>
      <c r="D15" s="121">
        <v>773454</v>
      </c>
    </row>
    <row r="16" ht="16.5" customHeight="1" spans="1:4">
      <c r="A16" s="202"/>
      <c r="B16" s="121"/>
      <c r="C16" s="108" t="s">
        <v>180</v>
      </c>
      <c r="D16" s="121"/>
    </row>
    <row r="17" ht="16.5" customHeight="1" spans="1:4">
      <c r="A17" s="202"/>
      <c r="B17" s="121"/>
      <c r="C17" s="108" t="s">
        <v>181</v>
      </c>
      <c r="D17" s="121"/>
    </row>
    <row r="18" ht="16.5" customHeight="1" spans="1:4">
      <c r="A18" s="202"/>
      <c r="B18" s="121"/>
      <c r="C18" s="108" t="s">
        <v>182</v>
      </c>
      <c r="D18" s="121"/>
    </row>
    <row r="19" ht="16.5" customHeight="1" spans="1:4">
      <c r="A19" s="202"/>
      <c r="B19" s="121"/>
      <c r="C19" s="108" t="s">
        <v>183</v>
      </c>
      <c r="D19" s="121"/>
    </row>
    <row r="20" ht="16.5" customHeight="1" spans="1:4">
      <c r="A20" s="202"/>
      <c r="B20" s="121"/>
      <c r="C20" s="108" t="s">
        <v>184</v>
      </c>
      <c r="D20" s="121"/>
    </row>
    <row r="21" ht="16.5" customHeight="1" spans="1:4">
      <c r="A21" s="202"/>
      <c r="B21" s="121"/>
      <c r="C21" s="108" t="s">
        <v>185</v>
      </c>
      <c r="D21" s="121"/>
    </row>
    <row r="22" ht="16.5" customHeight="1" spans="1:4">
      <c r="A22" s="202"/>
      <c r="B22" s="121"/>
      <c r="C22" s="108" t="s">
        <v>186</v>
      </c>
      <c r="D22" s="121"/>
    </row>
    <row r="23" ht="16.5" customHeight="1" spans="1:4">
      <c r="A23" s="202"/>
      <c r="B23" s="121"/>
      <c r="C23" s="108" t="s">
        <v>187</v>
      </c>
      <c r="D23" s="121"/>
    </row>
    <row r="24" ht="16.5" customHeight="1" spans="1:4">
      <c r="A24" s="202"/>
      <c r="B24" s="121"/>
      <c r="C24" s="108" t="s">
        <v>188</v>
      </c>
      <c r="D24" s="121"/>
    </row>
    <row r="25" ht="16.5" customHeight="1" spans="1:4">
      <c r="A25" s="202"/>
      <c r="B25" s="121"/>
      <c r="C25" s="108" t="s">
        <v>189</v>
      </c>
      <c r="D25" s="121">
        <v>570143.76</v>
      </c>
    </row>
    <row r="26" ht="16.5" customHeight="1" spans="1:4">
      <c r="A26" s="202"/>
      <c r="B26" s="121"/>
      <c r="C26" s="108" t="s">
        <v>190</v>
      </c>
      <c r="D26" s="121"/>
    </row>
    <row r="27" ht="16.5" customHeight="1" spans="1:4">
      <c r="A27" s="202"/>
      <c r="B27" s="121"/>
      <c r="C27" s="108" t="s">
        <v>191</v>
      </c>
      <c r="D27" s="121"/>
    </row>
    <row r="28" ht="16.5" customHeight="1" spans="1:4">
      <c r="A28" s="202"/>
      <c r="B28" s="121"/>
      <c r="C28" s="108" t="s">
        <v>192</v>
      </c>
      <c r="D28" s="121"/>
    </row>
    <row r="29" ht="16.5" customHeight="1" spans="1:4">
      <c r="A29" s="202"/>
      <c r="B29" s="121"/>
      <c r="C29" s="108" t="s">
        <v>193</v>
      </c>
      <c r="D29" s="121"/>
    </row>
    <row r="30" ht="16.5" customHeight="1" spans="1:4">
      <c r="A30" s="202"/>
      <c r="B30" s="121"/>
      <c r="C30" s="108" t="s">
        <v>194</v>
      </c>
      <c r="D30" s="121"/>
    </row>
    <row r="31" ht="16.5" customHeight="1" spans="1:4">
      <c r="A31" s="202"/>
      <c r="B31" s="121"/>
      <c r="C31" s="26" t="s">
        <v>195</v>
      </c>
      <c r="D31" s="121"/>
    </row>
    <row r="32" ht="16.5" customHeight="1" spans="1:4">
      <c r="A32" s="202"/>
      <c r="B32" s="121"/>
      <c r="C32" s="26" t="s">
        <v>196</v>
      </c>
      <c r="D32" s="121"/>
    </row>
    <row r="33" ht="16.5" customHeight="1" spans="1:4">
      <c r="A33" s="202"/>
      <c r="B33" s="121"/>
      <c r="C33" s="22" t="s">
        <v>197</v>
      </c>
      <c r="D33" s="121"/>
    </row>
    <row r="34" ht="15" customHeight="1" spans="1:4">
      <c r="A34" s="203" t="s">
        <v>50</v>
      </c>
      <c r="B34" s="204">
        <v>17006529.84</v>
      </c>
      <c r="C34" s="203" t="s">
        <v>51</v>
      </c>
      <c r="D34" s="204">
        <v>17006529.84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9"/>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74"/>
      <c r="F1" s="110"/>
      <c r="G1" s="175" t="s">
        <v>198</v>
      </c>
    </row>
    <row r="2" ht="41.25" customHeight="1" spans="1:7">
      <c r="A2" s="162" t="str">
        <f>"2026"&amp;"年一般公共预算支出预算表（按功能科目分类）"</f>
        <v>2026年一般公共预算支出预算表（按功能科目分类）</v>
      </c>
      <c r="B2" s="162"/>
      <c r="C2" s="162"/>
      <c r="D2" s="162"/>
      <c r="E2" s="162"/>
      <c r="F2" s="162"/>
      <c r="G2" s="162"/>
    </row>
    <row r="3" ht="18" customHeight="1" spans="1:7">
      <c r="A3" s="60" t="str">
        <f>"单位名称："&amp;"昆明市呈贡区文化和旅游局"</f>
        <v>单位名称：昆明市呈贡区文化和旅游局</v>
      </c>
      <c r="F3" s="159"/>
      <c r="G3" s="175" t="s">
        <v>1</v>
      </c>
    </row>
    <row r="4" ht="20.25" customHeight="1" spans="1:7">
      <c r="A4" s="194" t="s">
        <v>199</v>
      </c>
      <c r="B4" s="195"/>
      <c r="C4" s="163" t="s">
        <v>55</v>
      </c>
      <c r="D4" s="183" t="s">
        <v>78</v>
      </c>
      <c r="E4" s="14"/>
      <c r="F4" s="15"/>
      <c r="G4" s="177" t="s">
        <v>79</v>
      </c>
    </row>
    <row r="5" ht="20.25" customHeight="1" spans="1:7">
      <c r="A5" s="196" t="s">
        <v>75</v>
      </c>
      <c r="B5" s="196" t="s">
        <v>76</v>
      </c>
      <c r="C5" s="72"/>
      <c r="D5" s="17" t="s">
        <v>57</v>
      </c>
      <c r="E5" s="17" t="s">
        <v>200</v>
      </c>
      <c r="F5" s="17" t="s">
        <v>201</v>
      </c>
      <c r="G5" s="179"/>
    </row>
    <row r="6" ht="15" customHeight="1" spans="1:7">
      <c r="A6" s="25" t="s">
        <v>85</v>
      </c>
      <c r="B6" s="25" t="s">
        <v>86</v>
      </c>
      <c r="C6" s="25" t="s">
        <v>87</v>
      </c>
      <c r="D6" s="25" t="s">
        <v>88</v>
      </c>
      <c r="E6" s="25" t="s">
        <v>89</v>
      </c>
      <c r="F6" s="25" t="s">
        <v>90</v>
      </c>
      <c r="G6" s="25" t="s">
        <v>91</v>
      </c>
    </row>
    <row r="7" ht="18" customHeight="1" spans="1:7">
      <c r="A7" s="22" t="s">
        <v>100</v>
      </c>
      <c r="B7" s="22" t="s">
        <v>101</v>
      </c>
      <c r="C7" s="121">
        <v>9000</v>
      </c>
      <c r="D7" s="121">
        <v>9000</v>
      </c>
      <c r="E7" s="121"/>
      <c r="F7" s="121">
        <v>9000</v>
      </c>
      <c r="G7" s="121"/>
    </row>
    <row r="8" ht="18" customHeight="1" spans="1:7">
      <c r="A8" s="172" t="s">
        <v>102</v>
      </c>
      <c r="B8" s="172" t="s">
        <v>103</v>
      </c>
      <c r="C8" s="121">
        <v>9000</v>
      </c>
      <c r="D8" s="121">
        <v>9000</v>
      </c>
      <c r="E8" s="121"/>
      <c r="F8" s="121">
        <v>9000</v>
      </c>
      <c r="G8" s="121"/>
    </row>
    <row r="9" ht="18" customHeight="1" spans="1:7">
      <c r="A9" s="173" t="s">
        <v>104</v>
      </c>
      <c r="B9" s="173" t="s">
        <v>105</v>
      </c>
      <c r="C9" s="121">
        <v>9000</v>
      </c>
      <c r="D9" s="121">
        <v>9000</v>
      </c>
      <c r="E9" s="121"/>
      <c r="F9" s="121">
        <v>9000</v>
      </c>
      <c r="G9" s="121"/>
    </row>
    <row r="10" ht="18" customHeight="1" spans="1:7">
      <c r="A10" s="22" t="s">
        <v>106</v>
      </c>
      <c r="B10" s="22" t="s">
        <v>107</v>
      </c>
      <c r="C10" s="121">
        <v>14178400.08</v>
      </c>
      <c r="D10" s="121">
        <v>7178400.08</v>
      </c>
      <c r="E10" s="121">
        <v>6434544</v>
      </c>
      <c r="F10" s="121">
        <v>743856.08</v>
      </c>
      <c r="G10" s="121">
        <v>7000000</v>
      </c>
    </row>
    <row r="11" ht="18" customHeight="1" spans="1:7">
      <c r="A11" s="172" t="s">
        <v>108</v>
      </c>
      <c r="B11" s="172" t="s">
        <v>109</v>
      </c>
      <c r="C11" s="121">
        <v>12443239.54</v>
      </c>
      <c r="D11" s="121">
        <v>7178400.08</v>
      </c>
      <c r="E11" s="121">
        <v>6434544</v>
      </c>
      <c r="F11" s="121">
        <v>743856.08</v>
      </c>
      <c r="G11" s="121">
        <v>5264839.46</v>
      </c>
    </row>
    <row r="12" ht="18" customHeight="1" spans="1:7">
      <c r="A12" s="173" t="s">
        <v>110</v>
      </c>
      <c r="B12" s="173" t="s">
        <v>111</v>
      </c>
      <c r="C12" s="121">
        <v>3810968</v>
      </c>
      <c r="D12" s="121">
        <v>3810968</v>
      </c>
      <c r="E12" s="121">
        <v>3315240</v>
      </c>
      <c r="F12" s="121">
        <v>495728</v>
      </c>
      <c r="G12" s="121"/>
    </row>
    <row r="13" ht="18" customHeight="1" spans="1:7">
      <c r="A13" s="173" t="s">
        <v>112</v>
      </c>
      <c r="B13" s="173" t="s">
        <v>113</v>
      </c>
      <c r="C13" s="121">
        <v>995600</v>
      </c>
      <c r="D13" s="121"/>
      <c r="E13" s="121"/>
      <c r="F13" s="121"/>
      <c r="G13" s="121">
        <v>995600</v>
      </c>
    </row>
    <row r="14" ht="18" customHeight="1" spans="1:7">
      <c r="A14" s="173" t="s">
        <v>114</v>
      </c>
      <c r="B14" s="173" t="s">
        <v>115</v>
      </c>
      <c r="C14" s="121">
        <v>1834619</v>
      </c>
      <c r="D14" s="121">
        <v>176400</v>
      </c>
      <c r="E14" s="121">
        <v>176400</v>
      </c>
      <c r="F14" s="121"/>
      <c r="G14" s="121">
        <v>1658219</v>
      </c>
    </row>
    <row r="15" ht="18" customHeight="1" spans="1:7">
      <c r="A15" s="173" t="s">
        <v>116</v>
      </c>
      <c r="B15" s="173" t="s">
        <v>117</v>
      </c>
      <c r="C15" s="121">
        <v>3855644.02</v>
      </c>
      <c r="D15" s="121">
        <v>3169612.08</v>
      </c>
      <c r="E15" s="121">
        <v>2942904</v>
      </c>
      <c r="F15" s="121">
        <v>226708.08</v>
      </c>
      <c r="G15" s="121">
        <v>686031.94</v>
      </c>
    </row>
    <row r="16" ht="18" customHeight="1" spans="1:7">
      <c r="A16" s="173" t="s">
        <v>118</v>
      </c>
      <c r="B16" s="173" t="s">
        <v>119</v>
      </c>
      <c r="C16" s="121">
        <v>60000</v>
      </c>
      <c r="D16" s="121"/>
      <c r="E16" s="121"/>
      <c r="F16" s="121"/>
      <c r="G16" s="121">
        <v>60000</v>
      </c>
    </row>
    <row r="17" ht="18" customHeight="1" spans="1:7">
      <c r="A17" s="173" t="s">
        <v>120</v>
      </c>
      <c r="B17" s="173" t="s">
        <v>121</v>
      </c>
      <c r="C17" s="121">
        <v>72620</v>
      </c>
      <c r="D17" s="121">
        <v>21420</v>
      </c>
      <c r="E17" s="121"/>
      <c r="F17" s="121">
        <v>21420</v>
      </c>
      <c r="G17" s="121">
        <v>51200</v>
      </c>
    </row>
    <row r="18" ht="18" customHeight="1" spans="1:7">
      <c r="A18" s="173" t="s">
        <v>122</v>
      </c>
      <c r="B18" s="173" t="s">
        <v>123</v>
      </c>
      <c r="C18" s="121">
        <v>1813788.52</v>
      </c>
      <c r="D18" s="121"/>
      <c r="E18" s="121"/>
      <c r="F18" s="121"/>
      <c r="G18" s="121">
        <v>1813788.52</v>
      </c>
    </row>
    <row r="19" ht="18" customHeight="1" spans="1:7">
      <c r="A19" s="172" t="s">
        <v>124</v>
      </c>
      <c r="B19" s="172" t="s">
        <v>125</v>
      </c>
      <c r="C19" s="121">
        <v>1735160.54</v>
      </c>
      <c r="D19" s="121"/>
      <c r="E19" s="121"/>
      <c r="F19" s="121"/>
      <c r="G19" s="121">
        <v>1735160.54</v>
      </c>
    </row>
    <row r="20" ht="18" customHeight="1" spans="1:7">
      <c r="A20" s="173" t="s">
        <v>126</v>
      </c>
      <c r="B20" s="173" t="s">
        <v>127</v>
      </c>
      <c r="C20" s="121">
        <v>1235160.54</v>
      </c>
      <c r="D20" s="121"/>
      <c r="E20" s="121"/>
      <c r="F20" s="121"/>
      <c r="G20" s="121">
        <v>1235160.54</v>
      </c>
    </row>
    <row r="21" ht="18" customHeight="1" spans="1:7">
      <c r="A21" s="173" t="s">
        <v>128</v>
      </c>
      <c r="B21" s="173" t="s">
        <v>129</v>
      </c>
      <c r="C21" s="121">
        <v>500000</v>
      </c>
      <c r="D21" s="121"/>
      <c r="E21" s="121"/>
      <c r="F21" s="121"/>
      <c r="G21" s="121">
        <v>500000</v>
      </c>
    </row>
    <row r="22" ht="18" customHeight="1" spans="1:7">
      <c r="A22" s="22" t="s">
        <v>130</v>
      </c>
      <c r="B22" s="22" t="s">
        <v>131</v>
      </c>
      <c r="C22" s="121">
        <v>1475532</v>
      </c>
      <c r="D22" s="121">
        <v>1457760</v>
      </c>
      <c r="E22" s="121">
        <v>1436160</v>
      </c>
      <c r="F22" s="121">
        <v>21600</v>
      </c>
      <c r="G22" s="121">
        <v>17772</v>
      </c>
    </row>
    <row r="23" ht="18" customHeight="1" spans="1:7">
      <c r="A23" s="172" t="s">
        <v>132</v>
      </c>
      <c r="B23" s="172" t="s">
        <v>133</v>
      </c>
      <c r="C23" s="121">
        <v>1457760</v>
      </c>
      <c r="D23" s="121">
        <v>1457760</v>
      </c>
      <c r="E23" s="121">
        <v>1436160</v>
      </c>
      <c r="F23" s="121">
        <v>21600</v>
      </c>
      <c r="G23" s="121"/>
    </row>
    <row r="24" ht="18" customHeight="1" spans="1:7">
      <c r="A24" s="173" t="s">
        <v>134</v>
      </c>
      <c r="B24" s="173" t="s">
        <v>135</v>
      </c>
      <c r="C24" s="121">
        <v>309600</v>
      </c>
      <c r="D24" s="121">
        <v>309600</v>
      </c>
      <c r="E24" s="121">
        <v>302400</v>
      </c>
      <c r="F24" s="121">
        <v>7200</v>
      </c>
      <c r="G24" s="121"/>
    </row>
    <row r="25" ht="18" customHeight="1" spans="1:7">
      <c r="A25" s="173" t="s">
        <v>136</v>
      </c>
      <c r="B25" s="173" t="s">
        <v>137</v>
      </c>
      <c r="C25" s="121">
        <v>543600</v>
      </c>
      <c r="D25" s="121">
        <v>543600</v>
      </c>
      <c r="E25" s="121">
        <v>529200</v>
      </c>
      <c r="F25" s="121">
        <v>14400</v>
      </c>
      <c r="G25" s="121"/>
    </row>
    <row r="26" ht="18" customHeight="1" spans="1:7">
      <c r="A26" s="173" t="s">
        <v>138</v>
      </c>
      <c r="B26" s="173" t="s">
        <v>139</v>
      </c>
      <c r="C26" s="121">
        <v>604560</v>
      </c>
      <c r="D26" s="121">
        <v>604560</v>
      </c>
      <c r="E26" s="121">
        <v>604560</v>
      </c>
      <c r="F26" s="121"/>
      <c r="G26" s="121"/>
    </row>
    <row r="27" ht="18" customHeight="1" spans="1:7">
      <c r="A27" s="172" t="s">
        <v>140</v>
      </c>
      <c r="B27" s="172" t="s">
        <v>141</v>
      </c>
      <c r="C27" s="121">
        <v>17772</v>
      </c>
      <c r="D27" s="121"/>
      <c r="E27" s="121"/>
      <c r="F27" s="121"/>
      <c r="G27" s="121">
        <v>17772</v>
      </c>
    </row>
    <row r="28" ht="18" customHeight="1" spans="1:7">
      <c r="A28" s="173" t="s">
        <v>142</v>
      </c>
      <c r="B28" s="173" t="s">
        <v>143</v>
      </c>
      <c r="C28" s="121">
        <v>17772</v>
      </c>
      <c r="D28" s="121"/>
      <c r="E28" s="121"/>
      <c r="F28" s="121"/>
      <c r="G28" s="121">
        <v>17772</v>
      </c>
    </row>
    <row r="29" ht="18" customHeight="1" spans="1:7">
      <c r="A29" s="22" t="s">
        <v>144</v>
      </c>
      <c r="B29" s="22" t="s">
        <v>145</v>
      </c>
      <c r="C29" s="121">
        <v>773454</v>
      </c>
      <c r="D29" s="121">
        <v>773454</v>
      </c>
      <c r="E29" s="121">
        <v>773454</v>
      </c>
      <c r="F29" s="121"/>
      <c r="G29" s="121"/>
    </row>
    <row r="30" ht="18" customHeight="1" spans="1:7">
      <c r="A30" s="172" t="s">
        <v>146</v>
      </c>
      <c r="B30" s="172" t="s">
        <v>147</v>
      </c>
      <c r="C30" s="121">
        <v>773454</v>
      </c>
      <c r="D30" s="121">
        <v>773454</v>
      </c>
      <c r="E30" s="121">
        <v>773454</v>
      </c>
      <c r="F30" s="121"/>
      <c r="G30" s="121"/>
    </row>
    <row r="31" ht="18" customHeight="1" spans="1:7">
      <c r="A31" s="173" t="s">
        <v>148</v>
      </c>
      <c r="B31" s="173" t="s">
        <v>149</v>
      </c>
      <c r="C31" s="121">
        <v>125040</v>
      </c>
      <c r="D31" s="121">
        <v>125040</v>
      </c>
      <c r="E31" s="121">
        <v>125040</v>
      </c>
      <c r="F31" s="121"/>
      <c r="G31" s="121"/>
    </row>
    <row r="32" ht="18" customHeight="1" spans="1:7">
      <c r="A32" s="173" t="s">
        <v>150</v>
      </c>
      <c r="B32" s="173" t="s">
        <v>151</v>
      </c>
      <c r="C32" s="121">
        <v>173340</v>
      </c>
      <c r="D32" s="121">
        <v>173340</v>
      </c>
      <c r="E32" s="121">
        <v>173340</v>
      </c>
      <c r="F32" s="121"/>
      <c r="G32" s="121"/>
    </row>
    <row r="33" ht="18" customHeight="1" spans="1:7">
      <c r="A33" s="173" t="s">
        <v>152</v>
      </c>
      <c r="B33" s="173" t="s">
        <v>153</v>
      </c>
      <c r="C33" s="121">
        <v>429600</v>
      </c>
      <c r="D33" s="121">
        <v>429600</v>
      </c>
      <c r="E33" s="121">
        <v>429600</v>
      </c>
      <c r="F33" s="121"/>
      <c r="G33" s="121"/>
    </row>
    <row r="34" ht="18" customHeight="1" spans="1:7">
      <c r="A34" s="173" t="s">
        <v>154</v>
      </c>
      <c r="B34" s="173" t="s">
        <v>155</v>
      </c>
      <c r="C34" s="121">
        <v>45474</v>
      </c>
      <c r="D34" s="121">
        <v>45474</v>
      </c>
      <c r="E34" s="121">
        <v>45474</v>
      </c>
      <c r="F34" s="121"/>
      <c r="G34" s="121"/>
    </row>
    <row r="35" ht="18" customHeight="1" spans="1:7">
      <c r="A35" s="22" t="s">
        <v>156</v>
      </c>
      <c r="B35" s="22" t="s">
        <v>157</v>
      </c>
      <c r="C35" s="121">
        <v>570143.76</v>
      </c>
      <c r="D35" s="121">
        <v>570143.76</v>
      </c>
      <c r="E35" s="121">
        <v>570143.76</v>
      </c>
      <c r="F35" s="121"/>
      <c r="G35" s="121"/>
    </row>
    <row r="36" ht="18" customHeight="1" spans="1:7">
      <c r="A36" s="172" t="s">
        <v>158</v>
      </c>
      <c r="B36" s="172" t="s">
        <v>159</v>
      </c>
      <c r="C36" s="121">
        <v>570143.76</v>
      </c>
      <c r="D36" s="121">
        <v>570143.76</v>
      </c>
      <c r="E36" s="121">
        <v>570143.76</v>
      </c>
      <c r="F36" s="121"/>
      <c r="G36" s="121"/>
    </row>
    <row r="37" ht="18" customHeight="1" spans="1:7">
      <c r="A37" s="173" t="s">
        <v>160</v>
      </c>
      <c r="B37" s="173" t="s">
        <v>161</v>
      </c>
      <c r="C37" s="121">
        <v>554303.76</v>
      </c>
      <c r="D37" s="121">
        <v>554303.76</v>
      </c>
      <c r="E37" s="121">
        <v>554303.76</v>
      </c>
      <c r="F37" s="121"/>
      <c r="G37" s="121"/>
    </row>
    <row r="38" ht="18" customHeight="1" spans="1:7">
      <c r="A38" s="173" t="s">
        <v>162</v>
      </c>
      <c r="B38" s="173" t="s">
        <v>163</v>
      </c>
      <c r="C38" s="121">
        <v>15840</v>
      </c>
      <c r="D38" s="121">
        <v>15840</v>
      </c>
      <c r="E38" s="121">
        <v>15840</v>
      </c>
      <c r="F38" s="121"/>
      <c r="G38" s="121"/>
    </row>
    <row r="39" ht="18" customHeight="1" spans="1:7">
      <c r="A39" s="120" t="s">
        <v>202</v>
      </c>
      <c r="B39" s="197" t="s">
        <v>202</v>
      </c>
      <c r="C39" s="121">
        <v>17006529.84</v>
      </c>
      <c r="D39" s="121">
        <v>9988757.84</v>
      </c>
      <c r="E39" s="121">
        <v>9214301.76</v>
      </c>
      <c r="F39" s="121">
        <v>774456.08</v>
      </c>
      <c r="G39" s="121">
        <v>7017772</v>
      </c>
    </row>
  </sheetData>
  <mergeCells count="6">
    <mergeCell ref="A2:G2"/>
    <mergeCell ref="A4:B4"/>
    <mergeCell ref="D4:F4"/>
    <mergeCell ref="A39:B3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87"/>
      <c r="B1" s="87"/>
      <c r="C1" s="87"/>
      <c r="D1" s="87"/>
      <c r="E1" s="86"/>
      <c r="F1" s="190" t="s">
        <v>203</v>
      </c>
    </row>
    <row r="2" ht="41.25" customHeight="1" spans="1:6">
      <c r="A2" s="191" t="str">
        <f>"2026"&amp;"年一般公共预算“三公”经费支出预算表"</f>
        <v>2026年一般公共预算“三公”经费支出预算表</v>
      </c>
      <c r="B2" s="87"/>
      <c r="C2" s="87"/>
      <c r="D2" s="87"/>
      <c r="E2" s="86"/>
      <c r="F2" s="87"/>
    </row>
    <row r="3" customHeight="1" spans="1:6">
      <c r="A3" s="149" t="str">
        <f>"单位名称："&amp;"昆明市呈贡区文化和旅游局"</f>
        <v>单位名称：昆明市呈贡区文化和旅游局</v>
      </c>
      <c r="B3" s="192"/>
      <c r="D3" s="87"/>
      <c r="E3" s="86"/>
      <c r="F3" s="91" t="s">
        <v>1</v>
      </c>
    </row>
    <row r="4" ht="27" customHeight="1" spans="1:6">
      <c r="A4" s="92" t="s">
        <v>204</v>
      </c>
      <c r="B4" s="92" t="s">
        <v>205</v>
      </c>
      <c r="C4" s="94" t="s">
        <v>206</v>
      </c>
      <c r="D4" s="92"/>
      <c r="E4" s="93"/>
      <c r="F4" s="92" t="s">
        <v>207</v>
      </c>
    </row>
    <row r="5" ht="28.5" customHeight="1" spans="1:6">
      <c r="A5" s="193"/>
      <c r="B5" s="96"/>
      <c r="C5" s="93" t="s">
        <v>57</v>
      </c>
      <c r="D5" s="93" t="s">
        <v>208</v>
      </c>
      <c r="E5" s="93" t="s">
        <v>209</v>
      </c>
      <c r="F5" s="95"/>
    </row>
    <row r="6" ht="17.25" customHeight="1" spans="1:6">
      <c r="A6" s="98" t="s">
        <v>85</v>
      </c>
      <c r="B6" s="98" t="s">
        <v>86</v>
      </c>
      <c r="C6" s="98" t="s">
        <v>87</v>
      </c>
      <c r="D6" s="98" t="s">
        <v>88</v>
      </c>
      <c r="E6" s="98" t="s">
        <v>89</v>
      </c>
      <c r="F6" s="98" t="s">
        <v>90</v>
      </c>
    </row>
    <row r="7" ht="17.25" customHeight="1" spans="1:6">
      <c r="A7" s="121">
        <v>45840</v>
      </c>
      <c r="B7" s="121"/>
      <c r="C7" s="121">
        <v>42840</v>
      </c>
      <c r="D7" s="121"/>
      <c r="E7" s="121">
        <v>42840</v>
      </c>
      <c r="F7" s="121">
        <v>3000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77"/>
  <sheetViews>
    <sheetView showZeros="0"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74"/>
      <c r="C1" s="180"/>
      <c r="E1" s="181"/>
      <c r="F1" s="181"/>
      <c r="G1" s="181"/>
      <c r="H1" s="181"/>
      <c r="I1" s="122"/>
      <c r="J1" s="122"/>
      <c r="K1" s="122"/>
      <c r="L1" s="122"/>
      <c r="M1" s="122"/>
      <c r="N1" s="122"/>
      <c r="R1" s="122"/>
      <c r="V1" s="180"/>
      <c r="X1" s="58" t="s">
        <v>210</v>
      </c>
    </row>
    <row r="2" ht="45.75" customHeight="1" spans="1:24">
      <c r="A2" s="106" t="str">
        <f>"2026"&amp;"年部门基本支出预算表"</f>
        <v>2026年部门基本支出预算表</v>
      </c>
      <c r="B2" s="59"/>
      <c r="C2" s="106"/>
      <c r="D2" s="106"/>
      <c r="E2" s="106"/>
      <c r="F2" s="106"/>
      <c r="G2" s="106"/>
      <c r="H2" s="106"/>
      <c r="I2" s="106"/>
      <c r="J2" s="106"/>
      <c r="K2" s="106"/>
      <c r="L2" s="106"/>
      <c r="M2" s="106"/>
      <c r="N2" s="106"/>
      <c r="O2" s="59"/>
      <c r="P2" s="59"/>
      <c r="Q2" s="59"/>
      <c r="R2" s="106"/>
      <c r="S2" s="106"/>
      <c r="T2" s="106"/>
      <c r="U2" s="106"/>
      <c r="V2" s="106"/>
      <c r="W2" s="106"/>
      <c r="X2" s="106"/>
    </row>
    <row r="3" ht="18.75" customHeight="1" spans="1:24">
      <c r="A3" s="60" t="str">
        <f>"单位名称："&amp;"昆明市呈贡区文化和旅游局"</f>
        <v>单位名称：昆明市呈贡区文化和旅游局</v>
      </c>
      <c r="B3" s="61"/>
      <c r="C3" s="182"/>
      <c r="D3" s="182"/>
      <c r="E3" s="182"/>
      <c r="F3" s="182"/>
      <c r="G3" s="182"/>
      <c r="H3" s="182"/>
      <c r="I3" s="127"/>
      <c r="J3" s="127"/>
      <c r="K3" s="127"/>
      <c r="L3" s="127"/>
      <c r="M3" s="127"/>
      <c r="N3" s="127"/>
      <c r="O3" s="62"/>
      <c r="P3" s="62"/>
      <c r="Q3" s="62"/>
      <c r="R3" s="127"/>
      <c r="V3" s="180"/>
      <c r="X3" s="58" t="s">
        <v>1</v>
      </c>
    </row>
    <row r="4" ht="18" customHeight="1" spans="1:24">
      <c r="A4" s="64" t="s">
        <v>211</v>
      </c>
      <c r="B4" s="64" t="s">
        <v>212</v>
      </c>
      <c r="C4" s="64" t="s">
        <v>213</v>
      </c>
      <c r="D4" s="64" t="s">
        <v>214</v>
      </c>
      <c r="E4" s="64" t="s">
        <v>215</v>
      </c>
      <c r="F4" s="64" t="s">
        <v>216</v>
      </c>
      <c r="G4" s="64" t="s">
        <v>217</v>
      </c>
      <c r="H4" s="64" t="s">
        <v>218</v>
      </c>
      <c r="I4" s="183" t="s">
        <v>219</v>
      </c>
      <c r="J4" s="116" t="s">
        <v>219</v>
      </c>
      <c r="K4" s="116"/>
      <c r="L4" s="116"/>
      <c r="M4" s="116"/>
      <c r="N4" s="116"/>
      <c r="O4" s="14"/>
      <c r="P4" s="14"/>
      <c r="Q4" s="14"/>
      <c r="R4" s="132" t="s">
        <v>61</v>
      </c>
      <c r="S4" s="116" t="s">
        <v>62</v>
      </c>
      <c r="T4" s="116"/>
      <c r="U4" s="116"/>
      <c r="V4" s="116"/>
      <c r="W4" s="116"/>
      <c r="X4" s="117"/>
    </row>
    <row r="5" ht="18" customHeight="1" spans="1:24">
      <c r="A5" s="67"/>
      <c r="B5" s="69"/>
      <c r="C5" s="165"/>
      <c r="D5" s="67"/>
      <c r="E5" s="67"/>
      <c r="F5" s="67"/>
      <c r="G5" s="67"/>
      <c r="H5" s="67"/>
      <c r="I5" s="163" t="s">
        <v>220</v>
      </c>
      <c r="J5" s="183" t="s">
        <v>58</v>
      </c>
      <c r="K5" s="116"/>
      <c r="L5" s="116"/>
      <c r="M5" s="116"/>
      <c r="N5" s="117"/>
      <c r="O5" s="13" t="s">
        <v>221</v>
      </c>
      <c r="P5" s="14"/>
      <c r="Q5" s="15"/>
      <c r="R5" s="64" t="s">
        <v>61</v>
      </c>
      <c r="S5" s="183" t="s">
        <v>62</v>
      </c>
      <c r="T5" s="132" t="s">
        <v>64</v>
      </c>
      <c r="U5" s="116" t="s">
        <v>62</v>
      </c>
      <c r="V5" s="132" t="s">
        <v>66</v>
      </c>
      <c r="W5" s="132" t="s">
        <v>67</v>
      </c>
      <c r="X5" s="184" t="s">
        <v>68</v>
      </c>
    </row>
    <row r="6" ht="19.5" customHeight="1" spans="1:24">
      <c r="A6" s="69"/>
      <c r="B6" s="69"/>
      <c r="C6" s="69"/>
      <c r="D6" s="69"/>
      <c r="E6" s="69"/>
      <c r="F6" s="69"/>
      <c r="G6" s="69"/>
      <c r="H6" s="69"/>
      <c r="I6" s="69"/>
      <c r="J6" s="185" t="s">
        <v>222</v>
      </c>
      <c r="K6" s="64" t="s">
        <v>223</v>
      </c>
      <c r="L6" s="64" t="s">
        <v>224</v>
      </c>
      <c r="M6" s="64" t="s">
        <v>225</v>
      </c>
      <c r="N6" s="64" t="s">
        <v>226</v>
      </c>
      <c r="O6" s="64" t="s">
        <v>58</v>
      </c>
      <c r="P6" s="64" t="s">
        <v>59</v>
      </c>
      <c r="Q6" s="64" t="s">
        <v>60</v>
      </c>
      <c r="R6" s="69"/>
      <c r="S6" s="64" t="s">
        <v>57</v>
      </c>
      <c r="T6" s="64" t="s">
        <v>64</v>
      </c>
      <c r="U6" s="64" t="s">
        <v>227</v>
      </c>
      <c r="V6" s="64" t="s">
        <v>66</v>
      </c>
      <c r="W6" s="64" t="s">
        <v>67</v>
      </c>
      <c r="X6" s="64" t="s">
        <v>68</v>
      </c>
    </row>
    <row r="7" ht="37.5" customHeight="1" spans="1:24">
      <c r="A7" s="186"/>
      <c r="B7" s="72"/>
      <c r="C7" s="186"/>
      <c r="D7" s="186"/>
      <c r="E7" s="186"/>
      <c r="F7" s="186"/>
      <c r="G7" s="186"/>
      <c r="H7" s="186"/>
      <c r="I7" s="186"/>
      <c r="J7" s="187" t="s">
        <v>57</v>
      </c>
      <c r="K7" s="70" t="s">
        <v>228</v>
      </c>
      <c r="L7" s="70" t="s">
        <v>224</v>
      </c>
      <c r="M7" s="70" t="s">
        <v>225</v>
      </c>
      <c r="N7" s="70" t="s">
        <v>226</v>
      </c>
      <c r="O7" s="70" t="s">
        <v>224</v>
      </c>
      <c r="P7" s="70" t="s">
        <v>225</v>
      </c>
      <c r="Q7" s="70" t="s">
        <v>226</v>
      </c>
      <c r="R7" s="70" t="s">
        <v>61</v>
      </c>
      <c r="S7" s="70" t="s">
        <v>57</v>
      </c>
      <c r="T7" s="70" t="s">
        <v>64</v>
      </c>
      <c r="U7" s="70" t="s">
        <v>227</v>
      </c>
      <c r="V7" s="70" t="s">
        <v>66</v>
      </c>
      <c r="W7" s="70" t="s">
        <v>67</v>
      </c>
      <c r="X7" s="70" t="s">
        <v>68</v>
      </c>
    </row>
    <row r="8" customHeight="1" spans="1:24">
      <c r="A8" s="74">
        <v>1</v>
      </c>
      <c r="B8" s="74">
        <v>2</v>
      </c>
      <c r="C8" s="74">
        <v>3</v>
      </c>
      <c r="D8" s="74">
        <v>4</v>
      </c>
      <c r="E8" s="74">
        <v>5</v>
      </c>
      <c r="F8" s="74">
        <v>6</v>
      </c>
      <c r="G8" s="74">
        <v>7</v>
      </c>
      <c r="H8" s="74">
        <v>8</v>
      </c>
      <c r="I8" s="74">
        <v>9</v>
      </c>
      <c r="J8" s="74">
        <v>10</v>
      </c>
      <c r="K8" s="74">
        <v>11</v>
      </c>
      <c r="L8" s="74">
        <v>12</v>
      </c>
      <c r="M8" s="74">
        <v>13</v>
      </c>
      <c r="N8" s="74">
        <v>14</v>
      </c>
      <c r="O8" s="74">
        <v>15</v>
      </c>
      <c r="P8" s="74">
        <v>16</v>
      </c>
      <c r="Q8" s="74">
        <v>17</v>
      </c>
      <c r="R8" s="74">
        <v>18</v>
      </c>
      <c r="S8" s="74">
        <v>19</v>
      </c>
      <c r="T8" s="74">
        <v>20</v>
      </c>
      <c r="U8" s="74">
        <v>21</v>
      </c>
      <c r="V8" s="74">
        <v>22</v>
      </c>
      <c r="W8" s="74">
        <v>23</v>
      </c>
      <c r="X8" s="74">
        <v>24</v>
      </c>
    </row>
    <row r="9" ht="20.25" customHeight="1" spans="1:24">
      <c r="A9" s="26" t="s">
        <v>70</v>
      </c>
      <c r="B9" s="26" t="s">
        <v>70</v>
      </c>
      <c r="C9" s="26" t="s">
        <v>229</v>
      </c>
      <c r="D9" s="26" t="s">
        <v>230</v>
      </c>
      <c r="E9" s="26" t="s">
        <v>110</v>
      </c>
      <c r="F9" s="26" t="s">
        <v>111</v>
      </c>
      <c r="G9" s="26" t="s">
        <v>231</v>
      </c>
      <c r="H9" s="26" t="s">
        <v>232</v>
      </c>
      <c r="I9" s="121">
        <v>620928</v>
      </c>
      <c r="J9" s="121">
        <v>620928</v>
      </c>
      <c r="K9" s="121"/>
      <c r="L9" s="121"/>
      <c r="M9" s="121">
        <v>620928</v>
      </c>
      <c r="N9" s="121"/>
      <c r="O9" s="121"/>
      <c r="P9" s="121"/>
      <c r="Q9" s="121"/>
      <c r="R9" s="121"/>
      <c r="S9" s="121"/>
      <c r="T9" s="121"/>
      <c r="U9" s="121"/>
      <c r="V9" s="121"/>
      <c r="W9" s="121"/>
      <c r="X9" s="121"/>
    </row>
    <row r="10" ht="20.25" customHeight="1" spans="1:24">
      <c r="A10" s="26" t="s">
        <v>70</v>
      </c>
      <c r="B10" s="26" t="s">
        <v>70</v>
      </c>
      <c r="C10" s="26" t="s">
        <v>229</v>
      </c>
      <c r="D10" s="26" t="s">
        <v>230</v>
      </c>
      <c r="E10" s="26" t="s">
        <v>110</v>
      </c>
      <c r="F10" s="26" t="s">
        <v>111</v>
      </c>
      <c r="G10" s="26" t="s">
        <v>233</v>
      </c>
      <c r="H10" s="26" t="s">
        <v>234</v>
      </c>
      <c r="I10" s="121">
        <v>756072</v>
      </c>
      <c r="J10" s="121">
        <v>756072</v>
      </c>
      <c r="K10" s="53"/>
      <c r="L10" s="53"/>
      <c r="M10" s="121">
        <v>756072</v>
      </c>
      <c r="N10" s="53"/>
      <c r="O10" s="121"/>
      <c r="P10" s="121"/>
      <c r="Q10" s="121"/>
      <c r="R10" s="121"/>
      <c r="S10" s="121"/>
      <c r="T10" s="121"/>
      <c r="U10" s="121"/>
      <c r="V10" s="121"/>
      <c r="W10" s="121"/>
      <c r="X10" s="121"/>
    </row>
    <row r="11" ht="20.25" customHeight="1" spans="1:24">
      <c r="A11" s="26" t="s">
        <v>70</v>
      </c>
      <c r="B11" s="26" t="s">
        <v>70</v>
      </c>
      <c r="C11" s="26" t="s">
        <v>229</v>
      </c>
      <c r="D11" s="26" t="s">
        <v>230</v>
      </c>
      <c r="E11" s="26" t="s">
        <v>110</v>
      </c>
      <c r="F11" s="26" t="s">
        <v>111</v>
      </c>
      <c r="G11" s="26" t="s">
        <v>235</v>
      </c>
      <c r="H11" s="26" t="s">
        <v>236</v>
      </c>
      <c r="I11" s="121">
        <v>48000</v>
      </c>
      <c r="J11" s="121">
        <v>48000</v>
      </c>
      <c r="K11" s="53"/>
      <c r="L11" s="53"/>
      <c r="M11" s="121">
        <v>48000</v>
      </c>
      <c r="N11" s="53"/>
      <c r="O11" s="121"/>
      <c r="P11" s="121"/>
      <c r="Q11" s="121"/>
      <c r="R11" s="121"/>
      <c r="S11" s="121"/>
      <c r="T11" s="121"/>
      <c r="U11" s="121"/>
      <c r="V11" s="121"/>
      <c r="W11" s="121"/>
      <c r="X11" s="121"/>
    </row>
    <row r="12" ht="20.25" customHeight="1" spans="1:24">
      <c r="A12" s="26" t="s">
        <v>70</v>
      </c>
      <c r="B12" s="26" t="s">
        <v>70</v>
      </c>
      <c r="C12" s="26" t="s">
        <v>237</v>
      </c>
      <c r="D12" s="26" t="s">
        <v>238</v>
      </c>
      <c r="E12" s="26" t="s">
        <v>138</v>
      </c>
      <c r="F12" s="26" t="s">
        <v>139</v>
      </c>
      <c r="G12" s="26" t="s">
        <v>239</v>
      </c>
      <c r="H12" s="26" t="s">
        <v>240</v>
      </c>
      <c r="I12" s="121">
        <v>260400</v>
      </c>
      <c r="J12" s="121">
        <v>260400</v>
      </c>
      <c r="K12" s="53"/>
      <c r="L12" s="53"/>
      <c r="M12" s="121">
        <v>260400</v>
      </c>
      <c r="N12" s="53"/>
      <c r="O12" s="121"/>
      <c r="P12" s="121"/>
      <c r="Q12" s="121"/>
      <c r="R12" s="121"/>
      <c r="S12" s="121"/>
      <c r="T12" s="121"/>
      <c r="U12" s="121"/>
      <c r="V12" s="121"/>
      <c r="W12" s="121"/>
      <c r="X12" s="121"/>
    </row>
    <row r="13" ht="20.25" customHeight="1" spans="1:24">
      <c r="A13" s="26" t="s">
        <v>70</v>
      </c>
      <c r="B13" s="26" t="s">
        <v>70</v>
      </c>
      <c r="C13" s="26" t="s">
        <v>237</v>
      </c>
      <c r="D13" s="26" t="s">
        <v>238</v>
      </c>
      <c r="E13" s="26" t="s">
        <v>148</v>
      </c>
      <c r="F13" s="26" t="s">
        <v>149</v>
      </c>
      <c r="G13" s="26" t="s">
        <v>241</v>
      </c>
      <c r="H13" s="26" t="s">
        <v>242</v>
      </c>
      <c r="I13" s="121">
        <v>125040</v>
      </c>
      <c r="J13" s="121">
        <v>125040</v>
      </c>
      <c r="K13" s="53"/>
      <c r="L13" s="53"/>
      <c r="M13" s="121">
        <v>125040</v>
      </c>
      <c r="N13" s="53"/>
      <c r="O13" s="121"/>
      <c r="P13" s="121"/>
      <c r="Q13" s="121"/>
      <c r="R13" s="121"/>
      <c r="S13" s="121"/>
      <c r="T13" s="121"/>
      <c r="U13" s="121"/>
      <c r="V13" s="121"/>
      <c r="W13" s="121"/>
      <c r="X13" s="121"/>
    </row>
    <row r="14" ht="20.25" customHeight="1" spans="1:24">
      <c r="A14" s="26" t="s">
        <v>70</v>
      </c>
      <c r="B14" s="26" t="s">
        <v>70</v>
      </c>
      <c r="C14" s="26" t="s">
        <v>237</v>
      </c>
      <c r="D14" s="26" t="s">
        <v>238</v>
      </c>
      <c r="E14" s="26" t="s">
        <v>152</v>
      </c>
      <c r="F14" s="26" t="s">
        <v>153</v>
      </c>
      <c r="G14" s="26" t="s">
        <v>243</v>
      </c>
      <c r="H14" s="26" t="s">
        <v>244</v>
      </c>
      <c r="I14" s="121">
        <v>160800</v>
      </c>
      <c r="J14" s="121">
        <v>160800</v>
      </c>
      <c r="K14" s="53"/>
      <c r="L14" s="53"/>
      <c r="M14" s="121">
        <v>160800</v>
      </c>
      <c r="N14" s="53"/>
      <c r="O14" s="121"/>
      <c r="P14" s="121"/>
      <c r="Q14" s="121"/>
      <c r="R14" s="121"/>
      <c r="S14" s="121"/>
      <c r="T14" s="121"/>
      <c r="U14" s="121"/>
      <c r="V14" s="121"/>
      <c r="W14" s="121"/>
      <c r="X14" s="121"/>
    </row>
    <row r="15" ht="20.25" customHeight="1" spans="1:24">
      <c r="A15" s="26" t="s">
        <v>70</v>
      </c>
      <c r="B15" s="26" t="s">
        <v>70</v>
      </c>
      <c r="C15" s="26" t="s">
        <v>237</v>
      </c>
      <c r="D15" s="26" t="s">
        <v>238</v>
      </c>
      <c r="E15" s="26" t="s">
        <v>110</v>
      </c>
      <c r="F15" s="26" t="s">
        <v>111</v>
      </c>
      <c r="G15" s="26" t="s">
        <v>245</v>
      </c>
      <c r="H15" s="26" t="s">
        <v>246</v>
      </c>
      <c r="I15" s="121">
        <v>900</v>
      </c>
      <c r="J15" s="121">
        <v>900</v>
      </c>
      <c r="K15" s="53"/>
      <c r="L15" s="53"/>
      <c r="M15" s="121">
        <v>900</v>
      </c>
      <c r="N15" s="53"/>
      <c r="O15" s="121"/>
      <c r="P15" s="121"/>
      <c r="Q15" s="121"/>
      <c r="R15" s="121"/>
      <c r="S15" s="121"/>
      <c r="T15" s="121"/>
      <c r="U15" s="121"/>
      <c r="V15" s="121"/>
      <c r="W15" s="121"/>
      <c r="X15" s="121"/>
    </row>
    <row r="16" ht="20.25" customHeight="1" spans="1:24">
      <c r="A16" s="26" t="s">
        <v>70</v>
      </c>
      <c r="B16" s="26" t="s">
        <v>70</v>
      </c>
      <c r="C16" s="26" t="s">
        <v>237</v>
      </c>
      <c r="D16" s="26" t="s">
        <v>238</v>
      </c>
      <c r="E16" s="26" t="s">
        <v>154</v>
      </c>
      <c r="F16" s="26" t="s">
        <v>155</v>
      </c>
      <c r="G16" s="26" t="s">
        <v>245</v>
      </c>
      <c r="H16" s="26" t="s">
        <v>246</v>
      </c>
      <c r="I16" s="121">
        <v>2928</v>
      </c>
      <c r="J16" s="121">
        <v>2928</v>
      </c>
      <c r="K16" s="53"/>
      <c r="L16" s="53"/>
      <c r="M16" s="121">
        <v>2928</v>
      </c>
      <c r="N16" s="53"/>
      <c r="O16" s="121"/>
      <c r="P16" s="121"/>
      <c r="Q16" s="121"/>
      <c r="R16" s="121"/>
      <c r="S16" s="121"/>
      <c r="T16" s="121"/>
      <c r="U16" s="121"/>
      <c r="V16" s="121"/>
      <c r="W16" s="121"/>
      <c r="X16" s="121"/>
    </row>
    <row r="17" ht="20.25" customHeight="1" spans="1:24">
      <c r="A17" s="26" t="s">
        <v>70</v>
      </c>
      <c r="B17" s="26" t="s">
        <v>70</v>
      </c>
      <c r="C17" s="26" t="s">
        <v>237</v>
      </c>
      <c r="D17" s="26" t="s">
        <v>238</v>
      </c>
      <c r="E17" s="26" t="s">
        <v>154</v>
      </c>
      <c r="F17" s="26" t="s">
        <v>155</v>
      </c>
      <c r="G17" s="26" t="s">
        <v>245</v>
      </c>
      <c r="H17" s="26" t="s">
        <v>246</v>
      </c>
      <c r="I17" s="121">
        <v>12408</v>
      </c>
      <c r="J17" s="121">
        <v>12408</v>
      </c>
      <c r="K17" s="53"/>
      <c r="L17" s="53"/>
      <c r="M17" s="121">
        <v>12408</v>
      </c>
      <c r="N17" s="53"/>
      <c r="O17" s="121"/>
      <c r="P17" s="121"/>
      <c r="Q17" s="121"/>
      <c r="R17" s="121"/>
      <c r="S17" s="121"/>
      <c r="T17" s="121"/>
      <c r="U17" s="121"/>
      <c r="V17" s="121"/>
      <c r="W17" s="121"/>
      <c r="X17" s="121"/>
    </row>
    <row r="18" ht="20.25" customHeight="1" spans="1:24">
      <c r="A18" s="26" t="s">
        <v>70</v>
      </c>
      <c r="B18" s="26" t="s">
        <v>70</v>
      </c>
      <c r="C18" s="26" t="s">
        <v>247</v>
      </c>
      <c r="D18" s="26" t="s">
        <v>161</v>
      </c>
      <c r="E18" s="26" t="s">
        <v>160</v>
      </c>
      <c r="F18" s="26" t="s">
        <v>161</v>
      </c>
      <c r="G18" s="26" t="s">
        <v>248</v>
      </c>
      <c r="H18" s="26" t="s">
        <v>161</v>
      </c>
      <c r="I18" s="121">
        <v>236226.72</v>
      </c>
      <c r="J18" s="121">
        <v>236226.72</v>
      </c>
      <c r="K18" s="53"/>
      <c r="L18" s="53"/>
      <c r="M18" s="121">
        <v>236226.72</v>
      </c>
      <c r="N18" s="53"/>
      <c r="O18" s="121"/>
      <c r="P18" s="121"/>
      <c r="Q18" s="121"/>
      <c r="R18" s="121"/>
      <c r="S18" s="121"/>
      <c r="T18" s="121"/>
      <c r="U18" s="121"/>
      <c r="V18" s="121"/>
      <c r="W18" s="121"/>
      <c r="X18" s="121"/>
    </row>
    <row r="19" ht="20.25" customHeight="1" spans="1:24">
      <c r="A19" s="26" t="s">
        <v>70</v>
      </c>
      <c r="B19" s="26" t="s">
        <v>70</v>
      </c>
      <c r="C19" s="26" t="s">
        <v>249</v>
      </c>
      <c r="D19" s="26" t="s">
        <v>250</v>
      </c>
      <c r="E19" s="26" t="s">
        <v>110</v>
      </c>
      <c r="F19" s="26" t="s">
        <v>111</v>
      </c>
      <c r="G19" s="26" t="s">
        <v>251</v>
      </c>
      <c r="H19" s="26" t="s">
        <v>250</v>
      </c>
      <c r="I19" s="121">
        <v>21420</v>
      </c>
      <c r="J19" s="121">
        <v>21420</v>
      </c>
      <c r="K19" s="53"/>
      <c r="L19" s="53"/>
      <c r="M19" s="121">
        <v>21420</v>
      </c>
      <c r="N19" s="53"/>
      <c r="O19" s="121"/>
      <c r="P19" s="121"/>
      <c r="Q19" s="121"/>
      <c r="R19" s="121"/>
      <c r="S19" s="121"/>
      <c r="T19" s="121"/>
      <c r="U19" s="121"/>
      <c r="V19" s="121"/>
      <c r="W19" s="121"/>
      <c r="X19" s="121"/>
    </row>
    <row r="20" ht="20.25" customHeight="1" spans="1:24">
      <c r="A20" s="26" t="s">
        <v>70</v>
      </c>
      <c r="B20" s="26" t="s">
        <v>70</v>
      </c>
      <c r="C20" s="26" t="s">
        <v>252</v>
      </c>
      <c r="D20" s="26" t="s">
        <v>253</v>
      </c>
      <c r="E20" s="26" t="s">
        <v>110</v>
      </c>
      <c r="F20" s="26" t="s">
        <v>111</v>
      </c>
      <c r="G20" s="26" t="s">
        <v>254</v>
      </c>
      <c r="H20" s="26" t="s">
        <v>255</v>
      </c>
      <c r="I20" s="121">
        <v>117600</v>
      </c>
      <c r="J20" s="121">
        <v>117600</v>
      </c>
      <c r="K20" s="53"/>
      <c r="L20" s="53"/>
      <c r="M20" s="121">
        <v>117600</v>
      </c>
      <c r="N20" s="53"/>
      <c r="O20" s="121"/>
      <c r="P20" s="121"/>
      <c r="Q20" s="121"/>
      <c r="R20" s="121"/>
      <c r="S20" s="121"/>
      <c r="T20" s="121"/>
      <c r="U20" s="121"/>
      <c r="V20" s="121"/>
      <c r="W20" s="121"/>
      <c r="X20" s="121"/>
    </row>
    <row r="21" ht="20.25" customHeight="1" spans="1:24">
      <c r="A21" s="26" t="s">
        <v>70</v>
      </c>
      <c r="B21" s="26" t="s">
        <v>70</v>
      </c>
      <c r="C21" s="26" t="s">
        <v>256</v>
      </c>
      <c r="D21" s="26" t="s">
        <v>257</v>
      </c>
      <c r="E21" s="26" t="s">
        <v>110</v>
      </c>
      <c r="F21" s="26" t="s">
        <v>111</v>
      </c>
      <c r="G21" s="26" t="s">
        <v>258</v>
      </c>
      <c r="H21" s="26" t="s">
        <v>257</v>
      </c>
      <c r="I21" s="121">
        <v>33696</v>
      </c>
      <c r="J21" s="121">
        <v>33696</v>
      </c>
      <c r="K21" s="53"/>
      <c r="L21" s="53"/>
      <c r="M21" s="121">
        <v>33696</v>
      </c>
      <c r="N21" s="53"/>
      <c r="O21" s="121"/>
      <c r="P21" s="121"/>
      <c r="Q21" s="121"/>
      <c r="R21" s="121"/>
      <c r="S21" s="121"/>
      <c r="T21" s="121"/>
      <c r="U21" s="121"/>
      <c r="V21" s="121"/>
      <c r="W21" s="121"/>
      <c r="X21" s="121"/>
    </row>
    <row r="22" ht="20.25" customHeight="1" spans="1:24">
      <c r="A22" s="26" t="s">
        <v>70</v>
      </c>
      <c r="B22" s="26" t="s">
        <v>70</v>
      </c>
      <c r="C22" s="26" t="s">
        <v>259</v>
      </c>
      <c r="D22" s="26" t="s">
        <v>260</v>
      </c>
      <c r="E22" s="26" t="s">
        <v>110</v>
      </c>
      <c r="F22" s="26" t="s">
        <v>111</v>
      </c>
      <c r="G22" s="26" t="s">
        <v>261</v>
      </c>
      <c r="H22" s="26" t="s">
        <v>262</v>
      </c>
      <c r="I22" s="121">
        <v>80000</v>
      </c>
      <c r="J22" s="121">
        <v>80000</v>
      </c>
      <c r="K22" s="53"/>
      <c r="L22" s="53"/>
      <c r="M22" s="121">
        <v>80000</v>
      </c>
      <c r="N22" s="53"/>
      <c r="O22" s="121"/>
      <c r="P22" s="121"/>
      <c r="Q22" s="121"/>
      <c r="R22" s="121"/>
      <c r="S22" s="121"/>
      <c r="T22" s="121"/>
      <c r="U22" s="121"/>
      <c r="V22" s="121"/>
      <c r="W22" s="121"/>
      <c r="X22" s="121"/>
    </row>
    <row r="23" ht="20.25" customHeight="1" spans="1:24">
      <c r="A23" s="26" t="s">
        <v>70</v>
      </c>
      <c r="B23" s="26" t="s">
        <v>70</v>
      </c>
      <c r="C23" s="26" t="s">
        <v>259</v>
      </c>
      <c r="D23" s="26" t="s">
        <v>260</v>
      </c>
      <c r="E23" s="26" t="s">
        <v>110</v>
      </c>
      <c r="F23" s="26" t="s">
        <v>111</v>
      </c>
      <c r="G23" s="26" t="s">
        <v>261</v>
      </c>
      <c r="H23" s="26" t="s">
        <v>262</v>
      </c>
      <c r="I23" s="121">
        <v>10000</v>
      </c>
      <c r="J23" s="121">
        <v>10000</v>
      </c>
      <c r="K23" s="53"/>
      <c r="L23" s="53"/>
      <c r="M23" s="121">
        <v>10000</v>
      </c>
      <c r="N23" s="53"/>
      <c r="O23" s="121"/>
      <c r="P23" s="121"/>
      <c r="Q23" s="121"/>
      <c r="R23" s="121"/>
      <c r="S23" s="121"/>
      <c r="T23" s="121"/>
      <c r="U23" s="121"/>
      <c r="V23" s="121"/>
      <c r="W23" s="121"/>
      <c r="X23" s="121"/>
    </row>
    <row r="24" ht="20.25" customHeight="1" spans="1:24">
      <c r="A24" s="26" t="s">
        <v>70</v>
      </c>
      <c r="B24" s="26" t="s">
        <v>70</v>
      </c>
      <c r="C24" s="26" t="s">
        <v>259</v>
      </c>
      <c r="D24" s="26" t="s">
        <v>260</v>
      </c>
      <c r="E24" s="26" t="s">
        <v>110</v>
      </c>
      <c r="F24" s="26" t="s">
        <v>111</v>
      </c>
      <c r="G24" s="26" t="s">
        <v>261</v>
      </c>
      <c r="H24" s="26" t="s">
        <v>262</v>
      </c>
      <c r="I24" s="121">
        <v>21188</v>
      </c>
      <c r="J24" s="121">
        <v>21188</v>
      </c>
      <c r="K24" s="53"/>
      <c r="L24" s="53"/>
      <c r="M24" s="121">
        <v>21188</v>
      </c>
      <c r="N24" s="53"/>
      <c r="O24" s="121"/>
      <c r="P24" s="121"/>
      <c r="Q24" s="121"/>
      <c r="R24" s="121"/>
      <c r="S24" s="121"/>
      <c r="T24" s="121"/>
      <c r="U24" s="121"/>
      <c r="V24" s="121"/>
      <c r="W24" s="121"/>
      <c r="X24" s="121"/>
    </row>
    <row r="25" ht="20.25" customHeight="1" spans="1:24">
      <c r="A25" s="26" t="s">
        <v>70</v>
      </c>
      <c r="B25" s="26" t="s">
        <v>70</v>
      </c>
      <c r="C25" s="26" t="s">
        <v>259</v>
      </c>
      <c r="D25" s="26" t="s">
        <v>260</v>
      </c>
      <c r="E25" s="26" t="s">
        <v>134</v>
      </c>
      <c r="F25" s="26" t="s">
        <v>135</v>
      </c>
      <c r="G25" s="26" t="s">
        <v>261</v>
      </c>
      <c r="H25" s="26" t="s">
        <v>262</v>
      </c>
      <c r="I25" s="121">
        <v>7200</v>
      </c>
      <c r="J25" s="121">
        <v>7200</v>
      </c>
      <c r="K25" s="53"/>
      <c r="L25" s="53"/>
      <c r="M25" s="121">
        <v>7200</v>
      </c>
      <c r="N25" s="53"/>
      <c r="O25" s="121"/>
      <c r="P25" s="121"/>
      <c r="Q25" s="121"/>
      <c r="R25" s="121"/>
      <c r="S25" s="121"/>
      <c r="T25" s="121"/>
      <c r="U25" s="121"/>
      <c r="V25" s="121"/>
      <c r="W25" s="121"/>
      <c r="X25" s="121"/>
    </row>
    <row r="26" ht="20.25" customHeight="1" spans="1:24">
      <c r="A26" s="26" t="s">
        <v>70</v>
      </c>
      <c r="B26" s="26" t="s">
        <v>70</v>
      </c>
      <c r="C26" s="26" t="s">
        <v>259</v>
      </c>
      <c r="D26" s="26" t="s">
        <v>260</v>
      </c>
      <c r="E26" s="26" t="s">
        <v>110</v>
      </c>
      <c r="F26" s="26" t="s">
        <v>111</v>
      </c>
      <c r="G26" s="26" t="s">
        <v>263</v>
      </c>
      <c r="H26" s="26" t="s">
        <v>264</v>
      </c>
      <c r="I26" s="121">
        <v>4404</v>
      </c>
      <c r="J26" s="121">
        <v>4404</v>
      </c>
      <c r="K26" s="53"/>
      <c r="L26" s="53"/>
      <c r="M26" s="121">
        <v>4404</v>
      </c>
      <c r="N26" s="53"/>
      <c r="O26" s="121"/>
      <c r="P26" s="121"/>
      <c r="Q26" s="121"/>
      <c r="R26" s="121"/>
      <c r="S26" s="121"/>
      <c r="T26" s="121"/>
      <c r="U26" s="121"/>
      <c r="V26" s="121"/>
      <c r="W26" s="121"/>
      <c r="X26" s="121"/>
    </row>
    <row r="27" ht="20.25" customHeight="1" spans="1:24">
      <c r="A27" s="26" t="s">
        <v>70</v>
      </c>
      <c r="B27" s="26" t="s">
        <v>70</v>
      </c>
      <c r="C27" s="26" t="s">
        <v>259</v>
      </c>
      <c r="D27" s="26" t="s">
        <v>260</v>
      </c>
      <c r="E27" s="26" t="s">
        <v>110</v>
      </c>
      <c r="F27" s="26" t="s">
        <v>111</v>
      </c>
      <c r="G27" s="26" t="s">
        <v>265</v>
      </c>
      <c r="H27" s="26" t="s">
        <v>266</v>
      </c>
      <c r="I27" s="121">
        <v>6804</v>
      </c>
      <c r="J27" s="121">
        <v>6804</v>
      </c>
      <c r="K27" s="53"/>
      <c r="L27" s="53"/>
      <c r="M27" s="121">
        <v>6804</v>
      </c>
      <c r="N27" s="53"/>
      <c r="O27" s="121"/>
      <c r="P27" s="121"/>
      <c r="Q27" s="121"/>
      <c r="R27" s="121"/>
      <c r="S27" s="121"/>
      <c r="T27" s="121"/>
      <c r="U27" s="121"/>
      <c r="V27" s="121"/>
      <c r="W27" s="121"/>
      <c r="X27" s="121"/>
    </row>
    <row r="28" ht="20.25" customHeight="1" spans="1:24">
      <c r="A28" s="26" t="s">
        <v>70</v>
      </c>
      <c r="B28" s="26" t="s">
        <v>70</v>
      </c>
      <c r="C28" s="26" t="s">
        <v>259</v>
      </c>
      <c r="D28" s="26" t="s">
        <v>260</v>
      </c>
      <c r="E28" s="26" t="s">
        <v>110</v>
      </c>
      <c r="F28" s="26" t="s">
        <v>111</v>
      </c>
      <c r="G28" s="26" t="s">
        <v>267</v>
      </c>
      <c r="H28" s="26" t="s">
        <v>268</v>
      </c>
      <c r="I28" s="121">
        <v>6000</v>
      </c>
      <c r="J28" s="121">
        <v>6000</v>
      </c>
      <c r="K28" s="53"/>
      <c r="L28" s="53"/>
      <c r="M28" s="121">
        <v>6000</v>
      </c>
      <c r="N28" s="53"/>
      <c r="O28" s="121"/>
      <c r="P28" s="121"/>
      <c r="Q28" s="121"/>
      <c r="R28" s="121"/>
      <c r="S28" s="121"/>
      <c r="T28" s="121"/>
      <c r="U28" s="121"/>
      <c r="V28" s="121"/>
      <c r="W28" s="121"/>
      <c r="X28" s="121"/>
    </row>
    <row r="29" ht="20.25" customHeight="1" spans="1:24">
      <c r="A29" s="26" t="s">
        <v>70</v>
      </c>
      <c r="B29" s="26" t="s">
        <v>70</v>
      </c>
      <c r="C29" s="26" t="s">
        <v>259</v>
      </c>
      <c r="D29" s="26" t="s">
        <v>260</v>
      </c>
      <c r="E29" s="26" t="s">
        <v>110</v>
      </c>
      <c r="F29" s="26" t="s">
        <v>111</v>
      </c>
      <c r="G29" s="26" t="s">
        <v>269</v>
      </c>
      <c r="H29" s="26" t="s">
        <v>270</v>
      </c>
      <c r="I29" s="121">
        <v>7200</v>
      </c>
      <c r="J29" s="121">
        <v>7200</v>
      </c>
      <c r="K29" s="53"/>
      <c r="L29" s="53"/>
      <c r="M29" s="121">
        <v>7200</v>
      </c>
      <c r="N29" s="53"/>
      <c r="O29" s="121"/>
      <c r="P29" s="121"/>
      <c r="Q29" s="121"/>
      <c r="R29" s="121"/>
      <c r="S29" s="121"/>
      <c r="T29" s="121"/>
      <c r="U29" s="121"/>
      <c r="V29" s="121"/>
      <c r="W29" s="121"/>
      <c r="X29" s="121"/>
    </row>
    <row r="30" ht="20.25" customHeight="1" spans="1:24">
      <c r="A30" s="26" t="s">
        <v>70</v>
      </c>
      <c r="B30" s="26" t="s">
        <v>70</v>
      </c>
      <c r="C30" s="26" t="s">
        <v>259</v>
      </c>
      <c r="D30" s="26" t="s">
        <v>260</v>
      </c>
      <c r="E30" s="26" t="s">
        <v>110</v>
      </c>
      <c r="F30" s="26" t="s">
        <v>111</v>
      </c>
      <c r="G30" s="26" t="s">
        <v>271</v>
      </c>
      <c r="H30" s="26" t="s">
        <v>272</v>
      </c>
      <c r="I30" s="121">
        <v>15600</v>
      </c>
      <c r="J30" s="121">
        <v>15600</v>
      </c>
      <c r="K30" s="53"/>
      <c r="L30" s="53"/>
      <c r="M30" s="121">
        <v>15600</v>
      </c>
      <c r="N30" s="53"/>
      <c r="O30" s="121"/>
      <c r="P30" s="121"/>
      <c r="Q30" s="121"/>
      <c r="R30" s="121"/>
      <c r="S30" s="121"/>
      <c r="T30" s="121"/>
      <c r="U30" s="121"/>
      <c r="V30" s="121"/>
      <c r="W30" s="121"/>
      <c r="X30" s="121"/>
    </row>
    <row r="31" ht="20.25" customHeight="1" spans="1:24">
      <c r="A31" s="26" t="s">
        <v>70</v>
      </c>
      <c r="B31" s="26" t="s">
        <v>70</v>
      </c>
      <c r="C31" s="26" t="s">
        <v>259</v>
      </c>
      <c r="D31" s="26" t="s">
        <v>260</v>
      </c>
      <c r="E31" s="26" t="s">
        <v>110</v>
      </c>
      <c r="F31" s="26" t="s">
        <v>111</v>
      </c>
      <c r="G31" s="26" t="s">
        <v>273</v>
      </c>
      <c r="H31" s="26" t="s">
        <v>274</v>
      </c>
      <c r="I31" s="121">
        <v>14400</v>
      </c>
      <c r="J31" s="121">
        <v>14400</v>
      </c>
      <c r="K31" s="53"/>
      <c r="L31" s="53"/>
      <c r="M31" s="121">
        <v>14400</v>
      </c>
      <c r="N31" s="53"/>
      <c r="O31" s="121"/>
      <c r="P31" s="121"/>
      <c r="Q31" s="121"/>
      <c r="R31" s="121"/>
      <c r="S31" s="121"/>
      <c r="T31" s="121"/>
      <c r="U31" s="121"/>
      <c r="V31" s="121"/>
      <c r="W31" s="121"/>
      <c r="X31" s="121"/>
    </row>
    <row r="32" ht="20.25" customHeight="1" spans="1:24">
      <c r="A32" s="26" t="s">
        <v>70</v>
      </c>
      <c r="B32" s="26" t="s">
        <v>70</v>
      </c>
      <c r="C32" s="26" t="s">
        <v>259</v>
      </c>
      <c r="D32" s="26" t="s">
        <v>260</v>
      </c>
      <c r="E32" s="26" t="s">
        <v>104</v>
      </c>
      <c r="F32" s="26" t="s">
        <v>105</v>
      </c>
      <c r="G32" s="26" t="s">
        <v>275</v>
      </c>
      <c r="H32" s="26" t="s">
        <v>276</v>
      </c>
      <c r="I32" s="121">
        <v>3600</v>
      </c>
      <c r="J32" s="121">
        <v>3600</v>
      </c>
      <c r="K32" s="53"/>
      <c r="L32" s="53"/>
      <c r="M32" s="121">
        <v>3600</v>
      </c>
      <c r="N32" s="53"/>
      <c r="O32" s="121"/>
      <c r="P32" s="121"/>
      <c r="Q32" s="121"/>
      <c r="R32" s="121"/>
      <c r="S32" s="121"/>
      <c r="T32" s="121"/>
      <c r="U32" s="121"/>
      <c r="V32" s="121"/>
      <c r="W32" s="121"/>
      <c r="X32" s="121"/>
    </row>
    <row r="33" ht="20.25" customHeight="1" spans="1:24">
      <c r="A33" s="26" t="s">
        <v>70</v>
      </c>
      <c r="B33" s="26" t="s">
        <v>70</v>
      </c>
      <c r="C33" s="26" t="s">
        <v>259</v>
      </c>
      <c r="D33" s="26" t="s">
        <v>260</v>
      </c>
      <c r="E33" s="26" t="s">
        <v>110</v>
      </c>
      <c r="F33" s="26" t="s">
        <v>111</v>
      </c>
      <c r="G33" s="26" t="s">
        <v>254</v>
      </c>
      <c r="H33" s="26" t="s">
        <v>255</v>
      </c>
      <c r="I33" s="121">
        <v>11760</v>
      </c>
      <c r="J33" s="121">
        <v>11760</v>
      </c>
      <c r="K33" s="53"/>
      <c r="L33" s="53"/>
      <c r="M33" s="121">
        <v>11760</v>
      </c>
      <c r="N33" s="53"/>
      <c r="O33" s="121"/>
      <c r="P33" s="121"/>
      <c r="Q33" s="121"/>
      <c r="R33" s="121"/>
      <c r="S33" s="121"/>
      <c r="T33" s="121"/>
      <c r="U33" s="121"/>
      <c r="V33" s="121"/>
      <c r="W33" s="121"/>
      <c r="X33" s="121"/>
    </row>
    <row r="34" ht="20.25" customHeight="1" spans="1:24">
      <c r="A34" s="26" t="s">
        <v>70</v>
      </c>
      <c r="B34" s="26" t="s">
        <v>70</v>
      </c>
      <c r="C34" s="26" t="s">
        <v>259</v>
      </c>
      <c r="D34" s="26" t="s">
        <v>260</v>
      </c>
      <c r="E34" s="26" t="s">
        <v>110</v>
      </c>
      <c r="F34" s="26" t="s">
        <v>111</v>
      </c>
      <c r="G34" s="26" t="s">
        <v>277</v>
      </c>
      <c r="H34" s="26" t="s">
        <v>278</v>
      </c>
      <c r="I34" s="121">
        <v>36000</v>
      </c>
      <c r="J34" s="121">
        <v>36000</v>
      </c>
      <c r="K34" s="53"/>
      <c r="L34" s="53"/>
      <c r="M34" s="121">
        <v>36000</v>
      </c>
      <c r="N34" s="53"/>
      <c r="O34" s="121"/>
      <c r="P34" s="121"/>
      <c r="Q34" s="121"/>
      <c r="R34" s="121"/>
      <c r="S34" s="121"/>
      <c r="T34" s="121"/>
      <c r="U34" s="121"/>
      <c r="V34" s="121"/>
      <c r="W34" s="121"/>
      <c r="X34" s="121"/>
    </row>
    <row r="35" ht="20.25" customHeight="1" spans="1:24">
      <c r="A35" s="26" t="s">
        <v>70</v>
      </c>
      <c r="B35" s="26" t="s">
        <v>70</v>
      </c>
      <c r="C35" s="26" t="s">
        <v>279</v>
      </c>
      <c r="D35" s="26" t="s">
        <v>163</v>
      </c>
      <c r="E35" s="26" t="s">
        <v>162</v>
      </c>
      <c r="F35" s="26" t="s">
        <v>163</v>
      </c>
      <c r="G35" s="26" t="s">
        <v>233</v>
      </c>
      <c r="H35" s="26" t="s">
        <v>234</v>
      </c>
      <c r="I35" s="121">
        <v>5280</v>
      </c>
      <c r="J35" s="121">
        <v>5280</v>
      </c>
      <c r="K35" s="53"/>
      <c r="L35" s="53"/>
      <c r="M35" s="121">
        <v>5280</v>
      </c>
      <c r="N35" s="53"/>
      <c r="O35" s="121"/>
      <c r="P35" s="121"/>
      <c r="Q35" s="121"/>
      <c r="R35" s="121"/>
      <c r="S35" s="121"/>
      <c r="T35" s="121"/>
      <c r="U35" s="121"/>
      <c r="V35" s="121"/>
      <c r="W35" s="121"/>
      <c r="X35" s="121"/>
    </row>
    <row r="36" ht="20.25" customHeight="1" spans="1:24">
      <c r="A36" s="26" t="s">
        <v>70</v>
      </c>
      <c r="B36" s="26" t="s">
        <v>70</v>
      </c>
      <c r="C36" s="26" t="s">
        <v>280</v>
      </c>
      <c r="D36" s="26" t="s">
        <v>281</v>
      </c>
      <c r="E36" s="26" t="s">
        <v>134</v>
      </c>
      <c r="F36" s="26" t="s">
        <v>135</v>
      </c>
      <c r="G36" s="26" t="s">
        <v>282</v>
      </c>
      <c r="H36" s="26" t="s">
        <v>283</v>
      </c>
      <c r="I36" s="121">
        <v>302400</v>
      </c>
      <c r="J36" s="121">
        <v>302400</v>
      </c>
      <c r="K36" s="53"/>
      <c r="L36" s="53"/>
      <c r="M36" s="121">
        <v>302400</v>
      </c>
      <c r="N36" s="53"/>
      <c r="O36" s="121"/>
      <c r="P36" s="121"/>
      <c r="Q36" s="121"/>
      <c r="R36" s="121"/>
      <c r="S36" s="121"/>
      <c r="T36" s="121"/>
      <c r="U36" s="121"/>
      <c r="V36" s="121"/>
      <c r="W36" s="121"/>
      <c r="X36" s="121"/>
    </row>
    <row r="37" ht="20.25" customHeight="1" spans="1:24">
      <c r="A37" s="26" t="s">
        <v>70</v>
      </c>
      <c r="B37" s="26" t="s">
        <v>70</v>
      </c>
      <c r="C37" s="26" t="s">
        <v>284</v>
      </c>
      <c r="D37" s="26" t="s">
        <v>285</v>
      </c>
      <c r="E37" s="26" t="s">
        <v>110</v>
      </c>
      <c r="F37" s="26" t="s">
        <v>111</v>
      </c>
      <c r="G37" s="26" t="s">
        <v>235</v>
      </c>
      <c r="H37" s="26" t="s">
        <v>236</v>
      </c>
      <c r="I37" s="121">
        <v>307800</v>
      </c>
      <c r="J37" s="121">
        <v>307800</v>
      </c>
      <c r="K37" s="53"/>
      <c r="L37" s="53"/>
      <c r="M37" s="121">
        <v>307800</v>
      </c>
      <c r="N37" s="53"/>
      <c r="O37" s="121"/>
      <c r="P37" s="121"/>
      <c r="Q37" s="121"/>
      <c r="R37" s="121"/>
      <c r="S37" s="121"/>
      <c r="T37" s="121"/>
      <c r="U37" s="121"/>
      <c r="V37" s="121"/>
      <c r="W37" s="121"/>
      <c r="X37" s="121"/>
    </row>
    <row r="38" ht="20.25" customHeight="1" spans="1:24">
      <c r="A38" s="26" t="s">
        <v>70</v>
      </c>
      <c r="B38" s="26" t="s">
        <v>70</v>
      </c>
      <c r="C38" s="26" t="s">
        <v>284</v>
      </c>
      <c r="D38" s="26" t="s">
        <v>285</v>
      </c>
      <c r="E38" s="26" t="s">
        <v>110</v>
      </c>
      <c r="F38" s="26" t="s">
        <v>111</v>
      </c>
      <c r="G38" s="26" t="s">
        <v>235</v>
      </c>
      <c r="H38" s="26" t="s">
        <v>236</v>
      </c>
      <c r="I38" s="121">
        <v>264000</v>
      </c>
      <c r="J38" s="121">
        <v>264000</v>
      </c>
      <c r="K38" s="53"/>
      <c r="L38" s="53"/>
      <c r="M38" s="121">
        <v>264000</v>
      </c>
      <c r="N38" s="53"/>
      <c r="O38" s="121"/>
      <c r="P38" s="121"/>
      <c r="Q38" s="121"/>
      <c r="R38" s="121"/>
      <c r="S38" s="121"/>
      <c r="T38" s="121"/>
      <c r="U38" s="121"/>
      <c r="V38" s="121"/>
      <c r="W38" s="121"/>
      <c r="X38" s="121"/>
    </row>
    <row r="39" ht="20.25" customHeight="1" spans="1:24">
      <c r="A39" s="26" t="s">
        <v>70</v>
      </c>
      <c r="B39" s="26" t="s">
        <v>70</v>
      </c>
      <c r="C39" s="26" t="s">
        <v>286</v>
      </c>
      <c r="D39" s="26" t="s">
        <v>287</v>
      </c>
      <c r="E39" s="26" t="s">
        <v>110</v>
      </c>
      <c r="F39" s="26" t="s">
        <v>111</v>
      </c>
      <c r="G39" s="26" t="s">
        <v>261</v>
      </c>
      <c r="H39" s="26" t="s">
        <v>262</v>
      </c>
      <c r="I39" s="121">
        <v>21000</v>
      </c>
      <c r="J39" s="121">
        <v>21000</v>
      </c>
      <c r="K39" s="53"/>
      <c r="L39" s="53"/>
      <c r="M39" s="121">
        <v>21000</v>
      </c>
      <c r="N39" s="53"/>
      <c r="O39" s="121"/>
      <c r="P39" s="121"/>
      <c r="Q39" s="121"/>
      <c r="R39" s="121"/>
      <c r="S39" s="121"/>
      <c r="T39" s="121"/>
      <c r="U39" s="121"/>
      <c r="V39" s="121"/>
      <c r="W39" s="121"/>
      <c r="X39" s="121"/>
    </row>
    <row r="40" ht="20.25" customHeight="1" spans="1:24">
      <c r="A40" s="26" t="s">
        <v>70</v>
      </c>
      <c r="B40" s="26" t="s">
        <v>70</v>
      </c>
      <c r="C40" s="26" t="s">
        <v>286</v>
      </c>
      <c r="D40" s="26" t="s">
        <v>287</v>
      </c>
      <c r="E40" s="26" t="s">
        <v>110</v>
      </c>
      <c r="F40" s="26" t="s">
        <v>111</v>
      </c>
      <c r="G40" s="26" t="s">
        <v>261</v>
      </c>
      <c r="H40" s="26" t="s">
        <v>262</v>
      </c>
      <c r="I40" s="121">
        <v>15120</v>
      </c>
      <c r="J40" s="121">
        <v>15120</v>
      </c>
      <c r="K40" s="53"/>
      <c r="L40" s="53"/>
      <c r="M40" s="121">
        <v>15120</v>
      </c>
      <c r="N40" s="53"/>
      <c r="O40" s="121"/>
      <c r="P40" s="121"/>
      <c r="Q40" s="121"/>
      <c r="R40" s="121"/>
      <c r="S40" s="121"/>
      <c r="T40" s="121"/>
      <c r="U40" s="121"/>
      <c r="V40" s="121"/>
      <c r="W40" s="121"/>
      <c r="X40" s="121"/>
    </row>
    <row r="41" ht="20.25" customHeight="1" spans="1:24">
      <c r="A41" s="26" t="s">
        <v>70</v>
      </c>
      <c r="B41" s="26" t="s">
        <v>70</v>
      </c>
      <c r="C41" s="26" t="s">
        <v>286</v>
      </c>
      <c r="D41" s="26" t="s">
        <v>287</v>
      </c>
      <c r="E41" s="26" t="s">
        <v>110</v>
      </c>
      <c r="F41" s="26" t="s">
        <v>111</v>
      </c>
      <c r="G41" s="26" t="s">
        <v>277</v>
      </c>
      <c r="H41" s="26" t="s">
        <v>278</v>
      </c>
      <c r="I41" s="121">
        <v>50400</v>
      </c>
      <c r="J41" s="121">
        <v>50400</v>
      </c>
      <c r="K41" s="53"/>
      <c r="L41" s="53"/>
      <c r="M41" s="121">
        <v>50400</v>
      </c>
      <c r="N41" s="53"/>
      <c r="O41" s="121"/>
      <c r="P41" s="121"/>
      <c r="Q41" s="121"/>
      <c r="R41" s="121"/>
      <c r="S41" s="121"/>
      <c r="T41" s="121"/>
      <c r="U41" s="121"/>
      <c r="V41" s="121"/>
      <c r="W41" s="121"/>
      <c r="X41" s="121"/>
    </row>
    <row r="42" ht="20.25" customHeight="1" spans="1:24">
      <c r="A42" s="26" t="s">
        <v>70</v>
      </c>
      <c r="B42" s="26" t="s">
        <v>70</v>
      </c>
      <c r="C42" s="26" t="s">
        <v>288</v>
      </c>
      <c r="D42" s="26" t="s">
        <v>289</v>
      </c>
      <c r="E42" s="26" t="s">
        <v>110</v>
      </c>
      <c r="F42" s="26" t="s">
        <v>111</v>
      </c>
      <c r="G42" s="26" t="s">
        <v>290</v>
      </c>
      <c r="H42" s="26" t="s">
        <v>291</v>
      </c>
      <c r="I42" s="121">
        <v>260400</v>
      </c>
      <c r="J42" s="121">
        <v>260400</v>
      </c>
      <c r="K42" s="53"/>
      <c r="L42" s="53"/>
      <c r="M42" s="121">
        <v>260400</v>
      </c>
      <c r="N42" s="53"/>
      <c r="O42" s="121"/>
      <c r="P42" s="121"/>
      <c r="Q42" s="121"/>
      <c r="R42" s="121"/>
      <c r="S42" s="121"/>
      <c r="T42" s="121"/>
      <c r="U42" s="121"/>
      <c r="V42" s="121"/>
      <c r="W42" s="121"/>
      <c r="X42" s="121"/>
    </row>
    <row r="43" ht="20.25" customHeight="1" spans="1:24">
      <c r="A43" s="26" t="s">
        <v>70</v>
      </c>
      <c r="B43" s="26" t="s">
        <v>70</v>
      </c>
      <c r="C43" s="26" t="s">
        <v>288</v>
      </c>
      <c r="D43" s="26" t="s">
        <v>289</v>
      </c>
      <c r="E43" s="26" t="s">
        <v>110</v>
      </c>
      <c r="F43" s="26" t="s">
        <v>111</v>
      </c>
      <c r="G43" s="26" t="s">
        <v>290</v>
      </c>
      <c r="H43" s="26" t="s">
        <v>291</v>
      </c>
      <c r="I43" s="121">
        <v>50340</v>
      </c>
      <c r="J43" s="121">
        <v>50340</v>
      </c>
      <c r="K43" s="53"/>
      <c r="L43" s="53"/>
      <c r="M43" s="121">
        <v>50340</v>
      </c>
      <c r="N43" s="53"/>
      <c r="O43" s="121"/>
      <c r="P43" s="121"/>
      <c r="Q43" s="121"/>
      <c r="R43" s="121"/>
      <c r="S43" s="121"/>
      <c r="T43" s="121"/>
      <c r="U43" s="121"/>
      <c r="V43" s="121"/>
      <c r="W43" s="121"/>
      <c r="X43" s="121"/>
    </row>
    <row r="44" ht="20.25" customHeight="1" spans="1:24">
      <c r="A44" s="26" t="s">
        <v>70</v>
      </c>
      <c r="B44" s="26" t="s">
        <v>70</v>
      </c>
      <c r="C44" s="26" t="s">
        <v>288</v>
      </c>
      <c r="D44" s="26" t="s">
        <v>289</v>
      </c>
      <c r="E44" s="26" t="s">
        <v>110</v>
      </c>
      <c r="F44" s="26" t="s">
        <v>111</v>
      </c>
      <c r="G44" s="26" t="s">
        <v>290</v>
      </c>
      <c r="H44" s="26" t="s">
        <v>291</v>
      </c>
      <c r="I44" s="121">
        <v>1006800</v>
      </c>
      <c r="J44" s="121">
        <v>1006800</v>
      </c>
      <c r="K44" s="53"/>
      <c r="L44" s="53"/>
      <c r="M44" s="121">
        <v>1006800</v>
      </c>
      <c r="N44" s="53"/>
      <c r="O44" s="121"/>
      <c r="P44" s="121"/>
      <c r="Q44" s="121"/>
      <c r="R44" s="121"/>
      <c r="S44" s="121"/>
      <c r="T44" s="121"/>
      <c r="U44" s="121"/>
      <c r="V44" s="121"/>
      <c r="W44" s="121"/>
      <c r="X44" s="121"/>
    </row>
    <row r="45" ht="20.25" customHeight="1" spans="1:24">
      <c r="A45" s="26" t="s">
        <v>70</v>
      </c>
      <c r="B45" s="26" t="s">
        <v>70</v>
      </c>
      <c r="C45" s="26" t="s">
        <v>292</v>
      </c>
      <c r="D45" s="26" t="s">
        <v>207</v>
      </c>
      <c r="E45" s="26" t="s">
        <v>110</v>
      </c>
      <c r="F45" s="26" t="s">
        <v>111</v>
      </c>
      <c r="G45" s="26" t="s">
        <v>293</v>
      </c>
      <c r="H45" s="26" t="s">
        <v>207</v>
      </c>
      <c r="I45" s="121">
        <v>3000</v>
      </c>
      <c r="J45" s="121">
        <v>3000</v>
      </c>
      <c r="K45" s="53"/>
      <c r="L45" s="53"/>
      <c r="M45" s="121">
        <v>3000</v>
      </c>
      <c r="N45" s="53"/>
      <c r="O45" s="121"/>
      <c r="P45" s="121"/>
      <c r="Q45" s="121"/>
      <c r="R45" s="121"/>
      <c r="S45" s="121"/>
      <c r="T45" s="121"/>
      <c r="U45" s="121"/>
      <c r="V45" s="121"/>
      <c r="W45" s="121"/>
      <c r="X45" s="121"/>
    </row>
    <row r="46" ht="20.25" customHeight="1" spans="1:24">
      <c r="A46" s="26" t="s">
        <v>70</v>
      </c>
      <c r="B46" s="26" t="s">
        <v>70</v>
      </c>
      <c r="C46" s="26" t="s">
        <v>294</v>
      </c>
      <c r="D46" s="26" t="s">
        <v>295</v>
      </c>
      <c r="E46" s="26" t="s">
        <v>110</v>
      </c>
      <c r="F46" s="26" t="s">
        <v>111</v>
      </c>
      <c r="G46" s="26" t="s">
        <v>258</v>
      </c>
      <c r="H46" s="26" t="s">
        <v>257</v>
      </c>
      <c r="I46" s="121">
        <v>20136</v>
      </c>
      <c r="J46" s="121">
        <v>20136</v>
      </c>
      <c r="K46" s="53"/>
      <c r="L46" s="53"/>
      <c r="M46" s="121">
        <v>20136</v>
      </c>
      <c r="N46" s="53"/>
      <c r="O46" s="121"/>
      <c r="P46" s="121"/>
      <c r="Q46" s="121"/>
      <c r="R46" s="121"/>
      <c r="S46" s="121"/>
      <c r="T46" s="121"/>
      <c r="U46" s="121"/>
      <c r="V46" s="121"/>
      <c r="W46" s="121"/>
      <c r="X46" s="121"/>
    </row>
    <row r="47" ht="20.25" customHeight="1" spans="1:24">
      <c r="A47" s="26" t="s">
        <v>70</v>
      </c>
      <c r="B47" s="26" t="s">
        <v>73</v>
      </c>
      <c r="C47" s="26" t="s">
        <v>296</v>
      </c>
      <c r="D47" s="26" t="s">
        <v>297</v>
      </c>
      <c r="E47" s="26" t="s">
        <v>116</v>
      </c>
      <c r="F47" s="26" t="s">
        <v>117</v>
      </c>
      <c r="G47" s="26" t="s">
        <v>231</v>
      </c>
      <c r="H47" s="26" t="s">
        <v>232</v>
      </c>
      <c r="I47" s="121">
        <v>969264</v>
      </c>
      <c r="J47" s="121">
        <v>969264</v>
      </c>
      <c r="K47" s="53"/>
      <c r="L47" s="53"/>
      <c r="M47" s="121">
        <v>969264</v>
      </c>
      <c r="N47" s="53"/>
      <c r="O47" s="121"/>
      <c r="P47" s="121"/>
      <c r="Q47" s="121"/>
      <c r="R47" s="121"/>
      <c r="S47" s="121"/>
      <c r="T47" s="121"/>
      <c r="U47" s="121"/>
      <c r="V47" s="121"/>
      <c r="W47" s="121"/>
      <c r="X47" s="121"/>
    </row>
    <row r="48" ht="20.25" customHeight="1" spans="1:24">
      <c r="A48" s="26" t="s">
        <v>70</v>
      </c>
      <c r="B48" s="26" t="s">
        <v>73</v>
      </c>
      <c r="C48" s="26" t="s">
        <v>296</v>
      </c>
      <c r="D48" s="26" t="s">
        <v>297</v>
      </c>
      <c r="E48" s="26" t="s">
        <v>116</v>
      </c>
      <c r="F48" s="26" t="s">
        <v>117</v>
      </c>
      <c r="G48" s="26" t="s">
        <v>235</v>
      </c>
      <c r="H48" s="26" t="s">
        <v>236</v>
      </c>
      <c r="I48" s="121">
        <v>72000</v>
      </c>
      <c r="J48" s="121">
        <v>72000</v>
      </c>
      <c r="K48" s="53"/>
      <c r="L48" s="53"/>
      <c r="M48" s="121">
        <v>72000</v>
      </c>
      <c r="N48" s="53"/>
      <c r="O48" s="121"/>
      <c r="P48" s="121"/>
      <c r="Q48" s="121"/>
      <c r="R48" s="121"/>
      <c r="S48" s="121"/>
      <c r="T48" s="121"/>
      <c r="U48" s="121"/>
      <c r="V48" s="121"/>
      <c r="W48" s="121"/>
      <c r="X48" s="121"/>
    </row>
    <row r="49" ht="20.25" customHeight="1" spans="1:24">
      <c r="A49" s="26" t="s">
        <v>70</v>
      </c>
      <c r="B49" s="26" t="s">
        <v>73</v>
      </c>
      <c r="C49" s="26" t="s">
        <v>296</v>
      </c>
      <c r="D49" s="26" t="s">
        <v>297</v>
      </c>
      <c r="E49" s="26" t="s">
        <v>116</v>
      </c>
      <c r="F49" s="26" t="s">
        <v>117</v>
      </c>
      <c r="G49" s="26" t="s">
        <v>298</v>
      </c>
      <c r="H49" s="26" t="s">
        <v>299</v>
      </c>
      <c r="I49" s="121">
        <v>507840</v>
      </c>
      <c r="J49" s="121">
        <v>507840</v>
      </c>
      <c r="K49" s="53"/>
      <c r="L49" s="53"/>
      <c r="M49" s="121">
        <v>507840</v>
      </c>
      <c r="N49" s="53"/>
      <c r="O49" s="121"/>
      <c r="P49" s="121"/>
      <c r="Q49" s="121"/>
      <c r="R49" s="121"/>
      <c r="S49" s="121"/>
      <c r="T49" s="121"/>
      <c r="U49" s="121"/>
      <c r="V49" s="121"/>
      <c r="W49" s="121"/>
      <c r="X49" s="121"/>
    </row>
    <row r="50" ht="20.25" customHeight="1" spans="1:24">
      <c r="A50" s="26" t="s">
        <v>70</v>
      </c>
      <c r="B50" s="26" t="s">
        <v>73</v>
      </c>
      <c r="C50" s="26" t="s">
        <v>296</v>
      </c>
      <c r="D50" s="26" t="s">
        <v>297</v>
      </c>
      <c r="E50" s="26" t="s">
        <v>116</v>
      </c>
      <c r="F50" s="26" t="s">
        <v>117</v>
      </c>
      <c r="G50" s="26" t="s">
        <v>298</v>
      </c>
      <c r="H50" s="26" t="s">
        <v>299</v>
      </c>
      <c r="I50" s="121">
        <v>693600</v>
      </c>
      <c r="J50" s="121">
        <v>693600</v>
      </c>
      <c r="K50" s="53"/>
      <c r="L50" s="53"/>
      <c r="M50" s="121">
        <v>693600</v>
      </c>
      <c r="N50" s="53"/>
      <c r="O50" s="121"/>
      <c r="P50" s="121"/>
      <c r="Q50" s="121"/>
      <c r="R50" s="121"/>
      <c r="S50" s="121"/>
      <c r="T50" s="121"/>
      <c r="U50" s="121"/>
      <c r="V50" s="121"/>
      <c r="W50" s="121"/>
      <c r="X50" s="121"/>
    </row>
    <row r="51" ht="20.25" customHeight="1" spans="1:24">
      <c r="A51" s="26" t="s">
        <v>70</v>
      </c>
      <c r="B51" s="26" t="s">
        <v>73</v>
      </c>
      <c r="C51" s="26" t="s">
        <v>300</v>
      </c>
      <c r="D51" s="26" t="s">
        <v>238</v>
      </c>
      <c r="E51" s="26" t="s">
        <v>138</v>
      </c>
      <c r="F51" s="26" t="s">
        <v>139</v>
      </c>
      <c r="G51" s="26" t="s">
        <v>239</v>
      </c>
      <c r="H51" s="26" t="s">
        <v>240</v>
      </c>
      <c r="I51" s="121">
        <v>344160</v>
      </c>
      <c r="J51" s="121">
        <v>344160</v>
      </c>
      <c r="K51" s="53"/>
      <c r="L51" s="53"/>
      <c r="M51" s="121">
        <v>344160</v>
      </c>
      <c r="N51" s="53"/>
      <c r="O51" s="121"/>
      <c r="P51" s="121"/>
      <c r="Q51" s="121"/>
      <c r="R51" s="121"/>
      <c r="S51" s="121"/>
      <c r="T51" s="121"/>
      <c r="U51" s="121"/>
      <c r="V51" s="121"/>
      <c r="W51" s="121"/>
      <c r="X51" s="121"/>
    </row>
    <row r="52" ht="20.25" customHeight="1" spans="1:24">
      <c r="A52" s="26" t="s">
        <v>70</v>
      </c>
      <c r="B52" s="26" t="s">
        <v>73</v>
      </c>
      <c r="C52" s="26" t="s">
        <v>300</v>
      </c>
      <c r="D52" s="26" t="s">
        <v>238</v>
      </c>
      <c r="E52" s="26" t="s">
        <v>150</v>
      </c>
      <c r="F52" s="26" t="s">
        <v>151</v>
      </c>
      <c r="G52" s="26" t="s">
        <v>241</v>
      </c>
      <c r="H52" s="26" t="s">
        <v>242</v>
      </c>
      <c r="I52" s="121">
        <v>173340</v>
      </c>
      <c r="J52" s="121">
        <v>173340</v>
      </c>
      <c r="K52" s="53"/>
      <c r="L52" s="53"/>
      <c r="M52" s="121">
        <v>173340</v>
      </c>
      <c r="N52" s="53"/>
      <c r="O52" s="121"/>
      <c r="P52" s="121"/>
      <c r="Q52" s="121"/>
      <c r="R52" s="121"/>
      <c r="S52" s="121"/>
      <c r="T52" s="121"/>
      <c r="U52" s="121"/>
      <c r="V52" s="121"/>
      <c r="W52" s="121"/>
      <c r="X52" s="121"/>
    </row>
    <row r="53" ht="20.25" customHeight="1" spans="1:24">
      <c r="A53" s="26" t="s">
        <v>70</v>
      </c>
      <c r="B53" s="26" t="s">
        <v>73</v>
      </c>
      <c r="C53" s="26" t="s">
        <v>300</v>
      </c>
      <c r="D53" s="26" t="s">
        <v>238</v>
      </c>
      <c r="E53" s="26" t="s">
        <v>152</v>
      </c>
      <c r="F53" s="26" t="s">
        <v>153</v>
      </c>
      <c r="G53" s="26" t="s">
        <v>243</v>
      </c>
      <c r="H53" s="26" t="s">
        <v>244</v>
      </c>
      <c r="I53" s="121">
        <v>268800</v>
      </c>
      <c r="J53" s="121">
        <v>268800</v>
      </c>
      <c r="K53" s="53"/>
      <c r="L53" s="53"/>
      <c r="M53" s="121">
        <v>268800</v>
      </c>
      <c r="N53" s="53"/>
      <c r="O53" s="121"/>
      <c r="P53" s="121"/>
      <c r="Q53" s="121"/>
      <c r="R53" s="121"/>
      <c r="S53" s="121"/>
      <c r="T53" s="121"/>
      <c r="U53" s="121"/>
      <c r="V53" s="121"/>
      <c r="W53" s="121"/>
      <c r="X53" s="121"/>
    </row>
    <row r="54" ht="20.25" customHeight="1" spans="1:24">
      <c r="A54" s="26" t="s">
        <v>70</v>
      </c>
      <c r="B54" s="26" t="s">
        <v>73</v>
      </c>
      <c r="C54" s="26" t="s">
        <v>300</v>
      </c>
      <c r="D54" s="26" t="s">
        <v>238</v>
      </c>
      <c r="E54" s="26" t="s">
        <v>116</v>
      </c>
      <c r="F54" s="26" t="s">
        <v>117</v>
      </c>
      <c r="G54" s="26" t="s">
        <v>245</v>
      </c>
      <c r="H54" s="26" t="s">
        <v>246</v>
      </c>
      <c r="I54" s="121">
        <v>16200</v>
      </c>
      <c r="J54" s="121">
        <v>16200</v>
      </c>
      <c r="K54" s="53"/>
      <c r="L54" s="53"/>
      <c r="M54" s="121">
        <v>16200</v>
      </c>
      <c r="N54" s="53"/>
      <c r="O54" s="121"/>
      <c r="P54" s="121"/>
      <c r="Q54" s="121"/>
      <c r="R54" s="121"/>
      <c r="S54" s="121"/>
      <c r="T54" s="121"/>
      <c r="U54" s="121"/>
      <c r="V54" s="121"/>
      <c r="W54" s="121"/>
      <c r="X54" s="121"/>
    </row>
    <row r="55" ht="20.25" customHeight="1" spans="1:24">
      <c r="A55" s="26" t="s">
        <v>70</v>
      </c>
      <c r="B55" s="26" t="s">
        <v>73</v>
      </c>
      <c r="C55" s="26" t="s">
        <v>300</v>
      </c>
      <c r="D55" s="26" t="s">
        <v>238</v>
      </c>
      <c r="E55" s="26" t="s">
        <v>154</v>
      </c>
      <c r="F55" s="26" t="s">
        <v>155</v>
      </c>
      <c r="G55" s="26" t="s">
        <v>245</v>
      </c>
      <c r="H55" s="26" t="s">
        <v>246</v>
      </c>
      <c r="I55" s="121">
        <v>21714</v>
      </c>
      <c r="J55" s="121">
        <v>21714</v>
      </c>
      <c r="K55" s="53"/>
      <c r="L55" s="53"/>
      <c r="M55" s="121">
        <v>21714</v>
      </c>
      <c r="N55" s="53"/>
      <c r="O55" s="121"/>
      <c r="P55" s="121"/>
      <c r="Q55" s="121"/>
      <c r="R55" s="121"/>
      <c r="S55" s="121"/>
      <c r="T55" s="121"/>
      <c r="U55" s="121"/>
      <c r="V55" s="121"/>
      <c r="W55" s="121"/>
      <c r="X55" s="121"/>
    </row>
    <row r="56" ht="20.25" customHeight="1" spans="1:24">
      <c r="A56" s="26" t="s">
        <v>70</v>
      </c>
      <c r="B56" s="26" t="s">
        <v>73</v>
      </c>
      <c r="C56" s="26" t="s">
        <v>300</v>
      </c>
      <c r="D56" s="26" t="s">
        <v>238</v>
      </c>
      <c r="E56" s="26" t="s">
        <v>154</v>
      </c>
      <c r="F56" s="26" t="s">
        <v>155</v>
      </c>
      <c r="G56" s="26" t="s">
        <v>245</v>
      </c>
      <c r="H56" s="26" t="s">
        <v>246</v>
      </c>
      <c r="I56" s="121">
        <v>8424</v>
      </c>
      <c r="J56" s="121">
        <v>8424</v>
      </c>
      <c r="K56" s="53"/>
      <c r="L56" s="53"/>
      <c r="M56" s="121">
        <v>8424</v>
      </c>
      <c r="N56" s="53"/>
      <c r="O56" s="121"/>
      <c r="P56" s="121"/>
      <c r="Q56" s="121"/>
      <c r="R56" s="121"/>
      <c r="S56" s="121"/>
      <c r="T56" s="121"/>
      <c r="U56" s="121"/>
      <c r="V56" s="121"/>
      <c r="W56" s="121"/>
      <c r="X56" s="121"/>
    </row>
    <row r="57" ht="20.25" customHeight="1" spans="1:24">
      <c r="A57" s="26" t="s">
        <v>70</v>
      </c>
      <c r="B57" s="26" t="s">
        <v>73</v>
      </c>
      <c r="C57" s="26" t="s">
        <v>301</v>
      </c>
      <c r="D57" s="26" t="s">
        <v>161</v>
      </c>
      <c r="E57" s="26" t="s">
        <v>160</v>
      </c>
      <c r="F57" s="26" t="s">
        <v>161</v>
      </c>
      <c r="G57" s="26" t="s">
        <v>248</v>
      </c>
      <c r="H57" s="26" t="s">
        <v>161</v>
      </c>
      <c r="I57" s="121">
        <v>318077.04</v>
      </c>
      <c r="J57" s="121">
        <v>318077.04</v>
      </c>
      <c r="K57" s="53"/>
      <c r="L57" s="53"/>
      <c r="M57" s="121">
        <v>318077.04</v>
      </c>
      <c r="N57" s="53"/>
      <c r="O57" s="121"/>
      <c r="P57" s="121"/>
      <c r="Q57" s="121"/>
      <c r="R57" s="121"/>
      <c r="S57" s="121"/>
      <c r="T57" s="121"/>
      <c r="U57" s="121"/>
      <c r="V57" s="121"/>
      <c r="W57" s="121"/>
      <c r="X57" s="121"/>
    </row>
    <row r="58" ht="20.25" customHeight="1" spans="1:24">
      <c r="A58" s="26" t="s">
        <v>70</v>
      </c>
      <c r="B58" s="26" t="s">
        <v>73</v>
      </c>
      <c r="C58" s="26" t="s">
        <v>302</v>
      </c>
      <c r="D58" s="26" t="s">
        <v>250</v>
      </c>
      <c r="E58" s="26" t="s">
        <v>120</v>
      </c>
      <c r="F58" s="26" t="s">
        <v>121</v>
      </c>
      <c r="G58" s="26" t="s">
        <v>251</v>
      </c>
      <c r="H58" s="26" t="s">
        <v>250</v>
      </c>
      <c r="I58" s="121">
        <v>21420</v>
      </c>
      <c r="J58" s="121">
        <v>21420</v>
      </c>
      <c r="K58" s="53"/>
      <c r="L58" s="53"/>
      <c r="M58" s="121">
        <v>21420</v>
      </c>
      <c r="N58" s="53"/>
      <c r="O58" s="121"/>
      <c r="P58" s="121"/>
      <c r="Q58" s="121"/>
      <c r="R58" s="121"/>
      <c r="S58" s="121"/>
      <c r="T58" s="121"/>
      <c r="U58" s="121"/>
      <c r="V58" s="121"/>
      <c r="W58" s="121"/>
      <c r="X58" s="121"/>
    </row>
    <row r="59" ht="20.25" customHeight="1" spans="1:24">
      <c r="A59" s="26" t="s">
        <v>70</v>
      </c>
      <c r="B59" s="26" t="s">
        <v>73</v>
      </c>
      <c r="C59" s="26" t="s">
        <v>303</v>
      </c>
      <c r="D59" s="26" t="s">
        <v>257</v>
      </c>
      <c r="E59" s="26" t="s">
        <v>116</v>
      </c>
      <c r="F59" s="26" t="s">
        <v>117</v>
      </c>
      <c r="G59" s="26" t="s">
        <v>258</v>
      </c>
      <c r="H59" s="26" t="s">
        <v>257</v>
      </c>
      <c r="I59" s="121">
        <v>43414.08</v>
      </c>
      <c r="J59" s="121">
        <v>43414.08</v>
      </c>
      <c r="K59" s="53"/>
      <c r="L59" s="53"/>
      <c r="M59" s="121">
        <v>43414.08</v>
      </c>
      <c r="N59" s="53"/>
      <c r="O59" s="121"/>
      <c r="P59" s="121"/>
      <c r="Q59" s="121"/>
      <c r="R59" s="121"/>
      <c r="S59" s="121"/>
      <c r="T59" s="121"/>
      <c r="U59" s="121"/>
      <c r="V59" s="121"/>
      <c r="W59" s="121"/>
      <c r="X59" s="121"/>
    </row>
    <row r="60" ht="20.25" customHeight="1" spans="1:24">
      <c r="A60" s="26" t="s">
        <v>70</v>
      </c>
      <c r="B60" s="26" t="s">
        <v>73</v>
      </c>
      <c r="C60" s="26" t="s">
        <v>304</v>
      </c>
      <c r="D60" s="26" t="s">
        <v>260</v>
      </c>
      <c r="E60" s="26" t="s">
        <v>116</v>
      </c>
      <c r="F60" s="26" t="s">
        <v>117</v>
      </c>
      <c r="G60" s="26" t="s">
        <v>261</v>
      </c>
      <c r="H60" s="26" t="s">
        <v>262</v>
      </c>
      <c r="I60" s="121">
        <v>47282</v>
      </c>
      <c r="J60" s="121">
        <v>47282</v>
      </c>
      <c r="K60" s="53"/>
      <c r="L60" s="53"/>
      <c r="M60" s="121">
        <v>47282</v>
      </c>
      <c r="N60" s="53"/>
      <c r="O60" s="121"/>
      <c r="P60" s="121"/>
      <c r="Q60" s="121"/>
      <c r="R60" s="121"/>
      <c r="S60" s="121"/>
      <c r="T60" s="121"/>
      <c r="U60" s="121"/>
      <c r="V60" s="121"/>
      <c r="W60" s="121"/>
      <c r="X60" s="121"/>
    </row>
    <row r="61" ht="20.25" customHeight="1" spans="1:24">
      <c r="A61" s="26" t="s">
        <v>70</v>
      </c>
      <c r="B61" s="26" t="s">
        <v>73</v>
      </c>
      <c r="C61" s="26" t="s">
        <v>304</v>
      </c>
      <c r="D61" s="26" t="s">
        <v>260</v>
      </c>
      <c r="E61" s="26" t="s">
        <v>116</v>
      </c>
      <c r="F61" s="26" t="s">
        <v>117</v>
      </c>
      <c r="G61" s="26" t="s">
        <v>261</v>
      </c>
      <c r="H61" s="26" t="s">
        <v>262</v>
      </c>
      <c r="I61" s="121">
        <v>4000</v>
      </c>
      <c r="J61" s="121">
        <v>4000</v>
      </c>
      <c r="K61" s="53"/>
      <c r="L61" s="53"/>
      <c r="M61" s="121">
        <v>4000</v>
      </c>
      <c r="N61" s="53"/>
      <c r="O61" s="121"/>
      <c r="P61" s="121"/>
      <c r="Q61" s="121"/>
      <c r="R61" s="121"/>
      <c r="S61" s="121"/>
      <c r="T61" s="121"/>
      <c r="U61" s="121"/>
      <c r="V61" s="121"/>
      <c r="W61" s="121"/>
      <c r="X61" s="121"/>
    </row>
    <row r="62" ht="20.25" customHeight="1" spans="1:24">
      <c r="A62" s="26" t="s">
        <v>70</v>
      </c>
      <c r="B62" s="26" t="s">
        <v>73</v>
      </c>
      <c r="C62" s="26" t="s">
        <v>304</v>
      </c>
      <c r="D62" s="26" t="s">
        <v>260</v>
      </c>
      <c r="E62" s="26" t="s">
        <v>136</v>
      </c>
      <c r="F62" s="26" t="s">
        <v>137</v>
      </c>
      <c r="G62" s="26" t="s">
        <v>261</v>
      </c>
      <c r="H62" s="26" t="s">
        <v>262</v>
      </c>
      <c r="I62" s="121">
        <v>14400</v>
      </c>
      <c r="J62" s="121">
        <v>14400</v>
      </c>
      <c r="K62" s="53"/>
      <c r="L62" s="53"/>
      <c r="M62" s="121">
        <v>14400</v>
      </c>
      <c r="N62" s="53"/>
      <c r="O62" s="121"/>
      <c r="P62" s="121"/>
      <c r="Q62" s="121"/>
      <c r="R62" s="121"/>
      <c r="S62" s="121"/>
      <c r="T62" s="121"/>
      <c r="U62" s="121"/>
      <c r="V62" s="121"/>
      <c r="W62" s="121"/>
      <c r="X62" s="121"/>
    </row>
    <row r="63" ht="20.25" customHeight="1" spans="1:24">
      <c r="A63" s="26" t="s">
        <v>70</v>
      </c>
      <c r="B63" s="26" t="s">
        <v>73</v>
      </c>
      <c r="C63" s="26" t="s">
        <v>304</v>
      </c>
      <c r="D63" s="26" t="s">
        <v>260</v>
      </c>
      <c r="E63" s="26" t="s">
        <v>116</v>
      </c>
      <c r="F63" s="26" t="s">
        <v>117</v>
      </c>
      <c r="G63" s="26" t="s">
        <v>263</v>
      </c>
      <c r="H63" s="26" t="s">
        <v>264</v>
      </c>
      <c r="I63" s="121">
        <v>6606</v>
      </c>
      <c r="J63" s="121">
        <v>6606</v>
      </c>
      <c r="K63" s="53"/>
      <c r="L63" s="53"/>
      <c r="M63" s="121">
        <v>6606</v>
      </c>
      <c r="N63" s="53"/>
      <c r="O63" s="121"/>
      <c r="P63" s="121"/>
      <c r="Q63" s="121"/>
      <c r="R63" s="121"/>
      <c r="S63" s="121"/>
      <c r="T63" s="121"/>
      <c r="U63" s="121"/>
      <c r="V63" s="121"/>
      <c r="W63" s="121"/>
      <c r="X63" s="121"/>
    </row>
    <row r="64" ht="20.25" customHeight="1" spans="1:24">
      <c r="A64" s="26" t="s">
        <v>70</v>
      </c>
      <c r="B64" s="26" t="s">
        <v>73</v>
      </c>
      <c r="C64" s="26" t="s">
        <v>304</v>
      </c>
      <c r="D64" s="26" t="s">
        <v>260</v>
      </c>
      <c r="E64" s="26" t="s">
        <v>116</v>
      </c>
      <c r="F64" s="26" t="s">
        <v>117</v>
      </c>
      <c r="G64" s="26" t="s">
        <v>265</v>
      </c>
      <c r="H64" s="26" t="s">
        <v>266</v>
      </c>
      <c r="I64" s="121">
        <v>10206</v>
      </c>
      <c r="J64" s="121">
        <v>10206</v>
      </c>
      <c r="K64" s="53"/>
      <c r="L64" s="53"/>
      <c r="M64" s="121">
        <v>10206</v>
      </c>
      <c r="N64" s="53"/>
      <c r="O64" s="121"/>
      <c r="P64" s="121"/>
      <c r="Q64" s="121"/>
      <c r="R64" s="121"/>
      <c r="S64" s="121"/>
      <c r="T64" s="121"/>
      <c r="U64" s="121"/>
      <c r="V64" s="121"/>
      <c r="W64" s="121"/>
      <c r="X64" s="121"/>
    </row>
    <row r="65" ht="20.25" customHeight="1" spans="1:24">
      <c r="A65" s="26" t="s">
        <v>70</v>
      </c>
      <c r="B65" s="26" t="s">
        <v>73</v>
      </c>
      <c r="C65" s="26" t="s">
        <v>304</v>
      </c>
      <c r="D65" s="26" t="s">
        <v>260</v>
      </c>
      <c r="E65" s="26" t="s">
        <v>116</v>
      </c>
      <c r="F65" s="26" t="s">
        <v>117</v>
      </c>
      <c r="G65" s="26" t="s">
        <v>267</v>
      </c>
      <c r="H65" s="26" t="s">
        <v>268</v>
      </c>
      <c r="I65" s="121">
        <v>9000</v>
      </c>
      <c r="J65" s="121">
        <v>9000</v>
      </c>
      <c r="K65" s="53"/>
      <c r="L65" s="53"/>
      <c r="M65" s="121">
        <v>9000</v>
      </c>
      <c r="N65" s="53"/>
      <c r="O65" s="121"/>
      <c r="P65" s="121"/>
      <c r="Q65" s="121"/>
      <c r="R65" s="121"/>
      <c r="S65" s="121"/>
      <c r="T65" s="121"/>
      <c r="U65" s="121"/>
      <c r="V65" s="121"/>
      <c r="W65" s="121"/>
      <c r="X65" s="121"/>
    </row>
    <row r="66" ht="20.25" customHeight="1" spans="1:24">
      <c r="A66" s="26" t="s">
        <v>70</v>
      </c>
      <c r="B66" s="26" t="s">
        <v>73</v>
      </c>
      <c r="C66" s="26" t="s">
        <v>304</v>
      </c>
      <c r="D66" s="26" t="s">
        <v>260</v>
      </c>
      <c r="E66" s="26" t="s">
        <v>116</v>
      </c>
      <c r="F66" s="26" t="s">
        <v>117</v>
      </c>
      <c r="G66" s="26" t="s">
        <v>269</v>
      </c>
      <c r="H66" s="26" t="s">
        <v>270</v>
      </c>
      <c r="I66" s="121">
        <v>10800</v>
      </c>
      <c r="J66" s="121">
        <v>10800</v>
      </c>
      <c r="K66" s="53"/>
      <c r="L66" s="53"/>
      <c r="M66" s="121">
        <v>10800</v>
      </c>
      <c r="N66" s="53"/>
      <c r="O66" s="121"/>
      <c r="P66" s="121"/>
      <c r="Q66" s="121"/>
      <c r="R66" s="121"/>
      <c r="S66" s="121"/>
      <c r="T66" s="121"/>
      <c r="U66" s="121"/>
      <c r="V66" s="121"/>
      <c r="W66" s="121"/>
      <c r="X66" s="121"/>
    </row>
    <row r="67" ht="20.25" customHeight="1" spans="1:24">
      <c r="A67" s="26" t="s">
        <v>70</v>
      </c>
      <c r="B67" s="26" t="s">
        <v>73</v>
      </c>
      <c r="C67" s="26" t="s">
        <v>304</v>
      </c>
      <c r="D67" s="26" t="s">
        <v>260</v>
      </c>
      <c r="E67" s="26" t="s">
        <v>116</v>
      </c>
      <c r="F67" s="26" t="s">
        <v>117</v>
      </c>
      <c r="G67" s="26" t="s">
        <v>271</v>
      </c>
      <c r="H67" s="26" t="s">
        <v>272</v>
      </c>
      <c r="I67" s="121">
        <v>19800</v>
      </c>
      <c r="J67" s="121">
        <v>19800</v>
      </c>
      <c r="K67" s="53"/>
      <c r="L67" s="53"/>
      <c r="M67" s="121">
        <v>19800</v>
      </c>
      <c r="N67" s="53"/>
      <c r="O67" s="121"/>
      <c r="P67" s="121"/>
      <c r="Q67" s="121"/>
      <c r="R67" s="121"/>
      <c r="S67" s="121"/>
      <c r="T67" s="121"/>
      <c r="U67" s="121"/>
      <c r="V67" s="121"/>
      <c r="W67" s="121"/>
      <c r="X67" s="121"/>
    </row>
    <row r="68" ht="20.25" customHeight="1" spans="1:24">
      <c r="A68" s="26" t="s">
        <v>70</v>
      </c>
      <c r="B68" s="26" t="s">
        <v>73</v>
      </c>
      <c r="C68" s="26" t="s">
        <v>304</v>
      </c>
      <c r="D68" s="26" t="s">
        <v>260</v>
      </c>
      <c r="E68" s="26" t="s">
        <v>116</v>
      </c>
      <c r="F68" s="26" t="s">
        <v>117</v>
      </c>
      <c r="G68" s="26" t="s">
        <v>273</v>
      </c>
      <c r="H68" s="26" t="s">
        <v>274</v>
      </c>
      <c r="I68" s="121">
        <v>21600</v>
      </c>
      <c r="J68" s="121">
        <v>21600</v>
      </c>
      <c r="K68" s="53"/>
      <c r="L68" s="53"/>
      <c r="M68" s="121">
        <v>21600</v>
      </c>
      <c r="N68" s="53"/>
      <c r="O68" s="121"/>
      <c r="P68" s="121"/>
      <c r="Q68" s="121"/>
      <c r="R68" s="121"/>
      <c r="S68" s="121"/>
      <c r="T68" s="121"/>
      <c r="U68" s="121"/>
      <c r="V68" s="121"/>
      <c r="W68" s="121"/>
      <c r="X68" s="121"/>
    </row>
    <row r="69" ht="20.25" customHeight="1" spans="1:24">
      <c r="A69" s="26" t="s">
        <v>70</v>
      </c>
      <c r="B69" s="26" t="s">
        <v>73</v>
      </c>
      <c r="C69" s="26" t="s">
        <v>304</v>
      </c>
      <c r="D69" s="26" t="s">
        <v>260</v>
      </c>
      <c r="E69" s="26" t="s">
        <v>104</v>
      </c>
      <c r="F69" s="26" t="s">
        <v>105</v>
      </c>
      <c r="G69" s="26" t="s">
        <v>275</v>
      </c>
      <c r="H69" s="26" t="s">
        <v>276</v>
      </c>
      <c r="I69" s="121">
        <v>5400</v>
      </c>
      <c r="J69" s="121">
        <v>5400</v>
      </c>
      <c r="K69" s="53"/>
      <c r="L69" s="53"/>
      <c r="M69" s="121">
        <v>5400</v>
      </c>
      <c r="N69" s="53"/>
      <c r="O69" s="121"/>
      <c r="P69" s="121"/>
      <c r="Q69" s="121"/>
      <c r="R69" s="121"/>
      <c r="S69" s="121"/>
      <c r="T69" s="121"/>
      <c r="U69" s="121"/>
      <c r="V69" s="121"/>
      <c r="W69" s="121"/>
      <c r="X69" s="121"/>
    </row>
    <row r="70" ht="20.25" customHeight="1" spans="1:24">
      <c r="A70" s="26" t="s">
        <v>70</v>
      </c>
      <c r="B70" s="26" t="s">
        <v>73</v>
      </c>
      <c r="C70" s="26" t="s">
        <v>304</v>
      </c>
      <c r="D70" s="26" t="s">
        <v>260</v>
      </c>
      <c r="E70" s="26" t="s">
        <v>116</v>
      </c>
      <c r="F70" s="26" t="s">
        <v>117</v>
      </c>
      <c r="G70" s="26" t="s">
        <v>277</v>
      </c>
      <c r="H70" s="26" t="s">
        <v>278</v>
      </c>
      <c r="I70" s="121">
        <v>54000</v>
      </c>
      <c r="J70" s="121">
        <v>54000</v>
      </c>
      <c r="K70" s="53"/>
      <c r="L70" s="53"/>
      <c r="M70" s="121">
        <v>54000</v>
      </c>
      <c r="N70" s="53"/>
      <c r="O70" s="121"/>
      <c r="P70" s="121"/>
      <c r="Q70" s="121"/>
      <c r="R70" s="121"/>
      <c r="S70" s="121"/>
      <c r="T70" s="121"/>
      <c r="U70" s="121"/>
      <c r="V70" s="121"/>
      <c r="W70" s="121"/>
      <c r="X70" s="121"/>
    </row>
    <row r="71" ht="20.25" customHeight="1" spans="1:24">
      <c r="A71" s="26" t="s">
        <v>70</v>
      </c>
      <c r="B71" s="26" t="s">
        <v>73</v>
      </c>
      <c r="C71" s="26" t="s">
        <v>305</v>
      </c>
      <c r="D71" s="26" t="s">
        <v>306</v>
      </c>
      <c r="E71" s="26" t="s">
        <v>162</v>
      </c>
      <c r="F71" s="26" t="s">
        <v>163</v>
      </c>
      <c r="G71" s="26" t="s">
        <v>233</v>
      </c>
      <c r="H71" s="26" t="s">
        <v>234</v>
      </c>
      <c r="I71" s="121">
        <v>10560</v>
      </c>
      <c r="J71" s="121">
        <v>10560</v>
      </c>
      <c r="K71" s="53"/>
      <c r="L71" s="53"/>
      <c r="M71" s="121">
        <v>10560</v>
      </c>
      <c r="N71" s="53"/>
      <c r="O71" s="121"/>
      <c r="P71" s="121"/>
      <c r="Q71" s="121"/>
      <c r="R71" s="121"/>
      <c r="S71" s="121"/>
      <c r="T71" s="121"/>
      <c r="U71" s="121"/>
      <c r="V71" s="121"/>
      <c r="W71" s="121"/>
      <c r="X71" s="121"/>
    </row>
    <row r="72" ht="20.25" customHeight="1" spans="1:24">
      <c r="A72" s="26" t="s">
        <v>70</v>
      </c>
      <c r="B72" s="26" t="s">
        <v>73</v>
      </c>
      <c r="C72" s="26" t="s">
        <v>307</v>
      </c>
      <c r="D72" s="26" t="s">
        <v>281</v>
      </c>
      <c r="E72" s="26" t="s">
        <v>136</v>
      </c>
      <c r="F72" s="26" t="s">
        <v>137</v>
      </c>
      <c r="G72" s="26" t="s">
        <v>282</v>
      </c>
      <c r="H72" s="26" t="s">
        <v>283</v>
      </c>
      <c r="I72" s="121">
        <v>39600</v>
      </c>
      <c r="J72" s="121">
        <v>39600</v>
      </c>
      <c r="K72" s="53"/>
      <c r="L72" s="53"/>
      <c r="M72" s="121">
        <v>39600</v>
      </c>
      <c r="N72" s="53"/>
      <c r="O72" s="121"/>
      <c r="P72" s="121"/>
      <c r="Q72" s="121"/>
      <c r="R72" s="121"/>
      <c r="S72" s="121"/>
      <c r="T72" s="121"/>
      <c r="U72" s="121"/>
      <c r="V72" s="121"/>
      <c r="W72" s="121"/>
      <c r="X72" s="121"/>
    </row>
    <row r="73" ht="20.25" customHeight="1" spans="1:24">
      <c r="A73" s="26" t="s">
        <v>70</v>
      </c>
      <c r="B73" s="26" t="s">
        <v>73</v>
      </c>
      <c r="C73" s="26" t="s">
        <v>307</v>
      </c>
      <c r="D73" s="26" t="s">
        <v>281</v>
      </c>
      <c r="E73" s="26" t="s">
        <v>136</v>
      </c>
      <c r="F73" s="26" t="s">
        <v>137</v>
      </c>
      <c r="G73" s="26" t="s">
        <v>282</v>
      </c>
      <c r="H73" s="26" t="s">
        <v>283</v>
      </c>
      <c r="I73" s="121">
        <v>489600</v>
      </c>
      <c r="J73" s="121">
        <v>489600</v>
      </c>
      <c r="K73" s="53"/>
      <c r="L73" s="53"/>
      <c r="M73" s="121">
        <v>489600</v>
      </c>
      <c r="N73" s="53"/>
      <c r="O73" s="121"/>
      <c r="P73" s="121"/>
      <c r="Q73" s="121"/>
      <c r="R73" s="121"/>
      <c r="S73" s="121"/>
      <c r="T73" s="121"/>
      <c r="U73" s="121"/>
      <c r="V73" s="121"/>
      <c r="W73" s="121"/>
      <c r="X73" s="121"/>
    </row>
    <row r="74" ht="20.25" customHeight="1" spans="1:24">
      <c r="A74" s="26" t="s">
        <v>70</v>
      </c>
      <c r="B74" s="26" t="s">
        <v>73</v>
      </c>
      <c r="C74" s="26" t="s">
        <v>308</v>
      </c>
      <c r="D74" s="26" t="s">
        <v>309</v>
      </c>
      <c r="E74" s="26" t="s">
        <v>116</v>
      </c>
      <c r="F74" s="26" t="s">
        <v>117</v>
      </c>
      <c r="G74" s="26" t="s">
        <v>235</v>
      </c>
      <c r="H74" s="26" t="s">
        <v>236</v>
      </c>
      <c r="I74" s="121">
        <v>684000</v>
      </c>
      <c r="J74" s="121">
        <v>684000</v>
      </c>
      <c r="K74" s="53"/>
      <c r="L74" s="53"/>
      <c r="M74" s="121">
        <v>684000</v>
      </c>
      <c r="N74" s="53"/>
      <c r="O74" s="121"/>
      <c r="P74" s="121"/>
      <c r="Q74" s="121"/>
      <c r="R74" s="121"/>
      <c r="S74" s="121"/>
      <c r="T74" s="121"/>
      <c r="U74" s="121"/>
      <c r="V74" s="121"/>
      <c r="W74" s="121"/>
      <c r="X74" s="121"/>
    </row>
    <row r="75" ht="20.25" customHeight="1" spans="1:24">
      <c r="A75" s="26" t="s">
        <v>70</v>
      </c>
      <c r="B75" s="26" t="s">
        <v>73</v>
      </c>
      <c r="C75" s="26" t="s">
        <v>310</v>
      </c>
      <c r="D75" s="26" t="s">
        <v>311</v>
      </c>
      <c r="E75" s="26" t="s">
        <v>114</v>
      </c>
      <c r="F75" s="26" t="s">
        <v>115</v>
      </c>
      <c r="G75" s="26" t="s">
        <v>282</v>
      </c>
      <c r="H75" s="26" t="s">
        <v>283</v>
      </c>
      <c r="I75" s="121">
        <v>46200</v>
      </c>
      <c r="J75" s="121">
        <v>46200</v>
      </c>
      <c r="K75" s="53"/>
      <c r="L75" s="53"/>
      <c r="M75" s="121">
        <v>46200</v>
      </c>
      <c r="N75" s="53"/>
      <c r="O75" s="121"/>
      <c r="P75" s="121"/>
      <c r="Q75" s="121"/>
      <c r="R75" s="121"/>
      <c r="S75" s="121"/>
      <c r="T75" s="121"/>
      <c r="U75" s="121"/>
      <c r="V75" s="121"/>
      <c r="W75" s="121"/>
      <c r="X75" s="121"/>
    </row>
    <row r="76" ht="20.25" customHeight="1" spans="1:24">
      <c r="A76" s="26" t="s">
        <v>70</v>
      </c>
      <c r="B76" s="26" t="s">
        <v>73</v>
      </c>
      <c r="C76" s="26" t="s">
        <v>310</v>
      </c>
      <c r="D76" s="26" t="s">
        <v>311</v>
      </c>
      <c r="E76" s="26" t="s">
        <v>114</v>
      </c>
      <c r="F76" s="26" t="s">
        <v>115</v>
      </c>
      <c r="G76" s="26" t="s">
        <v>282</v>
      </c>
      <c r="H76" s="26" t="s">
        <v>283</v>
      </c>
      <c r="I76" s="121">
        <v>130200</v>
      </c>
      <c r="J76" s="121">
        <v>130200</v>
      </c>
      <c r="K76" s="53"/>
      <c r="L76" s="53"/>
      <c r="M76" s="121">
        <v>130200</v>
      </c>
      <c r="N76" s="53"/>
      <c r="O76" s="121"/>
      <c r="P76" s="121"/>
      <c r="Q76" s="121"/>
      <c r="R76" s="121"/>
      <c r="S76" s="121"/>
      <c r="T76" s="121"/>
      <c r="U76" s="121"/>
      <c r="V76" s="121"/>
      <c r="W76" s="121"/>
      <c r="X76" s="121"/>
    </row>
    <row r="77" ht="17.25" customHeight="1" spans="1:24">
      <c r="A77" s="79" t="s">
        <v>202</v>
      </c>
      <c r="B77" s="80"/>
      <c r="C77" s="188"/>
      <c r="D77" s="188"/>
      <c r="E77" s="188"/>
      <c r="F77" s="188"/>
      <c r="G77" s="188"/>
      <c r="H77" s="189"/>
      <c r="I77" s="121">
        <v>9988757.84</v>
      </c>
      <c r="J77" s="121">
        <v>9988757.84</v>
      </c>
      <c r="K77" s="121"/>
      <c r="L77" s="121"/>
      <c r="M77" s="121">
        <v>9988757.84</v>
      </c>
      <c r="N77" s="121"/>
      <c r="O77" s="121"/>
      <c r="P77" s="121"/>
      <c r="Q77" s="121"/>
      <c r="R77" s="121"/>
      <c r="S77" s="121"/>
      <c r="T77" s="121"/>
      <c r="U77" s="121"/>
      <c r="V77" s="121"/>
      <c r="W77" s="121"/>
      <c r="X77" s="121"/>
    </row>
  </sheetData>
  <mergeCells count="31">
    <mergeCell ref="A2:X2"/>
    <mergeCell ref="A3:H3"/>
    <mergeCell ref="I4:X4"/>
    <mergeCell ref="J5:N5"/>
    <mergeCell ref="O5:Q5"/>
    <mergeCell ref="S5:X5"/>
    <mergeCell ref="A77:H7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7"/>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74"/>
      <c r="E1" s="57"/>
      <c r="F1" s="57"/>
      <c r="G1" s="57"/>
      <c r="H1" s="57"/>
      <c r="U1" s="174"/>
      <c r="W1" s="175" t="s">
        <v>312</v>
      </c>
    </row>
    <row r="2" ht="46.5" customHeight="1" spans="1:23">
      <c r="A2" s="59" t="str">
        <f>"2026"&amp;"年部门项目支出预算表"</f>
        <v>2026年部门项目支出预算表</v>
      </c>
      <c r="B2" s="59"/>
      <c r="C2" s="59"/>
      <c r="D2" s="59"/>
      <c r="E2" s="59"/>
      <c r="F2" s="59"/>
      <c r="G2" s="59"/>
      <c r="H2" s="59"/>
      <c r="I2" s="59"/>
      <c r="J2" s="59"/>
      <c r="K2" s="59"/>
      <c r="L2" s="59"/>
      <c r="M2" s="59"/>
      <c r="N2" s="59"/>
      <c r="O2" s="59"/>
      <c r="P2" s="59"/>
      <c r="Q2" s="59"/>
      <c r="R2" s="59"/>
      <c r="S2" s="59"/>
      <c r="T2" s="59"/>
      <c r="U2" s="59"/>
      <c r="V2" s="59"/>
      <c r="W2" s="59"/>
    </row>
    <row r="3" ht="13.5" customHeight="1" spans="1:23">
      <c r="A3" s="60" t="str">
        <f>"单位名称："&amp;"昆明市呈贡区文化和旅游局"</f>
        <v>单位名称：昆明市呈贡区文化和旅游局</v>
      </c>
      <c r="B3" s="61"/>
      <c r="C3" s="61"/>
      <c r="D3" s="61"/>
      <c r="E3" s="61"/>
      <c r="F3" s="61"/>
      <c r="G3" s="61"/>
      <c r="H3" s="61"/>
      <c r="I3" s="62"/>
      <c r="J3" s="62"/>
      <c r="K3" s="62"/>
      <c r="L3" s="62"/>
      <c r="M3" s="62"/>
      <c r="N3" s="62"/>
      <c r="O3" s="62"/>
      <c r="P3" s="62"/>
      <c r="Q3" s="62"/>
      <c r="U3" s="174"/>
      <c r="W3" s="150" t="s">
        <v>1</v>
      </c>
    </row>
    <row r="4" ht="21.75" customHeight="1" spans="1:23">
      <c r="A4" s="64" t="s">
        <v>313</v>
      </c>
      <c r="B4" s="65" t="s">
        <v>213</v>
      </c>
      <c r="C4" s="64" t="s">
        <v>214</v>
      </c>
      <c r="D4" s="64" t="s">
        <v>314</v>
      </c>
      <c r="E4" s="65" t="s">
        <v>215</v>
      </c>
      <c r="F4" s="65" t="s">
        <v>216</v>
      </c>
      <c r="G4" s="65" t="s">
        <v>315</v>
      </c>
      <c r="H4" s="65" t="s">
        <v>316</v>
      </c>
      <c r="I4" s="66" t="s">
        <v>55</v>
      </c>
      <c r="J4" s="13" t="s">
        <v>317</v>
      </c>
      <c r="K4" s="14"/>
      <c r="L4" s="14"/>
      <c r="M4" s="15"/>
      <c r="N4" s="13" t="s">
        <v>221</v>
      </c>
      <c r="O4" s="14"/>
      <c r="P4" s="15"/>
      <c r="Q4" s="65" t="s">
        <v>61</v>
      </c>
      <c r="R4" s="13" t="s">
        <v>62</v>
      </c>
      <c r="S4" s="14"/>
      <c r="T4" s="14"/>
      <c r="U4" s="14"/>
      <c r="V4" s="14"/>
      <c r="W4" s="15"/>
    </row>
    <row r="5" ht="21.75" customHeight="1" spans="1:23">
      <c r="A5" s="67"/>
      <c r="B5" s="69"/>
      <c r="C5" s="67"/>
      <c r="D5" s="67"/>
      <c r="E5" s="68"/>
      <c r="F5" s="68"/>
      <c r="G5" s="68"/>
      <c r="H5" s="68"/>
      <c r="I5" s="69"/>
      <c r="J5" s="176" t="s">
        <v>58</v>
      </c>
      <c r="K5" s="177"/>
      <c r="L5" s="65" t="s">
        <v>59</v>
      </c>
      <c r="M5" s="65" t="s">
        <v>60</v>
      </c>
      <c r="N5" s="65" t="s">
        <v>58</v>
      </c>
      <c r="O5" s="65" t="s">
        <v>59</v>
      </c>
      <c r="P5" s="65" t="s">
        <v>60</v>
      </c>
      <c r="Q5" s="68"/>
      <c r="R5" s="65" t="s">
        <v>57</v>
      </c>
      <c r="S5" s="65" t="s">
        <v>64</v>
      </c>
      <c r="T5" s="65" t="s">
        <v>227</v>
      </c>
      <c r="U5" s="65" t="s">
        <v>66</v>
      </c>
      <c r="V5" s="65" t="s">
        <v>67</v>
      </c>
      <c r="W5" s="65" t="s">
        <v>68</v>
      </c>
    </row>
    <row r="6" ht="21" customHeight="1" spans="1:23">
      <c r="A6" s="69"/>
      <c r="B6" s="69"/>
      <c r="C6" s="69"/>
      <c r="D6" s="69"/>
      <c r="E6" s="69"/>
      <c r="F6" s="69"/>
      <c r="G6" s="69"/>
      <c r="H6" s="69"/>
      <c r="I6" s="69"/>
      <c r="J6" s="178" t="s">
        <v>57</v>
      </c>
      <c r="K6" s="179"/>
      <c r="L6" s="69"/>
      <c r="M6" s="69"/>
      <c r="N6" s="69"/>
      <c r="O6" s="69"/>
      <c r="P6" s="69"/>
      <c r="Q6" s="69"/>
      <c r="R6" s="69"/>
      <c r="S6" s="69"/>
      <c r="T6" s="69"/>
      <c r="U6" s="69"/>
      <c r="V6" s="69"/>
      <c r="W6" s="69"/>
    </row>
    <row r="7" ht="39.75" customHeight="1" spans="1:23">
      <c r="A7" s="70"/>
      <c r="B7" s="72"/>
      <c r="C7" s="70"/>
      <c r="D7" s="70"/>
      <c r="E7" s="71"/>
      <c r="F7" s="71"/>
      <c r="G7" s="71"/>
      <c r="H7" s="71"/>
      <c r="I7" s="72"/>
      <c r="J7" s="21" t="s">
        <v>57</v>
      </c>
      <c r="K7" s="21" t="s">
        <v>318</v>
      </c>
      <c r="L7" s="71"/>
      <c r="M7" s="71"/>
      <c r="N7" s="71"/>
      <c r="O7" s="71"/>
      <c r="P7" s="71"/>
      <c r="Q7" s="71"/>
      <c r="R7" s="71"/>
      <c r="S7" s="71"/>
      <c r="T7" s="71"/>
      <c r="U7" s="72"/>
      <c r="V7" s="71"/>
      <c r="W7" s="71"/>
    </row>
    <row r="8" ht="15" customHeight="1" spans="1:23">
      <c r="A8" s="73">
        <v>1</v>
      </c>
      <c r="B8" s="73">
        <v>2</v>
      </c>
      <c r="C8" s="73">
        <v>3</v>
      </c>
      <c r="D8" s="73">
        <v>4</v>
      </c>
      <c r="E8" s="73">
        <v>5</v>
      </c>
      <c r="F8" s="73">
        <v>6</v>
      </c>
      <c r="G8" s="73">
        <v>7</v>
      </c>
      <c r="H8" s="73">
        <v>8</v>
      </c>
      <c r="I8" s="73">
        <v>9</v>
      </c>
      <c r="J8" s="73">
        <v>10</v>
      </c>
      <c r="K8" s="73">
        <v>11</v>
      </c>
      <c r="L8" s="74">
        <v>12</v>
      </c>
      <c r="M8" s="74">
        <v>13</v>
      </c>
      <c r="N8" s="74">
        <v>14</v>
      </c>
      <c r="O8" s="74">
        <v>15</v>
      </c>
      <c r="P8" s="74">
        <v>16</v>
      </c>
      <c r="Q8" s="74">
        <v>17</v>
      </c>
      <c r="R8" s="74">
        <v>18</v>
      </c>
      <c r="S8" s="74">
        <v>19</v>
      </c>
      <c r="T8" s="74">
        <v>20</v>
      </c>
      <c r="U8" s="73">
        <v>21</v>
      </c>
      <c r="V8" s="74">
        <v>22</v>
      </c>
      <c r="W8" s="73">
        <v>23</v>
      </c>
    </row>
    <row r="9" ht="21.75" customHeight="1" spans="1:23">
      <c r="A9" s="108" t="s">
        <v>319</v>
      </c>
      <c r="B9" s="108" t="s">
        <v>320</v>
      </c>
      <c r="C9" s="108" t="s">
        <v>321</v>
      </c>
      <c r="D9" s="108" t="s">
        <v>70</v>
      </c>
      <c r="E9" s="108" t="s">
        <v>120</v>
      </c>
      <c r="F9" s="108" t="s">
        <v>121</v>
      </c>
      <c r="G9" s="108" t="s">
        <v>322</v>
      </c>
      <c r="H9" s="108" t="s">
        <v>323</v>
      </c>
      <c r="I9" s="121">
        <v>51200</v>
      </c>
      <c r="J9" s="121">
        <v>51200</v>
      </c>
      <c r="K9" s="121">
        <v>51200</v>
      </c>
      <c r="L9" s="121"/>
      <c r="M9" s="121"/>
      <c r="N9" s="121"/>
      <c r="O9" s="121"/>
      <c r="P9" s="121"/>
      <c r="Q9" s="121"/>
      <c r="R9" s="121"/>
      <c r="S9" s="121"/>
      <c r="T9" s="121"/>
      <c r="U9" s="121"/>
      <c r="V9" s="121"/>
      <c r="W9" s="121"/>
    </row>
    <row r="10" ht="21.75" customHeight="1" spans="1:23">
      <c r="A10" s="108" t="s">
        <v>324</v>
      </c>
      <c r="B10" s="108" t="s">
        <v>325</v>
      </c>
      <c r="C10" s="108" t="s">
        <v>326</v>
      </c>
      <c r="D10" s="108" t="s">
        <v>70</v>
      </c>
      <c r="E10" s="108" t="s">
        <v>122</v>
      </c>
      <c r="F10" s="108" t="s">
        <v>123</v>
      </c>
      <c r="G10" s="108" t="s">
        <v>322</v>
      </c>
      <c r="H10" s="108" t="s">
        <v>323</v>
      </c>
      <c r="I10" s="121">
        <v>1045000</v>
      </c>
      <c r="J10" s="121">
        <v>1045000</v>
      </c>
      <c r="K10" s="121">
        <v>1045000</v>
      </c>
      <c r="L10" s="121"/>
      <c r="M10" s="121"/>
      <c r="N10" s="121"/>
      <c r="O10" s="121"/>
      <c r="P10" s="121"/>
      <c r="Q10" s="121"/>
      <c r="R10" s="121"/>
      <c r="S10" s="121"/>
      <c r="T10" s="121"/>
      <c r="U10" s="121"/>
      <c r="V10" s="121"/>
      <c r="W10" s="121"/>
    </row>
    <row r="11" ht="21.75" customHeight="1" spans="1:23">
      <c r="A11" s="108" t="s">
        <v>324</v>
      </c>
      <c r="B11" s="108" t="s">
        <v>327</v>
      </c>
      <c r="C11" s="108" t="s">
        <v>328</v>
      </c>
      <c r="D11" s="108" t="s">
        <v>70</v>
      </c>
      <c r="E11" s="108" t="s">
        <v>114</v>
      </c>
      <c r="F11" s="108" t="s">
        <v>115</v>
      </c>
      <c r="G11" s="108" t="s">
        <v>322</v>
      </c>
      <c r="H11" s="108" t="s">
        <v>323</v>
      </c>
      <c r="I11" s="121">
        <v>100000</v>
      </c>
      <c r="J11" s="121">
        <v>100000</v>
      </c>
      <c r="K11" s="121">
        <v>100000</v>
      </c>
      <c r="L11" s="121"/>
      <c r="M11" s="121"/>
      <c r="N11" s="121"/>
      <c r="O11" s="121"/>
      <c r="P11" s="121"/>
      <c r="Q11" s="121"/>
      <c r="R11" s="121"/>
      <c r="S11" s="121"/>
      <c r="T11" s="121"/>
      <c r="U11" s="121"/>
      <c r="V11" s="121"/>
      <c r="W11" s="121"/>
    </row>
    <row r="12" ht="21.75" customHeight="1" spans="1:23">
      <c r="A12" s="108" t="s">
        <v>324</v>
      </c>
      <c r="B12" s="108" t="s">
        <v>329</v>
      </c>
      <c r="C12" s="108" t="s">
        <v>330</v>
      </c>
      <c r="D12" s="108" t="s">
        <v>70</v>
      </c>
      <c r="E12" s="108" t="s">
        <v>114</v>
      </c>
      <c r="F12" s="108" t="s">
        <v>115</v>
      </c>
      <c r="G12" s="108" t="s">
        <v>322</v>
      </c>
      <c r="H12" s="108" t="s">
        <v>323</v>
      </c>
      <c r="I12" s="121">
        <v>500000</v>
      </c>
      <c r="J12" s="121">
        <v>500000</v>
      </c>
      <c r="K12" s="121">
        <v>500000</v>
      </c>
      <c r="L12" s="121"/>
      <c r="M12" s="121"/>
      <c r="N12" s="121"/>
      <c r="O12" s="121"/>
      <c r="P12" s="121"/>
      <c r="Q12" s="121"/>
      <c r="R12" s="121"/>
      <c r="S12" s="121"/>
      <c r="T12" s="121"/>
      <c r="U12" s="121"/>
      <c r="V12" s="121"/>
      <c r="W12" s="121"/>
    </row>
    <row r="13" ht="21.75" customHeight="1" spans="1:23">
      <c r="A13" s="108" t="s">
        <v>324</v>
      </c>
      <c r="B13" s="108" t="s">
        <v>331</v>
      </c>
      <c r="C13" s="108" t="s">
        <v>332</v>
      </c>
      <c r="D13" s="108" t="s">
        <v>70</v>
      </c>
      <c r="E13" s="108" t="s">
        <v>114</v>
      </c>
      <c r="F13" s="108" t="s">
        <v>115</v>
      </c>
      <c r="G13" s="108" t="s">
        <v>322</v>
      </c>
      <c r="H13" s="108" t="s">
        <v>323</v>
      </c>
      <c r="I13" s="121">
        <v>1058219</v>
      </c>
      <c r="J13" s="121">
        <v>1058219</v>
      </c>
      <c r="K13" s="121">
        <v>1058219</v>
      </c>
      <c r="L13" s="121"/>
      <c r="M13" s="121"/>
      <c r="N13" s="121"/>
      <c r="O13" s="121"/>
      <c r="P13" s="121"/>
      <c r="Q13" s="121"/>
      <c r="R13" s="121"/>
      <c r="S13" s="121"/>
      <c r="T13" s="121"/>
      <c r="U13" s="121"/>
      <c r="V13" s="121"/>
      <c r="W13" s="121"/>
    </row>
    <row r="14" ht="21.75" customHeight="1" spans="1:23">
      <c r="A14" s="108" t="s">
        <v>324</v>
      </c>
      <c r="B14" s="108" t="s">
        <v>333</v>
      </c>
      <c r="C14" s="108" t="s">
        <v>334</v>
      </c>
      <c r="D14" s="108" t="s">
        <v>70</v>
      </c>
      <c r="E14" s="108" t="s">
        <v>118</v>
      </c>
      <c r="F14" s="108" t="s">
        <v>119</v>
      </c>
      <c r="G14" s="108" t="s">
        <v>322</v>
      </c>
      <c r="H14" s="108" t="s">
        <v>323</v>
      </c>
      <c r="I14" s="121">
        <v>60000</v>
      </c>
      <c r="J14" s="121">
        <v>60000</v>
      </c>
      <c r="K14" s="121">
        <v>60000</v>
      </c>
      <c r="L14" s="121"/>
      <c r="M14" s="121"/>
      <c r="N14" s="121"/>
      <c r="O14" s="121"/>
      <c r="P14" s="121"/>
      <c r="Q14" s="121"/>
      <c r="R14" s="121"/>
      <c r="S14" s="121"/>
      <c r="T14" s="121"/>
      <c r="U14" s="121"/>
      <c r="V14" s="121"/>
      <c r="W14" s="121"/>
    </row>
    <row r="15" ht="21.75" customHeight="1" spans="1:23">
      <c r="A15" s="108" t="s">
        <v>324</v>
      </c>
      <c r="B15" s="108" t="s">
        <v>335</v>
      </c>
      <c r="C15" s="108" t="s">
        <v>336</v>
      </c>
      <c r="D15" s="108" t="s">
        <v>70</v>
      </c>
      <c r="E15" s="108" t="s">
        <v>122</v>
      </c>
      <c r="F15" s="108" t="s">
        <v>123</v>
      </c>
      <c r="G15" s="108" t="s">
        <v>322</v>
      </c>
      <c r="H15" s="108" t="s">
        <v>323</v>
      </c>
      <c r="I15" s="121">
        <v>26800</v>
      </c>
      <c r="J15" s="121">
        <v>26800</v>
      </c>
      <c r="K15" s="121">
        <v>26800</v>
      </c>
      <c r="L15" s="121"/>
      <c r="M15" s="121"/>
      <c r="N15" s="121"/>
      <c r="O15" s="121"/>
      <c r="P15" s="121"/>
      <c r="Q15" s="121"/>
      <c r="R15" s="121"/>
      <c r="S15" s="121"/>
      <c r="T15" s="121"/>
      <c r="U15" s="121"/>
      <c r="V15" s="121"/>
      <c r="W15" s="121"/>
    </row>
    <row r="16" ht="21.75" customHeight="1" spans="1:23">
      <c r="A16" s="108" t="s">
        <v>324</v>
      </c>
      <c r="B16" s="108" t="s">
        <v>337</v>
      </c>
      <c r="C16" s="108" t="s">
        <v>338</v>
      </c>
      <c r="D16" s="108" t="s">
        <v>70</v>
      </c>
      <c r="E16" s="108" t="s">
        <v>122</v>
      </c>
      <c r="F16" s="108" t="s">
        <v>123</v>
      </c>
      <c r="G16" s="108" t="s">
        <v>322</v>
      </c>
      <c r="H16" s="108" t="s">
        <v>323</v>
      </c>
      <c r="I16" s="121">
        <v>40000</v>
      </c>
      <c r="J16" s="121">
        <v>40000</v>
      </c>
      <c r="K16" s="121">
        <v>40000</v>
      </c>
      <c r="L16" s="121"/>
      <c r="M16" s="121"/>
      <c r="N16" s="121"/>
      <c r="O16" s="121"/>
      <c r="P16" s="121"/>
      <c r="Q16" s="121"/>
      <c r="R16" s="121"/>
      <c r="S16" s="121"/>
      <c r="T16" s="121"/>
      <c r="U16" s="121"/>
      <c r="V16" s="121"/>
      <c r="W16" s="121"/>
    </row>
    <row r="17" ht="21.75" customHeight="1" spans="1:23">
      <c r="A17" s="108" t="s">
        <v>324</v>
      </c>
      <c r="B17" s="108" t="s">
        <v>339</v>
      </c>
      <c r="C17" s="108" t="s">
        <v>340</v>
      </c>
      <c r="D17" s="108" t="s">
        <v>70</v>
      </c>
      <c r="E17" s="108" t="s">
        <v>122</v>
      </c>
      <c r="F17" s="108" t="s">
        <v>123</v>
      </c>
      <c r="G17" s="108" t="s">
        <v>269</v>
      </c>
      <c r="H17" s="108" t="s">
        <v>270</v>
      </c>
      <c r="I17" s="121">
        <v>501988.52</v>
      </c>
      <c r="J17" s="121">
        <v>501988.52</v>
      </c>
      <c r="K17" s="121">
        <v>501988.52</v>
      </c>
      <c r="L17" s="121"/>
      <c r="M17" s="121"/>
      <c r="N17" s="121"/>
      <c r="O17" s="121"/>
      <c r="P17" s="121"/>
      <c r="Q17" s="121"/>
      <c r="R17" s="121"/>
      <c r="S17" s="121"/>
      <c r="T17" s="121"/>
      <c r="U17" s="121"/>
      <c r="V17" s="121"/>
      <c r="W17" s="121"/>
    </row>
    <row r="18" ht="21.75" customHeight="1" spans="1:23">
      <c r="A18" s="108" t="s">
        <v>324</v>
      </c>
      <c r="B18" s="108" t="s">
        <v>341</v>
      </c>
      <c r="C18" s="108" t="s">
        <v>342</v>
      </c>
      <c r="D18" s="108" t="s">
        <v>70</v>
      </c>
      <c r="E18" s="108" t="s">
        <v>122</v>
      </c>
      <c r="F18" s="108" t="s">
        <v>123</v>
      </c>
      <c r="G18" s="108" t="s">
        <v>322</v>
      </c>
      <c r="H18" s="108" t="s">
        <v>323</v>
      </c>
      <c r="I18" s="121">
        <v>200000</v>
      </c>
      <c r="J18" s="121">
        <v>200000</v>
      </c>
      <c r="K18" s="121">
        <v>200000</v>
      </c>
      <c r="L18" s="121"/>
      <c r="M18" s="121"/>
      <c r="N18" s="121"/>
      <c r="O18" s="121"/>
      <c r="P18" s="121"/>
      <c r="Q18" s="121"/>
      <c r="R18" s="121"/>
      <c r="S18" s="121"/>
      <c r="T18" s="121"/>
      <c r="U18" s="121"/>
      <c r="V18" s="121"/>
      <c r="W18" s="121"/>
    </row>
    <row r="19" ht="21.75" customHeight="1" spans="1:23">
      <c r="A19" s="108" t="s">
        <v>343</v>
      </c>
      <c r="B19" s="108" t="s">
        <v>344</v>
      </c>
      <c r="C19" s="108" t="s">
        <v>345</v>
      </c>
      <c r="D19" s="108" t="s">
        <v>73</v>
      </c>
      <c r="E19" s="108" t="s">
        <v>142</v>
      </c>
      <c r="F19" s="108" t="s">
        <v>143</v>
      </c>
      <c r="G19" s="108" t="s">
        <v>282</v>
      </c>
      <c r="H19" s="108" t="s">
        <v>283</v>
      </c>
      <c r="I19" s="121">
        <v>17772</v>
      </c>
      <c r="J19" s="121">
        <v>17772</v>
      </c>
      <c r="K19" s="121">
        <v>17772</v>
      </c>
      <c r="L19" s="121"/>
      <c r="M19" s="121"/>
      <c r="N19" s="121"/>
      <c r="O19" s="121"/>
      <c r="P19" s="121"/>
      <c r="Q19" s="121"/>
      <c r="R19" s="121"/>
      <c r="S19" s="121"/>
      <c r="T19" s="121"/>
      <c r="U19" s="121"/>
      <c r="V19" s="121"/>
      <c r="W19" s="121"/>
    </row>
    <row r="20" ht="21.75" customHeight="1" spans="1:23">
      <c r="A20" s="108" t="s">
        <v>319</v>
      </c>
      <c r="B20" s="108" t="s">
        <v>346</v>
      </c>
      <c r="C20" s="108" t="s">
        <v>347</v>
      </c>
      <c r="D20" s="108" t="s">
        <v>73</v>
      </c>
      <c r="E20" s="108" t="s">
        <v>116</v>
      </c>
      <c r="F20" s="108" t="s">
        <v>117</v>
      </c>
      <c r="G20" s="108" t="s">
        <v>322</v>
      </c>
      <c r="H20" s="108" t="s">
        <v>323</v>
      </c>
      <c r="I20" s="121">
        <v>25600</v>
      </c>
      <c r="J20" s="121">
        <v>25600</v>
      </c>
      <c r="K20" s="121">
        <v>25600</v>
      </c>
      <c r="L20" s="121"/>
      <c r="M20" s="121"/>
      <c r="N20" s="121"/>
      <c r="O20" s="121"/>
      <c r="P20" s="121"/>
      <c r="Q20" s="121"/>
      <c r="R20" s="121"/>
      <c r="S20" s="121"/>
      <c r="T20" s="121"/>
      <c r="U20" s="121"/>
      <c r="V20" s="121"/>
      <c r="W20" s="121"/>
    </row>
    <row r="21" ht="21.75" customHeight="1" spans="1:23">
      <c r="A21" s="108" t="s">
        <v>319</v>
      </c>
      <c r="B21" s="108" t="s">
        <v>348</v>
      </c>
      <c r="C21" s="108" t="s">
        <v>349</v>
      </c>
      <c r="D21" s="108" t="s">
        <v>73</v>
      </c>
      <c r="E21" s="108" t="s">
        <v>112</v>
      </c>
      <c r="F21" s="108" t="s">
        <v>113</v>
      </c>
      <c r="G21" s="108" t="s">
        <v>322</v>
      </c>
      <c r="H21" s="108" t="s">
        <v>323</v>
      </c>
      <c r="I21" s="121">
        <v>25600</v>
      </c>
      <c r="J21" s="121">
        <v>25600</v>
      </c>
      <c r="K21" s="121">
        <v>25600</v>
      </c>
      <c r="L21" s="121"/>
      <c r="M21" s="121"/>
      <c r="N21" s="121"/>
      <c r="O21" s="121"/>
      <c r="P21" s="121"/>
      <c r="Q21" s="121"/>
      <c r="R21" s="121"/>
      <c r="S21" s="121"/>
      <c r="T21" s="121"/>
      <c r="U21" s="121"/>
      <c r="V21" s="121"/>
      <c r="W21" s="121"/>
    </row>
    <row r="22" ht="21.75" customHeight="1" spans="1:23">
      <c r="A22" s="108" t="s">
        <v>324</v>
      </c>
      <c r="B22" s="108" t="s">
        <v>350</v>
      </c>
      <c r="C22" s="108" t="s">
        <v>351</v>
      </c>
      <c r="D22" s="108" t="s">
        <v>73</v>
      </c>
      <c r="E22" s="108" t="s">
        <v>126</v>
      </c>
      <c r="F22" s="108" t="s">
        <v>127</v>
      </c>
      <c r="G22" s="108" t="s">
        <v>273</v>
      </c>
      <c r="H22" s="108" t="s">
        <v>274</v>
      </c>
      <c r="I22" s="121">
        <v>1235160.54</v>
      </c>
      <c r="J22" s="121">
        <v>1235160.54</v>
      </c>
      <c r="K22" s="121">
        <v>1235160.54</v>
      </c>
      <c r="L22" s="121"/>
      <c r="M22" s="121"/>
      <c r="N22" s="121"/>
      <c r="O22" s="121"/>
      <c r="P22" s="121"/>
      <c r="Q22" s="121"/>
      <c r="R22" s="121"/>
      <c r="S22" s="121"/>
      <c r="T22" s="121"/>
      <c r="U22" s="121"/>
      <c r="V22" s="121"/>
      <c r="W22" s="121"/>
    </row>
    <row r="23" ht="21.75" customHeight="1" spans="1:23">
      <c r="A23" s="108" t="s">
        <v>324</v>
      </c>
      <c r="B23" s="108" t="s">
        <v>352</v>
      </c>
      <c r="C23" s="108" t="s">
        <v>353</v>
      </c>
      <c r="D23" s="108" t="s">
        <v>73</v>
      </c>
      <c r="E23" s="108" t="s">
        <v>116</v>
      </c>
      <c r="F23" s="108" t="s">
        <v>117</v>
      </c>
      <c r="G23" s="108" t="s">
        <v>322</v>
      </c>
      <c r="H23" s="108" t="s">
        <v>323</v>
      </c>
      <c r="I23" s="121">
        <v>146000</v>
      </c>
      <c r="J23" s="121">
        <v>146000</v>
      </c>
      <c r="K23" s="121">
        <v>146000</v>
      </c>
      <c r="L23" s="121"/>
      <c r="M23" s="121"/>
      <c r="N23" s="121"/>
      <c r="O23" s="121"/>
      <c r="P23" s="121"/>
      <c r="Q23" s="121"/>
      <c r="R23" s="121"/>
      <c r="S23" s="121"/>
      <c r="T23" s="121"/>
      <c r="U23" s="121"/>
      <c r="V23" s="121"/>
      <c r="W23" s="121"/>
    </row>
    <row r="24" ht="21.75" customHeight="1" spans="1:23">
      <c r="A24" s="108" t="s">
        <v>324</v>
      </c>
      <c r="B24" s="108" t="s">
        <v>354</v>
      </c>
      <c r="C24" s="108" t="s">
        <v>355</v>
      </c>
      <c r="D24" s="108" t="s">
        <v>73</v>
      </c>
      <c r="E24" s="108" t="s">
        <v>116</v>
      </c>
      <c r="F24" s="108" t="s">
        <v>117</v>
      </c>
      <c r="G24" s="108" t="s">
        <v>322</v>
      </c>
      <c r="H24" s="108" t="s">
        <v>323</v>
      </c>
      <c r="I24" s="121">
        <v>514431.94</v>
      </c>
      <c r="J24" s="121">
        <v>514431.94</v>
      </c>
      <c r="K24" s="121">
        <v>514431.94</v>
      </c>
      <c r="L24" s="121"/>
      <c r="M24" s="121"/>
      <c r="N24" s="121"/>
      <c r="O24" s="121"/>
      <c r="P24" s="121"/>
      <c r="Q24" s="121"/>
      <c r="R24" s="121"/>
      <c r="S24" s="121"/>
      <c r="T24" s="121"/>
      <c r="U24" s="121"/>
      <c r="V24" s="121"/>
      <c r="W24" s="121"/>
    </row>
    <row r="25" ht="21.75" customHeight="1" spans="1:23">
      <c r="A25" s="108" t="s">
        <v>324</v>
      </c>
      <c r="B25" s="108" t="s">
        <v>356</v>
      </c>
      <c r="C25" s="108" t="s">
        <v>357</v>
      </c>
      <c r="D25" s="108" t="s">
        <v>73</v>
      </c>
      <c r="E25" s="108" t="s">
        <v>112</v>
      </c>
      <c r="F25" s="108" t="s">
        <v>113</v>
      </c>
      <c r="G25" s="108" t="s">
        <v>322</v>
      </c>
      <c r="H25" s="108" t="s">
        <v>323</v>
      </c>
      <c r="I25" s="121">
        <v>970000</v>
      </c>
      <c r="J25" s="121">
        <v>970000</v>
      </c>
      <c r="K25" s="121">
        <v>970000</v>
      </c>
      <c r="L25" s="121"/>
      <c r="M25" s="121"/>
      <c r="N25" s="121"/>
      <c r="O25" s="121"/>
      <c r="P25" s="121"/>
      <c r="Q25" s="121"/>
      <c r="R25" s="121"/>
      <c r="S25" s="121"/>
      <c r="T25" s="121"/>
      <c r="U25" s="121"/>
      <c r="V25" s="121"/>
      <c r="W25" s="121"/>
    </row>
    <row r="26" ht="21.75" customHeight="1" spans="1:23">
      <c r="A26" s="108" t="s">
        <v>324</v>
      </c>
      <c r="B26" s="108" t="s">
        <v>358</v>
      </c>
      <c r="C26" s="108" t="s">
        <v>359</v>
      </c>
      <c r="D26" s="108" t="s">
        <v>73</v>
      </c>
      <c r="E26" s="108" t="s">
        <v>128</v>
      </c>
      <c r="F26" s="108" t="s">
        <v>129</v>
      </c>
      <c r="G26" s="108" t="s">
        <v>322</v>
      </c>
      <c r="H26" s="108" t="s">
        <v>323</v>
      </c>
      <c r="I26" s="121">
        <v>500000</v>
      </c>
      <c r="J26" s="121">
        <v>500000</v>
      </c>
      <c r="K26" s="121">
        <v>500000</v>
      </c>
      <c r="L26" s="121"/>
      <c r="M26" s="121"/>
      <c r="N26" s="121"/>
      <c r="O26" s="121"/>
      <c r="P26" s="121"/>
      <c r="Q26" s="121"/>
      <c r="R26" s="121"/>
      <c r="S26" s="121"/>
      <c r="T26" s="121"/>
      <c r="U26" s="121"/>
      <c r="V26" s="121"/>
      <c r="W26" s="121"/>
    </row>
    <row r="27" ht="18.75" customHeight="1" spans="1:23">
      <c r="A27" s="79" t="s">
        <v>202</v>
      </c>
      <c r="B27" s="80"/>
      <c r="C27" s="80"/>
      <c r="D27" s="80"/>
      <c r="E27" s="80"/>
      <c r="F27" s="80"/>
      <c r="G27" s="80"/>
      <c r="H27" s="81"/>
      <c r="I27" s="121">
        <v>7017772</v>
      </c>
      <c r="J27" s="121">
        <v>7017772</v>
      </c>
      <c r="K27" s="121">
        <v>7017772</v>
      </c>
      <c r="L27" s="121"/>
      <c r="M27" s="121"/>
      <c r="N27" s="121"/>
      <c r="O27" s="121"/>
      <c r="P27" s="121"/>
      <c r="Q27" s="121"/>
      <c r="R27" s="121"/>
      <c r="S27" s="121"/>
      <c r="T27" s="121"/>
      <c r="U27" s="121"/>
      <c r="V27" s="121"/>
      <c r="W27" s="121"/>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0"/>
  <sheetViews>
    <sheetView showZeros="0" tabSelected="1" topLeftCell="B35" workbookViewId="0">
      <selection activeCell="H47" sqref="H47"/>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58" t="s">
        <v>360</v>
      </c>
    </row>
    <row r="2" ht="39.75" customHeight="1" spans="1:10">
      <c r="A2" s="105" t="str">
        <f>"2026"&amp;"年部门项目支出绩效目标表"</f>
        <v>2026年部门项目支出绩效目标表</v>
      </c>
      <c r="B2" s="59"/>
      <c r="C2" s="59"/>
      <c r="D2" s="59"/>
      <c r="E2" s="59"/>
      <c r="F2" s="106"/>
      <c r="G2" s="59"/>
      <c r="H2" s="106"/>
      <c r="I2" s="106"/>
      <c r="J2" s="59"/>
    </row>
    <row r="3" ht="17.25" customHeight="1" spans="1:10">
      <c r="A3" s="60" t="str">
        <f>"单位名称："&amp;"昆明市呈贡区文化和旅游局"</f>
        <v>单位名称：昆明市呈贡区文化和旅游局</v>
      </c>
    </row>
    <row r="4" ht="44.25" customHeight="1" spans="1:10">
      <c r="A4" s="21" t="s">
        <v>214</v>
      </c>
      <c r="B4" s="21" t="s">
        <v>361</v>
      </c>
      <c r="C4" s="21" t="s">
        <v>362</v>
      </c>
      <c r="D4" s="21" t="s">
        <v>363</v>
      </c>
      <c r="E4" s="21" t="s">
        <v>364</v>
      </c>
      <c r="F4" s="107" t="s">
        <v>365</v>
      </c>
      <c r="G4" s="21" t="s">
        <v>366</v>
      </c>
      <c r="H4" s="107" t="s">
        <v>367</v>
      </c>
      <c r="I4" s="107" t="s">
        <v>368</v>
      </c>
      <c r="J4" s="21" t="s">
        <v>369</v>
      </c>
    </row>
    <row r="5" ht="18.75" customHeight="1" spans="1:10">
      <c r="A5" s="171">
        <v>1</v>
      </c>
      <c r="B5" s="171">
        <v>2</v>
      </c>
      <c r="C5" s="171">
        <v>3</v>
      </c>
      <c r="D5" s="171">
        <v>4</v>
      </c>
      <c r="E5" s="171">
        <v>5</v>
      </c>
      <c r="F5" s="74">
        <v>6</v>
      </c>
      <c r="G5" s="171">
        <v>7</v>
      </c>
      <c r="H5" s="74">
        <v>8</v>
      </c>
      <c r="I5" s="74">
        <v>9</v>
      </c>
      <c r="J5" s="171">
        <v>10</v>
      </c>
    </row>
    <row r="6" ht="42" customHeight="1" spans="1:10">
      <c r="A6" s="22" t="s">
        <v>70</v>
      </c>
      <c r="B6" s="108"/>
      <c r="C6" s="108"/>
      <c r="D6" s="108"/>
      <c r="E6" s="46"/>
      <c r="F6" s="109"/>
      <c r="G6" s="46"/>
      <c r="H6" s="109"/>
      <c r="I6" s="109"/>
      <c r="J6" s="46"/>
    </row>
    <row r="7" ht="42" customHeight="1" spans="1:10">
      <c r="A7" s="172" t="s">
        <v>73</v>
      </c>
      <c r="B7" s="45"/>
      <c r="C7" s="45"/>
      <c r="D7" s="45"/>
      <c r="E7" s="22"/>
      <c r="F7" s="45"/>
      <c r="G7" s="22"/>
      <c r="H7" s="45"/>
      <c r="I7" s="45"/>
      <c r="J7" s="22"/>
    </row>
    <row r="8" ht="42" customHeight="1" spans="1:10">
      <c r="A8" s="173" t="s">
        <v>353</v>
      </c>
      <c r="B8" s="45" t="s">
        <v>370</v>
      </c>
      <c r="C8" s="45" t="s">
        <v>371</v>
      </c>
      <c r="D8" s="45" t="s">
        <v>372</v>
      </c>
      <c r="E8" s="22" t="s">
        <v>373</v>
      </c>
      <c r="F8" s="45" t="s">
        <v>374</v>
      </c>
      <c r="G8" s="22" t="s">
        <v>375</v>
      </c>
      <c r="H8" s="45" t="s">
        <v>376</v>
      </c>
      <c r="I8" s="45" t="s">
        <v>377</v>
      </c>
      <c r="J8" s="22" t="s">
        <v>373</v>
      </c>
    </row>
    <row r="9" ht="42" customHeight="1" spans="1:10">
      <c r="A9" s="173" t="s">
        <v>353</v>
      </c>
      <c r="B9" s="45"/>
      <c r="C9" s="45" t="s">
        <v>371</v>
      </c>
      <c r="D9" s="45" t="s">
        <v>378</v>
      </c>
      <c r="E9" s="22" t="s">
        <v>373</v>
      </c>
      <c r="F9" s="45" t="s">
        <v>374</v>
      </c>
      <c r="G9" s="22" t="s">
        <v>375</v>
      </c>
      <c r="H9" s="45" t="s">
        <v>376</v>
      </c>
      <c r="I9" s="45" t="s">
        <v>377</v>
      </c>
      <c r="J9" s="22" t="s">
        <v>373</v>
      </c>
    </row>
    <row r="10" ht="42" customHeight="1" spans="1:10">
      <c r="A10" s="173" t="s">
        <v>353</v>
      </c>
      <c r="B10" s="45"/>
      <c r="C10" s="45" t="s">
        <v>371</v>
      </c>
      <c r="D10" s="45" t="s">
        <v>379</v>
      </c>
      <c r="E10" s="22" t="s">
        <v>373</v>
      </c>
      <c r="F10" s="45" t="s">
        <v>374</v>
      </c>
      <c r="G10" s="22" t="s">
        <v>375</v>
      </c>
      <c r="H10" s="45" t="s">
        <v>376</v>
      </c>
      <c r="I10" s="45" t="s">
        <v>377</v>
      </c>
      <c r="J10" s="22" t="s">
        <v>373</v>
      </c>
    </row>
    <row r="11" ht="42" customHeight="1" spans="1:10">
      <c r="A11" s="173" t="s">
        <v>353</v>
      </c>
      <c r="B11" s="45"/>
      <c r="C11" s="45" t="s">
        <v>380</v>
      </c>
      <c r="D11" s="45" t="s">
        <v>381</v>
      </c>
      <c r="E11" s="22" t="s">
        <v>382</v>
      </c>
      <c r="F11" s="45" t="s">
        <v>383</v>
      </c>
      <c r="G11" s="22" t="s">
        <v>384</v>
      </c>
      <c r="H11" s="45" t="s">
        <v>385</v>
      </c>
      <c r="I11" s="45" t="s">
        <v>386</v>
      </c>
      <c r="J11" s="22" t="s">
        <v>382</v>
      </c>
    </row>
    <row r="12" ht="42" customHeight="1" spans="1:10">
      <c r="A12" s="173" t="s">
        <v>353</v>
      </c>
      <c r="B12" s="45"/>
      <c r="C12" s="45" t="s">
        <v>380</v>
      </c>
      <c r="D12" s="45" t="s">
        <v>387</v>
      </c>
      <c r="E12" s="22" t="s">
        <v>388</v>
      </c>
      <c r="F12" s="45" t="s">
        <v>383</v>
      </c>
      <c r="G12" s="22" t="s">
        <v>384</v>
      </c>
      <c r="H12" s="45" t="s">
        <v>385</v>
      </c>
      <c r="I12" s="45" t="s">
        <v>386</v>
      </c>
      <c r="J12" s="22" t="s">
        <v>388</v>
      </c>
    </row>
    <row r="13" ht="42" customHeight="1" spans="1:10">
      <c r="A13" s="173" t="s">
        <v>353</v>
      </c>
      <c r="B13" s="45"/>
      <c r="C13" s="45" t="s">
        <v>389</v>
      </c>
      <c r="D13" s="45" t="s">
        <v>390</v>
      </c>
      <c r="E13" s="22" t="s">
        <v>391</v>
      </c>
      <c r="F13" s="45" t="s">
        <v>383</v>
      </c>
      <c r="G13" s="22" t="s">
        <v>392</v>
      </c>
      <c r="H13" s="45" t="s">
        <v>385</v>
      </c>
      <c r="I13" s="45" t="s">
        <v>386</v>
      </c>
      <c r="J13" s="22" t="s">
        <v>391</v>
      </c>
    </row>
    <row r="14" ht="42" customHeight="1" spans="1:10">
      <c r="A14" s="173" t="s">
        <v>351</v>
      </c>
      <c r="B14" s="45" t="s">
        <v>393</v>
      </c>
      <c r="C14" s="45" t="s">
        <v>371</v>
      </c>
      <c r="D14" s="45" t="s">
        <v>372</v>
      </c>
      <c r="E14" s="22" t="s">
        <v>394</v>
      </c>
      <c r="F14" s="45" t="s">
        <v>374</v>
      </c>
      <c r="G14" s="22" t="s">
        <v>91</v>
      </c>
      <c r="H14" s="45" t="s">
        <v>395</v>
      </c>
      <c r="I14" s="45" t="s">
        <v>377</v>
      </c>
      <c r="J14" s="22" t="s">
        <v>396</v>
      </c>
    </row>
    <row r="15" ht="42" customHeight="1" spans="1:10">
      <c r="A15" s="173" t="s">
        <v>351</v>
      </c>
      <c r="B15" s="45" t="s">
        <v>393</v>
      </c>
      <c r="C15" s="45" t="s">
        <v>371</v>
      </c>
      <c r="D15" s="45" t="s">
        <v>372</v>
      </c>
      <c r="E15" s="22" t="s">
        <v>397</v>
      </c>
      <c r="F15" s="45" t="s">
        <v>374</v>
      </c>
      <c r="G15" s="22" t="s">
        <v>87</v>
      </c>
      <c r="H15" s="45" t="s">
        <v>395</v>
      </c>
      <c r="I15" s="45" t="s">
        <v>377</v>
      </c>
      <c r="J15" s="22" t="s">
        <v>398</v>
      </c>
    </row>
    <row r="16" ht="42" customHeight="1" spans="1:10">
      <c r="A16" s="173" t="s">
        <v>351</v>
      </c>
      <c r="B16" s="45" t="s">
        <v>393</v>
      </c>
      <c r="C16" s="45" t="s">
        <v>371</v>
      </c>
      <c r="D16" s="45" t="s">
        <v>378</v>
      </c>
      <c r="E16" s="22" t="s">
        <v>399</v>
      </c>
      <c r="F16" s="45" t="s">
        <v>374</v>
      </c>
      <c r="G16" s="22" t="s">
        <v>94</v>
      </c>
      <c r="H16" s="45" t="s">
        <v>385</v>
      </c>
      <c r="I16" s="45" t="s">
        <v>377</v>
      </c>
      <c r="J16" s="22" t="s">
        <v>400</v>
      </c>
    </row>
    <row r="17" ht="42" customHeight="1" spans="1:10">
      <c r="A17" s="173" t="s">
        <v>351</v>
      </c>
      <c r="B17" s="45" t="s">
        <v>393</v>
      </c>
      <c r="C17" s="45" t="s">
        <v>371</v>
      </c>
      <c r="D17" s="45" t="s">
        <v>378</v>
      </c>
      <c r="E17" s="22" t="s">
        <v>401</v>
      </c>
      <c r="F17" s="45" t="s">
        <v>374</v>
      </c>
      <c r="G17" s="22" t="s">
        <v>94</v>
      </c>
      <c r="H17" s="45" t="s">
        <v>385</v>
      </c>
      <c r="I17" s="45" t="s">
        <v>377</v>
      </c>
      <c r="J17" s="22" t="s">
        <v>402</v>
      </c>
    </row>
    <row r="18" ht="42" customHeight="1" spans="1:10">
      <c r="A18" s="173" t="s">
        <v>351</v>
      </c>
      <c r="B18" s="45" t="s">
        <v>393</v>
      </c>
      <c r="C18" s="45" t="s">
        <v>371</v>
      </c>
      <c r="D18" s="45" t="s">
        <v>379</v>
      </c>
      <c r="E18" s="22" t="s">
        <v>403</v>
      </c>
      <c r="F18" s="45" t="s">
        <v>374</v>
      </c>
      <c r="G18" s="22" t="s">
        <v>404</v>
      </c>
      <c r="H18" s="45" t="s">
        <v>385</v>
      </c>
      <c r="I18" s="45" t="s">
        <v>377</v>
      </c>
      <c r="J18" s="22" t="s">
        <v>405</v>
      </c>
    </row>
    <row r="19" ht="42" customHeight="1" spans="1:10">
      <c r="A19" s="173" t="s">
        <v>351</v>
      </c>
      <c r="B19" s="45" t="s">
        <v>393</v>
      </c>
      <c r="C19" s="45" t="s">
        <v>380</v>
      </c>
      <c r="D19" s="45" t="s">
        <v>381</v>
      </c>
      <c r="E19" s="22" t="s">
        <v>406</v>
      </c>
      <c r="F19" s="45" t="s">
        <v>383</v>
      </c>
      <c r="G19" s="22" t="s">
        <v>384</v>
      </c>
      <c r="H19" s="45" t="s">
        <v>385</v>
      </c>
      <c r="I19" s="45" t="s">
        <v>386</v>
      </c>
      <c r="J19" s="22" t="s">
        <v>407</v>
      </c>
    </row>
    <row r="20" ht="42" customHeight="1" spans="1:10">
      <c r="A20" s="173" t="s">
        <v>351</v>
      </c>
      <c r="B20" s="45" t="s">
        <v>393</v>
      </c>
      <c r="C20" s="45" t="s">
        <v>389</v>
      </c>
      <c r="D20" s="45" t="s">
        <v>390</v>
      </c>
      <c r="E20" s="22" t="s">
        <v>391</v>
      </c>
      <c r="F20" s="45" t="s">
        <v>383</v>
      </c>
      <c r="G20" s="22" t="s">
        <v>392</v>
      </c>
      <c r="H20" s="45" t="s">
        <v>385</v>
      </c>
      <c r="I20" s="45" t="s">
        <v>377</v>
      </c>
      <c r="J20" s="22" t="s">
        <v>408</v>
      </c>
    </row>
    <row r="21" ht="42" customHeight="1" spans="1:10">
      <c r="A21" s="173" t="s">
        <v>355</v>
      </c>
      <c r="B21" s="45" t="s">
        <v>409</v>
      </c>
      <c r="C21" s="45" t="s">
        <v>371</v>
      </c>
      <c r="D21" s="45" t="s">
        <v>372</v>
      </c>
      <c r="E21" s="22" t="s">
        <v>410</v>
      </c>
      <c r="F21" s="45" t="s">
        <v>383</v>
      </c>
      <c r="G21" s="22" t="s">
        <v>411</v>
      </c>
      <c r="H21" s="45" t="s">
        <v>412</v>
      </c>
      <c r="I21" s="45" t="s">
        <v>377</v>
      </c>
      <c r="J21" s="22" t="s">
        <v>410</v>
      </c>
    </row>
    <row r="22" ht="42" customHeight="1" spans="1:10">
      <c r="A22" s="173" t="s">
        <v>355</v>
      </c>
      <c r="B22" s="45"/>
      <c r="C22" s="45" t="s">
        <v>371</v>
      </c>
      <c r="D22" s="45" t="s">
        <v>372</v>
      </c>
      <c r="E22" s="22" t="s">
        <v>413</v>
      </c>
      <c r="F22" s="45" t="s">
        <v>374</v>
      </c>
      <c r="G22" s="22" t="s">
        <v>414</v>
      </c>
      <c r="H22" s="45" t="s">
        <v>415</v>
      </c>
      <c r="I22" s="45" t="s">
        <v>377</v>
      </c>
      <c r="J22" s="22" t="s">
        <v>416</v>
      </c>
    </row>
    <row r="23" ht="42" customHeight="1" spans="1:10">
      <c r="A23" s="173" t="s">
        <v>355</v>
      </c>
      <c r="B23" s="45"/>
      <c r="C23" s="45" t="s">
        <v>371</v>
      </c>
      <c r="D23" s="45" t="s">
        <v>372</v>
      </c>
      <c r="E23" s="22" t="s">
        <v>417</v>
      </c>
      <c r="F23" s="45" t="s">
        <v>383</v>
      </c>
      <c r="G23" s="22" t="s">
        <v>89</v>
      </c>
      <c r="H23" s="45" t="s">
        <v>418</v>
      </c>
      <c r="I23" s="45" t="s">
        <v>377</v>
      </c>
      <c r="J23" s="22" t="s">
        <v>417</v>
      </c>
    </row>
    <row r="24" ht="42" customHeight="1" spans="1:10">
      <c r="A24" s="173" t="s">
        <v>355</v>
      </c>
      <c r="B24" s="45"/>
      <c r="C24" s="45" t="s">
        <v>371</v>
      </c>
      <c r="D24" s="45" t="s">
        <v>372</v>
      </c>
      <c r="E24" s="22" t="s">
        <v>419</v>
      </c>
      <c r="F24" s="45" t="s">
        <v>374</v>
      </c>
      <c r="G24" s="22" t="s">
        <v>414</v>
      </c>
      <c r="H24" s="45" t="s">
        <v>418</v>
      </c>
      <c r="I24" s="45" t="s">
        <v>377</v>
      </c>
      <c r="J24" s="22" t="s">
        <v>420</v>
      </c>
    </row>
    <row r="25" ht="42" customHeight="1" spans="1:10">
      <c r="A25" s="173" t="s">
        <v>355</v>
      </c>
      <c r="B25" s="45"/>
      <c r="C25" s="45" t="s">
        <v>371</v>
      </c>
      <c r="D25" s="45" t="s">
        <v>372</v>
      </c>
      <c r="E25" s="22" t="s">
        <v>421</v>
      </c>
      <c r="F25" s="45" t="s">
        <v>383</v>
      </c>
      <c r="G25" s="22" t="s">
        <v>422</v>
      </c>
      <c r="H25" s="45" t="s">
        <v>423</v>
      </c>
      <c r="I25" s="45" t="s">
        <v>377</v>
      </c>
      <c r="J25" s="22" t="s">
        <v>424</v>
      </c>
    </row>
    <row r="26" ht="42" customHeight="1" spans="1:10">
      <c r="A26" s="173" t="s">
        <v>355</v>
      </c>
      <c r="B26" s="45"/>
      <c r="C26" s="45" t="s">
        <v>371</v>
      </c>
      <c r="D26" s="45" t="s">
        <v>378</v>
      </c>
      <c r="E26" s="22" t="s">
        <v>425</v>
      </c>
      <c r="F26" s="45" t="s">
        <v>383</v>
      </c>
      <c r="G26" s="22" t="s">
        <v>392</v>
      </c>
      <c r="H26" s="45" t="s">
        <v>385</v>
      </c>
      <c r="I26" s="45" t="s">
        <v>377</v>
      </c>
      <c r="J26" s="22" t="s">
        <v>410</v>
      </c>
    </row>
    <row r="27" ht="42" customHeight="1" spans="1:10">
      <c r="A27" s="173" t="s">
        <v>355</v>
      </c>
      <c r="B27" s="45"/>
      <c r="C27" s="45" t="s">
        <v>371</v>
      </c>
      <c r="D27" s="45" t="s">
        <v>378</v>
      </c>
      <c r="E27" s="22" t="s">
        <v>426</v>
      </c>
      <c r="F27" s="45" t="s">
        <v>383</v>
      </c>
      <c r="G27" s="22" t="s">
        <v>392</v>
      </c>
      <c r="H27" s="45" t="s">
        <v>385</v>
      </c>
      <c r="I27" s="45" t="s">
        <v>377</v>
      </c>
      <c r="J27" s="22" t="s">
        <v>416</v>
      </c>
    </row>
    <row r="28" ht="42" customHeight="1" spans="1:10">
      <c r="A28" s="173" t="s">
        <v>355</v>
      </c>
      <c r="B28" s="45"/>
      <c r="C28" s="45" t="s">
        <v>371</v>
      </c>
      <c r="D28" s="45" t="s">
        <v>379</v>
      </c>
      <c r="E28" s="22" t="s">
        <v>427</v>
      </c>
      <c r="F28" s="45" t="s">
        <v>428</v>
      </c>
      <c r="G28" s="22" t="s">
        <v>429</v>
      </c>
      <c r="H28" s="45" t="s">
        <v>430</v>
      </c>
      <c r="I28" s="45" t="s">
        <v>377</v>
      </c>
      <c r="J28" s="22" t="s">
        <v>431</v>
      </c>
    </row>
    <row r="29" ht="42" customHeight="1" spans="1:10">
      <c r="A29" s="173" t="s">
        <v>355</v>
      </c>
      <c r="B29" s="45"/>
      <c r="C29" s="45" t="s">
        <v>371</v>
      </c>
      <c r="D29" s="45" t="s">
        <v>379</v>
      </c>
      <c r="E29" s="22" t="s">
        <v>432</v>
      </c>
      <c r="F29" s="45" t="s">
        <v>428</v>
      </c>
      <c r="G29" s="22" t="s">
        <v>429</v>
      </c>
      <c r="H29" s="45" t="s">
        <v>430</v>
      </c>
      <c r="I29" s="45" t="s">
        <v>377</v>
      </c>
      <c r="J29" s="22" t="s">
        <v>416</v>
      </c>
    </row>
    <row r="30" ht="42" customHeight="1" spans="1:10">
      <c r="A30" s="173" t="s">
        <v>355</v>
      </c>
      <c r="B30" s="45"/>
      <c r="C30" s="45" t="s">
        <v>380</v>
      </c>
      <c r="D30" s="45" t="s">
        <v>381</v>
      </c>
      <c r="E30" s="22" t="s">
        <v>388</v>
      </c>
      <c r="F30" s="45" t="s">
        <v>383</v>
      </c>
      <c r="G30" s="22" t="s">
        <v>384</v>
      </c>
      <c r="H30" s="45" t="s">
        <v>385</v>
      </c>
      <c r="I30" s="45" t="s">
        <v>386</v>
      </c>
      <c r="J30" s="22" t="s">
        <v>388</v>
      </c>
    </row>
    <row r="31" ht="42" customHeight="1" spans="1:10">
      <c r="A31" s="173" t="s">
        <v>355</v>
      </c>
      <c r="B31" s="45"/>
      <c r="C31" s="45" t="s">
        <v>389</v>
      </c>
      <c r="D31" s="45" t="s">
        <v>390</v>
      </c>
      <c r="E31" s="22" t="s">
        <v>391</v>
      </c>
      <c r="F31" s="45" t="s">
        <v>383</v>
      </c>
      <c r="G31" s="22" t="s">
        <v>392</v>
      </c>
      <c r="H31" s="45" t="s">
        <v>385</v>
      </c>
      <c r="I31" s="45" t="s">
        <v>386</v>
      </c>
      <c r="J31" s="22" t="s">
        <v>433</v>
      </c>
    </row>
    <row r="32" ht="42" customHeight="1" spans="1:10">
      <c r="A32" s="173" t="s">
        <v>359</v>
      </c>
      <c r="B32" s="45" t="s">
        <v>434</v>
      </c>
      <c r="C32" s="45" t="s">
        <v>371</v>
      </c>
      <c r="D32" s="45" t="s">
        <v>372</v>
      </c>
      <c r="E32" s="22" t="s">
        <v>435</v>
      </c>
      <c r="F32" s="45" t="s">
        <v>374</v>
      </c>
      <c r="G32" s="22" t="s">
        <v>91</v>
      </c>
      <c r="H32" s="45" t="s">
        <v>436</v>
      </c>
      <c r="I32" s="45" t="s">
        <v>377</v>
      </c>
      <c r="J32" s="22" t="s">
        <v>437</v>
      </c>
    </row>
    <row r="33" ht="42" customHeight="1" spans="1:10">
      <c r="A33" s="173" t="s">
        <v>359</v>
      </c>
      <c r="B33" s="45" t="s">
        <v>434</v>
      </c>
      <c r="C33" s="45" t="s">
        <v>371</v>
      </c>
      <c r="D33" s="45" t="s">
        <v>378</v>
      </c>
      <c r="E33" s="22" t="s">
        <v>426</v>
      </c>
      <c r="F33" s="45" t="s">
        <v>374</v>
      </c>
      <c r="G33" s="22" t="s">
        <v>404</v>
      </c>
      <c r="H33" s="45" t="s">
        <v>385</v>
      </c>
      <c r="I33" s="45" t="s">
        <v>377</v>
      </c>
      <c r="J33" s="22" t="s">
        <v>438</v>
      </c>
    </row>
    <row r="34" ht="42" customHeight="1" spans="1:10">
      <c r="A34" s="173" t="s">
        <v>359</v>
      </c>
      <c r="B34" s="45" t="s">
        <v>434</v>
      </c>
      <c r="C34" s="45" t="s">
        <v>380</v>
      </c>
      <c r="D34" s="45" t="s">
        <v>381</v>
      </c>
      <c r="E34" s="22" t="s">
        <v>439</v>
      </c>
      <c r="F34" s="45" t="s">
        <v>440</v>
      </c>
      <c r="G34" s="22" t="s">
        <v>441</v>
      </c>
      <c r="H34" s="45" t="s">
        <v>442</v>
      </c>
      <c r="I34" s="45" t="s">
        <v>377</v>
      </c>
      <c r="J34" s="22" t="s">
        <v>443</v>
      </c>
    </row>
    <row r="35" ht="42" customHeight="1" spans="1:10">
      <c r="A35" s="173" t="s">
        <v>359</v>
      </c>
      <c r="B35" s="45" t="s">
        <v>434</v>
      </c>
      <c r="C35" s="45" t="s">
        <v>389</v>
      </c>
      <c r="D35" s="45" t="s">
        <v>390</v>
      </c>
      <c r="E35" s="22" t="s">
        <v>444</v>
      </c>
      <c r="F35" s="45" t="s">
        <v>383</v>
      </c>
      <c r="G35" s="22" t="s">
        <v>392</v>
      </c>
      <c r="H35" s="45" t="s">
        <v>385</v>
      </c>
      <c r="I35" s="45" t="s">
        <v>377</v>
      </c>
      <c r="J35" s="22" t="s">
        <v>445</v>
      </c>
    </row>
    <row r="36" ht="42" customHeight="1" spans="1:10">
      <c r="A36" s="173" t="s">
        <v>357</v>
      </c>
      <c r="B36" s="45" t="s">
        <v>446</v>
      </c>
      <c r="C36" s="45" t="s">
        <v>371</v>
      </c>
      <c r="D36" s="45" t="s">
        <v>372</v>
      </c>
      <c r="E36" s="22" t="s">
        <v>447</v>
      </c>
      <c r="F36" s="45" t="s">
        <v>383</v>
      </c>
      <c r="G36" s="22" t="s">
        <v>448</v>
      </c>
      <c r="H36" s="45" t="s">
        <v>412</v>
      </c>
      <c r="I36" s="45" t="s">
        <v>377</v>
      </c>
      <c r="J36" s="22" t="s">
        <v>447</v>
      </c>
    </row>
    <row r="37" ht="42" customHeight="1" spans="1:10">
      <c r="A37" s="173" t="s">
        <v>357</v>
      </c>
      <c r="B37" s="45" t="s">
        <v>446</v>
      </c>
      <c r="C37" s="45" t="s">
        <v>371</v>
      </c>
      <c r="D37" s="45" t="s">
        <v>372</v>
      </c>
      <c r="E37" s="22" t="s">
        <v>449</v>
      </c>
      <c r="F37" s="45" t="s">
        <v>374</v>
      </c>
      <c r="G37" s="22" t="s">
        <v>450</v>
      </c>
      <c r="H37" s="45" t="s">
        <v>415</v>
      </c>
      <c r="I37" s="45" t="s">
        <v>377</v>
      </c>
      <c r="J37" s="22" t="s">
        <v>416</v>
      </c>
    </row>
    <row r="38" ht="42" customHeight="1" spans="1:10">
      <c r="A38" s="173" t="s">
        <v>357</v>
      </c>
      <c r="B38" s="45" t="s">
        <v>446</v>
      </c>
      <c r="C38" s="45" t="s">
        <v>371</v>
      </c>
      <c r="D38" s="45" t="s">
        <v>378</v>
      </c>
      <c r="E38" s="22" t="s">
        <v>425</v>
      </c>
      <c r="F38" s="45" t="s">
        <v>383</v>
      </c>
      <c r="G38" s="22" t="s">
        <v>94</v>
      </c>
      <c r="H38" s="45" t="s">
        <v>385</v>
      </c>
      <c r="I38" s="45" t="s">
        <v>377</v>
      </c>
      <c r="J38" s="22" t="s">
        <v>416</v>
      </c>
    </row>
    <row r="39" ht="42" customHeight="1" spans="1:10">
      <c r="A39" s="173" t="s">
        <v>357</v>
      </c>
      <c r="B39" s="45" t="s">
        <v>446</v>
      </c>
      <c r="C39" s="45" t="s">
        <v>371</v>
      </c>
      <c r="D39" s="45" t="s">
        <v>379</v>
      </c>
      <c r="E39" s="22" t="s">
        <v>427</v>
      </c>
      <c r="F39" s="45" t="s">
        <v>383</v>
      </c>
      <c r="G39" s="22" t="s">
        <v>451</v>
      </c>
      <c r="H39" s="45" t="s">
        <v>442</v>
      </c>
      <c r="I39" s="45" t="s">
        <v>377</v>
      </c>
      <c r="J39" s="22" t="s">
        <v>452</v>
      </c>
    </row>
    <row r="40" ht="42" customHeight="1" spans="1:10">
      <c r="A40" s="173" t="s">
        <v>357</v>
      </c>
      <c r="B40" s="45" t="s">
        <v>446</v>
      </c>
      <c r="C40" s="45" t="s">
        <v>371</v>
      </c>
      <c r="D40" s="45" t="s">
        <v>379</v>
      </c>
      <c r="E40" s="22" t="s">
        <v>432</v>
      </c>
      <c r="F40" s="45" t="s">
        <v>383</v>
      </c>
      <c r="G40" s="22" t="s">
        <v>94</v>
      </c>
      <c r="H40" s="45" t="s">
        <v>385</v>
      </c>
      <c r="I40" s="45" t="s">
        <v>377</v>
      </c>
      <c r="J40" s="22" t="s">
        <v>416</v>
      </c>
    </row>
    <row r="41" ht="42" customHeight="1" spans="1:10">
      <c r="A41" s="173" t="s">
        <v>357</v>
      </c>
      <c r="B41" s="45" t="s">
        <v>446</v>
      </c>
      <c r="C41" s="45" t="s">
        <v>380</v>
      </c>
      <c r="D41" s="45" t="s">
        <v>381</v>
      </c>
      <c r="E41" s="22" t="s">
        <v>453</v>
      </c>
      <c r="F41" s="45" t="s">
        <v>383</v>
      </c>
      <c r="G41" s="22" t="s">
        <v>454</v>
      </c>
      <c r="H41" s="45" t="s">
        <v>442</v>
      </c>
      <c r="I41" s="45" t="s">
        <v>377</v>
      </c>
      <c r="J41" s="22" t="s">
        <v>416</v>
      </c>
    </row>
    <row r="42" ht="42" customHeight="1" spans="1:10">
      <c r="A42" s="173" t="s">
        <v>357</v>
      </c>
      <c r="B42" s="45" t="s">
        <v>446</v>
      </c>
      <c r="C42" s="45" t="s">
        <v>389</v>
      </c>
      <c r="D42" s="45" t="s">
        <v>390</v>
      </c>
      <c r="E42" s="22" t="s">
        <v>391</v>
      </c>
      <c r="F42" s="45" t="s">
        <v>383</v>
      </c>
      <c r="G42" s="22" t="s">
        <v>94</v>
      </c>
      <c r="H42" s="45" t="s">
        <v>385</v>
      </c>
      <c r="I42" s="45" t="s">
        <v>377</v>
      </c>
      <c r="J42" s="22" t="s">
        <v>391</v>
      </c>
    </row>
    <row r="43" ht="42" customHeight="1" spans="1:10">
      <c r="A43" s="173" t="s">
        <v>347</v>
      </c>
      <c r="B43" s="45" t="s">
        <v>455</v>
      </c>
      <c r="C43" s="45" t="s">
        <v>371</v>
      </c>
      <c r="D43" s="45" t="s">
        <v>372</v>
      </c>
      <c r="E43" s="22" t="s">
        <v>456</v>
      </c>
      <c r="F43" s="45" t="s">
        <v>374</v>
      </c>
      <c r="G43" s="22" t="s">
        <v>457</v>
      </c>
      <c r="H43" s="45" t="s">
        <v>385</v>
      </c>
      <c r="I43" s="45" t="s">
        <v>377</v>
      </c>
      <c r="J43" s="22" t="s">
        <v>458</v>
      </c>
    </row>
    <row r="44" ht="42" customHeight="1" spans="1:10">
      <c r="A44" s="173" t="s">
        <v>347</v>
      </c>
      <c r="B44" s="45"/>
      <c r="C44" s="45" t="s">
        <v>371</v>
      </c>
      <c r="D44" s="45" t="s">
        <v>379</v>
      </c>
      <c r="E44" s="22" t="s">
        <v>456</v>
      </c>
      <c r="F44" s="45" t="s">
        <v>374</v>
      </c>
      <c r="G44" s="22" t="s">
        <v>459</v>
      </c>
      <c r="H44" s="45" t="s">
        <v>442</v>
      </c>
      <c r="I44" s="45" t="s">
        <v>377</v>
      </c>
      <c r="J44" s="22" t="s">
        <v>458</v>
      </c>
    </row>
    <row r="45" ht="42" customHeight="1" spans="1:10">
      <c r="A45" s="173" t="s">
        <v>347</v>
      </c>
      <c r="B45" s="45"/>
      <c r="C45" s="45" t="s">
        <v>380</v>
      </c>
      <c r="D45" s="45" t="s">
        <v>381</v>
      </c>
      <c r="E45" s="22" t="s">
        <v>382</v>
      </c>
      <c r="F45" s="45" t="s">
        <v>374</v>
      </c>
      <c r="G45" s="22" t="s">
        <v>384</v>
      </c>
      <c r="H45" s="45" t="s">
        <v>385</v>
      </c>
      <c r="I45" s="45" t="s">
        <v>386</v>
      </c>
      <c r="J45" s="22" t="s">
        <v>460</v>
      </c>
    </row>
    <row r="46" ht="42" customHeight="1" spans="1:10">
      <c r="A46" s="173" t="s">
        <v>347</v>
      </c>
      <c r="B46" s="45"/>
      <c r="C46" s="45" t="s">
        <v>389</v>
      </c>
      <c r="D46" s="45" t="s">
        <v>390</v>
      </c>
      <c r="E46" s="22" t="s">
        <v>391</v>
      </c>
      <c r="F46" s="45" t="s">
        <v>383</v>
      </c>
      <c r="G46" s="22" t="s">
        <v>392</v>
      </c>
      <c r="H46" s="45" t="s">
        <v>385</v>
      </c>
      <c r="I46" s="45" t="s">
        <v>386</v>
      </c>
      <c r="J46" s="22" t="s">
        <v>461</v>
      </c>
    </row>
    <row r="47" ht="42" customHeight="1" spans="1:10">
      <c r="A47" s="173" t="s">
        <v>349</v>
      </c>
      <c r="B47" s="45" t="s">
        <v>462</v>
      </c>
      <c r="C47" s="45" t="s">
        <v>371</v>
      </c>
      <c r="D47" s="45" t="s">
        <v>372</v>
      </c>
      <c r="E47" s="22" t="s">
        <v>449</v>
      </c>
      <c r="F47" s="45" t="s">
        <v>374</v>
      </c>
      <c r="G47" s="22" t="s">
        <v>450</v>
      </c>
      <c r="H47" s="45" t="s">
        <v>415</v>
      </c>
      <c r="I47" s="45" t="s">
        <v>377</v>
      </c>
      <c r="J47" s="22" t="s">
        <v>416</v>
      </c>
    </row>
    <row r="48" ht="42" customHeight="1" spans="1:10">
      <c r="A48" s="173" t="s">
        <v>349</v>
      </c>
      <c r="B48" s="45" t="s">
        <v>462</v>
      </c>
      <c r="C48" s="45" t="s">
        <v>371</v>
      </c>
      <c r="D48" s="45" t="s">
        <v>378</v>
      </c>
      <c r="E48" s="22" t="s">
        <v>425</v>
      </c>
      <c r="F48" s="45" t="s">
        <v>383</v>
      </c>
      <c r="G48" s="22" t="s">
        <v>404</v>
      </c>
      <c r="H48" s="45" t="s">
        <v>385</v>
      </c>
      <c r="I48" s="45" t="s">
        <v>377</v>
      </c>
      <c r="J48" s="22" t="s">
        <v>416</v>
      </c>
    </row>
    <row r="49" ht="42" customHeight="1" spans="1:10">
      <c r="A49" s="173" t="s">
        <v>349</v>
      </c>
      <c r="B49" s="45" t="s">
        <v>462</v>
      </c>
      <c r="C49" s="45" t="s">
        <v>371</v>
      </c>
      <c r="D49" s="45" t="s">
        <v>379</v>
      </c>
      <c r="E49" s="22" t="s">
        <v>463</v>
      </c>
      <c r="F49" s="45" t="s">
        <v>383</v>
      </c>
      <c r="G49" s="22" t="s">
        <v>451</v>
      </c>
      <c r="H49" s="45" t="s">
        <v>442</v>
      </c>
      <c r="I49" s="45" t="s">
        <v>377</v>
      </c>
      <c r="J49" s="22" t="s">
        <v>416</v>
      </c>
    </row>
    <row r="50" ht="42" customHeight="1" spans="1:10">
      <c r="A50" s="173" t="s">
        <v>349</v>
      </c>
      <c r="B50" s="45" t="s">
        <v>462</v>
      </c>
      <c r="C50" s="45" t="s">
        <v>380</v>
      </c>
      <c r="D50" s="45" t="s">
        <v>381</v>
      </c>
      <c r="E50" s="22" t="s">
        <v>453</v>
      </c>
      <c r="F50" s="45" t="s">
        <v>383</v>
      </c>
      <c r="G50" s="22" t="s">
        <v>454</v>
      </c>
      <c r="H50" s="45" t="s">
        <v>442</v>
      </c>
      <c r="I50" s="45" t="s">
        <v>377</v>
      </c>
      <c r="J50" s="22" t="s">
        <v>416</v>
      </c>
    </row>
    <row r="51" ht="42" customHeight="1" spans="1:10">
      <c r="A51" s="173" t="s">
        <v>349</v>
      </c>
      <c r="B51" s="45" t="s">
        <v>462</v>
      </c>
      <c r="C51" s="45" t="s">
        <v>389</v>
      </c>
      <c r="D51" s="45" t="s">
        <v>390</v>
      </c>
      <c r="E51" s="22" t="s">
        <v>391</v>
      </c>
      <c r="F51" s="45" t="s">
        <v>383</v>
      </c>
      <c r="G51" s="22" t="s">
        <v>464</v>
      </c>
      <c r="H51" s="45" t="s">
        <v>385</v>
      </c>
      <c r="I51" s="45" t="s">
        <v>377</v>
      </c>
      <c r="J51" s="22" t="s">
        <v>391</v>
      </c>
    </row>
    <row r="52" ht="42" customHeight="1" spans="1:10">
      <c r="A52" s="172" t="s">
        <v>70</v>
      </c>
      <c r="B52" s="53"/>
      <c r="C52" s="53"/>
      <c r="D52" s="53"/>
      <c r="E52" s="53"/>
      <c r="F52" s="53"/>
      <c r="G52" s="53"/>
      <c r="H52" s="53"/>
      <c r="I52" s="53"/>
      <c r="J52" s="53"/>
    </row>
    <row r="53" ht="42" customHeight="1" spans="1:10">
      <c r="A53" s="173" t="s">
        <v>340</v>
      </c>
      <c r="B53" s="45" t="s">
        <v>465</v>
      </c>
      <c r="C53" s="45" t="s">
        <v>371</v>
      </c>
      <c r="D53" s="45" t="s">
        <v>378</v>
      </c>
      <c r="E53" s="22" t="s">
        <v>466</v>
      </c>
      <c r="F53" s="45" t="s">
        <v>374</v>
      </c>
      <c r="G53" s="22" t="s">
        <v>404</v>
      </c>
      <c r="H53" s="45" t="s">
        <v>467</v>
      </c>
      <c r="I53" s="45" t="s">
        <v>386</v>
      </c>
      <c r="J53" s="22" t="s">
        <v>466</v>
      </c>
    </row>
    <row r="54" ht="42" customHeight="1" spans="1:10">
      <c r="A54" s="173" t="s">
        <v>340</v>
      </c>
      <c r="B54" s="45" t="s">
        <v>465</v>
      </c>
      <c r="C54" s="45" t="s">
        <v>380</v>
      </c>
      <c r="D54" s="45" t="s">
        <v>381</v>
      </c>
      <c r="E54" s="22" t="s">
        <v>466</v>
      </c>
      <c r="F54" s="45" t="s">
        <v>374</v>
      </c>
      <c r="G54" s="22" t="s">
        <v>404</v>
      </c>
      <c r="H54" s="45"/>
      <c r="I54" s="45" t="s">
        <v>386</v>
      </c>
      <c r="J54" s="22" t="s">
        <v>466</v>
      </c>
    </row>
    <row r="55" ht="42" customHeight="1" spans="1:10">
      <c r="A55" s="173" t="s">
        <v>340</v>
      </c>
      <c r="B55" s="45" t="s">
        <v>465</v>
      </c>
      <c r="C55" s="45" t="s">
        <v>389</v>
      </c>
      <c r="D55" s="45" t="s">
        <v>390</v>
      </c>
      <c r="E55" s="22" t="s">
        <v>466</v>
      </c>
      <c r="F55" s="45" t="s">
        <v>374</v>
      </c>
      <c r="G55" s="22" t="s">
        <v>404</v>
      </c>
      <c r="H55" s="45" t="s">
        <v>467</v>
      </c>
      <c r="I55" s="45" t="s">
        <v>386</v>
      </c>
      <c r="J55" s="22" t="s">
        <v>466</v>
      </c>
    </row>
    <row r="56" ht="42" customHeight="1" spans="1:10">
      <c r="A56" s="173" t="s">
        <v>340</v>
      </c>
      <c r="B56" s="45" t="s">
        <v>465</v>
      </c>
      <c r="C56" s="45" t="s">
        <v>468</v>
      </c>
      <c r="D56" s="45" t="s">
        <v>469</v>
      </c>
      <c r="E56" s="22" t="s">
        <v>466</v>
      </c>
      <c r="F56" s="45" t="s">
        <v>374</v>
      </c>
      <c r="G56" s="22" t="s">
        <v>404</v>
      </c>
      <c r="H56" s="45"/>
      <c r="I56" s="45" t="s">
        <v>386</v>
      </c>
      <c r="J56" s="22" t="s">
        <v>466</v>
      </c>
    </row>
    <row r="57" ht="42" customHeight="1" spans="1:10">
      <c r="A57" s="173" t="s">
        <v>336</v>
      </c>
      <c r="B57" s="45" t="s">
        <v>470</v>
      </c>
      <c r="C57" s="45" t="s">
        <v>371</v>
      </c>
      <c r="D57" s="45" t="s">
        <v>372</v>
      </c>
      <c r="E57" s="22" t="s">
        <v>471</v>
      </c>
      <c r="F57" s="45" t="s">
        <v>374</v>
      </c>
      <c r="G57" s="22" t="s">
        <v>414</v>
      </c>
      <c r="H57" s="45" t="s">
        <v>472</v>
      </c>
      <c r="I57" s="45" t="s">
        <v>377</v>
      </c>
      <c r="J57" s="22" t="s">
        <v>473</v>
      </c>
    </row>
    <row r="58" ht="42" customHeight="1" spans="1:10">
      <c r="A58" s="173" t="s">
        <v>336</v>
      </c>
      <c r="B58" s="45" t="s">
        <v>470</v>
      </c>
      <c r="C58" s="45" t="s">
        <v>371</v>
      </c>
      <c r="D58" s="45" t="s">
        <v>378</v>
      </c>
      <c r="E58" s="22" t="s">
        <v>336</v>
      </c>
      <c r="F58" s="45" t="s">
        <v>374</v>
      </c>
      <c r="G58" s="22" t="s">
        <v>414</v>
      </c>
      <c r="H58" s="45" t="s">
        <v>385</v>
      </c>
      <c r="I58" s="45" t="s">
        <v>377</v>
      </c>
      <c r="J58" s="22" t="s">
        <v>336</v>
      </c>
    </row>
    <row r="59" ht="42" customHeight="1" spans="1:10">
      <c r="A59" s="173" t="s">
        <v>336</v>
      </c>
      <c r="B59" s="45" t="s">
        <v>470</v>
      </c>
      <c r="C59" s="45" t="s">
        <v>371</v>
      </c>
      <c r="D59" s="45" t="s">
        <v>379</v>
      </c>
      <c r="E59" s="22" t="s">
        <v>336</v>
      </c>
      <c r="F59" s="45" t="s">
        <v>374</v>
      </c>
      <c r="G59" s="22" t="s">
        <v>414</v>
      </c>
      <c r="H59" s="45" t="s">
        <v>442</v>
      </c>
      <c r="I59" s="45" t="s">
        <v>377</v>
      </c>
      <c r="J59" s="22" t="s">
        <v>474</v>
      </c>
    </row>
    <row r="60" ht="42" customHeight="1" spans="1:10">
      <c r="A60" s="173" t="s">
        <v>336</v>
      </c>
      <c r="B60" s="45" t="s">
        <v>470</v>
      </c>
      <c r="C60" s="45" t="s">
        <v>380</v>
      </c>
      <c r="D60" s="45" t="s">
        <v>475</v>
      </c>
      <c r="E60" s="22" t="s">
        <v>336</v>
      </c>
      <c r="F60" s="45" t="s">
        <v>383</v>
      </c>
      <c r="G60" s="22" t="s">
        <v>414</v>
      </c>
      <c r="H60" s="45" t="s">
        <v>385</v>
      </c>
      <c r="I60" s="45" t="s">
        <v>377</v>
      </c>
      <c r="J60" s="22" t="s">
        <v>474</v>
      </c>
    </row>
    <row r="61" ht="42" customHeight="1" spans="1:10">
      <c r="A61" s="173" t="s">
        <v>336</v>
      </c>
      <c r="B61" s="45" t="s">
        <v>470</v>
      </c>
      <c r="C61" s="45" t="s">
        <v>380</v>
      </c>
      <c r="D61" s="45" t="s">
        <v>476</v>
      </c>
      <c r="E61" s="22" t="s">
        <v>336</v>
      </c>
      <c r="F61" s="45" t="s">
        <v>383</v>
      </c>
      <c r="G61" s="22" t="s">
        <v>414</v>
      </c>
      <c r="H61" s="45" t="s">
        <v>385</v>
      </c>
      <c r="I61" s="45" t="s">
        <v>377</v>
      </c>
      <c r="J61" s="22" t="s">
        <v>477</v>
      </c>
    </row>
    <row r="62" ht="42" customHeight="1" spans="1:10">
      <c r="A62" s="173" t="s">
        <v>336</v>
      </c>
      <c r="B62" s="45" t="s">
        <v>470</v>
      </c>
      <c r="C62" s="45" t="s">
        <v>389</v>
      </c>
      <c r="D62" s="45" t="s">
        <v>390</v>
      </c>
      <c r="E62" s="22" t="s">
        <v>336</v>
      </c>
      <c r="F62" s="45" t="s">
        <v>383</v>
      </c>
      <c r="G62" s="22" t="s">
        <v>392</v>
      </c>
      <c r="H62" s="45" t="s">
        <v>385</v>
      </c>
      <c r="I62" s="45" t="s">
        <v>377</v>
      </c>
      <c r="J62" s="22" t="s">
        <v>478</v>
      </c>
    </row>
    <row r="63" ht="42" customHeight="1" spans="1:10">
      <c r="A63" s="173" t="s">
        <v>326</v>
      </c>
      <c r="B63" s="45" t="s">
        <v>479</v>
      </c>
      <c r="C63" s="45" t="s">
        <v>371</v>
      </c>
      <c r="D63" s="45" t="s">
        <v>372</v>
      </c>
      <c r="E63" s="22" t="s">
        <v>480</v>
      </c>
      <c r="F63" s="45" t="s">
        <v>374</v>
      </c>
      <c r="G63" s="22" t="s">
        <v>85</v>
      </c>
      <c r="H63" s="45" t="s">
        <v>395</v>
      </c>
      <c r="I63" s="45" t="s">
        <v>377</v>
      </c>
      <c r="J63" s="22" t="s">
        <v>481</v>
      </c>
    </row>
    <row r="64" ht="42" customHeight="1" spans="1:10">
      <c r="A64" s="173" t="s">
        <v>326</v>
      </c>
      <c r="B64" s="45" t="s">
        <v>479</v>
      </c>
      <c r="C64" s="45" t="s">
        <v>371</v>
      </c>
      <c r="D64" s="45" t="s">
        <v>378</v>
      </c>
      <c r="E64" s="22" t="s">
        <v>482</v>
      </c>
      <c r="F64" s="45" t="s">
        <v>374</v>
      </c>
      <c r="G64" s="22" t="s">
        <v>483</v>
      </c>
      <c r="H64" s="45" t="s">
        <v>385</v>
      </c>
      <c r="I64" s="45" t="s">
        <v>386</v>
      </c>
      <c r="J64" s="22" t="s">
        <v>481</v>
      </c>
    </row>
    <row r="65" ht="42" customHeight="1" spans="1:10">
      <c r="A65" s="173" t="s">
        <v>326</v>
      </c>
      <c r="B65" s="45" t="s">
        <v>479</v>
      </c>
      <c r="C65" s="45" t="s">
        <v>371</v>
      </c>
      <c r="D65" s="45" t="s">
        <v>379</v>
      </c>
      <c r="E65" s="22" t="s">
        <v>484</v>
      </c>
      <c r="F65" s="45" t="s">
        <v>374</v>
      </c>
      <c r="G65" s="22" t="s">
        <v>485</v>
      </c>
      <c r="H65" s="45" t="s">
        <v>442</v>
      </c>
      <c r="I65" s="45" t="s">
        <v>377</v>
      </c>
      <c r="J65" s="22" t="s">
        <v>481</v>
      </c>
    </row>
    <row r="66" ht="42" customHeight="1" spans="1:10">
      <c r="A66" s="173" t="s">
        <v>326</v>
      </c>
      <c r="B66" s="45" t="s">
        <v>479</v>
      </c>
      <c r="C66" s="45" t="s">
        <v>380</v>
      </c>
      <c r="D66" s="45" t="s">
        <v>475</v>
      </c>
      <c r="E66" s="22" t="s">
        <v>486</v>
      </c>
      <c r="F66" s="45" t="s">
        <v>383</v>
      </c>
      <c r="G66" s="22" t="s">
        <v>487</v>
      </c>
      <c r="H66" s="45" t="s">
        <v>385</v>
      </c>
      <c r="I66" s="45" t="s">
        <v>377</v>
      </c>
      <c r="J66" s="22" t="s">
        <v>488</v>
      </c>
    </row>
    <row r="67" ht="42" customHeight="1" spans="1:10">
      <c r="A67" s="173" t="s">
        <v>326</v>
      </c>
      <c r="B67" s="45" t="s">
        <v>479</v>
      </c>
      <c r="C67" s="45" t="s">
        <v>380</v>
      </c>
      <c r="D67" s="45" t="s">
        <v>381</v>
      </c>
      <c r="E67" s="22" t="s">
        <v>489</v>
      </c>
      <c r="F67" s="45" t="s">
        <v>383</v>
      </c>
      <c r="G67" s="22" t="s">
        <v>490</v>
      </c>
      <c r="H67" s="45" t="s">
        <v>376</v>
      </c>
      <c r="I67" s="45" t="s">
        <v>377</v>
      </c>
      <c r="J67" s="22" t="s">
        <v>489</v>
      </c>
    </row>
    <row r="68" ht="42" customHeight="1" spans="1:10">
      <c r="A68" s="173" t="s">
        <v>326</v>
      </c>
      <c r="B68" s="45" t="s">
        <v>479</v>
      </c>
      <c r="C68" s="45" t="s">
        <v>380</v>
      </c>
      <c r="D68" s="45" t="s">
        <v>476</v>
      </c>
      <c r="E68" s="22" t="s">
        <v>491</v>
      </c>
      <c r="F68" s="45" t="s">
        <v>374</v>
      </c>
      <c r="G68" s="22" t="s">
        <v>482</v>
      </c>
      <c r="H68" s="45"/>
      <c r="I68" s="45" t="s">
        <v>386</v>
      </c>
      <c r="J68" s="22" t="s">
        <v>492</v>
      </c>
    </row>
    <row r="69" ht="42" customHeight="1" spans="1:10">
      <c r="A69" s="173" t="s">
        <v>326</v>
      </c>
      <c r="B69" s="45" t="s">
        <v>479</v>
      </c>
      <c r="C69" s="45" t="s">
        <v>389</v>
      </c>
      <c r="D69" s="45" t="s">
        <v>390</v>
      </c>
      <c r="E69" s="22" t="s">
        <v>493</v>
      </c>
      <c r="F69" s="45" t="s">
        <v>383</v>
      </c>
      <c r="G69" s="22" t="s">
        <v>494</v>
      </c>
      <c r="H69" s="45" t="s">
        <v>385</v>
      </c>
      <c r="I69" s="45" t="s">
        <v>377</v>
      </c>
      <c r="J69" s="22" t="s">
        <v>495</v>
      </c>
    </row>
    <row r="70" ht="42" customHeight="1" spans="1:10">
      <c r="A70" s="173" t="s">
        <v>342</v>
      </c>
      <c r="B70" s="45" t="s">
        <v>496</v>
      </c>
      <c r="C70" s="45" t="s">
        <v>371</v>
      </c>
      <c r="D70" s="45" t="s">
        <v>378</v>
      </c>
      <c r="E70" s="22" t="s">
        <v>497</v>
      </c>
      <c r="F70" s="45" t="s">
        <v>383</v>
      </c>
      <c r="G70" s="22" t="s">
        <v>392</v>
      </c>
      <c r="H70" s="45" t="s">
        <v>385</v>
      </c>
      <c r="I70" s="45" t="s">
        <v>386</v>
      </c>
      <c r="J70" s="22" t="s">
        <v>498</v>
      </c>
    </row>
    <row r="71" ht="42" customHeight="1" spans="1:10">
      <c r="A71" s="173" t="s">
        <v>342</v>
      </c>
      <c r="B71" s="45" t="s">
        <v>496</v>
      </c>
      <c r="C71" s="45" t="s">
        <v>371</v>
      </c>
      <c r="D71" s="45" t="s">
        <v>379</v>
      </c>
      <c r="E71" s="22" t="s">
        <v>499</v>
      </c>
      <c r="F71" s="45" t="s">
        <v>383</v>
      </c>
      <c r="G71" s="22" t="s">
        <v>392</v>
      </c>
      <c r="H71" s="45" t="s">
        <v>385</v>
      </c>
      <c r="I71" s="45" t="s">
        <v>386</v>
      </c>
      <c r="J71" s="22" t="s">
        <v>500</v>
      </c>
    </row>
    <row r="72" ht="42" customHeight="1" spans="1:10">
      <c r="A72" s="173" t="s">
        <v>342</v>
      </c>
      <c r="B72" s="45" t="s">
        <v>496</v>
      </c>
      <c r="C72" s="45" t="s">
        <v>380</v>
      </c>
      <c r="D72" s="45" t="s">
        <v>381</v>
      </c>
      <c r="E72" s="22" t="s">
        <v>501</v>
      </c>
      <c r="F72" s="45" t="s">
        <v>383</v>
      </c>
      <c r="G72" s="22" t="s">
        <v>392</v>
      </c>
      <c r="H72" s="45" t="s">
        <v>385</v>
      </c>
      <c r="I72" s="45" t="s">
        <v>386</v>
      </c>
      <c r="J72" s="22" t="s">
        <v>502</v>
      </c>
    </row>
    <row r="73" ht="42" customHeight="1" spans="1:10">
      <c r="A73" s="173" t="s">
        <v>342</v>
      </c>
      <c r="B73" s="45" t="s">
        <v>496</v>
      </c>
      <c r="C73" s="45" t="s">
        <v>389</v>
      </c>
      <c r="D73" s="45" t="s">
        <v>390</v>
      </c>
      <c r="E73" s="22" t="s">
        <v>390</v>
      </c>
      <c r="F73" s="45" t="s">
        <v>383</v>
      </c>
      <c r="G73" s="22" t="s">
        <v>392</v>
      </c>
      <c r="H73" s="45" t="s">
        <v>385</v>
      </c>
      <c r="I73" s="45" t="s">
        <v>386</v>
      </c>
      <c r="J73" s="22" t="s">
        <v>503</v>
      </c>
    </row>
    <row r="74" ht="42" customHeight="1" spans="1:10">
      <c r="A74" s="173" t="s">
        <v>321</v>
      </c>
      <c r="B74" s="45" t="s">
        <v>504</v>
      </c>
      <c r="C74" s="45" t="s">
        <v>371</v>
      </c>
      <c r="D74" s="45" t="s">
        <v>372</v>
      </c>
      <c r="E74" s="22" t="s">
        <v>505</v>
      </c>
      <c r="F74" s="45" t="s">
        <v>374</v>
      </c>
      <c r="G74" s="22" t="s">
        <v>506</v>
      </c>
      <c r="H74" s="45" t="s">
        <v>415</v>
      </c>
      <c r="I74" s="45" t="s">
        <v>377</v>
      </c>
      <c r="J74" s="22" t="s">
        <v>507</v>
      </c>
    </row>
    <row r="75" ht="42" customHeight="1" spans="1:10">
      <c r="A75" s="173" t="s">
        <v>321</v>
      </c>
      <c r="B75" s="45" t="s">
        <v>504</v>
      </c>
      <c r="C75" s="45" t="s">
        <v>380</v>
      </c>
      <c r="D75" s="45" t="s">
        <v>381</v>
      </c>
      <c r="E75" s="22" t="s">
        <v>508</v>
      </c>
      <c r="F75" s="45" t="s">
        <v>374</v>
      </c>
      <c r="G75" s="22" t="s">
        <v>508</v>
      </c>
      <c r="H75" s="45" t="s">
        <v>509</v>
      </c>
      <c r="I75" s="45" t="s">
        <v>377</v>
      </c>
      <c r="J75" s="22" t="s">
        <v>508</v>
      </c>
    </row>
    <row r="76" ht="42" customHeight="1" spans="1:10">
      <c r="A76" s="173" t="s">
        <v>321</v>
      </c>
      <c r="B76" s="45" t="s">
        <v>504</v>
      </c>
      <c r="C76" s="45" t="s">
        <v>389</v>
      </c>
      <c r="D76" s="45" t="s">
        <v>390</v>
      </c>
      <c r="E76" s="22" t="s">
        <v>391</v>
      </c>
      <c r="F76" s="45" t="s">
        <v>440</v>
      </c>
      <c r="G76" s="22" t="s">
        <v>510</v>
      </c>
      <c r="H76" s="45" t="s">
        <v>385</v>
      </c>
      <c r="I76" s="45" t="s">
        <v>386</v>
      </c>
      <c r="J76" s="22" t="s">
        <v>511</v>
      </c>
    </row>
    <row r="77" ht="42" customHeight="1" spans="1:10">
      <c r="A77" s="173" t="s">
        <v>321</v>
      </c>
      <c r="B77" s="45" t="s">
        <v>504</v>
      </c>
      <c r="C77" s="45" t="s">
        <v>468</v>
      </c>
      <c r="D77" s="45" t="s">
        <v>512</v>
      </c>
      <c r="E77" s="22" t="s">
        <v>513</v>
      </c>
      <c r="F77" s="45" t="s">
        <v>374</v>
      </c>
      <c r="G77" s="22" t="s">
        <v>472</v>
      </c>
      <c r="H77" s="45" t="s">
        <v>472</v>
      </c>
      <c r="I77" s="45" t="s">
        <v>377</v>
      </c>
      <c r="J77" s="22" t="s">
        <v>514</v>
      </c>
    </row>
    <row r="78" ht="42" customHeight="1" spans="1:10">
      <c r="A78" s="173" t="s">
        <v>328</v>
      </c>
      <c r="B78" s="45" t="s">
        <v>515</v>
      </c>
      <c r="C78" s="45" t="s">
        <v>371</v>
      </c>
      <c r="D78" s="45" t="s">
        <v>372</v>
      </c>
      <c r="E78" s="22" t="s">
        <v>516</v>
      </c>
      <c r="F78" s="45" t="s">
        <v>383</v>
      </c>
      <c r="G78" s="22" t="s">
        <v>517</v>
      </c>
      <c r="H78" s="45" t="s">
        <v>418</v>
      </c>
      <c r="I78" s="45" t="s">
        <v>377</v>
      </c>
      <c r="J78" s="22" t="s">
        <v>518</v>
      </c>
    </row>
    <row r="79" ht="42" customHeight="1" spans="1:10">
      <c r="A79" s="173" t="s">
        <v>328</v>
      </c>
      <c r="B79" s="45" t="s">
        <v>515</v>
      </c>
      <c r="C79" s="45" t="s">
        <v>371</v>
      </c>
      <c r="D79" s="45" t="s">
        <v>372</v>
      </c>
      <c r="E79" s="22" t="s">
        <v>519</v>
      </c>
      <c r="F79" s="45" t="s">
        <v>383</v>
      </c>
      <c r="G79" s="22" t="s">
        <v>517</v>
      </c>
      <c r="H79" s="45" t="s">
        <v>418</v>
      </c>
      <c r="I79" s="45" t="s">
        <v>377</v>
      </c>
      <c r="J79" s="22" t="s">
        <v>520</v>
      </c>
    </row>
    <row r="80" ht="42" customHeight="1" spans="1:10">
      <c r="A80" s="173" t="s">
        <v>328</v>
      </c>
      <c r="B80" s="45" t="s">
        <v>515</v>
      </c>
      <c r="C80" s="45" t="s">
        <v>371</v>
      </c>
      <c r="D80" s="45" t="s">
        <v>372</v>
      </c>
      <c r="E80" s="22" t="s">
        <v>521</v>
      </c>
      <c r="F80" s="45" t="s">
        <v>383</v>
      </c>
      <c r="G80" s="22" t="s">
        <v>522</v>
      </c>
      <c r="H80" s="45" t="s">
        <v>418</v>
      </c>
      <c r="I80" s="45" t="s">
        <v>377</v>
      </c>
      <c r="J80" s="22" t="s">
        <v>523</v>
      </c>
    </row>
    <row r="81" ht="42" customHeight="1" spans="1:10">
      <c r="A81" s="173" t="s">
        <v>328</v>
      </c>
      <c r="B81" s="45" t="s">
        <v>515</v>
      </c>
      <c r="C81" s="45" t="s">
        <v>371</v>
      </c>
      <c r="D81" s="45" t="s">
        <v>378</v>
      </c>
      <c r="E81" s="22" t="s">
        <v>524</v>
      </c>
      <c r="F81" s="45" t="s">
        <v>374</v>
      </c>
      <c r="G81" s="22" t="s">
        <v>392</v>
      </c>
      <c r="H81" s="45" t="s">
        <v>385</v>
      </c>
      <c r="I81" s="45" t="s">
        <v>386</v>
      </c>
      <c r="J81" s="22" t="s">
        <v>524</v>
      </c>
    </row>
    <row r="82" ht="42" customHeight="1" spans="1:10">
      <c r="A82" s="173" t="s">
        <v>328</v>
      </c>
      <c r="B82" s="45" t="s">
        <v>515</v>
      </c>
      <c r="C82" s="45" t="s">
        <v>371</v>
      </c>
      <c r="D82" s="45" t="s">
        <v>378</v>
      </c>
      <c r="E82" s="22" t="s">
        <v>525</v>
      </c>
      <c r="F82" s="45" t="s">
        <v>374</v>
      </c>
      <c r="G82" s="22" t="s">
        <v>526</v>
      </c>
      <c r="H82" s="45" t="s">
        <v>527</v>
      </c>
      <c r="I82" s="45" t="s">
        <v>377</v>
      </c>
      <c r="J82" s="22" t="s">
        <v>525</v>
      </c>
    </row>
    <row r="83" ht="42" customHeight="1" spans="1:10">
      <c r="A83" s="173" t="s">
        <v>328</v>
      </c>
      <c r="B83" s="45" t="s">
        <v>515</v>
      </c>
      <c r="C83" s="45" t="s">
        <v>371</v>
      </c>
      <c r="D83" s="45" t="s">
        <v>379</v>
      </c>
      <c r="E83" s="22" t="s">
        <v>528</v>
      </c>
      <c r="F83" s="45" t="s">
        <v>383</v>
      </c>
      <c r="G83" s="22" t="s">
        <v>529</v>
      </c>
      <c r="H83" s="45" t="s">
        <v>412</v>
      </c>
      <c r="I83" s="45" t="s">
        <v>377</v>
      </c>
      <c r="J83" s="22" t="s">
        <v>530</v>
      </c>
    </row>
    <row r="84" ht="42" customHeight="1" spans="1:10">
      <c r="A84" s="173" t="s">
        <v>328</v>
      </c>
      <c r="B84" s="45" t="s">
        <v>515</v>
      </c>
      <c r="C84" s="45" t="s">
        <v>380</v>
      </c>
      <c r="D84" s="45" t="s">
        <v>381</v>
      </c>
      <c r="E84" s="22" t="s">
        <v>531</v>
      </c>
      <c r="F84" s="45" t="s">
        <v>383</v>
      </c>
      <c r="G84" s="22" t="s">
        <v>532</v>
      </c>
      <c r="H84" s="45" t="s">
        <v>418</v>
      </c>
      <c r="I84" s="45" t="s">
        <v>377</v>
      </c>
      <c r="J84" s="22" t="s">
        <v>533</v>
      </c>
    </row>
    <row r="85" ht="42" customHeight="1" spans="1:10">
      <c r="A85" s="173" t="s">
        <v>328</v>
      </c>
      <c r="B85" s="45" t="s">
        <v>515</v>
      </c>
      <c r="C85" s="45" t="s">
        <v>380</v>
      </c>
      <c r="D85" s="45" t="s">
        <v>476</v>
      </c>
      <c r="E85" s="22" t="s">
        <v>534</v>
      </c>
      <c r="F85" s="45" t="s">
        <v>374</v>
      </c>
      <c r="G85" s="22" t="s">
        <v>535</v>
      </c>
      <c r="H85" s="45" t="s">
        <v>385</v>
      </c>
      <c r="I85" s="45" t="s">
        <v>386</v>
      </c>
      <c r="J85" s="22" t="s">
        <v>536</v>
      </c>
    </row>
    <row r="86" ht="42" customHeight="1" spans="1:10">
      <c r="A86" s="173" t="s">
        <v>328</v>
      </c>
      <c r="B86" s="45" t="s">
        <v>515</v>
      </c>
      <c r="C86" s="45" t="s">
        <v>389</v>
      </c>
      <c r="D86" s="45" t="s">
        <v>390</v>
      </c>
      <c r="E86" s="22" t="s">
        <v>537</v>
      </c>
      <c r="F86" s="45" t="s">
        <v>374</v>
      </c>
      <c r="G86" s="22" t="s">
        <v>392</v>
      </c>
      <c r="H86" s="45" t="s">
        <v>385</v>
      </c>
      <c r="I86" s="45" t="s">
        <v>386</v>
      </c>
      <c r="J86" s="22" t="s">
        <v>536</v>
      </c>
    </row>
    <row r="87" ht="42" customHeight="1" spans="1:10">
      <c r="A87" s="173" t="s">
        <v>338</v>
      </c>
      <c r="B87" s="45" t="s">
        <v>538</v>
      </c>
      <c r="C87" s="45" t="s">
        <v>371</v>
      </c>
      <c r="D87" s="45" t="s">
        <v>378</v>
      </c>
      <c r="E87" s="22" t="s">
        <v>539</v>
      </c>
      <c r="F87" s="45" t="s">
        <v>383</v>
      </c>
      <c r="G87" s="22" t="s">
        <v>464</v>
      </c>
      <c r="H87" s="45" t="s">
        <v>385</v>
      </c>
      <c r="I87" s="45" t="s">
        <v>386</v>
      </c>
      <c r="J87" s="22" t="s">
        <v>539</v>
      </c>
    </row>
    <row r="88" ht="42" customHeight="1" spans="1:10">
      <c r="A88" s="173" t="s">
        <v>338</v>
      </c>
      <c r="B88" s="45" t="s">
        <v>538</v>
      </c>
      <c r="C88" s="45" t="s">
        <v>371</v>
      </c>
      <c r="D88" s="45" t="s">
        <v>379</v>
      </c>
      <c r="E88" s="22" t="s">
        <v>540</v>
      </c>
      <c r="F88" s="45" t="s">
        <v>383</v>
      </c>
      <c r="G88" s="22" t="s">
        <v>448</v>
      </c>
      <c r="H88" s="45" t="s">
        <v>418</v>
      </c>
      <c r="I88" s="45" t="s">
        <v>377</v>
      </c>
      <c r="J88" s="22" t="s">
        <v>541</v>
      </c>
    </row>
    <row r="89" ht="42" customHeight="1" spans="1:10">
      <c r="A89" s="173" t="s">
        <v>338</v>
      </c>
      <c r="B89" s="45" t="s">
        <v>538</v>
      </c>
      <c r="C89" s="45" t="s">
        <v>380</v>
      </c>
      <c r="D89" s="45" t="s">
        <v>381</v>
      </c>
      <c r="E89" s="22" t="s">
        <v>542</v>
      </c>
      <c r="F89" s="45" t="s">
        <v>383</v>
      </c>
      <c r="G89" s="22" t="s">
        <v>543</v>
      </c>
      <c r="H89" s="45" t="s">
        <v>385</v>
      </c>
      <c r="I89" s="45" t="s">
        <v>386</v>
      </c>
      <c r="J89" s="22" t="s">
        <v>544</v>
      </c>
    </row>
    <row r="90" ht="42" customHeight="1" spans="1:10">
      <c r="A90" s="173" t="s">
        <v>338</v>
      </c>
      <c r="B90" s="45" t="s">
        <v>538</v>
      </c>
      <c r="C90" s="45" t="s">
        <v>389</v>
      </c>
      <c r="D90" s="45" t="s">
        <v>390</v>
      </c>
      <c r="E90" s="22" t="s">
        <v>545</v>
      </c>
      <c r="F90" s="45" t="s">
        <v>374</v>
      </c>
      <c r="G90" s="22" t="s">
        <v>546</v>
      </c>
      <c r="H90" s="45" t="s">
        <v>385</v>
      </c>
      <c r="I90" s="45" t="s">
        <v>386</v>
      </c>
      <c r="J90" s="22" t="s">
        <v>547</v>
      </c>
    </row>
    <row r="91" ht="42" customHeight="1" spans="1:10">
      <c r="A91" s="173" t="s">
        <v>332</v>
      </c>
      <c r="B91" s="45" t="s">
        <v>548</v>
      </c>
      <c r="C91" s="45" t="s">
        <v>371</v>
      </c>
      <c r="D91" s="45" t="s">
        <v>372</v>
      </c>
      <c r="E91" s="22" t="s">
        <v>549</v>
      </c>
      <c r="F91" s="45" t="s">
        <v>383</v>
      </c>
      <c r="G91" s="22" t="s">
        <v>517</v>
      </c>
      <c r="H91" s="45" t="s">
        <v>418</v>
      </c>
      <c r="I91" s="45" t="s">
        <v>377</v>
      </c>
      <c r="J91" s="22" t="s">
        <v>550</v>
      </c>
    </row>
    <row r="92" ht="42" customHeight="1" spans="1:10">
      <c r="A92" s="173" t="s">
        <v>332</v>
      </c>
      <c r="B92" s="45" t="s">
        <v>548</v>
      </c>
      <c r="C92" s="45" t="s">
        <v>371</v>
      </c>
      <c r="D92" s="45" t="s">
        <v>372</v>
      </c>
      <c r="E92" s="22" t="s">
        <v>551</v>
      </c>
      <c r="F92" s="45" t="s">
        <v>383</v>
      </c>
      <c r="G92" s="22" t="s">
        <v>517</v>
      </c>
      <c r="H92" s="45" t="s">
        <v>418</v>
      </c>
      <c r="I92" s="45" t="s">
        <v>377</v>
      </c>
      <c r="J92" s="22" t="s">
        <v>552</v>
      </c>
    </row>
    <row r="93" ht="42" customHeight="1" spans="1:10">
      <c r="A93" s="173" t="s">
        <v>332</v>
      </c>
      <c r="B93" s="45" t="s">
        <v>548</v>
      </c>
      <c r="C93" s="45" t="s">
        <v>371</v>
      </c>
      <c r="D93" s="45" t="s">
        <v>372</v>
      </c>
      <c r="E93" s="22" t="s">
        <v>521</v>
      </c>
      <c r="F93" s="45" t="s">
        <v>383</v>
      </c>
      <c r="G93" s="22" t="s">
        <v>522</v>
      </c>
      <c r="H93" s="45" t="s">
        <v>418</v>
      </c>
      <c r="I93" s="45" t="s">
        <v>377</v>
      </c>
      <c r="J93" s="22" t="s">
        <v>553</v>
      </c>
    </row>
    <row r="94" ht="42" customHeight="1" spans="1:10">
      <c r="A94" s="173" t="s">
        <v>332</v>
      </c>
      <c r="B94" s="45" t="s">
        <v>548</v>
      </c>
      <c r="C94" s="45" t="s">
        <v>371</v>
      </c>
      <c r="D94" s="45" t="s">
        <v>378</v>
      </c>
      <c r="E94" s="22" t="s">
        <v>524</v>
      </c>
      <c r="F94" s="45" t="s">
        <v>374</v>
      </c>
      <c r="G94" s="22" t="s">
        <v>392</v>
      </c>
      <c r="H94" s="45" t="s">
        <v>385</v>
      </c>
      <c r="I94" s="45" t="s">
        <v>386</v>
      </c>
      <c r="J94" s="22" t="s">
        <v>524</v>
      </c>
    </row>
    <row r="95" ht="42" customHeight="1" spans="1:10">
      <c r="A95" s="173" t="s">
        <v>332</v>
      </c>
      <c r="B95" s="45" t="s">
        <v>548</v>
      </c>
      <c r="C95" s="45" t="s">
        <v>371</v>
      </c>
      <c r="D95" s="45" t="s">
        <v>378</v>
      </c>
      <c r="E95" s="22" t="s">
        <v>525</v>
      </c>
      <c r="F95" s="45" t="s">
        <v>374</v>
      </c>
      <c r="G95" s="22" t="s">
        <v>526</v>
      </c>
      <c r="H95" s="45" t="s">
        <v>527</v>
      </c>
      <c r="I95" s="45" t="s">
        <v>377</v>
      </c>
      <c r="J95" s="22" t="s">
        <v>525</v>
      </c>
    </row>
    <row r="96" ht="42" customHeight="1" spans="1:10">
      <c r="A96" s="173" t="s">
        <v>332</v>
      </c>
      <c r="B96" s="45" t="s">
        <v>548</v>
      </c>
      <c r="C96" s="45" t="s">
        <v>371</v>
      </c>
      <c r="D96" s="45" t="s">
        <v>379</v>
      </c>
      <c r="E96" s="22" t="s">
        <v>554</v>
      </c>
      <c r="F96" s="45" t="s">
        <v>383</v>
      </c>
      <c r="G96" s="22" t="s">
        <v>529</v>
      </c>
      <c r="H96" s="45" t="s">
        <v>412</v>
      </c>
      <c r="I96" s="45" t="s">
        <v>377</v>
      </c>
      <c r="J96" s="22" t="s">
        <v>554</v>
      </c>
    </row>
    <row r="97" ht="42" customHeight="1" spans="1:10">
      <c r="A97" s="173" t="s">
        <v>332</v>
      </c>
      <c r="B97" s="45" t="s">
        <v>548</v>
      </c>
      <c r="C97" s="45" t="s">
        <v>380</v>
      </c>
      <c r="D97" s="45" t="s">
        <v>381</v>
      </c>
      <c r="E97" s="22" t="s">
        <v>531</v>
      </c>
      <c r="F97" s="45" t="s">
        <v>383</v>
      </c>
      <c r="G97" s="22" t="s">
        <v>532</v>
      </c>
      <c r="H97" s="45" t="s">
        <v>418</v>
      </c>
      <c r="I97" s="45" t="s">
        <v>377</v>
      </c>
      <c r="J97" s="22" t="s">
        <v>555</v>
      </c>
    </row>
    <row r="98" ht="42" customHeight="1" spans="1:10">
      <c r="A98" s="173" t="s">
        <v>332</v>
      </c>
      <c r="B98" s="45" t="s">
        <v>548</v>
      </c>
      <c r="C98" s="45" t="s">
        <v>380</v>
      </c>
      <c r="D98" s="45" t="s">
        <v>476</v>
      </c>
      <c r="E98" s="22" t="s">
        <v>556</v>
      </c>
      <c r="F98" s="45" t="s">
        <v>374</v>
      </c>
      <c r="G98" s="22" t="s">
        <v>535</v>
      </c>
      <c r="H98" s="45" t="s">
        <v>385</v>
      </c>
      <c r="I98" s="45" t="s">
        <v>386</v>
      </c>
      <c r="J98" s="22" t="s">
        <v>536</v>
      </c>
    </row>
    <row r="99" ht="42" customHeight="1" spans="1:10">
      <c r="A99" s="173" t="s">
        <v>332</v>
      </c>
      <c r="B99" s="45" t="s">
        <v>548</v>
      </c>
      <c r="C99" s="45" t="s">
        <v>389</v>
      </c>
      <c r="D99" s="45" t="s">
        <v>390</v>
      </c>
      <c r="E99" s="22" t="s">
        <v>537</v>
      </c>
      <c r="F99" s="45" t="s">
        <v>383</v>
      </c>
      <c r="G99" s="22" t="s">
        <v>392</v>
      </c>
      <c r="H99" s="45" t="s">
        <v>385</v>
      </c>
      <c r="I99" s="45" t="s">
        <v>377</v>
      </c>
      <c r="J99" s="22" t="s">
        <v>536</v>
      </c>
    </row>
    <row r="100" ht="42" customHeight="1" spans="1:10">
      <c r="A100" s="173" t="s">
        <v>334</v>
      </c>
      <c r="B100" s="45" t="s">
        <v>557</v>
      </c>
      <c r="C100" s="45" t="s">
        <v>371</v>
      </c>
      <c r="D100" s="45" t="s">
        <v>372</v>
      </c>
      <c r="E100" s="22" t="s">
        <v>558</v>
      </c>
      <c r="F100" s="45" t="s">
        <v>374</v>
      </c>
      <c r="G100" s="22" t="s">
        <v>517</v>
      </c>
      <c r="H100" s="45"/>
      <c r="I100" s="45" t="s">
        <v>386</v>
      </c>
      <c r="J100" s="22" t="s">
        <v>559</v>
      </c>
    </row>
    <row r="101" ht="42" customHeight="1" spans="1:10">
      <c r="A101" s="173" t="s">
        <v>334</v>
      </c>
      <c r="B101" s="45"/>
      <c r="C101" s="45" t="s">
        <v>371</v>
      </c>
      <c r="D101" s="45" t="s">
        <v>372</v>
      </c>
      <c r="E101" s="22" t="s">
        <v>560</v>
      </c>
      <c r="F101" s="45" t="s">
        <v>374</v>
      </c>
      <c r="G101" s="22" t="s">
        <v>517</v>
      </c>
      <c r="H101" s="45"/>
      <c r="I101" s="45" t="s">
        <v>386</v>
      </c>
      <c r="J101" s="22" t="s">
        <v>559</v>
      </c>
    </row>
    <row r="102" ht="42" customHeight="1" spans="1:10">
      <c r="A102" s="173" t="s">
        <v>334</v>
      </c>
      <c r="B102" s="45"/>
      <c r="C102" s="45" t="s">
        <v>371</v>
      </c>
      <c r="D102" s="45" t="s">
        <v>372</v>
      </c>
      <c r="E102" s="22" t="s">
        <v>561</v>
      </c>
      <c r="F102" s="45" t="s">
        <v>374</v>
      </c>
      <c r="G102" s="22" t="s">
        <v>562</v>
      </c>
      <c r="H102" s="45"/>
      <c r="I102" s="45" t="s">
        <v>386</v>
      </c>
      <c r="J102" s="22" t="s">
        <v>559</v>
      </c>
    </row>
    <row r="103" ht="42" customHeight="1" spans="1:10">
      <c r="A103" s="173" t="s">
        <v>334</v>
      </c>
      <c r="B103" s="45"/>
      <c r="C103" s="45" t="s">
        <v>371</v>
      </c>
      <c r="D103" s="45" t="s">
        <v>378</v>
      </c>
      <c r="E103" s="22" t="s">
        <v>560</v>
      </c>
      <c r="F103" s="45" t="s">
        <v>374</v>
      </c>
      <c r="G103" s="22" t="s">
        <v>563</v>
      </c>
      <c r="H103" s="45"/>
      <c r="I103" s="45" t="s">
        <v>386</v>
      </c>
      <c r="J103" s="22" t="s">
        <v>559</v>
      </c>
    </row>
    <row r="104" ht="42" customHeight="1" spans="1:10">
      <c r="A104" s="173" t="s">
        <v>334</v>
      </c>
      <c r="B104" s="45"/>
      <c r="C104" s="45" t="s">
        <v>371</v>
      </c>
      <c r="D104" s="45" t="s">
        <v>378</v>
      </c>
      <c r="E104" s="22" t="s">
        <v>558</v>
      </c>
      <c r="F104" s="45" t="s">
        <v>374</v>
      </c>
      <c r="G104" s="22" t="s">
        <v>564</v>
      </c>
      <c r="H104" s="45"/>
      <c r="I104" s="45" t="s">
        <v>386</v>
      </c>
      <c r="J104" s="22" t="s">
        <v>559</v>
      </c>
    </row>
    <row r="105" ht="42" customHeight="1" spans="1:10">
      <c r="A105" s="173" t="s">
        <v>334</v>
      </c>
      <c r="B105" s="45"/>
      <c r="C105" s="45" t="s">
        <v>371</v>
      </c>
      <c r="D105" s="45" t="s">
        <v>378</v>
      </c>
      <c r="E105" s="22" t="s">
        <v>561</v>
      </c>
      <c r="F105" s="45" t="s">
        <v>374</v>
      </c>
      <c r="G105" s="22" t="s">
        <v>565</v>
      </c>
      <c r="H105" s="45"/>
      <c r="I105" s="45" t="s">
        <v>386</v>
      </c>
      <c r="J105" s="22" t="s">
        <v>559</v>
      </c>
    </row>
    <row r="106" ht="42" customHeight="1" spans="1:10">
      <c r="A106" s="173" t="s">
        <v>334</v>
      </c>
      <c r="B106" s="45"/>
      <c r="C106" s="45" t="s">
        <v>371</v>
      </c>
      <c r="D106" s="45" t="s">
        <v>379</v>
      </c>
      <c r="E106" s="22" t="s">
        <v>560</v>
      </c>
      <c r="F106" s="45" t="s">
        <v>374</v>
      </c>
      <c r="G106" s="22" t="s">
        <v>566</v>
      </c>
      <c r="H106" s="45"/>
      <c r="I106" s="45" t="s">
        <v>386</v>
      </c>
      <c r="J106" s="22" t="s">
        <v>559</v>
      </c>
    </row>
    <row r="107" ht="42" customHeight="1" spans="1:10">
      <c r="A107" s="173" t="s">
        <v>334</v>
      </c>
      <c r="B107" s="45"/>
      <c r="C107" s="45" t="s">
        <v>371</v>
      </c>
      <c r="D107" s="45" t="s">
        <v>379</v>
      </c>
      <c r="E107" s="22" t="s">
        <v>558</v>
      </c>
      <c r="F107" s="45" t="s">
        <v>374</v>
      </c>
      <c r="G107" s="22" t="s">
        <v>566</v>
      </c>
      <c r="H107" s="45"/>
      <c r="I107" s="45" t="s">
        <v>386</v>
      </c>
      <c r="J107" s="22" t="s">
        <v>559</v>
      </c>
    </row>
    <row r="108" ht="42" customHeight="1" spans="1:10">
      <c r="A108" s="173" t="s">
        <v>334</v>
      </c>
      <c r="B108" s="45"/>
      <c r="C108" s="45" t="s">
        <v>371</v>
      </c>
      <c r="D108" s="45" t="s">
        <v>379</v>
      </c>
      <c r="E108" s="22" t="s">
        <v>561</v>
      </c>
      <c r="F108" s="45" t="s">
        <v>374</v>
      </c>
      <c r="G108" s="22" t="s">
        <v>567</v>
      </c>
      <c r="H108" s="45"/>
      <c r="I108" s="45" t="s">
        <v>386</v>
      </c>
      <c r="J108" s="22" t="s">
        <v>559</v>
      </c>
    </row>
    <row r="109" ht="42" customHeight="1" spans="1:10">
      <c r="A109" s="173" t="s">
        <v>334</v>
      </c>
      <c r="B109" s="45"/>
      <c r="C109" s="45" t="s">
        <v>380</v>
      </c>
      <c r="D109" s="45" t="s">
        <v>381</v>
      </c>
      <c r="E109" s="22" t="s">
        <v>560</v>
      </c>
      <c r="F109" s="45" t="s">
        <v>374</v>
      </c>
      <c r="G109" s="22" t="s">
        <v>568</v>
      </c>
      <c r="H109" s="45"/>
      <c r="I109" s="45" t="s">
        <v>386</v>
      </c>
      <c r="J109" s="22" t="s">
        <v>559</v>
      </c>
    </row>
    <row r="110" ht="42" customHeight="1" spans="1:10">
      <c r="A110" s="173" t="s">
        <v>334</v>
      </c>
      <c r="B110" s="45"/>
      <c r="C110" s="45" t="s">
        <v>380</v>
      </c>
      <c r="D110" s="45" t="s">
        <v>381</v>
      </c>
      <c r="E110" s="22" t="s">
        <v>561</v>
      </c>
      <c r="F110" s="45" t="s">
        <v>374</v>
      </c>
      <c r="G110" s="22" t="s">
        <v>569</v>
      </c>
      <c r="H110" s="45"/>
      <c r="I110" s="45" t="s">
        <v>386</v>
      </c>
      <c r="J110" s="22" t="s">
        <v>559</v>
      </c>
    </row>
    <row r="111" ht="42" customHeight="1" spans="1:10">
      <c r="A111" s="173" t="s">
        <v>334</v>
      </c>
      <c r="B111" s="45"/>
      <c r="C111" s="45" t="s">
        <v>389</v>
      </c>
      <c r="D111" s="45" t="s">
        <v>390</v>
      </c>
      <c r="E111" s="22" t="s">
        <v>570</v>
      </c>
      <c r="F111" s="45" t="s">
        <v>374</v>
      </c>
      <c r="G111" s="22" t="s">
        <v>571</v>
      </c>
      <c r="H111" s="45"/>
      <c r="I111" s="45" t="s">
        <v>386</v>
      </c>
      <c r="J111" s="22" t="s">
        <v>559</v>
      </c>
    </row>
    <row r="112" ht="42" customHeight="1" spans="1:10">
      <c r="A112" s="173" t="s">
        <v>330</v>
      </c>
      <c r="B112" s="45" t="s">
        <v>572</v>
      </c>
      <c r="C112" s="45" t="s">
        <v>371</v>
      </c>
      <c r="D112" s="45" t="s">
        <v>372</v>
      </c>
      <c r="E112" s="22" t="s">
        <v>549</v>
      </c>
      <c r="F112" s="45" t="s">
        <v>383</v>
      </c>
      <c r="G112" s="22" t="s">
        <v>517</v>
      </c>
      <c r="H112" s="45" t="s">
        <v>418</v>
      </c>
      <c r="I112" s="45" t="s">
        <v>377</v>
      </c>
      <c r="J112" s="22" t="s">
        <v>573</v>
      </c>
    </row>
    <row r="113" ht="42" customHeight="1" spans="1:10">
      <c r="A113" s="173" t="s">
        <v>330</v>
      </c>
      <c r="B113" s="45" t="s">
        <v>572</v>
      </c>
      <c r="C113" s="45" t="s">
        <v>371</v>
      </c>
      <c r="D113" s="45" t="s">
        <v>372</v>
      </c>
      <c r="E113" s="22" t="s">
        <v>551</v>
      </c>
      <c r="F113" s="45" t="s">
        <v>383</v>
      </c>
      <c r="G113" s="22" t="s">
        <v>517</v>
      </c>
      <c r="H113" s="45" t="s">
        <v>418</v>
      </c>
      <c r="I113" s="45" t="s">
        <v>377</v>
      </c>
      <c r="J113" s="22" t="s">
        <v>574</v>
      </c>
    </row>
    <row r="114" ht="42" customHeight="1" spans="1:10">
      <c r="A114" s="173" t="s">
        <v>330</v>
      </c>
      <c r="B114" s="45" t="s">
        <v>572</v>
      </c>
      <c r="C114" s="45" t="s">
        <v>371</v>
      </c>
      <c r="D114" s="45" t="s">
        <v>372</v>
      </c>
      <c r="E114" s="22" t="s">
        <v>521</v>
      </c>
      <c r="F114" s="45" t="s">
        <v>383</v>
      </c>
      <c r="G114" s="22" t="s">
        <v>522</v>
      </c>
      <c r="H114" s="45" t="s">
        <v>418</v>
      </c>
      <c r="I114" s="45" t="s">
        <v>377</v>
      </c>
      <c r="J114" s="22" t="s">
        <v>523</v>
      </c>
    </row>
    <row r="115" ht="42" customHeight="1" spans="1:10">
      <c r="A115" s="173" t="s">
        <v>330</v>
      </c>
      <c r="B115" s="45" t="s">
        <v>572</v>
      </c>
      <c r="C115" s="45" t="s">
        <v>371</v>
      </c>
      <c r="D115" s="45" t="s">
        <v>378</v>
      </c>
      <c r="E115" s="22" t="s">
        <v>524</v>
      </c>
      <c r="F115" s="45" t="s">
        <v>374</v>
      </c>
      <c r="G115" s="22" t="s">
        <v>392</v>
      </c>
      <c r="H115" s="45" t="s">
        <v>385</v>
      </c>
      <c r="I115" s="45" t="s">
        <v>386</v>
      </c>
      <c r="J115" s="22" t="s">
        <v>524</v>
      </c>
    </row>
    <row r="116" ht="42" customHeight="1" spans="1:10">
      <c r="A116" s="173" t="s">
        <v>330</v>
      </c>
      <c r="B116" s="45" t="s">
        <v>572</v>
      </c>
      <c r="C116" s="45" t="s">
        <v>371</v>
      </c>
      <c r="D116" s="45" t="s">
        <v>378</v>
      </c>
      <c r="E116" s="22" t="s">
        <v>525</v>
      </c>
      <c r="F116" s="45" t="s">
        <v>374</v>
      </c>
      <c r="G116" s="22" t="s">
        <v>526</v>
      </c>
      <c r="H116" s="45" t="s">
        <v>527</v>
      </c>
      <c r="I116" s="45" t="s">
        <v>377</v>
      </c>
      <c r="J116" s="22" t="s">
        <v>525</v>
      </c>
    </row>
    <row r="117" ht="42" customHeight="1" spans="1:10">
      <c r="A117" s="173" t="s">
        <v>330</v>
      </c>
      <c r="B117" s="45" t="s">
        <v>572</v>
      </c>
      <c r="C117" s="45" t="s">
        <v>371</v>
      </c>
      <c r="D117" s="45" t="s">
        <v>379</v>
      </c>
      <c r="E117" s="22" t="s">
        <v>528</v>
      </c>
      <c r="F117" s="45" t="s">
        <v>383</v>
      </c>
      <c r="G117" s="22" t="s">
        <v>529</v>
      </c>
      <c r="H117" s="45" t="s">
        <v>412</v>
      </c>
      <c r="I117" s="45" t="s">
        <v>377</v>
      </c>
      <c r="J117" s="22" t="s">
        <v>528</v>
      </c>
    </row>
    <row r="118" ht="42" customHeight="1" spans="1:10">
      <c r="A118" s="173" t="s">
        <v>330</v>
      </c>
      <c r="B118" s="45" t="s">
        <v>572</v>
      </c>
      <c r="C118" s="45" t="s">
        <v>380</v>
      </c>
      <c r="D118" s="45" t="s">
        <v>381</v>
      </c>
      <c r="E118" s="22" t="s">
        <v>531</v>
      </c>
      <c r="F118" s="45" t="s">
        <v>383</v>
      </c>
      <c r="G118" s="22" t="s">
        <v>532</v>
      </c>
      <c r="H118" s="45" t="s">
        <v>418</v>
      </c>
      <c r="I118" s="45" t="s">
        <v>377</v>
      </c>
      <c r="J118" s="22" t="s">
        <v>533</v>
      </c>
    </row>
    <row r="119" ht="42" customHeight="1" spans="1:10">
      <c r="A119" s="173" t="s">
        <v>330</v>
      </c>
      <c r="B119" s="45" t="s">
        <v>572</v>
      </c>
      <c r="C119" s="45" t="s">
        <v>380</v>
      </c>
      <c r="D119" s="45" t="s">
        <v>476</v>
      </c>
      <c r="E119" s="22" t="s">
        <v>556</v>
      </c>
      <c r="F119" s="45" t="s">
        <v>374</v>
      </c>
      <c r="G119" s="22" t="s">
        <v>535</v>
      </c>
      <c r="H119" s="45" t="s">
        <v>385</v>
      </c>
      <c r="I119" s="45" t="s">
        <v>386</v>
      </c>
      <c r="J119" s="22" t="s">
        <v>536</v>
      </c>
    </row>
    <row r="120" ht="42" customHeight="1" spans="1:10">
      <c r="A120" s="173" t="s">
        <v>330</v>
      </c>
      <c r="B120" s="45" t="s">
        <v>572</v>
      </c>
      <c r="C120" s="45" t="s">
        <v>389</v>
      </c>
      <c r="D120" s="45" t="s">
        <v>390</v>
      </c>
      <c r="E120" s="22" t="s">
        <v>537</v>
      </c>
      <c r="F120" s="45" t="s">
        <v>374</v>
      </c>
      <c r="G120" s="22" t="s">
        <v>392</v>
      </c>
      <c r="H120" s="45" t="s">
        <v>385</v>
      </c>
      <c r="I120" s="45" t="s">
        <v>386</v>
      </c>
      <c r="J120" s="22" t="s">
        <v>536</v>
      </c>
    </row>
  </sheetData>
  <mergeCells count="36">
    <mergeCell ref="A2:J2"/>
    <mergeCell ref="A3:H3"/>
    <mergeCell ref="A8:A13"/>
    <mergeCell ref="A14:A20"/>
    <mergeCell ref="A21:A31"/>
    <mergeCell ref="A32:A35"/>
    <mergeCell ref="A36:A42"/>
    <mergeCell ref="A43:A46"/>
    <mergeCell ref="A47:A51"/>
    <mergeCell ref="A53:A56"/>
    <mergeCell ref="A57:A62"/>
    <mergeCell ref="A63:A69"/>
    <mergeCell ref="A70:A73"/>
    <mergeCell ref="A74:A77"/>
    <mergeCell ref="A78:A86"/>
    <mergeCell ref="A87:A90"/>
    <mergeCell ref="A91:A99"/>
    <mergeCell ref="A100:A111"/>
    <mergeCell ref="A112:A120"/>
    <mergeCell ref="B8:B13"/>
    <mergeCell ref="B14:B20"/>
    <mergeCell ref="B21:B31"/>
    <mergeCell ref="B32:B35"/>
    <mergeCell ref="B36:B42"/>
    <mergeCell ref="B43:B46"/>
    <mergeCell ref="B47:B51"/>
    <mergeCell ref="B53:B56"/>
    <mergeCell ref="B57:B62"/>
    <mergeCell ref="B63:B69"/>
    <mergeCell ref="B70:B73"/>
    <mergeCell ref="B74:B77"/>
    <mergeCell ref="B78:B86"/>
    <mergeCell ref="B87:B90"/>
    <mergeCell ref="B91:B99"/>
    <mergeCell ref="B100:B111"/>
    <mergeCell ref="B112:B12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2026年部门整体支出绩效目标表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赵宁</cp:lastModifiedBy>
  <dcterms:created xsi:type="dcterms:W3CDTF">2026-03-30T06:44:00Z</dcterms:created>
  <dcterms:modified xsi:type="dcterms:W3CDTF">2026-04-02T08:36:38Z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A894EC1DCF554509BF124BA85A3F5CC6_13</vt:lpwstr>
  </property>
  <property fmtid="{D5CDD505-2E9C-101B-9397-08002B2CF9AE}" pid="3" name="KSOProductBuildVer">
    <vt:lpwstr>2052-12.1.0.25225</vt:lpwstr>
  </property>
  <property fmtid="{D5CDD505-2E9C-101B-9397-08002B2CF9AE}" pid="4" name="CalculationRule">
    <vt:i4>0</vt:i4>
  </property>
</Properties>
</file>