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334" windowHeight="7048"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<sst xmlns="http://schemas.openxmlformats.org/spreadsheetml/2006/main" count="2834" uniqueCount="763">
  <si>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</si>
  <si>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</si>
  <si>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</si>
  <si>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</si>
  <si>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</si>
  <si>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</si>
  <si>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</si>
  <si>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</si>
  <si>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</si>
  <si>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</si>
  <si>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</si>
  <si>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</si>
  <si>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</si>
  <si>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</si>
  <si>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</si>
  <si>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</si>
  <si>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</si>
  <si>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</si>
  <si>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</si>
  <si>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</si>
  <si>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</si>
  <si>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</si>
  <si>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</si>
  <si>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</si>
  <si>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</si>
  <si>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</si>
  <si>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</si>
  <si>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</si>
  <si>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</si>
  <si>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</si>
  <si>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</si>
  <si>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</si>
  <si>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</si>
  <si>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</si>
  <si>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</si>
  <si>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</si>
  <si>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</si>
  <si>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</si>
  <si>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</si>
  <si>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</si>
  <si>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</si>
  <si>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</si>
  <si>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</si>
  <si>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</si>
  <si>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</si>
  <si>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</si>
  <si>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</si>
  <si>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</si>
  <si>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</si>
  <si>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</si>
  <si>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</si>
  <si>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</si>
  <si>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</si>
  <si>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</si>
  <si>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</si>
  <si>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</si>
  <si>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</si>
  <si>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</si>
  <si>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</si>
  <si>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</si>
  <si>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</si>
  <si>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</si>
  <si>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</si>
  <si>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</si>
  <si>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</si>
  <si>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</si>
  <si>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</si>
  <si>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</si>
  <si>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</si>
  <si>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101</t>
  </si>
  <si>
    <t>昆明市呈贡区人民政府办公室</t>
  </si>
  <si>
    <t>101001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</si>
  <si>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</si>
  <si>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</si>
  <si>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</si>
  <si>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</si>
  <si>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</si>
  <si>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</si>
  <si>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</si>
  <si>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</si>
  <si>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</si>
  <si>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</si>
  <si>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</si>
  <si>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</si>
  <si>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</si>
  <si>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</si>
  <si>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</si>
  <si>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</si>
  <si>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</si>
  <si>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</si>
  <si>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</si>
  <si>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</si>
  <si>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</si>
  <si>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</si>
  <si>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</si>
  <si>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</si>
  <si>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</si>
  <si>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</si>
  <si>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</si>
  <si>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</si>
  <si>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</si>
  <si>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</si>
  <si>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</si>
  <si>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</si>
  <si>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2010350</t>
  </si>
  <si>
    <t>事业运行</t>
  </si>
  <si>
    <t>2010399</t>
  </si>
  <si>
    <t>其他政府办公厅（室）及相关机构事务支出</t>
  </si>
  <si>
    <t>205</t>
  </si>
  <si>
    <t>教育支出</t>
  </si>
  <si>
    <t>20508</t>
  </si>
  <si>
    <t>进修及培训</t>
  </si>
  <si>
    <t>2050803</t>
  </si>
  <si>
    <t>培训支出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</si>
  <si>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</si>
  <si>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</si>
  <si>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</si>
  <si>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</si>
  <si>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</si>
  <si>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</si>
  <si>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</si>
  <si>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</si>
  <si>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</si>
  <si>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</si>
  <si>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</si>
  <si>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</si>
  <si>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</si>
  <si>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</si>
  <si>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</si>
  <si>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</si>
  <si>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</si>
  <si>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</si>
  <si>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</si>
  <si>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</si>
  <si>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</si>
  <si>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</si>
  <si>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</si>
  <si>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</si>
  <si>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</si>
  <si>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</si>
  <si>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</si>
  <si>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</si>
  <si>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</si>
  <si>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</si>
  <si>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</si>
  <si>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</si>
  <si>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</si>
  <si>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</si>
  <si>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</si>
  <si>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</si>
  <si>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</si>
  <si>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</si>
  <si>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</si>
  <si>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</si>
  <si>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</si>
  <si>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</si>
  <si>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</si>
  <si>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</si>
  <si>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</si>
  <si>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</si>
  <si>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</si>
  <si>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</si>
  <si>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</si>
  <si>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</si>
  <si>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</si>
  <si>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</si>
  <si>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</si>
  <si>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</si>
  <si>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</si>
  <si>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</si>
  <si>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</si>
  <si>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</si>
  <si>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</si>
  <si>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</si>
  <si>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</si>
  <si>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</si>
  <si>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</si>
  <si>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</si>
  <si>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</si>
  <si>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</si>
  <si>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</si>
  <si>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</si>
  <si>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</si>
  <si>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</si>
  <si>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</si>
  <si>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</si>
  <si>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</si>
  <si>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</si>
  <si>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</si>
  <si>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</si>
  <si>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</si>
  <si>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</si>
  <si>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</si>
  <si>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</si>
  <si>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</si>
  <si>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</si>
  <si>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</si>
  <si>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</si>
  <si>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</si>
  <si>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</si>
  <si>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</si>
  <si>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</si>
  <si>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</si>
  <si>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</si>
  <si>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</si>
  <si>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</si>
  <si>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</si>
  <si>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</si>
  <si>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</si>
  <si>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</si>
  <si>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</si>
  <si>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530121210000000002970</t>
  </si>
  <si>
    <t>行政人员工资支出</t>
  </si>
  <si>
    <t>30101</t>
  </si>
  <si>
    <t>基本工资</t>
  </si>
  <si>
    <t>30102</t>
  </si>
  <si>
    <t>津贴补贴</t>
  </si>
  <si>
    <t>30103</t>
  </si>
  <si>
    <t>奖金</t>
  </si>
  <si>
    <t>530121210000000002971</t>
  </si>
  <si>
    <t>社会保障缴费</t>
  </si>
  <si>
    <t>30108</t>
  </si>
  <si>
    <t>机关事业单位基本养老保险缴费</t>
  </si>
  <si>
    <t>30110</t>
  </si>
  <si>
    <t>职工基本医疗保险缴费</t>
  </si>
  <si>
    <t>30111</t>
  </si>
  <si>
    <t>公务员医疗补助缴费</t>
  </si>
  <si>
    <t>30112</t>
  </si>
  <si>
    <t>其他社会保障缴费</t>
  </si>
  <si>
    <t>530121210000000002972</t>
  </si>
  <si>
    <t>30113</t>
  </si>
  <si>
    <t>530121210000000002975</t>
  </si>
  <si>
    <t>公务用车运行维护费</t>
  </si>
  <si>
    <t>30231</t>
  </si>
  <si>
    <t>530121210000000002976</t>
  </si>
  <si>
    <t>公务交通补贴</t>
  </si>
  <si>
    <t>30239</t>
  </si>
  <si>
    <t>其他交通费用</t>
  </si>
  <si>
    <t>530121210000000002977</t>
  </si>
  <si>
    <t>工会经费</t>
  </si>
  <si>
    <t>30228</t>
  </si>
  <si>
    <t>530121210000000002978</t>
  </si>
  <si>
    <t>一般公用运转支出</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</si>
  <si>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</si>
  <si>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</si>
  <si>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</si>
  <si>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</si>
  <si>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</si>
  <si>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</si>
  <si>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</si>
  <si>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</si>
  <si>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</si>
  <si>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</si>
  <si>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</si>
  <si>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</si>
  <si>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</si>
  <si>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</si>
  <si>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</si>
  <si>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</si>
  <si>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</si>
  <si>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</si>
  <si>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530121210000000003245</t>
  </si>
  <si>
    <t>530121231100001229210</t>
  </si>
  <si>
    <t>离退休人员支出</t>
  </si>
  <si>
    <t>30305</t>
  </si>
  <si>
    <t>生活补助</t>
  </si>
  <si>
    <t>530121231100001420500</t>
  </si>
  <si>
    <t>行政人员绩效奖励</t>
  </si>
  <si>
    <t>530121231100001420501</t>
  </si>
  <si>
    <t>事业人员绩效奖励</t>
  </si>
  <si>
    <t>530121231100001441834</t>
  </si>
  <si>
    <t>编外人员公用经费</t>
  </si>
  <si>
    <t>530121241100002259163</t>
  </si>
  <si>
    <t>其他人员支出</t>
  </si>
  <si>
    <t>30199</t>
  </si>
  <si>
    <t>其他工资福利支出</t>
  </si>
  <si>
    <t>530121251100003780229</t>
  </si>
  <si>
    <t>事业人员工资支出</t>
  </si>
  <si>
    <t>30107</t>
  </si>
  <si>
    <t>绩效工资</t>
  </si>
  <si>
    <t>530121251100003780230</t>
  </si>
  <si>
    <t>其他财政补助人员补贴</t>
  </si>
  <si>
    <t>530121261100005169844</t>
  </si>
  <si>
    <t>辅助性岗位工会经费</t>
  </si>
  <si>
    <t>预算05-1表</t>
  </si>
  <si>
    <t>项目分类</t>
  </si>
  <si>
    <t>项目单位</t>
  </si>
  <si>
    <t>经济科目编码</t>
  </si>
  <si>
    <t>经济科目名称</t>
  </si>
  <si>
    <t>本年拨款</t>
  </si>
  <si>
    <t>其中：本次下达</t>
  </si>
  <si>
    <t>对个人和家庭的补助</t>
  </si>
  <si>
    <t>530121261100005039764</t>
  </si>
  <si>
    <t>区政府办公室遗属补助经费</t>
  </si>
  <si>
    <t>事业发展类</t>
  </si>
  <si>
    <t>530121210000000000704</t>
  </si>
  <si>
    <t>因公出国（境）经费</t>
  </si>
  <si>
    <t>30212</t>
  </si>
  <si>
    <t>因公出国（境）费用</t>
  </si>
  <si>
    <t>530121210000000000787</t>
  </si>
  <si>
    <t>办公业务经费</t>
  </si>
  <si>
    <t>530121210000000000792</t>
  </si>
  <si>
    <t>春节值班部门慰问经费</t>
  </si>
  <si>
    <t>530121210000000000796</t>
  </si>
  <si>
    <t>学习培训考察经费</t>
  </si>
  <si>
    <t>530121221100000640499</t>
  </si>
  <si>
    <t>社会化服务经费</t>
  </si>
  <si>
    <t>30226</t>
  </si>
  <si>
    <t>劳务费</t>
  </si>
  <si>
    <t>30227</t>
  </si>
  <si>
    <t>委托业务费</t>
  </si>
  <si>
    <t>530121221100000640562</t>
  </si>
  <si>
    <t>呈贡区流动人口和出租房屋服务管理办公室经费</t>
  </si>
  <si>
    <t>530121221100000640610</t>
  </si>
  <si>
    <t>区政府办党建经费</t>
  </si>
  <si>
    <t>530121231100001192484</t>
  </si>
  <si>
    <t>呈贡区因公出国（境）自组团经费</t>
  </si>
  <si>
    <t>530121241100002472846</t>
  </si>
  <si>
    <t>公务用车购置经费</t>
  </si>
  <si>
    <t>31013</t>
  </si>
  <si>
    <t>公务用车购置</t>
  </si>
  <si>
    <t>530121241100002656805</t>
  </si>
  <si>
    <t>食堂补助经费</t>
  </si>
  <si>
    <t>530121241100002657082</t>
  </si>
  <si>
    <t>呈贡区公共机构节能管理经费</t>
  </si>
  <si>
    <t>530121241100002657987</t>
  </si>
  <si>
    <t>呈贡区公务用车保障服务平台管理经费</t>
  </si>
  <si>
    <t>530121241100002658109</t>
  </si>
  <si>
    <t>呈贡区政府集中采购专项经费</t>
  </si>
  <si>
    <t>530121241100002658469</t>
  </si>
  <si>
    <t>呈贡区公务接待业务经费</t>
  </si>
  <si>
    <t>30217</t>
  </si>
  <si>
    <t>530121241100002659489</t>
  </si>
  <si>
    <t>呈贡区信创设备采购经费</t>
  </si>
  <si>
    <t>31002</t>
  </si>
  <si>
    <t>办公设备购置</t>
  </si>
  <si>
    <t>530121241100002660260</t>
  </si>
  <si>
    <t>（自有资金）食堂补助经费</t>
  </si>
  <si>
    <t>530121241100002660311</t>
  </si>
  <si>
    <t>（自有资金）惠景园D7栋综合楼党政机关后勤综合服务经费</t>
  </si>
  <si>
    <t>530121241100003197931</t>
  </si>
  <si>
    <t>党政机关（事业单位）办公用房、经营性用房和住宅用房等国有资产处置管理工作经费</t>
  </si>
  <si>
    <t>530121251100003772849</t>
  </si>
  <si>
    <t>呈贡区行政综合楼（惠景园D8栋）租赁经费</t>
  </si>
  <si>
    <t>30214</t>
  </si>
  <si>
    <t>租赁费</t>
  </si>
  <si>
    <t>530121251100003773397</t>
  </si>
  <si>
    <t>呈贡区领导干部工作宿舍（周转房）管理服务经费</t>
  </si>
  <si>
    <t>530121251100003779149</t>
  </si>
  <si>
    <t>呈贡区行政综合楼后勤综合服务经费</t>
  </si>
  <si>
    <t>530121251100003822388</t>
  </si>
  <si>
    <t>呈贡区行政事业单位代理记账经费</t>
  </si>
  <si>
    <t>530121251100003824265</t>
  </si>
  <si>
    <t>政府信息公开经费</t>
  </si>
  <si>
    <t>530121251100004220171</t>
  </si>
  <si>
    <t>呈贡区行政综合楼（惠景园D7栋）租赁经费</t>
  </si>
  <si>
    <t>预算05-2表</t>
  </si>
  <si>
    <t>项目年度绩效目标</t>
  </si>
  <si>
    <t>一级指标</t>
  </si>
  <si>
    <t>二级指标</t>
  </si>
  <si>
    <t>三级指标</t>
  </si>
  <si>
    <t>指标性质</t>
  </si>
  <si>
    <t>指标值</t>
  </si>
  <si>
    <t>度量单位</t>
  </si>
  <si>
    <t>指标属性</t>
  </si>
  <si>
    <t>指标内容</t>
  </si>
  <si>
    <t>切实做好贯彻落实工作，全面规范呈贡区政务新媒体的建设和应用管理，推进政务公开平台的载体健康、有序、创新发展、提升政府网上职能和服务水平。
1.2026年对政府网站的维护、监测和技术保障；
2.对呈贡区政府系统的政务新媒体进行监测、对发现问题及时通知纠错；
3.对政府网站功能建设和升级改造提供技术保障。</t>
  </si>
  <si>
    <t>产出指标</t>
  </si>
  <si>
    <t>数量指标</t>
  </si>
  <si>
    <t>全年监测次数</t>
  </si>
  <si>
    <t>&gt;=</t>
  </si>
  <si>
    <t>200</t>
  </si>
  <si>
    <t>次</t>
  </si>
  <si>
    <t>定量指标</t>
  </si>
  <si>
    <t xml:space="preserve">全年监测次数合计数
</t>
  </si>
  <si>
    <t>质量指标</t>
  </si>
  <si>
    <t>信息数据安全</t>
  </si>
  <si>
    <t>=</t>
  </si>
  <si>
    <t>100</t>
  </si>
  <si>
    <t>%</t>
  </si>
  <si>
    <t>定性指标</t>
  </si>
  <si>
    <t xml:space="preserve">反映信息系统相关数据安全的保障情况。
</t>
  </si>
  <si>
    <t>效益指标</t>
  </si>
  <si>
    <t>社会效益</t>
  </si>
  <si>
    <t>社会反响好评率</t>
  </si>
  <si>
    <t>95</t>
  </si>
  <si>
    <t xml:space="preserve">反映信息公开数据的社会反响情况。
</t>
  </si>
  <si>
    <t>可持续影响</t>
  </si>
  <si>
    <t>网站功能完善率</t>
  </si>
  <si>
    <t>97</t>
  </si>
  <si>
    <t xml:space="preserve">反映网站功能的完善情况。
</t>
  </si>
  <si>
    <t>满意度指标</t>
  </si>
  <si>
    <t>服务对象满意度</t>
  </si>
  <si>
    <t>使用人员满意度度</t>
  </si>
  <si>
    <t>98</t>
  </si>
  <si>
    <t xml:space="preserve">"反映使用对象对信息系统使用的满意度。
使用人员满意度=（对信息系统满意的使用人员/问卷调查人数）*100%"
</t>
  </si>
  <si>
    <t>解决广大干部职工就餐问题，提高职工就餐质量，确保职工就餐安全卫生。开支包含：人工、水、电、燃气和燃气、服装、易秏物品、报警系统安装、餐饮设施设备更新、更换、维护、保养，保洁等一年开支。食堂服务经费（含D7栋、D8栋、区纪委区监委、区交运治超点食堂职工干部用餐费用、食材费、食堂工作人员工资及加班费、水电气费、日常损耗更新购置费用。
2026年预算818960元。</t>
  </si>
  <si>
    <t>保障食堂用餐人数</t>
  </si>
  <si>
    <t>2401</t>
  </si>
  <si>
    <t>人</t>
  </si>
  <si>
    <t>保障食堂工作人员工资</t>
  </si>
  <si>
    <t>100%保障食堂工作人员工资</t>
  </si>
  <si>
    <t>就餐安全</t>
  </si>
  <si>
    <t>就餐安全率达到100%</t>
  </si>
  <si>
    <t>时效指标</t>
  </si>
  <si>
    <t>职工用餐准时率</t>
  </si>
  <si>
    <t>职工用餐准时率达到100%</t>
  </si>
  <si>
    <t>做好我区对外宣传后勤保障工作</t>
  </si>
  <si>
    <t>做好我区对外宣传后勤保障工作率达到95%</t>
  </si>
  <si>
    <t>职工用餐满意度</t>
  </si>
  <si>
    <t>职工用餐满意度达到95%</t>
  </si>
  <si>
    <t>交流园区吸引各企业进驻经验。</t>
  </si>
  <si>
    <t>交流领导人数</t>
  </si>
  <si>
    <t>出访国家数</t>
  </si>
  <si>
    <t>个</t>
  </si>
  <si>
    <t>获取经验，工作开展执行率</t>
  </si>
  <si>
    <t>90</t>
  </si>
  <si>
    <t>经费现行审核备案率</t>
  </si>
  <si>
    <t>经费现行审核</t>
  </si>
  <si>
    <t>覆盖面、海外影响力</t>
  </si>
  <si>
    <t>有所提升</t>
  </si>
  <si>
    <t>幅</t>
  </si>
  <si>
    <t>派出单位对出访效果满意度</t>
  </si>
  <si>
    <t xml:space="preserve">区政府办公室2025年4月29日与昆明春都城市建设投资有限公司签定惠景园D8栋办公用房租赁合同，每年租金共3000000元
</t>
  </si>
  <si>
    <t>租赁楼栋数量</t>
  </si>
  <si>
    <t>1.00</t>
  </si>
  <si>
    <t>栋</t>
  </si>
  <si>
    <t>保障党政机关（事业单位）正常工作</t>
  </si>
  <si>
    <t>党政机关满意度</t>
  </si>
  <si>
    <t xml:space="preserve"> 根据《呈贡区财政局关于预算单位收支资金管理相关事项的通知》及《预算单位收支资金管理相关事项》（呈财【2022】21号）要求，将惠景园、综合楼、区纪委及区农业农村局4个食堂职工交纳的餐费拨至单位资金收支专用存款账户管理，纳入预算。资金用于原材料、劳务工资、燃气费、维修及水电费等。
1、呈贡区行政综合楼职工食堂（惠景园D7栋食堂、D8栋食堂，区纪委区监委食堂、区交通运输局局食堂）就餐的人员收取的伙食费个人部分等，初步测算为：每天1000人就餐，每人充值6元，每月按22天计算，2026年预计伙食费个人部分充值约1400000元。                                                                                         2、上年结余：1200000元。     
2026年共预算2600000元。</t>
  </si>
  <si>
    <t>后勤运营食堂个数</t>
  </si>
  <si>
    <t>食堂收费准确性</t>
  </si>
  <si>
    <t>保障食堂运行正常</t>
  </si>
  <si>
    <t>职工就餐满意度</t>
  </si>
  <si>
    <t>职工就餐满意度。</t>
  </si>
  <si>
    <t xml:space="preserve">1.政府集中采购专项法律服务费：108000元
政府集中采购专项法律服务费：3600元/个（项目）×30=108000元
2.专家评审费：60000元（2-4人/次）
招标专家评审，500元/人/次×120人/次=60000元（包含二次开标评审费及专家复议费）
3.公证费：36000元
公证费1200元/个（项目）×30=36000元
4.招标资料制作、耗材费：12000元
招标文件制作、后期文件装订整理400元/次×30次=12000元（包含每一次开标电子文档存储u盘，光盘等）；
5.政府集中采购电子交易平台服务年费：7800元
2026年共预算223800元。
</t>
  </si>
  <si>
    <t>专项法律咨询顾问费项目</t>
  </si>
  <si>
    <t>30</t>
  </si>
  <si>
    <t>专项法律咨询顾问费项目30个</t>
  </si>
  <si>
    <t>招标专家评审</t>
  </si>
  <si>
    <t>160</t>
  </si>
  <si>
    <t>人次</t>
  </si>
  <si>
    <t>项目实施方案</t>
  </si>
  <si>
    <t>公证次数</t>
  </si>
  <si>
    <t>60</t>
  </si>
  <si>
    <t>采购手续合格率</t>
  </si>
  <si>
    <t>采购及时率</t>
  </si>
  <si>
    <t>项目实施方案空</t>
  </si>
  <si>
    <t>政府采购项目委托进度</t>
  </si>
  <si>
    <t>根据全区政府集中采购项目发起委托进度推进项目实施</t>
  </si>
  <si>
    <t>预计一季度完成10%，二季度完成30%，三季度完成80%，四季度完成100%。</t>
  </si>
  <si>
    <t>提高服务质量效率，有效提升营商环境，规范政府集中采购流程</t>
  </si>
  <si>
    <t>显著提升</t>
  </si>
  <si>
    <t>是/否</t>
  </si>
  <si>
    <t>采购方满意度</t>
  </si>
  <si>
    <t>采购方满意度达到98%以上</t>
  </si>
  <si>
    <t xml:space="preserve">原呈贡区机关事务管理局于2022年9月通过竞争性谈判的方式采购电脑4000台、打印机500台，已按需求分发至各单位，目前剩余电脑293台。电脑采购价8000元/台×4000台=32,000,000元、打印机采购价2000元/台×500台=1,000,000元，合计33,000,000元。
2022年11月第一次向浪潮软件集团有限公司支付货款6,600,000元；2023年7月第二次向浪潮软件集团有限公司支付货款750,000元；共计支付7,350,000元，剩余欠款25,650,000元。2026年预计向浪潮软件集团有限公司还款10000元。                                                         </t>
  </si>
  <si>
    <t>信创设备台式机产品数量</t>
  </si>
  <si>
    <t>4000台</t>
  </si>
  <si>
    <t>台</t>
  </si>
  <si>
    <t>呈政复【2022】123号</t>
  </si>
  <si>
    <t>打印机产品数量</t>
  </si>
  <si>
    <t>500台</t>
  </si>
  <si>
    <t>信创产品验收合格率</t>
  </si>
  <si>
    <t>合同供应产品量时间</t>
  </si>
  <si>
    <t>&lt;=</t>
  </si>
  <si>
    <t>3年内</t>
  </si>
  <si>
    <t>年</t>
  </si>
  <si>
    <t>国产化替代有所提高</t>
  </si>
  <si>
    <t>80</t>
  </si>
  <si>
    <t>各部门国产化产品满意度</t>
  </si>
  <si>
    <t xml:space="preserve">2026年预算呈贡区公务用车保障服务平台管理经费（平台维护费）1.公务用车易用车管理服务平台软件运维服务费10,000元。2.公务用车易跨部门调度服务平台软件运维服务费5,000元。3.公务用车易监督管理服务平台软件运维服务费5,000元。4.终端机运维服务费600元/台/年，81辆车48600元。5.数字员工管理平台服务费200元/台/年，106辆车的数字员工21200元。
呈贡区公务用车保障服务平台管理经费（租车费）全年用车保障服务200次*1000元/次，200000元（因2026年3月平台一辆23座中巴车云A06287到达强制报废年限，暂无更新计划，根据2025年用车情况测算需增加40000元租赁费）
2026年共预算289800元。
</t>
  </si>
  <si>
    <t>重大会议活动、接待、调研检查公务出行保障服务</t>
  </si>
  <si>
    <t>全年全区重大会议活动、接待、调研检查公务出行保障服务</t>
  </si>
  <si>
    <t>公务用车信息化平台保障车辆数</t>
  </si>
  <si>
    <t>81</t>
  </si>
  <si>
    <t>辆</t>
  </si>
  <si>
    <t>保证平台的21辆车辆及全区60辆留用公务车辆公务用车信息化平台软件终端机系统的正常运行，数字员工自动采集加油、ETC数据</t>
  </si>
  <si>
    <t>完成全区性公务用车信息化平台维护</t>
  </si>
  <si>
    <t>运转正常</t>
  </si>
  <si>
    <t>确保全区重大会议活动、接待、调研工作正常</t>
  </si>
  <si>
    <t>有序、有效</t>
  </si>
  <si>
    <t>公务用车信息化平台运行时间</t>
  </si>
  <si>
    <t>2026年</t>
  </si>
  <si>
    <t>有效制止公车私用，违规用车的监督管理、降低购车经费。</t>
  </si>
  <si>
    <t>有所提高</t>
  </si>
  <si>
    <t>有效制止公车私用，违规用车的监督管理、降底购车经费。</t>
  </si>
  <si>
    <t>公车使用单位满意度</t>
  </si>
  <si>
    <t>公车使用单位满意度98%以上</t>
  </si>
  <si>
    <t>根据《中共昆明市呈贡区委办公室 昆明市呈贡区人民政府办公室关于印发&lt;呈贡区党政机关（事业单位）办公用房、经营性用房和住宅用房等国有资产调剂配置、处置清理工作方案&gt;的通知》（呈办通[2023]37号），顺利开展国有资产处置清理工作，做好经营性用房国有资产管理工作。</t>
  </si>
  <si>
    <t>国有资产盘活率</t>
  </si>
  <si>
    <t xml:space="preserve">反映国有资产盘活情况。
</t>
  </si>
  <si>
    <t>国有资产处置管理工作及时完成性</t>
  </si>
  <si>
    <t>及时</t>
  </si>
  <si>
    <t xml:space="preserve">反映是否及时完成国有资产处置管理工作。
</t>
  </si>
  <si>
    <t>实现国有资产配置使用效率和集约运营效益最大化</t>
  </si>
  <si>
    <t>效益最大化</t>
  </si>
  <si>
    <t>是否实现国有资产配置使用效率和集约运营效益最大化。</t>
  </si>
  <si>
    <t>租户满意度</t>
  </si>
  <si>
    <t>反映租户对国有资产管理工作的整体满意情况。</t>
  </si>
  <si>
    <t xml:space="preserve">为进一步规范全区党政机关办公用房管理，推进办公用房资源合理配置和节约集约使用，降低行政成本，保障正常办公，提高办事效率，改善办公环境。
原呈贡区机关事务管理局2023年12月8日与昆明春都城市建设投资有限公司签定惠景园D7栋办公用房租赁合同，每年租金共18000000元。                                                                                                                                                                                                                                                                                                                                                                                                                                                                                                            </t>
  </si>
  <si>
    <t>租赁面积</t>
  </si>
  <si>
    <t>64563.77</t>
  </si>
  <si>
    <t>平方米</t>
  </si>
  <si>
    <t>租赁楼正常运行</t>
  </si>
  <si>
    <t>正常使用</t>
  </si>
  <si>
    <t>呈贡区行政综合楼（惠景园D7栋）正常使用</t>
  </si>
  <si>
    <t>租赁时间</t>
  </si>
  <si>
    <t>保障入驻单位正常运转</t>
  </si>
  <si>
    <t>正常运转</t>
  </si>
  <si>
    <t>保障入驻单位正常运转。</t>
  </si>
  <si>
    <t>入驻单位满意度</t>
  </si>
  <si>
    <t xml:space="preserve">为进一步规范全区党政机关办公用房管理，推进办公用房资源合理配置和节约集约使用，降低行政成本，保障正常办公，提高办事效率，改善办公环境，认真做好呈贡区行政综合楼（惠景园D7栋、D8栋）入驻单位的物业服务及保障工作，确保办公场所干净整洁，各单位日常工作顺利开展。			
</t>
  </si>
  <si>
    <t>物业管理服务保障单位数量</t>
  </si>
  <si>
    <t>44</t>
  </si>
  <si>
    <t>家</t>
  </si>
  <si>
    <t>物业管理服务单位数量。</t>
  </si>
  <si>
    <t>卫生保洁合格率</t>
  </si>
  <si>
    <t>反映卫生保洁检查验收合格的情况。卫生保洁合格率=卫生保洁检查验收合格次数/卫生保洁总次数*100%。</t>
  </si>
  <si>
    <t>促进就业，保障各单位平稳运行</t>
  </si>
  <si>
    <t>平稳运行</t>
  </si>
  <si>
    <t>对照中央八项规定精神，做好从呈贡区外调到呈贡区内工作的县处级及以上的实职领导干部的周转房管理工作。</t>
  </si>
  <si>
    <t>呈贡区领导干部工作宿舍（周转房）数量</t>
  </si>
  <si>
    <t>套</t>
  </si>
  <si>
    <t>零星修缮验收合格率</t>
  </si>
  <si>
    <t>反映零星修缮达标的情况。零星修缮验收合格率=零星修缮验收合格数量/零星修缮提交验收数量*100%</t>
  </si>
  <si>
    <t>零星修缮（维修）及时率</t>
  </si>
  <si>
    <t>反映零星修缮（维修）及时的情况。零星修缮（维修）及时率=在规定时间内完成零星修缮（维修）数量/报修数量*100%</t>
  </si>
  <si>
    <t>按照厉行节约、周转原则实施</t>
  </si>
  <si>
    <t>是</t>
  </si>
  <si>
    <t>按照厉行节约、周转原则实施。</t>
  </si>
  <si>
    <t>服务受益人员满意度</t>
  </si>
  <si>
    <t>反映保安、保洁、餐饮服务、绿化养护服务受益人员满意程度。</t>
  </si>
  <si>
    <t>规范全区行政事业单位会计核算，提升财务管理水平和质量，妥善解决预算单位不具备条件设置会计机构或会计人员。</t>
  </si>
  <si>
    <t>服务代理记账单位数量</t>
  </si>
  <si>
    <t>70</t>
  </si>
  <si>
    <t>反映预算部门（单位）组织开展各类培训开设课程的数量。</t>
  </si>
  <si>
    <t>代理记账规范性</t>
  </si>
  <si>
    <t xml:space="preserve">反映预算部门（单位）开展代理记账后的财务水平。
</t>
  </si>
  <si>
    <t>财务管理水平提升情况</t>
  </si>
  <si>
    <t>财务管理质量提升情况是否得到显著提升。</t>
  </si>
  <si>
    <t>有效促进社会保障和人员就业</t>
  </si>
  <si>
    <t>显著</t>
  </si>
  <si>
    <t>有效促进社会保障和人员就业。</t>
  </si>
  <si>
    <t>预算单位人员满意度</t>
  </si>
  <si>
    <t>99</t>
  </si>
  <si>
    <t>反映预算单位人员对代理记账工作的满意度。
预算单位人员满意度=（对代理记账工作满意人数/代理记账总预算单位数量）*100%</t>
  </si>
  <si>
    <t>保障区政府办公室招商考察差旅费，并按计划组织和实施好各类型培训。</t>
  </si>
  <si>
    <t>参加考察培训次数</t>
  </si>
  <si>
    <t>24</t>
  </si>
  <si>
    <t>培训参与度</t>
  </si>
  <si>
    <t>财务报销规范性</t>
  </si>
  <si>
    <t>99.9</t>
  </si>
  <si>
    <t>差旅费财务报销规范性。</t>
  </si>
  <si>
    <t>完成培训时间</t>
  </si>
  <si>
    <t>当年12月前</t>
  </si>
  <si>
    <t>行政职能社会影响力</t>
  </si>
  <si>
    <t>得到提升</t>
  </si>
  <si>
    <t>参训学员满意度</t>
  </si>
  <si>
    <t>学员满意度</t>
  </si>
  <si>
    <t>慰问春节值班部门预计43家，每家单位慰问费5000元，共计215000元。</t>
  </si>
  <si>
    <t>慰问单位数量</t>
  </si>
  <si>
    <t>43</t>
  </si>
  <si>
    <t>慰问标准</t>
  </si>
  <si>
    <t>5000</t>
  </si>
  <si>
    <t>元</t>
  </si>
  <si>
    <t>5000元/家</t>
  </si>
  <si>
    <t>按工作方案完成慰问，慰问时间的及时性</t>
  </si>
  <si>
    <t>慰问时间的及时性</t>
  </si>
  <si>
    <t>被慰问单位满意度</t>
  </si>
  <si>
    <t>慰问单位满意度</t>
  </si>
  <si>
    <t>依据《昆明市居住房屋租赁管理办法》、《昆明市流动人口和服务管理条例》印制相关工作规范、工作制度、工作手册、宣传手册等；更换流管员部分工作装备。</t>
  </si>
  <si>
    <t>采购流管员装备</t>
  </si>
  <si>
    <t>采购装备质量</t>
  </si>
  <si>
    <t>采购装备质量是否达标</t>
  </si>
  <si>
    <t>采购工作时限</t>
  </si>
  <si>
    <t>2026-12-31</t>
  </si>
  <si>
    <t>装备采购工作时限</t>
  </si>
  <si>
    <t>履行好岗位职责工作完成率</t>
  </si>
  <si>
    <t>提升呈贡区流动人口和出租房屋服务管理工作水平</t>
  </si>
  <si>
    <t>推进呈贡区流动人口稳定发展</t>
  </si>
  <si>
    <t>群众满意度</t>
  </si>
  <si>
    <t>社会反响</t>
  </si>
  <si>
    <t>按计划组织和实施好呈贡区因公出国（境）自组团出国工作，加强对外人文交流，推进国际传播能力建设，讲好呈贡故事、传播好呈贡声音，为昆明加快建设立足西南、面向全国、辐射南亚东南亚的区域性国际中心城市提供强有力的支撑。</t>
  </si>
  <si>
    <t>出访团组批次</t>
  </si>
  <si>
    <t>次/团组</t>
  </si>
  <si>
    <t>反映年度组织出访批次和团组的数量情况。</t>
  </si>
  <si>
    <t>反映年度出访的国家总数情况。</t>
  </si>
  <si>
    <t>出访人数</t>
  </si>
  <si>
    <t>反映年度组织出访人员总数情况。</t>
  </si>
  <si>
    <t>经费先行审核备案率</t>
  </si>
  <si>
    <t>反映出访团组对经费先行审核备案的情况。
经费先行审核备案率=出国前进行经费审核备案的团组数/出访总团组数*100%</t>
  </si>
  <si>
    <t>经费规范核销率</t>
  </si>
  <si>
    <t>反映出访出国经费规范核销情况。                   经费规范核销率=经费规范核销的团组数/出访总团组数*100%</t>
  </si>
  <si>
    <t>加强对外人文交流，推进国际传播能力建设</t>
  </si>
  <si>
    <t>反映出访团组出访促进成果达成的数量情况，如提出建设性意见、建议的数量等。</t>
  </si>
  <si>
    <t>出访人员满意度</t>
  </si>
  <si>
    <t>反映出访人员满意度。</t>
  </si>
  <si>
    <t>严格管控购车及后期运维成本，杜绝违规使用情况，全面提升公务出行保障功能与资源利用效率。2026年购置2辆公务用车购置，用于保障应急处突、跨部门行政综合执法及保障全区重大会议活动、接待、调研检查公务出行服务。购置新能源轿车2*121300元/辆，242600元。</t>
  </si>
  <si>
    <t>购买公务用车数量</t>
  </si>
  <si>
    <t>是否按要求购买</t>
  </si>
  <si>
    <t>验收通过率</t>
  </si>
  <si>
    <t>经济效益</t>
  </si>
  <si>
    <t>充分利用公务用车提升工作效率</t>
  </si>
  <si>
    <t>明显提升</t>
  </si>
  <si>
    <t>充分利用公务用车提高工作质量</t>
  </si>
  <si>
    <t>使用人员满意度</t>
  </si>
  <si>
    <t>使用人员满意度满意度</t>
  </si>
  <si>
    <t xml:space="preserve">接待国内外党政考察团、招商引资到呈贡考察用餐后勤保障服务,完成区级公务接待用餐服务，宣传呈贡招商引资项目及民间文化。
1.接待国内外党政机关考察团98批次1200余人（其中省部级及以上领导200元/人，厅局级领导及以下人员150元/人。）经费申请160000元。                                                           
2.招商引资考察团65批次700余人(其中董事长人均200元、总经理人均150元）经费申请100000元。
3.公务接待来宾席位卡制作及接待场所布置经费申请40000元。                                               
2026年共预算300000元。
</t>
  </si>
  <si>
    <t>接待国内外党政机关考察团、招商引资考察团</t>
  </si>
  <si>
    <t>1200</t>
  </si>
  <si>
    <t>接待国内外党政机关考察团、招商引资考察团人次</t>
  </si>
  <si>
    <t>控制公务接待标准</t>
  </si>
  <si>
    <t>控制公务接待标准处级100元/人/餐、其他人员80元/人/餐</t>
  </si>
  <si>
    <t>'处级100元/人/餐、其他人员80元/人/餐</t>
  </si>
  <si>
    <t>处级100元/人/餐、其他人员80元/人/餐</t>
  </si>
  <si>
    <t>公务接待完成及时率</t>
  </si>
  <si>
    <t>公务接待完成及时率98%以上</t>
  </si>
  <si>
    <t>提高呈贡对外宣传度和知晓率</t>
  </si>
  <si>
    <t>提高呈贡对外宣传度和知晓率98%以上</t>
  </si>
  <si>
    <t>接待对象满意度</t>
  </si>
  <si>
    <t>通过服务外包、委托业务等形式协助工作更高效率的开展。</t>
  </si>
  <si>
    <t>会务服务经费保障编外人员劳务费人数</t>
  </si>
  <si>
    <t>编外人员劳务费保障人数</t>
  </si>
  <si>
    <t>办公设备维护</t>
  </si>
  <si>
    <t>类</t>
  </si>
  <si>
    <t>国产设备及非国产设备</t>
  </si>
  <si>
    <t>办公效率提升</t>
  </si>
  <si>
    <t>会务人员及时高效保障会议正常开展</t>
  </si>
  <si>
    <t>职能执行能力提升情况</t>
  </si>
  <si>
    <t>购买流程的规范性、公平公正性</t>
  </si>
  <si>
    <t>国有资产完整率</t>
  </si>
  <si>
    <t>2026年，巩固全市公共机构能源消费总量控制在7.87万吨标准煤以内，用水总量控制在2317.33万立方米以内，二氧化碳排放总量控制在13.7万吨以内；以2020年能源、水资源消费量以及碳排放量为基数，2025年全市公共机构单位建筑面积能耗下降4%、人均综合能耗下降5%、人均用水量下降6%、单位建筑面积碳排放量下降7%。
呈贡区人民政府办公室区机关事务管理中心，履行全区公共机构节能工作，具体负责完成如下工作：
一、负责呈贡区公共机构节约型机关创建和示范引领工。二、负责呈贡区公共机构生活垃圾分类推进工作。三、推广公共机构应用绿色技术和市场机制新模式。四、做好公共机构能源资源节约和生态环境保护宣传工作，组织公共机构开展全国节能宣传周、低碳日、节水等系列主题宣传活动。</t>
  </si>
  <si>
    <t>公共机构生活垃圾分类</t>
  </si>
  <si>
    <t>1项</t>
  </si>
  <si>
    <t>场</t>
  </si>
  <si>
    <t>公共机构能源资源节约和生态环境保护宣传活动</t>
  </si>
  <si>
    <t>1次</t>
  </si>
  <si>
    <t>公共机构能源资源节约和生态环境保护宣传活动1项</t>
  </si>
  <si>
    <t>按时完成公共机构节能工作</t>
  </si>
  <si>
    <t>推广公共机构应用绿色技术和市场机制新模式</t>
  </si>
  <si>
    <t>创新</t>
  </si>
  <si>
    <t>提升公共机构生活垃圾分类普及率</t>
  </si>
  <si>
    <t>提升公共机构生活垃圾分类普及率达到95%</t>
  </si>
  <si>
    <t>宣传对象满意度</t>
  </si>
  <si>
    <t>完成好区政府办公室后勤保障工作。</t>
  </si>
  <si>
    <t>办事效率提升度</t>
  </si>
  <si>
    <t>办事效率</t>
  </si>
  <si>
    <t>总值班室及时处理突发事件的应急处置力</t>
  </si>
  <si>
    <t>总值班室应急处置力</t>
  </si>
  <si>
    <t>后勤服务保障率</t>
  </si>
  <si>
    <t>行政职能影响力</t>
  </si>
  <si>
    <t>保持电话通畅，反映社情民意，全心全意为人民服务为根本宗旨。</t>
  </si>
  <si>
    <t>社会影响力</t>
  </si>
  <si>
    <t>社会群众满意度</t>
  </si>
  <si>
    <t xml:space="preserve">做好惠景园D7栋党政机关（事业单位）的后勤综合服务工作。1.呈贡区行政综合楼入驻惠景园D7、D8栋及区综治中心办公的40家单位收取的公用经费中的水费、电费和物业管理费等，初步测算每年每人按：水费367元、电费567元，物业管理费600元、维修维护费1200元、辅岗人员公用经费1000元标准收取，2026年预计收入约2500000元。                                                                     
2.上年结余：2300000元     </t>
  </si>
  <si>
    <t>惠景园D7栋入驻单位数量</t>
  </si>
  <si>
    <t>36</t>
  </si>
  <si>
    <t>D7栋后勤办公运行正常</t>
  </si>
  <si>
    <t>保洁、安保、维修、水电等服务时间</t>
  </si>
  <si>
    <t>2025</t>
  </si>
  <si>
    <t>保障事业单位运行正常</t>
  </si>
  <si>
    <t>维护社会稳定</t>
  </si>
  <si>
    <t>入驻单位满意度。</t>
  </si>
  <si>
    <t>按计划组织和实施好各项教育学习及组织活动。</t>
  </si>
  <si>
    <t>开展“万名党员进党校”活动次数</t>
  </si>
  <si>
    <t>期</t>
  </si>
  <si>
    <t>针对区政府办全体党员开展“万名党员进党校”活动</t>
  </si>
  <si>
    <t>开展党员学习教育活动次数</t>
  </si>
  <si>
    <t>针对区政府办全体党员开展学习教育活动次数</t>
  </si>
  <si>
    <t>每个支部开展开展主题党日活动</t>
  </si>
  <si>
    <t>针对支部党员开展主题党日活动次数</t>
  </si>
  <si>
    <t>每个支部开展“爱国爱党”参观学习次数</t>
  </si>
  <si>
    <t>参观学习次数</t>
  </si>
  <si>
    <t>组织党员干部开展文体活动次数</t>
  </si>
  <si>
    <t>春节、中秋、重阳节组织离退休老党员开展文体活动</t>
  </si>
  <si>
    <t>党支部的凝聚力、战斗力、吸引力提升率</t>
  </si>
  <si>
    <t>党员参加活动覆盖率</t>
  </si>
  <si>
    <t>推动各项工作开展</t>
  </si>
  <si>
    <t>党员对政治理论知识掌握度</t>
  </si>
  <si>
    <t>党支部成员满意度</t>
  </si>
  <si>
    <t>预算06表</t>
  </si>
  <si>
    <t>政府性基金预算支出预算表</t>
  </si>
  <si>
    <t>单位名称：昆明市发展和改革委员会</t>
  </si>
  <si>
    <t>政府性基金预算支出</t>
  </si>
  <si>
    <t>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</si>
  <si>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</si>
  <si>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</si>
  <si>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</si>
  <si>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</si>
  <si>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</si>
  <si>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</si>
  <si>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</si>
  <si>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</si>
  <si>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</si>
  <si>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</si>
  <si>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</si>
  <si>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t>
  </si>
  <si>
    <t>车辆加油、添加燃料服务</t>
  </si>
  <si>
    <t>公务用车维修</t>
  </si>
  <si>
    <t>车辆维修和保养服务</t>
  </si>
  <si>
    <t>公务用车保险</t>
  </si>
  <si>
    <t>机动车保险服务</t>
  </si>
  <si>
    <t>轿车</t>
  </si>
  <si>
    <t>食堂食材采购</t>
  </si>
  <si>
    <t>食品和饮料批发服务</t>
  </si>
  <si>
    <t>呈贡区行政综合楼后勤服务</t>
  </si>
  <si>
    <t>物业管理服务</t>
  </si>
  <si>
    <t>呈贡区代理记账服务</t>
  </si>
  <si>
    <t>会计咨询服务</t>
  </si>
  <si>
    <t>政府网站及政务新媒体监管和维护</t>
  </si>
  <si>
    <t>信息技术服务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</si>
  <si>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</si>
  <si>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</si>
  <si>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</si>
  <si>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</si>
  <si>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</si>
  <si>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</si>
  <si>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</si>
  <si>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</si>
  <si>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B1102 物业管理服务</t>
  </si>
  <si>
    <t>B 政府履职辅助性服务</t>
  </si>
  <si>
    <t>B0301 会计服务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</si>
  <si>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</si>
  <si>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</si>
  <si>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</si>
  <si>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</si>
  <si>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</si>
  <si>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</si>
  <si>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</si>
  <si>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</si>
  <si>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</si>
  <si>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</si>
  <si>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</si>
  <si>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</si>
  <si>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</si>
  <si>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</si>
  <si>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</si>
  <si>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</si>
  <si>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</si>
  <si>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</si>
  <si>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</si>
  <si>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</si>
  <si>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</si>
  <si>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</si>
  <si>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</si>
  <si>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</si>
  <si>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</si>
  <si>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</si>
  <si>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</si>
  <si>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</si>
  <si>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</si>
  <si>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</si>
  <si>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</si>
  <si>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</si>
  <si>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</si>
  <si>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</si>
  <si>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</si>
  <si>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</si>
  <si>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2027年</t>
  </si>
  <si>
    <t>2028年</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</si>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</sst>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01">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left" vertical="center" wrapText="1" indent="1"/>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0" borderId="0" xfId="0" applyFont="1" applyBorder="1" applyAlignment="1">
      <alignment horizontal="left" vertical="center"/>
    </xf>
    <xf numFmtId="0" fontId="8" fillId="0" borderId="0" xfId="0" applyFont="1" applyBorder="1" applyAlignment="1" applyProtection="1">
      <alignment horizontal="left" vertical="center"/>
      <protection locked="0"/>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8" fillId="0" borderId="1" xfId="0" applyFont="1" applyBorder="1" applyAlignment="1">
      <alignment horizontal="left" vertical="center" wrapText="1" indent="2"/>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657657657658" defaultRowHeight="12.75" customHeight="1" outlineLevelCol="3"/>
  <cols>
    <col min="1" max="4" width="41" customWidth="1"/>
  </cols>
  <sheetData>
    <row r="1" ht="15" customHeight="1" spans="1:4">
      <c r="A1" s="49"/>
      <c r="B1" s="49"/>
      <c r="C1" s="49"/>
      <c r="D1" s="50" t="s">
        <v>0</v>
      </c>
    </row>
    <row r="2" ht="41.25" customHeight="1" spans="1:4">
      <c r="A2" s="44" t="str">
        <f>"2026"&amp;"年部门财务收支预算总表"</f>
        <v>2026年部门财务收支预算总表</v>
      </c>
    </row>
    <row r="3" ht="17.25" customHeight="1" spans="1:4">
      <c r="A3" s="47" t="str">
        <f>"单位名称："&amp;"昆明市呈贡区人民政府办公室"</f>
        <v>单位名称：昆明市呈贡区人民政府办公室</v>
      </c>
      <c r="B3" s="165"/>
      <c r="D3" s="141" t="s">
        <v>1</v>
      </c>
    </row>
    <row r="4" ht="23.25" customHeight="1" spans="1:4">
      <c r="A4" s="166" t="s">
        <v>2</v>
      </c>
      <c r="B4" s="167"/>
      <c r="C4" s="166" t="s">
        <v>3</v>
      </c>
      <c r="D4" s="167"/>
    </row>
    <row r="5" ht="24" customHeight="1" spans="1:4">
      <c r="A5" s="166" t="s">
        <v>4</v>
      </c>
      <c r="B5" s="166" t="s">
        <v>5</v>
      </c>
      <c r="C5" s="166" t="s">
        <v>6</v>
      </c>
      <c r="D5" s="166" t="s">
        <v>5</v>
      </c>
    </row>
    <row r="6" ht="17.25" customHeight="1" spans="1:4">
      <c r="A6" s="168" t="s">
        <v>7</v>
      </c>
      <c r="B6" s="84">
        <v>39697969.48</v>
      </c>
      <c r="C6" s="168" t="s">
        <v>8</v>
      </c>
      <c r="D6" s="84">
        <v>44184176.52</v>
      </c>
    </row>
    <row r="7" ht="17.25" customHeight="1" spans="1:4">
      <c r="A7" s="168" t="s">
        <v>9</v>
      </c>
      <c r="B7" s="84"/>
      <c r="C7" s="168" t="s">
        <v>10</v>
      </c>
      <c r="D7" s="84"/>
    </row>
    <row r="8" ht="17.25" customHeight="1" spans="1:4">
      <c r="A8" s="168" t="s">
        <v>11</v>
      </c>
      <c r="B8" s="84"/>
      <c r="C8" s="200" t="s">
        <v>12</v>
      </c>
      <c r="D8" s="84"/>
    </row>
    <row r="9" ht="17.25" customHeight="1" spans="1:4">
      <c r="A9" s="168" t="s">
        <v>13</v>
      </c>
      <c r="B9" s="84"/>
      <c r="C9" s="200" t="s">
        <v>14</v>
      </c>
      <c r="D9" s="84"/>
    </row>
    <row r="10" ht="17.25" customHeight="1" spans="1:4">
      <c r="A10" s="168" t="s">
        <v>15</v>
      </c>
      <c r="B10" s="84">
        <v>7400000</v>
      </c>
      <c r="C10" s="200" t="s">
        <v>16</v>
      </c>
      <c r="D10" s="84">
        <v>11700</v>
      </c>
    </row>
    <row r="11" ht="17.25" customHeight="1" spans="1:4">
      <c r="A11" s="168" t="s">
        <v>17</v>
      </c>
      <c r="B11" s="84"/>
      <c r="C11" s="200" t="s">
        <v>18</v>
      </c>
      <c r="D11" s="84"/>
    </row>
    <row r="12" ht="17.25" customHeight="1" spans="1:4">
      <c r="A12" s="168" t="s">
        <v>19</v>
      </c>
      <c r="B12" s="84"/>
      <c r="C12" s="36" t="s">
        <v>20</v>
      </c>
      <c r="D12" s="84"/>
    </row>
    <row r="13" ht="17.25" customHeight="1" spans="1:4">
      <c r="A13" s="168" t="s">
        <v>21</v>
      </c>
      <c r="B13" s="84"/>
      <c r="C13" s="36" t="s">
        <v>22</v>
      </c>
      <c r="D13" s="84">
        <v>1338771.96</v>
      </c>
    </row>
    <row r="14" ht="17.25" customHeight="1" spans="1:4">
      <c r="A14" s="168" t="s">
        <v>23</v>
      </c>
      <c r="B14" s="84"/>
      <c r="C14" s="36" t="s">
        <v>24</v>
      </c>
      <c r="D14" s="84">
        <v>815718</v>
      </c>
    </row>
    <row r="15" ht="17.25" customHeight="1" spans="1:4">
      <c r="A15" s="168" t="s">
        <v>25</v>
      </c>
      <c r="B15" s="84">
        <v>7400000</v>
      </c>
      <c r="C15" s="36" t="s">
        <v>26</v>
      </c>
      <c r="D15" s="84"/>
    </row>
    <row r="16" ht="17.25" customHeight="1" spans="1:4">
      <c r="A16" s="154"/>
      <c r="B16" s="84"/>
      <c r="C16" s="36" t="s">
        <v>27</v>
      </c>
      <c r="D16" s="84"/>
    </row>
    <row r="17" ht="17.25" customHeight="1" spans="1:4">
      <c r="A17" s="169"/>
      <c r="B17" s="84"/>
      <c r="C17" s="36" t="s">
        <v>28</v>
      </c>
      <c r="D17" s="84"/>
    </row>
    <row r="18" ht="17.25" customHeight="1" spans="1:4">
      <c r="A18" s="169"/>
      <c r="B18" s="84"/>
      <c r="C18" s="36" t="s">
        <v>29</v>
      </c>
      <c r="D18" s="84"/>
    </row>
    <row r="19" ht="17.25" customHeight="1" spans="1:4">
      <c r="A19" s="169"/>
      <c r="B19" s="84"/>
      <c r="C19" s="36" t="s">
        <v>30</v>
      </c>
      <c r="D19" s="84"/>
    </row>
    <row r="20" ht="17.25" customHeight="1" spans="1:4">
      <c r="A20" s="169"/>
      <c r="B20" s="84"/>
      <c r="C20" s="36" t="s">
        <v>31</v>
      </c>
      <c r="D20" s="84"/>
    </row>
    <row r="21" ht="17.25" customHeight="1" spans="1:4">
      <c r="A21" s="169"/>
      <c r="B21" s="84"/>
      <c r="C21" s="36" t="s">
        <v>32</v>
      </c>
      <c r="D21" s="84"/>
    </row>
    <row r="22" ht="17.25" customHeight="1" spans="1:4">
      <c r="A22" s="169"/>
      <c r="B22" s="84"/>
      <c r="C22" s="36" t="s">
        <v>33</v>
      </c>
      <c r="D22" s="84"/>
    </row>
    <row r="23" ht="17.25" customHeight="1" spans="1:4">
      <c r="A23" s="169"/>
      <c r="B23" s="84"/>
      <c r="C23" s="36" t="s">
        <v>34</v>
      </c>
      <c r="D23" s="84"/>
    </row>
    <row r="24" ht="17.25" customHeight="1" spans="1:4">
      <c r="A24" s="169"/>
      <c r="B24" s="84"/>
      <c r="C24" s="36" t="s">
        <v>35</v>
      </c>
      <c r="D24" s="84">
        <v>747603</v>
      </c>
    </row>
    <row r="25" ht="17.25" customHeight="1" spans="1:4">
      <c r="A25" s="169"/>
      <c r="B25" s="84"/>
      <c r="C25" s="36" t="s">
        <v>36</v>
      </c>
      <c r="D25" s="84"/>
    </row>
    <row r="26" ht="17.25" customHeight="1" spans="1:4">
      <c r="A26" s="169"/>
      <c r="B26" s="84"/>
      <c r="C26" s="154" t="s">
        <v>37</v>
      </c>
      <c r="D26" s="84"/>
    </row>
    <row r="27" ht="17.25" customHeight="1" spans="1:4">
      <c r="A27" s="169"/>
      <c r="B27" s="84"/>
      <c r="C27" s="36" t="s">
        <v>38</v>
      </c>
      <c r="D27" s="84"/>
    </row>
    <row r="28" ht="16.5" customHeight="1" spans="1:4">
      <c r="A28" s="169"/>
      <c r="B28" s="84"/>
      <c r="C28" s="36" t="s">
        <v>39</v>
      </c>
      <c r="D28" s="84"/>
    </row>
    <row r="29" ht="16.5" customHeight="1" spans="1:4">
      <c r="A29" s="169"/>
      <c r="B29" s="84"/>
      <c r="C29" s="154" t="s">
        <v>40</v>
      </c>
      <c r="D29" s="84"/>
    </row>
    <row r="30" ht="17.25" customHeight="1" spans="1:4">
      <c r="A30" s="169"/>
      <c r="B30" s="84"/>
      <c r="C30" s="154" t="s">
        <v>41</v>
      </c>
      <c r="D30" s="84"/>
    </row>
    <row r="31" ht="17.25" customHeight="1" spans="1:4">
      <c r="A31" s="169"/>
      <c r="B31" s="84"/>
      <c r="C31" s="36" t="s">
        <v>42</v>
      </c>
      <c r="D31" s="84"/>
    </row>
    <row r="32" ht="16.5" customHeight="1" spans="1:4">
      <c r="A32" s="169" t="s">
        <v>43</v>
      </c>
      <c r="B32" s="84">
        <v>47097969.48</v>
      </c>
      <c r="C32" s="169" t="s">
        <v>44</v>
      </c>
      <c r="D32" s="84">
        <v>47097969.48</v>
      </c>
    </row>
    <row r="33" ht="16.5" customHeight="1" spans="1:4">
      <c r="A33" s="154" t="s">
        <v>45</v>
      </c>
      <c r="B33" s="84"/>
      <c r="C33" s="154" t="s">
        <v>46</v>
      </c>
      <c r="D33" s="84"/>
    </row>
    <row r="34" ht="16.5" customHeight="1" spans="1:4">
      <c r="A34" s="36" t="s">
        <v>47</v>
      </c>
      <c r="B34" s="84"/>
      <c r="C34" s="36" t="s">
        <v>47</v>
      </c>
      <c r="D34" s="84"/>
    </row>
    <row r="35" ht="16.5" customHeight="1" spans="1:4">
      <c r="A35" s="36" t="s">
        <v>48</v>
      </c>
      <c r="B35" s="84"/>
      <c r="C35" s="36" t="s">
        <v>49</v>
      </c>
      <c r="D35" s="84"/>
    </row>
    <row r="36" ht="16.5" customHeight="1" spans="1:4">
      <c r="A36" s="170" t="s">
        <v>50</v>
      </c>
      <c r="B36" s="84">
        <v>47097969.48</v>
      </c>
      <c r="C36" s="170" t="s">
        <v>51</v>
      </c>
      <c r="D36" s="84">
        <v>47097969.48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6" sqref="C16"/>
    </sheetView>
  </sheetViews>
  <sheetFormatPr defaultColWidth="9.14414414414414" defaultRowHeight="14.25" customHeight="1" outlineLevelCol="5"/>
  <cols>
    <col min="1" max="1" width="32.1441441441441" customWidth="1"/>
    <col min="2" max="2" width="20.7117117117117" customWidth="1"/>
    <col min="3" max="3" width="32.1441441441441" customWidth="1"/>
    <col min="4" max="4" width="27.7117117117117" customWidth="1"/>
    <col min="5" max="6" width="36.7117117117117" customWidth="1"/>
  </cols>
  <sheetData>
    <row r="1" ht="12" customHeight="1" spans="1:6">
      <c r="A1" s="122">
        <v>1</v>
      </c>
      <c r="B1" s="123">
        <v>0</v>
      </c>
      <c r="C1" s="122">
        <v>1</v>
      </c>
      <c r="D1" s="124"/>
      <c r="E1" s="124"/>
      <c r="F1" s="113" t="s">
        <v>681</v>
      </c>
    </row>
    <row r="2" ht="42" customHeight="1" spans="1:6">
      <c r="A2" s="125" t="str">
        <f>"2026"&amp;"年部门政府性基金预算支出预算表"</f>
        <v>2026年部门政府性基金预算支出预算表</v>
      </c>
      <c r="B2" s="125" t="s">
        <v>682</v>
      </c>
      <c r="C2" s="126"/>
      <c r="D2" s="127"/>
      <c r="E2" s="127"/>
      <c r="F2" s="127"/>
    </row>
    <row r="3" ht="13.5" customHeight="1" spans="1:6">
      <c r="A3" s="14" t="str">
        <f>"单位名称："&amp;"昆明市呈贡区人民政府办公室"</f>
        <v>单位名称：昆明市呈贡区人民政府办公室</v>
      </c>
      <c r="B3" s="14" t="s">
        <v>683</v>
      </c>
      <c r="C3" s="122"/>
      <c r="D3" s="124"/>
      <c r="E3" s="124"/>
      <c r="F3" s="113" t="s">
        <v>1</v>
      </c>
    </row>
    <row r="4" ht="19.5" customHeight="1" spans="1:6">
      <c r="A4" s="128" t="s">
        <v>194</v>
      </c>
      <c r="B4" s="129" t="s">
        <v>73</v>
      </c>
      <c r="C4" s="128" t="s">
        <v>74</v>
      </c>
      <c r="D4" s="21" t="s">
        <v>684</v>
      </c>
      <c r="E4" s="22"/>
      <c r="F4" s="23"/>
    </row>
    <row r="5" ht="18.75" customHeight="1" spans="1:6">
      <c r="A5" s="130"/>
      <c r="B5" s="131"/>
      <c r="C5" s="130"/>
      <c r="D5" s="132" t="s">
        <v>55</v>
      </c>
      <c r="E5" s="21" t="s">
        <v>76</v>
      </c>
      <c r="F5" s="132" t="s">
        <v>77</v>
      </c>
    </row>
    <row r="6" ht="18.75" customHeight="1" spans="1:6">
      <c r="A6" s="70">
        <v>1</v>
      </c>
      <c r="B6" s="133" t="s">
        <v>84</v>
      </c>
      <c r="C6" s="70">
        <v>3</v>
      </c>
      <c r="D6" s="134">
        <v>4</v>
      </c>
      <c r="E6" s="134">
        <v>5</v>
      </c>
      <c r="F6" s="134">
        <v>6</v>
      </c>
    </row>
    <row r="7" ht="21" customHeight="1" spans="1:6">
      <c r="A7" s="33"/>
      <c r="B7" s="33"/>
      <c r="C7" s="33"/>
      <c r="D7" s="84"/>
      <c r="E7" s="84"/>
      <c r="F7" s="84"/>
    </row>
    <row r="8" ht="21" customHeight="1" spans="1:6">
      <c r="A8" s="33"/>
      <c r="B8" s="33"/>
      <c r="C8" s="33"/>
      <c r="D8" s="84"/>
      <c r="E8" s="84"/>
      <c r="F8" s="84"/>
    </row>
    <row r="9" ht="18.75" customHeight="1" spans="1:6">
      <c r="A9" s="135" t="s">
        <v>184</v>
      </c>
      <c r="B9" s="135" t="s">
        <v>184</v>
      </c>
      <c r="C9" s="136" t="s">
        <v>184</v>
      </c>
      <c r="D9" s="84"/>
      <c r="E9" s="84"/>
      <c r="F9" s="84"/>
    </row>
    <row r="10" customHeight="1" spans="1:6">
      <c r="A10" t="s">
        <v>685</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topLeftCell="C6" workbookViewId="0">
      <selection activeCell="A1" sqref="A1"/>
    </sheetView>
  </sheetViews>
  <sheetFormatPr defaultColWidth="9.14414414414414" defaultRowHeight="14.25" customHeight="1"/>
  <cols>
    <col min="1" max="2" width="32.5765765765766" customWidth="1"/>
    <col min="3" max="3" width="41.1441441441441" customWidth="1"/>
    <col min="4" max="4" width="21.7117117117117" customWidth="1"/>
    <col min="5" max="5" width="35.2792792792793" customWidth="1"/>
    <col min="6" max="6" width="7.71171171171171" customWidth="1"/>
    <col min="7" max="7" width="11.1441441441441" customWidth="1"/>
    <col min="8" max="8" width="13.2792792792793" customWidth="1"/>
    <col min="9" max="18" width="20" customWidth="1"/>
    <col min="19" max="19" width="19.8558558558559" customWidth="1"/>
  </cols>
  <sheetData>
    <row r="1" ht="15.75" customHeight="1" spans="1:19">
      <c r="B1" s="85"/>
      <c r="C1" s="85"/>
      <c r="R1" s="12"/>
      <c r="S1" s="12" t="s">
        <v>686</v>
      </c>
    </row>
    <row r="2" ht="41.25" customHeight="1" spans="1:19">
      <c r="A2" s="74" t="str">
        <f>"2026"&amp;"年部门政府采购预算表"</f>
        <v>2026年部门政府采购预算表</v>
      </c>
      <c r="B2" s="68"/>
      <c r="C2" s="68"/>
      <c r="D2" s="13"/>
      <c r="E2" s="13"/>
      <c r="F2" s="13"/>
      <c r="G2" s="13"/>
      <c r="H2" s="13"/>
      <c r="I2" s="13"/>
      <c r="J2" s="13"/>
      <c r="K2" s="13"/>
      <c r="L2" s="13"/>
      <c r="M2" s="68"/>
      <c r="N2" s="13"/>
      <c r="O2" s="13"/>
      <c r="P2" s="68"/>
      <c r="Q2" s="13"/>
      <c r="R2" s="68"/>
      <c r="S2" s="68"/>
    </row>
    <row r="3" ht="18.75" customHeight="1" spans="1:19">
      <c r="A3" s="112" t="str">
        <f>"单位名称："&amp;"昆明市呈贡区人民政府办公室"</f>
        <v>单位名称：昆明市呈贡区人民政府办公室</v>
      </c>
      <c r="B3" s="90"/>
      <c r="C3" s="90"/>
      <c r="D3" s="16"/>
      <c r="E3" s="16"/>
      <c r="F3" s="16"/>
      <c r="G3" s="16"/>
      <c r="H3" s="16"/>
      <c r="I3" s="16"/>
      <c r="J3" s="16"/>
      <c r="K3" s="16"/>
      <c r="L3" s="16"/>
      <c r="R3" s="17"/>
      <c r="S3" s="113" t="s">
        <v>1</v>
      </c>
    </row>
    <row r="4" ht="15.75" customHeight="1" spans="1:19">
      <c r="A4" s="19" t="s">
        <v>193</v>
      </c>
      <c r="B4" s="92" t="s">
        <v>194</v>
      </c>
      <c r="C4" s="92" t="s">
        <v>687</v>
      </c>
      <c r="D4" s="93" t="s">
        <v>688</v>
      </c>
      <c r="E4" s="93" t="s">
        <v>689</v>
      </c>
      <c r="F4" s="93" t="s">
        <v>690</v>
      </c>
      <c r="G4" s="93" t="s">
        <v>691</v>
      </c>
      <c r="H4" s="93" t="s">
        <v>692</v>
      </c>
      <c r="I4" s="94" t="s">
        <v>201</v>
      </c>
      <c r="J4" s="94"/>
      <c r="K4" s="94"/>
      <c r="L4" s="94"/>
      <c r="M4" s="95"/>
      <c r="N4" s="94"/>
      <c r="O4" s="94"/>
      <c r="P4" s="79"/>
      <c r="Q4" s="94"/>
      <c r="R4" s="95"/>
      <c r="S4" s="80"/>
    </row>
    <row r="5" ht="17.25" customHeight="1" spans="1:19">
      <c r="A5" s="25"/>
      <c r="B5" s="96"/>
      <c r="C5" s="96"/>
      <c r="D5" s="97"/>
      <c r="E5" s="97"/>
      <c r="F5" s="97"/>
      <c r="G5" s="97"/>
      <c r="H5" s="97"/>
      <c r="I5" s="97" t="s">
        <v>55</v>
      </c>
      <c r="J5" s="97" t="s">
        <v>58</v>
      </c>
      <c r="K5" s="97" t="s">
        <v>693</v>
      </c>
      <c r="L5" s="97" t="s">
        <v>694</v>
      </c>
      <c r="M5" s="98" t="s">
        <v>695</v>
      </c>
      <c r="N5" s="99" t="s">
        <v>696</v>
      </c>
      <c r="O5" s="99"/>
      <c r="P5" s="100"/>
      <c r="Q5" s="99"/>
      <c r="R5" s="101"/>
      <c r="S5" s="102"/>
    </row>
    <row r="6" ht="54" customHeight="1" spans="1:19">
      <c r="A6" s="28"/>
      <c r="B6" s="102"/>
      <c r="C6" s="102"/>
      <c r="D6" s="103"/>
      <c r="E6" s="103"/>
      <c r="F6" s="103"/>
      <c r="G6" s="103"/>
      <c r="H6" s="103"/>
      <c r="I6" s="103"/>
      <c r="J6" s="103" t="s">
        <v>57</v>
      </c>
      <c r="K6" s="103"/>
      <c r="L6" s="103"/>
      <c r="M6" s="104"/>
      <c r="N6" s="103" t="s">
        <v>57</v>
      </c>
      <c r="O6" s="103" t="s">
        <v>64</v>
      </c>
      <c r="P6" s="102" t="s">
        <v>65</v>
      </c>
      <c r="Q6" s="103" t="s">
        <v>66</v>
      </c>
      <c r="R6" s="104" t="s">
        <v>67</v>
      </c>
      <c r="S6" s="102" t="s">
        <v>68</v>
      </c>
    </row>
    <row r="7" ht="18" customHeight="1" spans="1:19">
      <c r="A7" s="114">
        <v>1</v>
      </c>
      <c r="B7" s="114" t="s">
        <v>84</v>
      </c>
      <c r="C7" s="115">
        <v>3</v>
      </c>
      <c r="D7" s="115">
        <v>4</v>
      </c>
      <c r="E7" s="114">
        <v>5</v>
      </c>
      <c r="F7" s="114">
        <v>6</v>
      </c>
      <c r="G7" s="114">
        <v>7</v>
      </c>
      <c r="H7" s="114">
        <v>8</v>
      </c>
      <c r="I7" s="114">
        <v>9</v>
      </c>
      <c r="J7" s="114">
        <v>10</v>
      </c>
      <c r="K7" s="114">
        <v>11</v>
      </c>
      <c r="L7" s="114">
        <v>12</v>
      </c>
      <c r="M7" s="114">
        <v>13</v>
      </c>
      <c r="N7" s="114">
        <v>14</v>
      </c>
      <c r="O7" s="114">
        <v>15</v>
      </c>
      <c r="P7" s="114">
        <v>16</v>
      </c>
      <c r="Q7" s="114">
        <v>17</v>
      </c>
      <c r="R7" s="114">
        <v>18</v>
      </c>
      <c r="S7" s="114">
        <v>19</v>
      </c>
    </row>
    <row r="8" ht="21" customHeight="1" spans="1:19">
      <c r="A8" s="105" t="s">
        <v>70</v>
      </c>
      <c r="B8" s="106" t="s">
        <v>70</v>
      </c>
      <c r="C8" s="106" t="s">
        <v>232</v>
      </c>
      <c r="D8" s="107" t="s">
        <v>697</v>
      </c>
      <c r="E8" s="107" t="s">
        <v>698</v>
      </c>
      <c r="F8" s="107" t="s">
        <v>565</v>
      </c>
      <c r="G8" s="116">
        <v>1</v>
      </c>
      <c r="H8" s="84"/>
      <c r="I8" s="84">
        <v>100000</v>
      </c>
      <c r="J8" s="84">
        <v>100000</v>
      </c>
      <c r="K8" s="84"/>
      <c r="L8" s="84"/>
      <c r="M8" s="84"/>
      <c r="N8" s="84"/>
      <c r="O8" s="84"/>
      <c r="P8" s="84"/>
      <c r="Q8" s="84"/>
      <c r="R8" s="84"/>
      <c r="S8" s="84"/>
    </row>
    <row r="9" ht="21" customHeight="1" spans="1:19">
      <c r="A9" s="105" t="s">
        <v>70</v>
      </c>
      <c r="B9" s="106" t="s">
        <v>70</v>
      </c>
      <c r="C9" s="106" t="s">
        <v>232</v>
      </c>
      <c r="D9" s="107" t="s">
        <v>699</v>
      </c>
      <c r="E9" s="107" t="s">
        <v>700</v>
      </c>
      <c r="F9" s="107" t="s">
        <v>565</v>
      </c>
      <c r="G9" s="116">
        <v>1</v>
      </c>
      <c r="H9" s="84">
        <v>150000</v>
      </c>
      <c r="I9" s="84">
        <v>150000</v>
      </c>
      <c r="J9" s="84">
        <v>150000</v>
      </c>
      <c r="K9" s="84"/>
      <c r="L9" s="84"/>
      <c r="M9" s="84"/>
      <c r="N9" s="84"/>
      <c r="O9" s="84"/>
      <c r="P9" s="84"/>
      <c r="Q9" s="84"/>
      <c r="R9" s="84"/>
      <c r="S9" s="84"/>
    </row>
    <row r="10" ht="21" customHeight="1" spans="1:19">
      <c r="A10" s="105" t="s">
        <v>70</v>
      </c>
      <c r="B10" s="106" t="s">
        <v>70</v>
      </c>
      <c r="C10" s="106" t="s">
        <v>232</v>
      </c>
      <c r="D10" s="107" t="s">
        <v>701</v>
      </c>
      <c r="E10" s="107" t="s">
        <v>702</v>
      </c>
      <c r="F10" s="107" t="s">
        <v>565</v>
      </c>
      <c r="G10" s="116">
        <v>1</v>
      </c>
      <c r="H10" s="84"/>
      <c r="I10" s="84">
        <v>150000</v>
      </c>
      <c r="J10" s="84">
        <v>150000</v>
      </c>
      <c r="K10" s="84"/>
      <c r="L10" s="84"/>
      <c r="M10" s="84"/>
      <c r="N10" s="84"/>
      <c r="O10" s="84"/>
      <c r="P10" s="84"/>
      <c r="Q10" s="84"/>
      <c r="R10" s="84"/>
      <c r="S10" s="84"/>
    </row>
    <row r="11" ht="21" customHeight="1" spans="1:19">
      <c r="A11" s="105" t="s">
        <v>70</v>
      </c>
      <c r="B11" s="106" t="s">
        <v>70</v>
      </c>
      <c r="C11" s="106" t="s">
        <v>318</v>
      </c>
      <c r="D11" s="107" t="s">
        <v>320</v>
      </c>
      <c r="E11" s="107" t="s">
        <v>703</v>
      </c>
      <c r="F11" s="107" t="s">
        <v>565</v>
      </c>
      <c r="G11" s="116">
        <v>2</v>
      </c>
      <c r="H11" s="84"/>
      <c r="I11" s="84">
        <v>242600</v>
      </c>
      <c r="J11" s="84">
        <v>242600</v>
      </c>
      <c r="K11" s="84"/>
      <c r="L11" s="84"/>
      <c r="M11" s="84"/>
      <c r="N11" s="84"/>
      <c r="O11" s="84"/>
      <c r="P11" s="84"/>
      <c r="Q11" s="84"/>
      <c r="R11" s="84"/>
      <c r="S11" s="84"/>
    </row>
    <row r="12" ht="21" customHeight="1" spans="1:19">
      <c r="A12" s="105" t="s">
        <v>70</v>
      </c>
      <c r="B12" s="106" t="s">
        <v>70</v>
      </c>
      <c r="C12" s="106" t="s">
        <v>322</v>
      </c>
      <c r="D12" s="107" t="s">
        <v>704</v>
      </c>
      <c r="E12" s="107" t="s">
        <v>705</v>
      </c>
      <c r="F12" s="107" t="s">
        <v>565</v>
      </c>
      <c r="G12" s="116">
        <v>1</v>
      </c>
      <c r="H12" s="84"/>
      <c r="I12" s="84">
        <v>818960</v>
      </c>
      <c r="J12" s="84">
        <v>818960</v>
      </c>
      <c r="K12" s="84"/>
      <c r="L12" s="84"/>
      <c r="M12" s="84"/>
      <c r="N12" s="84"/>
      <c r="O12" s="84"/>
      <c r="P12" s="84"/>
      <c r="Q12" s="84"/>
      <c r="R12" s="84"/>
      <c r="S12" s="84"/>
    </row>
    <row r="13" ht="21" customHeight="1" spans="1:19">
      <c r="A13" s="105" t="s">
        <v>70</v>
      </c>
      <c r="B13" s="106" t="s">
        <v>70</v>
      </c>
      <c r="C13" s="106" t="s">
        <v>349</v>
      </c>
      <c r="D13" s="107" t="s">
        <v>706</v>
      </c>
      <c r="E13" s="107" t="s">
        <v>707</v>
      </c>
      <c r="F13" s="107" t="s">
        <v>565</v>
      </c>
      <c r="G13" s="116">
        <v>1</v>
      </c>
      <c r="H13" s="84">
        <v>300000</v>
      </c>
      <c r="I13" s="84">
        <v>3000000</v>
      </c>
      <c r="J13" s="84">
        <v>3000000</v>
      </c>
      <c r="K13" s="84"/>
      <c r="L13" s="84"/>
      <c r="M13" s="84"/>
      <c r="N13" s="84"/>
      <c r="O13" s="84"/>
      <c r="P13" s="84"/>
      <c r="Q13" s="84"/>
      <c r="R13" s="84"/>
      <c r="S13" s="84"/>
    </row>
    <row r="14" ht="21" customHeight="1" spans="1:19">
      <c r="A14" s="105" t="s">
        <v>70</v>
      </c>
      <c r="B14" s="106" t="s">
        <v>70</v>
      </c>
      <c r="C14" s="106" t="s">
        <v>351</v>
      </c>
      <c r="D14" s="107" t="s">
        <v>708</v>
      </c>
      <c r="E14" s="107" t="s">
        <v>709</v>
      </c>
      <c r="F14" s="107" t="s">
        <v>565</v>
      </c>
      <c r="G14" s="116">
        <v>1</v>
      </c>
      <c r="H14" s="84">
        <v>10000</v>
      </c>
      <c r="I14" s="84">
        <v>10000</v>
      </c>
      <c r="J14" s="84">
        <v>10000</v>
      </c>
      <c r="K14" s="84"/>
      <c r="L14" s="84"/>
      <c r="M14" s="84"/>
      <c r="N14" s="84"/>
      <c r="O14" s="84"/>
      <c r="P14" s="84"/>
      <c r="Q14" s="84"/>
      <c r="R14" s="84"/>
      <c r="S14" s="84"/>
    </row>
    <row r="15" ht="21" customHeight="1" spans="1:19">
      <c r="A15" s="105" t="s">
        <v>70</v>
      </c>
      <c r="B15" s="106" t="s">
        <v>70</v>
      </c>
      <c r="C15" s="106" t="s">
        <v>353</v>
      </c>
      <c r="D15" s="107" t="s">
        <v>710</v>
      </c>
      <c r="E15" s="107" t="s">
        <v>711</v>
      </c>
      <c r="F15" s="107" t="s">
        <v>565</v>
      </c>
      <c r="G15" s="116">
        <v>1</v>
      </c>
      <c r="H15" s="84">
        <v>260000</v>
      </c>
      <c r="I15" s="84">
        <v>260000</v>
      </c>
      <c r="J15" s="84">
        <v>260000</v>
      </c>
      <c r="K15" s="84"/>
      <c r="L15" s="84"/>
      <c r="M15" s="84"/>
      <c r="N15" s="84"/>
      <c r="O15" s="84"/>
      <c r="P15" s="84"/>
      <c r="Q15" s="84"/>
      <c r="R15" s="84"/>
      <c r="S15" s="84"/>
    </row>
    <row r="16" ht="21" customHeight="1" spans="1:19">
      <c r="A16" s="108" t="s">
        <v>184</v>
      </c>
      <c r="B16" s="109"/>
      <c r="C16" s="109"/>
      <c r="D16" s="110"/>
      <c r="E16" s="110"/>
      <c r="F16" s="110"/>
      <c r="G16" s="117"/>
      <c r="H16" s="84">
        <v>720000</v>
      </c>
      <c r="I16" s="84">
        <v>4731560</v>
      </c>
      <c r="J16" s="84">
        <v>4731560</v>
      </c>
      <c r="K16" s="84"/>
      <c r="L16" s="84"/>
      <c r="M16" s="84"/>
      <c r="N16" s="84"/>
      <c r="O16" s="84"/>
      <c r="P16" s="84"/>
      <c r="Q16" s="84"/>
      <c r="R16" s="84"/>
      <c r="S16" s="84"/>
    </row>
    <row r="17" ht="21" customHeight="1" spans="1:19">
      <c r="A17" s="118" t="s">
        <v>712</v>
      </c>
      <c r="B17" s="119"/>
      <c r="C17" s="119"/>
      <c r="D17" s="118"/>
      <c r="E17" s="118"/>
      <c r="F17" s="118"/>
      <c r="G17" s="120"/>
      <c r="H17" s="121"/>
      <c r="I17" s="121"/>
      <c r="J17" s="121"/>
      <c r="K17" s="121"/>
      <c r="L17" s="121"/>
      <c r="M17" s="121"/>
      <c r="N17" s="121"/>
      <c r="O17" s="121"/>
      <c r="P17" s="121"/>
      <c r="Q17" s="121"/>
      <c r="R17" s="121"/>
      <c r="S17" s="121"/>
    </row>
  </sheetData>
  <mergeCells count="19">
    <mergeCell ref="A2:S2"/>
    <mergeCell ref="A3:H3"/>
    <mergeCell ref="I4:S4"/>
    <mergeCell ref="N5:S5"/>
    <mergeCell ref="A16:G16"/>
    <mergeCell ref="A17:S17"/>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 sqref="A1"/>
    </sheetView>
  </sheetViews>
  <sheetFormatPr defaultColWidth="9.14414414414414" defaultRowHeight="14.25" customHeight="1"/>
  <cols>
    <col min="1" max="5" width="39.1441441441441" customWidth="1"/>
    <col min="6" max="6" width="27.5765765765766" customWidth="1"/>
    <col min="7" max="7" width="28.5765765765766" customWidth="1"/>
    <col min="8" max="8" width="28.1441441441441" customWidth="1"/>
    <col min="9" max="9" width="39.1441441441441" customWidth="1"/>
    <col min="10" max="18" width="20.4234234234234" customWidth="1"/>
    <col min="19" max="20" width="20.2792792792793" customWidth="1"/>
  </cols>
  <sheetData>
    <row r="1" ht="16.5" customHeight="1" spans="1:20">
      <c r="A1" s="78"/>
      <c r="B1" s="85"/>
      <c r="C1" s="85"/>
      <c r="D1" s="85"/>
      <c r="E1" s="85"/>
      <c r="F1" s="85"/>
      <c r="G1" s="85"/>
      <c r="H1" s="78"/>
      <c r="I1" s="78"/>
      <c r="J1" s="78"/>
      <c r="K1" s="78"/>
      <c r="L1" s="78"/>
      <c r="M1" s="78"/>
      <c r="N1" s="86"/>
      <c r="O1" s="78"/>
      <c r="P1" s="78"/>
      <c r="Q1" s="85"/>
      <c r="R1" s="78"/>
      <c r="S1" s="87"/>
      <c r="T1" s="87" t="s">
        <v>713</v>
      </c>
    </row>
    <row r="2" ht="41.25" customHeight="1" spans="1:20">
      <c r="A2" s="74" t="str">
        <f>"2026"&amp;"年部门政府购买服务预算表"</f>
        <v>2026年部门政府购买服务预算表</v>
      </c>
      <c r="B2" s="68"/>
      <c r="C2" s="68"/>
      <c r="D2" s="68"/>
      <c r="E2" s="68"/>
      <c r="F2" s="68"/>
      <c r="G2" s="68"/>
      <c r="H2" s="88"/>
      <c r="I2" s="88"/>
      <c r="J2" s="88"/>
      <c r="K2" s="88"/>
      <c r="L2" s="88"/>
      <c r="M2" s="88"/>
      <c r="N2" s="89"/>
      <c r="O2" s="88"/>
      <c r="P2" s="88"/>
      <c r="Q2" s="68"/>
      <c r="R2" s="88"/>
      <c r="S2" s="89"/>
      <c r="T2" s="68"/>
    </row>
    <row r="3" ht="22.5" customHeight="1" spans="1:20">
      <c r="A3" s="75" t="str">
        <f>"单位名称："&amp;"昆明市呈贡区人民政府办公室"</f>
        <v>单位名称：昆明市呈贡区人民政府办公室</v>
      </c>
      <c r="B3" s="90"/>
      <c r="C3" s="90"/>
      <c r="D3" s="90"/>
      <c r="E3" s="90"/>
      <c r="F3" s="90"/>
      <c r="G3" s="90"/>
      <c r="H3" s="76"/>
      <c r="I3" s="76"/>
      <c r="J3" s="76"/>
      <c r="K3" s="76"/>
      <c r="L3" s="76"/>
      <c r="M3" s="76"/>
      <c r="N3" s="86"/>
      <c r="O3" s="78"/>
      <c r="P3" s="78"/>
      <c r="Q3" s="85"/>
      <c r="R3" s="78"/>
      <c r="S3" s="91"/>
      <c r="T3" s="87" t="s">
        <v>1</v>
      </c>
    </row>
    <row r="4" ht="24" customHeight="1" spans="1:20">
      <c r="A4" s="19" t="s">
        <v>193</v>
      </c>
      <c r="B4" s="92" t="s">
        <v>194</v>
      </c>
      <c r="C4" s="92" t="s">
        <v>687</v>
      </c>
      <c r="D4" s="92" t="s">
        <v>714</v>
      </c>
      <c r="E4" s="92" t="s">
        <v>715</v>
      </c>
      <c r="F4" s="92" t="s">
        <v>716</v>
      </c>
      <c r="G4" s="92" t="s">
        <v>717</v>
      </c>
      <c r="H4" s="93" t="s">
        <v>718</v>
      </c>
      <c r="I4" s="93" t="s">
        <v>719</v>
      </c>
      <c r="J4" s="94" t="s">
        <v>201</v>
      </c>
      <c r="K4" s="94"/>
      <c r="L4" s="94"/>
      <c r="M4" s="94"/>
      <c r="N4" s="95"/>
      <c r="O4" s="94"/>
      <c r="P4" s="94"/>
      <c r="Q4" s="79"/>
      <c r="R4" s="94"/>
      <c r="S4" s="95"/>
      <c r="T4" s="80"/>
    </row>
    <row r="5" ht="24" customHeight="1" spans="1:20">
      <c r="A5" s="25"/>
      <c r="B5" s="96"/>
      <c r="C5" s="96"/>
      <c r="D5" s="96"/>
      <c r="E5" s="96"/>
      <c r="F5" s="96"/>
      <c r="G5" s="96"/>
      <c r="H5" s="97"/>
      <c r="I5" s="97"/>
      <c r="J5" s="97" t="s">
        <v>55</v>
      </c>
      <c r="K5" s="97" t="s">
        <v>58</v>
      </c>
      <c r="L5" s="97" t="s">
        <v>693</v>
      </c>
      <c r="M5" s="97" t="s">
        <v>694</v>
      </c>
      <c r="N5" s="98" t="s">
        <v>695</v>
      </c>
      <c r="O5" s="99" t="s">
        <v>696</v>
      </c>
      <c r="P5" s="99"/>
      <c r="Q5" s="100"/>
      <c r="R5" s="99"/>
      <c r="S5" s="101"/>
      <c r="T5" s="102"/>
    </row>
    <row r="6" ht="54" customHeight="1" spans="1:20">
      <c r="A6" s="28"/>
      <c r="B6" s="102"/>
      <c r="C6" s="102"/>
      <c r="D6" s="102"/>
      <c r="E6" s="102"/>
      <c r="F6" s="102"/>
      <c r="G6" s="102"/>
      <c r="H6" s="103"/>
      <c r="I6" s="103"/>
      <c r="J6" s="103"/>
      <c r="K6" s="103" t="s">
        <v>57</v>
      </c>
      <c r="L6" s="103"/>
      <c r="M6" s="103"/>
      <c r="N6" s="104"/>
      <c r="O6" s="103" t="s">
        <v>57</v>
      </c>
      <c r="P6" s="103" t="s">
        <v>64</v>
      </c>
      <c r="Q6" s="102" t="s">
        <v>65</v>
      </c>
      <c r="R6" s="103" t="s">
        <v>66</v>
      </c>
      <c r="S6" s="104" t="s">
        <v>67</v>
      </c>
      <c r="T6" s="102" t="s">
        <v>68</v>
      </c>
    </row>
    <row r="7" ht="17.25" customHeight="1" spans="1:20">
      <c r="A7" s="29">
        <v>1</v>
      </c>
      <c r="B7" s="102">
        <v>2</v>
      </c>
      <c r="C7" s="29">
        <v>3</v>
      </c>
      <c r="D7" s="29">
        <v>4</v>
      </c>
      <c r="E7" s="102">
        <v>5</v>
      </c>
      <c r="F7" s="29">
        <v>6</v>
      </c>
      <c r="G7" s="29">
        <v>7</v>
      </c>
      <c r="H7" s="102">
        <v>8</v>
      </c>
      <c r="I7" s="29">
        <v>9</v>
      </c>
      <c r="J7" s="29">
        <v>10</v>
      </c>
      <c r="K7" s="102">
        <v>11</v>
      </c>
      <c r="L7" s="29">
        <v>12</v>
      </c>
      <c r="M7" s="29">
        <v>13</v>
      </c>
      <c r="N7" s="102">
        <v>14</v>
      </c>
      <c r="O7" s="29">
        <v>15</v>
      </c>
      <c r="P7" s="29">
        <v>16</v>
      </c>
      <c r="Q7" s="102">
        <v>17</v>
      </c>
      <c r="R7" s="29">
        <v>18</v>
      </c>
      <c r="S7" s="29">
        <v>19</v>
      </c>
      <c r="T7" s="29">
        <v>20</v>
      </c>
    </row>
    <row r="8" ht="21" customHeight="1" spans="1:20">
      <c r="A8" s="105" t="s">
        <v>70</v>
      </c>
      <c r="B8" s="106" t="s">
        <v>70</v>
      </c>
      <c r="C8" s="106" t="s">
        <v>349</v>
      </c>
      <c r="D8" s="106" t="s">
        <v>706</v>
      </c>
      <c r="E8" s="106" t="s">
        <v>720</v>
      </c>
      <c r="F8" s="106" t="s">
        <v>77</v>
      </c>
      <c r="G8" s="106" t="s">
        <v>721</v>
      </c>
      <c r="H8" s="107" t="s">
        <v>99</v>
      </c>
      <c r="I8" s="107" t="s">
        <v>706</v>
      </c>
      <c r="J8" s="84">
        <v>3000000</v>
      </c>
      <c r="K8" s="84">
        <v>3000000</v>
      </c>
      <c r="L8" s="84"/>
      <c r="M8" s="84"/>
      <c r="N8" s="84"/>
      <c r="O8" s="84"/>
      <c r="P8" s="84"/>
      <c r="Q8" s="84"/>
      <c r="R8" s="84"/>
      <c r="S8" s="84"/>
      <c r="T8" s="84"/>
    </row>
    <row r="9" ht="21" customHeight="1" spans="1:20">
      <c r="A9" s="105" t="s">
        <v>70</v>
      </c>
      <c r="B9" s="106" t="s">
        <v>70</v>
      </c>
      <c r="C9" s="106" t="s">
        <v>351</v>
      </c>
      <c r="D9" s="106" t="s">
        <v>708</v>
      </c>
      <c r="E9" s="106" t="s">
        <v>722</v>
      </c>
      <c r="F9" s="106" t="s">
        <v>77</v>
      </c>
      <c r="G9" s="106" t="s">
        <v>721</v>
      </c>
      <c r="H9" s="107" t="s">
        <v>99</v>
      </c>
      <c r="I9" s="107" t="s">
        <v>708</v>
      </c>
      <c r="J9" s="84">
        <v>10000</v>
      </c>
      <c r="K9" s="84">
        <v>10000</v>
      </c>
      <c r="L9" s="84"/>
      <c r="M9" s="84"/>
      <c r="N9" s="84"/>
      <c r="O9" s="84"/>
      <c r="P9" s="84"/>
      <c r="Q9" s="84"/>
      <c r="R9" s="84"/>
      <c r="S9" s="84"/>
      <c r="T9" s="84"/>
    </row>
    <row r="10" ht="21" customHeight="1" spans="1:20">
      <c r="A10" s="108" t="s">
        <v>184</v>
      </c>
      <c r="B10" s="109"/>
      <c r="C10" s="109"/>
      <c r="D10" s="109"/>
      <c r="E10" s="109"/>
      <c r="F10" s="109"/>
      <c r="G10" s="109"/>
      <c r="H10" s="110"/>
      <c r="I10" s="111"/>
      <c r="J10" s="84">
        <v>3010000</v>
      </c>
      <c r="K10" s="84">
        <v>3010000</v>
      </c>
      <c r="L10" s="84"/>
      <c r="M10" s="84"/>
      <c r="N10" s="84"/>
      <c r="O10" s="84"/>
      <c r="P10" s="84"/>
      <c r="Q10" s="84"/>
      <c r="R10" s="84"/>
      <c r="S10" s="84"/>
      <c r="T10" s="84"/>
    </row>
  </sheetData>
  <mergeCells count="19">
    <mergeCell ref="A2:T2"/>
    <mergeCell ref="A3:I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414414414414" defaultRowHeight="14.25" customHeight="1"/>
  <cols>
    <col min="1" max="1" width="37.7117117117117" customWidth="1"/>
    <col min="2" max="24" width="20" customWidth="1"/>
  </cols>
  <sheetData>
    <row r="1" ht="17.25" customHeight="1" spans="1:24">
      <c r="D1" s="73"/>
      <c r="W1" s="12"/>
      <c r="X1" s="12" t="s">
        <v>723</v>
      </c>
    </row>
    <row r="2" ht="41.25" customHeight="1" spans="1:24">
      <c r="A2" s="74" t="str">
        <f>"2026"&amp;"年对下转移支付预算表"</f>
        <v>2026年对下转移支付预算表</v>
      </c>
      <c r="B2" s="13"/>
      <c r="C2" s="13"/>
      <c r="D2" s="13"/>
      <c r="E2" s="13"/>
      <c r="F2" s="13"/>
      <c r="G2" s="13"/>
      <c r="H2" s="13"/>
      <c r="I2" s="13"/>
      <c r="J2" s="13"/>
      <c r="K2" s="13"/>
      <c r="L2" s="13"/>
      <c r="M2" s="13"/>
      <c r="N2" s="13"/>
      <c r="O2" s="13"/>
      <c r="P2" s="13"/>
      <c r="Q2" s="13"/>
      <c r="R2" s="13"/>
      <c r="S2" s="13"/>
      <c r="T2" s="13"/>
      <c r="U2" s="13"/>
      <c r="V2" s="13"/>
      <c r="W2" s="68"/>
      <c r="X2" s="68"/>
    </row>
    <row r="3" ht="18" customHeight="1" spans="1:24">
      <c r="A3" s="75" t="str">
        <f>"单位名称："&amp;"昆明市呈贡区人民政府办公室"</f>
        <v>单位名称：昆明市呈贡区人民政府办公室</v>
      </c>
      <c r="B3" s="76"/>
      <c r="C3" s="76"/>
      <c r="D3" s="77"/>
      <c r="E3" s="78"/>
      <c r="F3" s="78"/>
      <c r="G3" s="78"/>
      <c r="H3" s="78"/>
      <c r="I3" s="78"/>
      <c r="W3" s="17"/>
      <c r="X3" s="17" t="s">
        <v>1</v>
      </c>
    </row>
    <row r="4" ht="19.5" customHeight="1" spans="1:24">
      <c r="A4" s="20" t="s">
        <v>724</v>
      </c>
      <c r="B4" s="21" t="s">
        <v>201</v>
      </c>
      <c r="C4" s="22"/>
      <c r="D4" s="22"/>
      <c r="E4" s="21" t="s">
        <v>725</v>
      </c>
      <c r="F4" s="22"/>
      <c r="G4" s="22"/>
      <c r="H4" s="22"/>
      <c r="I4" s="22"/>
      <c r="J4" s="22"/>
      <c r="K4" s="22"/>
      <c r="L4" s="22"/>
      <c r="M4" s="22"/>
      <c r="N4" s="22"/>
      <c r="O4" s="22"/>
      <c r="P4" s="22"/>
      <c r="Q4" s="22"/>
      <c r="R4" s="22"/>
      <c r="S4" s="22"/>
      <c r="T4" s="22"/>
      <c r="U4" s="22"/>
      <c r="V4" s="22"/>
      <c r="W4" s="79"/>
      <c r="X4" s="80"/>
    </row>
    <row r="5" ht="40.5" customHeight="1" spans="1:24">
      <c r="A5" s="29"/>
      <c r="B5" s="26" t="s">
        <v>55</v>
      </c>
      <c r="C5" s="19" t="s">
        <v>58</v>
      </c>
      <c r="D5" s="81" t="s">
        <v>693</v>
      </c>
      <c r="E5" s="52" t="s">
        <v>726</v>
      </c>
      <c r="F5" s="52" t="s">
        <v>727</v>
      </c>
      <c r="G5" s="52" t="s">
        <v>728</v>
      </c>
      <c r="H5" s="52" t="s">
        <v>729</v>
      </c>
      <c r="I5" s="52" t="s">
        <v>730</v>
      </c>
      <c r="J5" s="52" t="s">
        <v>731</v>
      </c>
      <c r="K5" s="52" t="s">
        <v>732</v>
      </c>
      <c r="L5" s="52" t="s">
        <v>733</v>
      </c>
      <c r="M5" s="52" t="s">
        <v>734</v>
      </c>
      <c r="N5" s="52" t="s">
        <v>735</v>
      </c>
      <c r="O5" s="52" t="s">
        <v>736</v>
      </c>
      <c r="P5" s="52" t="s">
        <v>737</v>
      </c>
      <c r="Q5" s="52" t="s">
        <v>738</v>
      </c>
      <c r="R5" s="52" t="s">
        <v>739</v>
      </c>
      <c r="S5" s="52" t="s">
        <v>740</v>
      </c>
      <c r="T5" s="52" t="s">
        <v>741</v>
      </c>
      <c r="U5" s="52" t="s">
        <v>742</v>
      </c>
      <c r="V5" s="52" t="s">
        <v>743</v>
      </c>
      <c r="W5" s="52" t="s">
        <v>744</v>
      </c>
      <c r="X5" s="82" t="s">
        <v>745</v>
      </c>
    </row>
    <row r="6" ht="19.5" customHeight="1" spans="1:24">
      <c r="A6" s="30">
        <v>1</v>
      </c>
      <c r="B6" s="30">
        <v>2</v>
      </c>
      <c r="C6" s="30">
        <v>3</v>
      </c>
      <c r="D6" s="83">
        <v>4</v>
      </c>
      <c r="E6" s="31">
        <v>5</v>
      </c>
      <c r="F6" s="30">
        <v>6</v>
      </c>
      <c r="G6" s="30">
        <v>7</v>
      </c>
      <c r="H6" s="83">
        <v>8</v>
      </c>
      <c r="I6" s="30">
        <v>9</v>
      </c>
      <c r="J6" s="30">
        <v>10</v>
      </c>
      <c r="K6" s="30">
        <v>11</v>
      </c>
      <c r="L6" s="83">
        <v>12</v>
      </c>
      <c r="M6" s="30">
        <v>13</v>
      </c>
      <c r="N6" s="30">
        <v>14</v>
      </c>
      <c r="O6" s="30">
        <v>15</v>
      </c>
      <c r="P6" s="83">
        <v>16</v>
      </c>
      <c r="Q6" s="30">
        <v>17</v>
      </c>
      <c r="R6" s="30">
        <v>18</v>
      </c>
      <c r="S6" s="30">
        <v>19</v>
      </c>
      <c r="T6" s="83">
        <v>20</v>
      </c>
      <c r="U6" s="83">
        <v>21</v>
      </c>
      <c r="V6" s="83">
        <v>22</v>
      </c>
      <c r="W6" s="31">
        <v>23</v>
      </c>
      <c r="X6" s="31">
        <v>24</v>
      </c>
    </row>
    <row r="7" ht="19.5" customHeight="1" spans="1:24">
      <c r="A7" s="32"/>
      <c r="B7" s="84"/>
      <c r="C7" s="84"/>
      <c r="D7" s="84"/>
      <c r="E7" s="84"/>
      <c r="F7" s="84"/>
      <c r="G7" s="84"/>
      <c r="H7" s="84"/>
      <c r="I7" s="84"/>
      <c r="J7" s="84"/>
      <c r="K7" s="84"/>
      <c r="L7" s="84"/>
      <c r="M7" s="84"/>
      <c r="N7" s="84"/>
      <c r="O7" s="84"/>
      <c r="P7" s="84"/>
      <c r="Q7" s="84"/>
      <c r="R7" s="84"/>
      <c r="S7" s="84"/>
      <c r="T7" s="84"/>
      <c r="U7" s="84"/>
      <c r="V7" s="84"/>
      <c r="W7" s="84"/>
      <c r="X7" s="84"/>
    </row>
    <row r="8" ht="19.5" customHeight="1" spans="1:24">
      <c r="A8" s="71"/>
      <c r="B8" s="84"/>
      <c r="C8" s="84"/>
      <c r="D8" s="84"/>
      <c r="E8" s="84"/>
      <c r="F8" s="84"/>
      <c r="G8" s="84"/>
      <c r="H8" s="84"/>
      <c r="I8" s="84"/>
      <c r="J8" s="84"/>
      <c r="K8" s="84"/>
      <c r="L8" s="84"/>
      <c r="M8" s="84"/>
      <c r="N8" s="84"/>
      <c r="O8" s="84"/>
      <c r="P8" s="84"/>
      <c r="Q8" s="84"/>
      <c r="R8" s="84"/>
      <c r="S8" s="84"/>
      <c r="T8" s="84"/>
      <c r="U8" s="84"/>
      <c r="V8" s="84"/>
      <c r="W8" s="84"/>
      <c r="X8" s="84"/>
    </row>
    <row r="9" customHeight="1" spans="1:24">
      <c r="A9" t="s">
        <v>685</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7" sqref="B7"/>
    </sheetView>
  </sheetViews>
  <sheetFormatPr defaultColWidth="9.14414414414414" defaultRowHeight="12" customHeight="1" outlineLevelRow="7"/>
  <cols>
    <col min="1" max="1" width="34.2792792792793" customWidth="1"/>
    <col min="2" max="2" width="29" customWidth="1"/>
    <col min="3" max="5" width="23.5765765765766" customWidth="1"/>
    <col min="6" max="6" width="11.2792792792793" customWidth="1"/>
    <col min="7" max="7" width="25.1441441441441" customWidth="1"/>
    <col min="8" max="8" width="15.5765765765766" customWidth="1"/>
    <col min="9" max="9" width="13.4234234234234" customWidth="1"/>
    <col min="10" max="10" width="18.8558558558559" customWidth="1"/>
  </cols>
  <sheetData>
    <row r="1" ht="16.5" customHeight="1" spans="1:10">
      <c r="J1" s="12" t="s">
        <v>746</v>
      </c>
    </row>
    <row r="2" ht="41.25" customHeight="1" spans="1:10">
      <c r="A2" s="67" t="str">
        <f>"2026"&amp;"年对下转移支付绩效目标表"</f>
        <v>2026年对下转移支付绩效目标表</v>
      </c>
      <c r="B2" s="13"/>
      <c r="C2" s="13"/>
      <c r="D2" s="13"/>
      <c r="E2" s="13"/>
      <c r="F2" s="68"/>
      <c r="G2" s="13"/>
      <c r="H2" s="68"/>
      <c r="I2" s="68"/>
      <c r="J2" s="13"/>
    </row>
    <row r="3" ht="17.25" customHeight="1" spans="1:10">
      <c r="A3" s="14" t="str">
        <f>"单位名称："&amp;"昆明市呈贡区人民政府办公室"</f>
        <v>单位名称：昆明市呈贡区人民政府办公室</v>
      </c>
    </row>
    <row r="4" ht="44.25" customHeight="1" spans="1:10">
      <c r="A4" s="69" t="s">
        <v>724</v>
      </c>
      <c r="B4" s="69" t="s">
        <v>357</v>
      </c>
      <c r="C4" s="69" t="s">
        <v>358</v>
      </c>
      <c r="D4" s="69" t="s">
        <v>359</v>
      </c>
      <c r="E4" s="69" t="s">
        <v>360</v>
      </c>
      <c r="F4" s="70" t="s">
        <v>361</v>
      </c>
      <c r="G4" s="69" t="s">
        <v>362</v>
      </c>
      <c r="H4" s="70" t="s">
        <v>363</v>
      </c>
      <c r="I4" s="70" t="s">
        <v>364</v>
      </c>
      <c r="J4" s="69" t="s">
        <v>365</v>
      </c>
    </row>
    <row r="5" ht="14.25" customHeight="1" spans="1:10">
      <c r="A5" s="69">
        <v>1</v>
      </c>
      <c r="B5" s="69">
        <v>2</v>
      </c>
      <c r="C5" s="69">
        <v>3</v>
      </c>
      <c r="D5" s="69">
        <v>4</v>
      </c>
      <c r="E5" s="69">
        <v>5</v>
      </c>
      <c r="F5" s="70">
        <v>6</v>
      </c>
      <c r="G5" s="69">
        <v>7</v>
      </c>
      <c r="H5" s="70">
        <v>8</v>
      </c>
      <c r="I5" s="70">
        <v>9</v>
      </c>
      <c r="J5" s="69">
        <v>10</v>
      </c>
    </row>
    <row r="6" ht="42" customHeight="1" spans="1:10">
      <c r="A6" s="32"/>
      <c r="B6" s="71"/>
      <c r="C6" s="71"/>
      <c r="D6" s="71"/>
      <c r="E6" s="58"/>
      <c r="F6" s="72"/>
      <c r="G6" s="58"/>
      <c r="H6" s="72"/>
      <c r="I6" s="72"/>
      <c r="J6" s="58"/>
    </row>
    <row r="7" ht="42" customHeight="1" spans="1:10">
      <c r="A7" s="32"/>
      <c r="B7" s="33"/>
      <c r="C7" s="33"/>
      <c r="D7" s="33"/>
      <c r="E7" s="32"/>
      <c r="F7" s="33"/>
      <c r="G7" s="32"/>
      <c r="H7" s="33"/>
      <c r="I7" s="33"/>
      <c r="J7" s="32"/>
    </row>
    <row r="8" customHeight="1" spans="1:10">
      <c r="A8" t="s">
        <v>685</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34234234234" defaultRowHeight="14.25" customHeight="1"/>
  <cols>
    <col min="1" max="3" width="33.7117117117117" customWidth="1"/>
    <col min="4" max="4" width="45.5765765765766" customWidth="1"/>
    <col min="5" max="5" width="27.5765765765766" customWidth="1"/>
    <col min="6" max="6" width="21.7117117117117" customWidth="1"/>
    <col min="7" max="9" width="26.2792792792793" customWidth="1"/>
  </cols>
  <sheetData>
    <row r="1" customHeight="1" spans="1:9">
      <c r="A1" s="41" t="s">
        <v>747</v>
      </c>
      <c r="B1" s="42"/>
      <c r="C1" s="42"/>
      <c r="D1" s="43"/>
      <c r="E1" s="43"/>
      <c r="F1" s="43"/>
      <c r="G1" s="42"/>
      <c r="H1" s="42"/>
      <c r="I1" s="43"/>
    </row>
    <row r="2" ht="41.25" customHeight="1" spans="1:9">
      <c r="A2" s="44" t="str">
        <f>"2026"&amp;"年新增资产配置预算表"</f>
        <v>2026年新增资产配置预算表</v>
      </c>
      <c r="B2" s="45"/>
      <c r="C2" s="45"/>
      <c r="D2" s="46"/>
      <c r="E2" s="46"/>
      <c r="F2" s="46"/>
      <c r="G2" s="45"/>
      <c r="H2" s="45"/>
      <c r="I2" s="46"/>
    </row>
    <row r="3" customHeight="1" spans="1:9">
      <c r="A3" s="47" t="str">
        <f>"单位名称："&amp;"昆明市呈贡区人民政府办公室"</f>
        <v>单位名称：昆明市呈贡区人民政府办公室</v>
      </c>
      <c r="B3" s="48"/>
      <c r="C3" s="48"/>
      <c r="D3" s="49"/>
      <c r="F3" s="46"/>
      <c r="G3" s="45"/>
      <c r="H3" s="45"/>
      <c r="I3" s="50" t="s">
        <v>1</v>
      </c>
    </row>
    <row r="4" ht="28.5" customHeight="1" spans="1:9">
      <c r="A4" s="51" t="s">
        <v>193</v>
      </c>
      <c r="B4" s="52" t="s">
        <v>194</v>
      </c>
      <c r="C4" s="53" t="s">
        <v>748</v>
      </c>
      <c r="D4" s="51" t="s">
        <v>749</v>
      </c>
      <c r="E4" s="51" t="s">
        <v>750</v>
      </c>
      <c r="F4" s="51" t="s">
        <v>751</v>
      </c>
      <c r="G4" s="52" t="s">
        <v>752</v>
      </c>
      <c r="H4" s="31"/>
      <c r="I4" s="51"/>
    </row>
    <row r="5" ht="21" customHeight="1" spans="1:9">
      <c r="A5" s="53"/>
      <c r="B5" s="54"/>
      <c r="C5" s="54"/>
      <c r="D5" s="55"/>
      <c r="E5" s="54"/>
      <c r="F5" s="54"/>
      <c r="G5" s="52" t="s">
        <v>691</v>
      </c>
      <c r="H5" s="52" t="s">
        <v>753</v>
      </c>
      <c r="I5" s="52" t="s">
        <v>754</v>
      </c>
    </row>
    <row r="6" ht="17.25" customHeight="1" spans="1:9">
      <c r="A6" s="56" t="s">
        <v>83</v>
      </c>
      <c r="B6" s="57" t="s">
        <v>84</v>
      </c>
      <c r="C6" s="56" t="s">
        <v>85</v>
      </c>
      <c r="D6" s="58" t="s">
        <v>86</v>
      </c>
      <c r="E6" s="56" t="s">
        <v>87</v>
      </c>
      <c r="F6" s="57" t="s">
        <v>88</v>
      </c>
      <c r="G6" s="59" t="s">
        <v>89</v>
      </c>
      <c r="H6" s="58" t="s">
        <v>90</v>
      </c>
      <c r="I6" s="58">
        <v>9</v>
      </c>
    </row>
    <row r="7" ht="19.5" customHeight="1" spans="1:9">
      <c r="A7" s="60"/>
      <c r="B7" s="36"/>
      <c r="C7" s="36"/>
      <c r="D7" s="32"/>
      <c r="E7" s="33"/>
      <c r="F7" s="59"/>
      <c r="G7" s="61"/>
      <c r="H7" s="62"/>
      <c r="I7" s="62"/>
    </row>
    <row r="8" ht="19.5" customHeight="1" spans="1:9">
      <c r="A8" s="63" t="s">
        <v>55</v>
      </c>
      <c r="B8" s="64"/>
      <c r="C8" s="64"/>
      <c r="D8" s="65"/>
      <c r="E8" s="66"/>
      <c r="F8" s="66"/>
      <c r="G8" s="61"/>
      <c r="H8" s="62"/>
      <c r="I8" s="62"/>
    </row>
    <row r="9" customHeight="1" spans="1:9">
      <c r="A9" t="s">
        <v>685</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414414414414" defaultRowHeight="14.25" customHeight="1"/>
  <cols>
    <col min="1" max="1" width="19.2792792792793" customWidth="1"/>
    <col min="2" max="2" width="33.8558558558559" customWidth="1"/>
    <col min="3" max="3" width="23.8558558558559" customWidth="1"/>
    <col min="4" max="4" width="11.1441441441441" customWidth="1"/>
    <col min="5" max="5" width="17.7117117117117" customWidth="1"/>
    <col min="6" max="6" width="9.85585585585586" customWidth="1"/>
    <col min="7" max="7" width="17.7117117117117" customWidth="1"/>
    <col min="8" max="11" width="23.1441441441441" customWidth="1"/>
  </cols>
  <sheetData>
    <row r="1" customHeight="1" spans="1:11">
      <c r="D1" s="11"/>
      <c r="E1" s="11"/>
      <c r="F1" s="11"/>
      <c r="G1" s="11"/>
      <c r="K1" s="12" t="s">
        <v>755</v>
      </c>
    </row>
    <row r="2" ht="41.25" customHeight="1" spans="1:11">
      <c r="A2" s="13" t="str">
        <f>"2026"&amp;"年上级转移支付补助项目支出预算表"</f>
        <v>2026年上级转移支付补助项目支出预算表</v>
      </c>
      <c r="B2" s="13"/>
      <c r="C2" s="13"/>
      <c r="D2" s="13"/>
      <c r="E2" s="13"/>
      <c r="F2" s="13"/>
      <c r="G2" s="13"/>
      <c r="H2" s="13"/>
      <c r="I2" s="13"/>
      <c r="J2" s="13"/>
      <c r="K2" s="13"/>
    </row>
    <row r="3" ht="13.5" customHeight="1" spans="1:11">
      <c r="A3" s="14" t="str">
        <f>"单位名称："&amp;"昆明市呈贡区人民政府办公室"</f>
        <v>单位名称：昆明市呈贡区人民政府办公室</v>
      </c>
      <c r="B3" s="15"/>
      <c r="C3" s="15"/>
      <c r="D3" s="15"/>
      <c r="E3" s="15"/>
      <c r="F3" s="15"/>
      <c r="G3" s="15"/>
      <c r="H3" s="16"/>
      <c r="I3" s="16"/>
      <c r="J3" s="16"/>
      <c r="K3" s="17" t="s">
        <v>1</v>
      </c>
    </row>
    <row r="4" ht="21.75" customHeight="1" spans="1:11">
      <c r="A4" s="18" t="s">
        <v>285</v>
      </c>
      <c r="B4" s="18" t="s">
        <v>196</v>
      </c>
      <c r="C4" s="18" t="s">
        <v>286</v>
      </c>
      <c r="D4" s="19" t="s">
        <v>197</v>
      </c>
      <c r="E4" s="19" t="s">
        <v>198</v>
      </c>
      <c r="F4" s="19" t="s">
        <v>287</v>
      </c>
      <c r="G4" s="19" t="s">
        <v>288</v>
      </c>
      <c r="H4" s="20" t="s">
        <v>55</v>
      </c>
      <c r="I4" s="21" t="s">
        <v>756</v>
      </c>
      <c r="J4" s="22"/>
      <c r="K4" s="23"/>
    </row>
    <row r="5" ht="21.75" customHeight="1" spans="1:11">
      <c r="A5" s="24"/>
      <c r="B5" s="24"/>
      <c r="C5" s="24"/>
      <c r="D5" s="25"/>
      <c r="E5" s="25"/>
      <c r="F5" s="25"/>
      <c r="G5" s="25"/>
      <c r="H5" s="26"/>
      <c r="I5" s="19" t="s">
        <v>58</v>
      </c>
      <c r="J5" s="19" t="s">
        <v>59</v>
      </c>
      <c r="K5" s="19" t="s">
        <v>60</v>
      </c>
    </row>
    <row r="6" ht="40.5" customHeight="1" spans="1:11">
      <c r="A6" s="27"/>
      <c r="B6" s="27"/>
      <c r="C6" s="27"/>
      <c r="D6" s="28"/>
      <c r="E6" s="28"/>
      <c r="F6" s="28"/>
      <c r="G6" s="28"/>
      <c r="H6" s="29"/>
      <c r="I6" s="28" t="s">
        <v>57</v>
      </c>
      <c r="J6" s="28"/>
      <c r="K6" s="28"/>
    </row>
    <row r="7" ht="15" customHeight="1" spans="1:11">
      <c r="A7" s="30">
        <v>1</v>
      </c>
      <c r="B7" s="30">
        <v>2</v>
      </c>
      <c r="C7" s="30">
        <v>3</v>
      </c>
      <c r="D7" s="30">
        <v>4</v>
      </c>
      <c r="E7" s="30">
        <v>5</v>
      </c>
      <c r="F7" s="30">
        <v>6</v>
      </c>
      <c r="G7" s="30">
        <v>7</v>
      </c>
      <c r="H7" s="30">
        <v>8</v>
      </c>
      <c r="I7" s="30">
        <v>9</v>
      </c>
      <c r="J7" s="31">
        <v>10</v>
      </c>
      <c r="K7" s="31">
        <v>11</v>
      </c>
    </row>
    <row r="8" ht="18.75" customHeight="1" spans="1:11">
      <c r="A8" s="32"/>
      <c r="B8" s="33"/>
      <c r="C8" s="32"/>
      <c r="D8" s="32"/>
      <c r="E8" s="32"/>
      <c r="F8" s="32"/>
      <c r="G8" s="32"/>
      <c r="H8" s="34"/>
      <c r="I8" s="35"/>
      <c r="J8" s="35"/>
      <c r="K8" s="34"/>
    </row>
    <row r="9" ht="18.75" customHeight="1" spans="1:11">
      <c r="A9" s="36"/>
      <c r="B9" s="33"/>
      <c r="C9" s="33"/>
      <c r="D9" s="33"/>
      <c r="E9" s="33"/>
      <c r="F9" s="33"/>
      <c r="G9" s="33"/>
      <c r="H9" s="37"/>
      <c r="I9" s="37"/>
      <c r="J9" s="37"/>
      <c r="K9" s="34"/>
    </row>
    <row r="10" ht="18.75" customHeight="1" spans="1:11">
      <c r="A10" s="38" t="s">
        <v>184</v>
      </c>
      <c r="B10" s="39"/>
      <c r="C10" s="39"/>
      <c r="D10" s="39"/>
      <c r="E10" s="39"/>
      <c r="F10" s="39"/>
      <c r="G10" s="40"/>
      <c r="H10" s="37"/>
      <c r="I10" s="37"/>
      <c r="J10" s="37"/>
      <c r="K10" s="34"/>
    </row>
    <row r="11" customHeight="1" spans="1:11">
      <c r="A11" t="s">
        <v>685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1"/>
  <sheetViews>
    <sheetView showGridLines="0" showZeros="0" tabSelected="1" workbookViewId="0">
      <selection activeCell="C4" sqref="C4:C5"/>
    </sheetView>
  </sheetViews>
  <sheetFormatPr defaultColWidth="10" defaultRowHeight="12.75" customHeight="1" outlineLevelCol="6"/>
  <cols>
    <col min="1" max="1" width="49" customWidth="1"/>
    <col min="2" max="2" width="19.1441441441441" customWidth="1"/>
    <col min="3" max="3" width="64.2792792792793" customWidth="1"/>
    <col min="4" max="4" width="8.71171171171171" customWidth="1"/>
    <col min="5" max="7" width="20.5765765765766" customWidth="1"/>
  </cols>
  <sheetData>
    <row r="1" ht="15" customHeight="1" spans="1:7">
      <c r="A1" s="1"/>
      <c r="B1" s="1"/>
      <c r="C1" s="1"/>
      <c r="D1" s="1"/>
      <c r="E1" s="1"/>
      <c r="F1" s="1"/>
      <c r="G1" s="2" t="s">
        <v>757</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"单位名称："&amp;"昆明市呈贡区人民政府办公室"</f>
        <v>单位名称：昆明市呈贡区人民政府办公室</v>
      </c>
      <c r="B3" s="4"/>
      <c r="C3" s="1"/>
      <c r="D3" s="1"/>
      <c r="E3" s="1"/>
      <c r="F3" s="1"/>
      <c r="G3" s="2" t="s">
        <v>1</v>
      </c>
    </row>
    <row r="4" ht="45" customHeight="1" spans="1:7">
      <c r="A4" s="5" t="s">
        <v>286</v>
      </c>
      <c r="B4" s="5" t="s">
        <v>285</v>
      </c>
      <c r="C4" s="5" t="s">
        <v>196</v>
      </c>
      <c r="D4" s="5" t="s">
        <v>758</v>
      </c>
      <c r="E4" s="5" t="s">
        <v>58</v>
      </c>
      <c r="F4" s="5"/>
      <c r="G4" s="5"/>
    </row>
    <row r="5" ht="45" customHeight="1" spans="1:7">
      <c r="A5" s="5"/>
      <c r="B5" s="5"/>
      <c r="C5" s="5"/>
      <c r="D5" s="5"/>
      <c r="E5" s="5" t="s">
        <v>483</v>
      </c>
      <c r="F5" s="5" t="s">
        <v>759</v>
      </c>
      <c r="G5" s="5" t="s">
        <v>760</v>
      </c>
    </row>
    <row r="6" ht="15" customHeight="1" spans="1:7">
      <c r="A6" s="6">
        <v>1</v>
      </c>
      <c r="B6" s="6">
        <v>2</v>
      </c>
      <c r="C6" s="6">
        <v>3</v>
      </c>
      <c r="D6" s="6">
        <v>4</v>
      </c>
      <c r="E6" s="6">
        <v>5</v>
      </c>
      <c r="F6" s="6">
        <v>6</v>
      </c>
      <c r="G6" s="6">
        <v>7</v>
      </c>
    </row>
    <row r="7" ht="22.5" customHeight="1" spans="1:7">
      <c r="A7" s="7" t="s">
        <v>70</v>
      </c>
      <c r="B7" s="7"/>
      <c r="C7" s="7"/>
      <c r="D7" s="7"/>
      <c r="E7" s="8">
        <v>27500000</v>
      </c>
      <c r="F7" s="8">
        <v>5621267</v>
      </c>
      <c r="G7" s="8">
        <v>5361267</v>
      </c>
    </row>
    <row r="8" ht="22.5" customHeight="1" spans="1:7">
      <c r="A8" s="9" t="s">
        <v>70</v>
      </c>
      <c r="B8" s="7"/>
      <c r="C8" s="7"/>
      <c r="D8" s="7"/>
      <c r="E8" s="8">
        <v>27500000</v>
      </c>
      <c r="F8" s="8">
        <v>5621267</v>
      </c>
      <c r="G8" s="8">
        <v>5361267</v>
      </c>
    </row>
    <row r="9" ht="22.5" customHeight="1" spans="1:7">
      <c r="A9" s="7"/>
      <c r="B9" s="7" t="s">
        <v>761</v>
      </c>
      <c r="C9" s="7" t="s">
        <v>353</v>
      </c>
      <c r="D9" s="7" t="s">
        <v>762</v>
      </c>
      <c r="E9" s="8">
        <v>260000</v>
      </c>
      <c r="F9" s="8">
        <v>260000</v>
      </c>
      <c r="G9" s="8"/>
    </row>
    <row r="10" ht="22.5" customHeight="1" spans="1:7">
      <c r="A10" s="7"/>
      <c r="B10" s="7" t="s">
        <v>761</v>
      </c>
      <c r="C10" s="7" t="s">
        <v>322</v>
      </c>
      <c r="D10" s="7" t="s">
        <v>762</v>
      </c>
      <c r="E10" s="8">
        <v>818960</v>
      </c>
      <c r="F10" s="8"/>
      <c r="G10" s="8"/>
    </row>
    <row r="11" ht="22.5" customHeight="1" spans="1:7">
      <c r="A11" s="7"/>
      <c r="B11" s="7" t="s">
        <v>761</v>
      </c>
      <c r="C11" s="7" t="s">
        <v>296</v>
      </c>
      <c r="D11" s="7" t="s">
        <v>762</v>
      </c>
      <c r="E11" s="8">
        <v>65000</v>
      </c>
      <c r="F11" s="8"/>
      <c r="G11" s="8"/>
    </row>
    <row r="12" ht="22.5" customHeight="1" spans="1:7">
      <c r="A12" s="7"/>
      <c r="B12" s="7" t="s">
        <v>761</v>
      </c>
      <c r="C12" s="7" t="s">
        <v>343</v>
      </c>
      <c r="D12" s="7" t="s">
        <v>762</v>
      </c>
      <c r="E12" s="8">
        <v>3000000</v>
      </c>
      <c r="F12" s="8"/>
      <c r="G12" s="8"/>
    </row>
    <row r="13" ht="22.5" customHeight="1" spans="1:7">
      <c r="A13" s="7"/>
      <c r="B13" s="7" t="s">
        <v>761</v>
      </c>
      <c r="C13" s="7" t="s">
        <v>328</v>
      </c>
      <c r="D13" s="7" t="s">
        <v>762</v>
      </c>
      <c r="E13" s="8">
        <v>223800</v>
      </c>
      <c r="F13" s="8"/>
      <c r="G13" s="8"/>
    </row>
    <row r="14" ht="22.5" customHeight="1" spans="1:7">
      <c r="A14" s="7"/>
      <c r="B14" s="7" t="s">
        <v>761</v>
      </c>
      <c r="C14" s="7" t="s">
        <v>333</v>
      </c>
      <c r="D14" s="7" t="s">
        <v>762</v>
      </c>
      <c r="E14" s="8">
        <v>10000</v>
      </c>
      <c r="F14" s="8"/>
      <c r="G14" s="8"/>
    </row>
    <row r="15" ht="22.5" customHeight="1" spans="1:7">
      <c r="A15" s="7"/>
      <c r="B15" s="7" t="s">
        <v>761</v>
      </c>
      <c r="C15" s="7" t="s">
        <v>326</v>
      </c>
      <c r="D15" s="7" t="s">
        <v>762</v>
      </c>
      <c r="E15" s="8">
        <v>289800</v>
      </c>
      <c r="F15" s="8"/>
      <c r="G15" s="8"/>
    </row>
    <row r="16" ht="22.5" customHeight="1" spans="1:7">
      <c r="A16" s="7"/>
      <c r="B16" s="7" t="s">
        <v>761</v>
      </c>
      <c r="C16" s="7" t="s">
        <v>341</v>
      </c>
      <c r="D16" s="7" t="s">
        <v>762</v>
      </c>
      <c r="E16" s="8">
        <v>10000</v>
      </c>
      <c r="F16" s="8"/>
      <c r="G16" s="8"/>
    </row>
    <row r="17" ht="22.5" customHeight="1" spans="1:7">
      <c r="A17" s="7"/>
      <c r="B17" s="7" t="s">
        <v>761</v>
      </c>
      <c r="C17" s="7" t="s">
        <v>355</v>
      </c>
      <c r="D17" s="7" t="s">
        <v>762</v>
      </c>
      <c r="E17" s="8">
        <v>18000000</v>
      </c>
      <c r="F17" s="8"/>
      <c r="G17" s="8"/>
    </row>
    <row r="18" ht="22.5" customHeight="1" spans="1:7">
      <c r="A18" s="7"/>
      <c r="B18" s="7" t="s">
        <v>761</v>
      </c>
      <c r="C18" s="7" t="s">
        <v>349</v>
      </c>
      <c r="D18" s="7" t="s">
        <v>762</v>
      </c>
      <c r="E18" s="8">
        <v>3000000</v>
      </c>
      <c r="F18" s="8">
        <v>3661267</v>
      </c>
      <c r="G18" s="8">
        <v>3661267</v>
      </c>
    </row>
    <row r="19" ht="22.5" customHeight="1" spans="1:7">
      <c r="A19" s="7"/>
      <c r="B19" s="7" t="s">
        <v>761</v>
      </c>
      <c r="C19" s="7" t="s">
        <v>347</v>
      </c>
      <c r="D19" s="7" t="s">
        <v>762</v>
      </c>
      <c r="E19" s="8">
        <v>40000</v>
      </c>
      <c r="F19" s="8"/>
      <c r="G19" s="8"/>
    </row>
    <row r="20" ht="22.5" customHeight="1" spans="1:7">
      <c r="A20" s="7"/>
      <c r="B20" s="7" t="s">
        <v>761</v>
      </c>
      <c r="C20" s="7" t="s">
        <v>351</v>
      </c>
      <c r="D20" s="7" t="s">
        <v>762</v>
      </c>
      <c r="E20" s="8">
        <v>10000</v>
      </c>
      <c r="F20" s="8">
        <v>1700000</v>
      </c>
      <c r="G20" s="8">
        <v>1700000</v>
      </c>
    </row>
    <row r="21" ht="22.5" customHeight="1" spans="1:7">
      <c r="A21" s="7"/>
      <c r="B21" s="7" t="s">
        <v>761</v>
      </c>
      <c r="C21" s="7" t="s">
        <v>304</v>
      </c>
      <c r="D21" s="7" t="s">
        <v>762</v>
      </c>
      <c r="E21" s="8">
        <v>200000</v>
      </c>
      <c r="F21" s="8"/>
      <c r="G21" s="8"/>
    </row>
    <row r="22" ht="22.5" customHeight="1" spans="1:7">
      <c r="A22" s="7"/>
      <c r="B22" s="7" t="s">
        <v>761</v>
      </c>
      <c r="C22" s="7" t="s">
        <v>302</v>
      </c>
      <c r="D22" s="7" t="s">
        <v>762</v>
      </c>
      <c r="E22" s="8">
        <v>215000</v>
      </c>
      <c r="F22" s="8"/>
      <c r="G22" s="8"/>
    </row>
    <row r="23" ht="22.5" customHeight="1" spans="1:7">
      <c r="A23" s="7"/>
      <c r="B23" s="7" t="s">
        <v>761</v>
      </c>
      <c r="C23" s="7" t="s">
        <v>312</v>
      </c>
      <c r="D23" s="7" t="s">
        <v>762</v>
      </c>
      <c r="E23" s="8">
        <v>10000</v>
      </c>
      <c r="F23" s="8"/>
      <c r="G23" s="8"/>
    </row>
    <row r="24" ht="22.5" customHeight="1" spans="1:7">
      <c r="A24" s="7"/>
      <c r="B24" s="7" t="s">
        <v>761</v>
      </c>
      <c r="C24" s="7" t="s">
        <v>316</v>
      </c>
      <c r="D24" s="7" t="s">
        <v>762</v>
      </c>
      <c r="E24" s="8">
        <v>200000</v>
      </c>
      <c r="F24" s="8"/>
      <c r="G24" s="8"/>
    </row>
    <row r="25" ht="22.5" customHeight="1" spans="1:7">
      <c r="A25" s="7"/>
      <c r="B25" s="7" t="s">
        <v>761</v>
      </c>
      <c r="C25" s="7" t="s">
        <v>318</v>
      </c>
      <c r="D25" s="7" t="s">
        <v>762</v>
      </c>
      <c r="E25" s="8">
        <v>242600</v>
      </c>
      <c r="F25" s="8"/>
      <c r="G25" s="8"/>
    </row>
    <row r="26" ht="22.5" customHeight="1" spans="1:7">
      <c r="A26" s="7"/>
      <c r="B26" s="7" t="s">
        <v>761</v>
      </c>
      <c r="C26" s="7" t="s">
        <v>330</v>
      </c>
      <c r="D26" s="7" t="s">
        <v>762</v>
      </c>
      <c r="E26" s="8">
        <v>300000</v>
      </c>
      <c r="F26" s="8"/>
      <c r="G26" s="8"/>
    </row>
    <row r="27" ht="22.5" customHeight="1" spans="1:7">
      <c r="A27" s="7"/>
      <c r="B27" s="7" t="s">
        <v>761</v>
      </c>
      <c r="C27" s="7" t="s">
        <v>306</v>
      </c>
      <c r="D27" s="7" t="s">
        <v>762</v>
      </c>
      <c r="E27" s="8">
        <v>267840</v>
      </c>
      <c r="F27" s="8"/>
      <c r="G27" s="8"/>
    </row>
    <row r="28" ht="22.5" customHeight="1" spans="1:7">
      <c r="A28" s="7"/>
      <c r="B28" s="7" t="s">
        <v>761</v>
      </c>
      <c r="C28" s="7" t="s">
        <v>324</v>
      </c>
      <c r="D28" s="7" t="s">
        <v>762</v>
      </c>
      <c r="E28" s="8">
        <v>20000</v>
      </c>
      <c r="F28" s="8"/>
      <c r="G28" s="8"/>
    </row>
    <row r="29" ht="22.5" customHeight="1" spans="1:7">
      <c r="A29" s="7"/>
      <c r="B29" s="7" t="s">
        <v>761</v>
      </c>
      <c r="C29" s="7" t="s">
        <v>300</v>
      </c>
      <c r="D29" s="7" t="s">
        <v>762</v>
      </c>
      <c r="E29" s="8">
        <v>269000</v>
      </c>
      <c r="F29" s="8"/>
      <c r="G29" s="8"/>
    </row>
    <row r="30" ht="22.5" customHeight="1" spans="1:7">
      <c r="A30" s="7"/>
      <c r="B30" s="7" t="s">
        <v>761</v>
      </c>
      <c r="C30" s="7" t="s">
        <v>314</v>
      </c>
      <c r="D30" s="7" t="s">
        <v>762</v>
      </c>
      <c r="E30" s="8">
        <v>48000</v>
      </c>
      <c r="F30" s="8"/>
      <c r="G30" s="8"/>
    </row>
    <row r="31" ht="22.5" customHeight="1" spans="1:7">
      <c r="A31" s="10" t="s">
        <v>55</v>
      </c>
      <c r="B31" s="10"/>
      <c r="C31" s="10"/>
      <c r="D31" s="10"/>
      <c r="E31" s="8">
        <v>27500000</v>
      </c>
      <c r="F31" s="8">
        <v>5621267</v>
      </c>
      <c r="G31" s="8">
        <v>5361267</v>
      </c>
    </row>
  </sheetData>
  <mergeCells count="8">
    <mergeCell ref="A2:G2"/>
    <mergeCell ref="A3:B3"/>
    <mergeCell ref="E4:G4"/>
    <mergeCell ref="A31:D31"/>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657657657658" defaultRowHeight="12.75" customHeight="1"/>
  <cols>
    <col min="1" max="1" width="15.8918918918919" customWidth="1"/>
    <col min="2" max="2" width="35" customWidth="1"/>
    <col min="3" max="19" width="22" customWidth="1"/>
  </cols>
  <sheetData>
    <row r="1" ht="17.25" customHeight="1" spans="1:19">
      <c r="A1" s="50" t="s">
        <v>52</v>
      </c>
    </row>
    <row r="2" ht="41.25" customHeight="1" spans="1:19">
      <c r="A2" s="44" t="str">
        <f>"2026"&amp;"年部门收入预算表"</f>
        <v>2026年部门收入预算表</v>
      </c>
    </row>
    <row r="3" ht="17.25" customHeight="1" spans="1:19">
      <c r="A3" s="47" t="str">
        <f>"单位名称："&amp;"昆明市呈贡区人民政府办公室"</f>
        <v>单位名称：昆明市呈贡区人民政府办公室</v>
      </c>
      <c r="S3" s="49" t="s">
        <v>1</v>
      </c>
    </row>
    <row r="4" ht="21.75" customHeight="1" spans="1:19">
      <c r="A4" s="186" t="s">
        <v>53</v>
      </c>
      <c r="B4" s="187" t="s">
        <v>54</v>
      </c>
      <c r="C4" s="187" t="s">
        <v>55</v>
      </c>
      <c r="D4" s="188" t="s">
        <v>56</v>
      </c>
      <c r="E4" s="188"/>
      <c r="F4" s="188"/>
      <c r="G4" s="188"/>
      <c r="H4" s="188"/>
      <c r="I4" s="135"/>
      <c r="J4" s="188"/>
      <c r="K4" s="188"/>
      <c r="L4" s="188"/>
      <c r="M4" s="188"/>
      <c r="N4" s="189"/>
      <c r="O4" s="188" t="s">
        <v>45</v>
      </c>
      <c r="P4" s="188"/>
      <c r="Q4" s="188"/>
      <c r="R4" s="188"/>
      <c r="S4" s="189"/>
    </row>
    <row r="5" ht="27" customHeight="1" spans="1:19">
      <c r="A5" s="190"/>
      <c r="B5" s="191"/>
      <c r="C5" s="191"/>
      <c r="D5" s="191" t="s">
        <v>57</v>
      </c>
      <c r="E5" s="191" t="s">
        <v>58</v>
      </c>
      <c r="F5" s="191" t="s">
        <v>59</v>
      </c>
      <c r="G5" s="191" t="s">
        <v>60</v>
      </c>
      <c r="H5" s="191" t="s">
        <v>61</v>
      </c>
      <c r="I5" s="192" t="s">
        <v>62</v>
      </c>
      <c r="J5" s="193"/>
      <c r="K5" s="193"/>
      <c r="L5" s="193"/>
      <c r="M5" s="193"/>
      <c r="N5" s="194"/>
      <c r="O5" s="191" t="s">
        <v>57</v>
      </c>
      <c r="P5" s="191" t="s">
        <v>58</v>
      </c>
      <c r="Q5" s="191" t="s">
        <v>59</v>
      </c>
      <c r="R5" s="191" t="s">
        <v>60</v>
      </c>
      <c r="S5" s="191" t="s">
        <v>63</v>
      </c>
    </row>
    <row r="6" ht="30" customHeight="1" spans="1:19">
      <c r="A6" s="195"/>
      <c r="B6" s="111"/>
      <c r="C6" s="117"/>
      <c r="D6" s="117"/>
      <c r="E6" s="117"/>
      <c r="F6" s="117"/>
      <c r="G6" s="117"/>
      <c r="H6" s="117"/>
      <c r="I6" s="72" t="s">
        <v>57</v>
      </c>
      <c r="J6" s="194" t="s">
        <v>64</v>
      </c>
      <c r="K6" s="194" t="s">
        <v>65</v>
      </c>
      <c r="L6" s="194" t="s">
        <v>66</v>
      </c>
      <c r="M6" s="194" t="s">
        <v>67</v>
      </c>
      <c r="N6" s="194" t="s">
        <v>68</v>
      </c>
      <c r="O6" s="196"/>
      <c r="P6" s="196"/>
      <c r="Q6" s="196"/>
      <c r="R6" s="196"/>
      <c r="S6" s="117"/>
    </row>
    <row r="7" ht="15" customHeight="1" spans="1:19">
      <c r="A7" s="197">
        <v>1</v>
      </c>
      <c r="B7" s="197">
        <v>2</v>
      </c>
      <c r="C7" s="197">
        <v>3</v>
      </c>
      <c r="D7" s="197">
        <v>4</v>
      </c>
      <c r="E7" s="197">
        <v>5</v>
      </c>
      <c r="F7" s="197">
        <v>6</v>
      </c>
      <c r="G7" s="197">
        <v>7</v>
      </c>
      <c r="H7" s="197">
        <v>8</v>
      </c>
      <c r="I7" s="72">
        <v>9</v>
      </c>
      <c r="J7" s="197">
        <v>10</v>
      </c>
      <c r="K7" s="197">
        <v>11</v>
      </c>
      <c r="L7" s="197">
        <v>12</v>
      </c>
      <c r="M7" s="197">
        <v>13</v>
      </c>
      <c r="N7" s="197">
        <v>14</v>
      </c>
      <c r="O7" s="197">
        <v>15</v>
      </c>
      <c r="P7" s="197">
        <v>16</v>
      </c>
      <c r="Q7" s="197">
        <v>17</v>
      </c>
      <c r="R7" s="197">
        <v>18</v>
      </c>
      <c r="S7" s="197">
        <v>19</v>
      </c>
    </row>
    <row r="8" ht="18" customHeight="1" spans="1:19">
      <c r="A8" s="33" t="s">
        <v>69</v>
      </c>
      <c r="B8" s="33" t="s">
        <v>70</v>
      </c>
      <c r="C8" s="84">
        <v>47097969.48</v>
      </c>
      <c r="D8" s="84">
        <v>47097969.48</v>
      </c>
      <c r="E8" s="84">
        <v>39697969.48</v>
      </c>
      <c r="F8" s="84"/>
      <c r="G8" s="84"/>
      <c r="H8" s="84"/>
      <c r="I8" s="84">
        <v>7400000</v>
      </c>
      <c r="J8" s="84"/>
      <c r="K8" s="84"/>
      <c r="L8" s="84"/>
      <c r="M8" s="84"/>
      <c r="N8" s="84">
        <v>7400000</v>
      </c>
      <c r="O8" s="84"/>
      <c r="P8" s="84"/>
      <c r="Q8" s="84"/>
      <c r="R8" s="84"/>
      <c r="S8" s="84"/>
    </row>
    <row r="9" ht="18" customHeight="1" spans="1:19">
      <c r="A9" s="198" t="s">
        <v>71</v>
      </c>
      <c r="B9" s="198" t="s">
        <v>70</v>
      </c>
      <c r="C9" s="84">
        <v>47097969.48</v>
      </c>
      <c r="D9" s="84">
        <v>47097969.48</v>
      </c>
      <c r="E9" s="84">
        <v>39697969.48</v>
      </c>
      <c r="F9" s="84"/>
      <c r="G9" s="84"/>
      <c r="H9" s="84"/>
      <c r="I9" s="84">
        <v>7400000</v>
      </c>
      <c r="J9" s="84"/>
      <c r="K9" s="84"/>
      <c r="L9" s="84"/>
      <c r="M9" s="84"/>
      <c r="N9" s="84">
        <v>7400000</v>
      </c>
      <c r="O9" s="84"/>
      <c r="P9" s="84"/>
      <c r="Q9" s="84"/>
      <c r="R9" s="84"/>
      <c r="S9" s="84"/>
    </row>
    <row r="10" ht="18" customHeight="1" spans="1:19">
      <c r="A10" s="53" t="s">
        <v>55</v>
      </c>
      <c r="B10" s="199"/>
      <c r="C10" s="84">
        <v>47097969.48</v>
      </c>
      <c r="D10" s="84">
        <v>47097969.48</v>
      </c>
      <c r="E10" s="84">
        <v>39697969.48</v>
      </c>
      <c r="F10" s="84"/>
      <c r="G10" s="84"/>
      <c r="H10" s="84"/>
      <c r="I10" s="84">
        <v>7400000</v>
      </c>
      <c r="J10" s="84"/>
      <c r="K10" s="84"/>
      <c r="L10" s="84"/>
      <c r="M10" s="84"/>
      <c r="N10" s="84">
        <v>7400000</v>
      </c>
      <c r="O10" s="84"/>
      <c r="P10" s="84"/>
      <c r="Q10" s="84"/>
      <c r="R10" s="84"/>
      <c r="S10" s="84"/>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GridLines="0" showZeros="0" workbookViewId="0">
      <selection activeCell="A1" sqref="A1:O1"/>
    </sheetView>
  </sheetViews>
  <sheetFormatPr defaultColWidth="8.57657657657658" defaultRowHeight="12.75" customHeight="1"/>
  <cols>
    <col min="1" max="1" width="14.2792792792793" customWidth="1"/>
    <col min="2" max="2" width="37.5765765765766" customWidth="1"/>
    <col min="3" max="8" width="24.5765765765766" customWidth="1"/>
    <col min="9" max="9" width="26.7117117117117" customWidth="1"/>
    <col min="10" max="11" width="24.4234234234234" customWidth="1"/>
    <col min="12" max="15" width="24.5765765765766" customWidth="1"/>
  </cols>
  <sheetData>
    <row r="1" ht="17.25" customHeight="1" spans="1:15">
      <c r="A1" s="49" t="s">
        <v>72</v>
      </c>
    </row>
    <row r="2" ht="41.25" customHeight="1" spans="1:15">
      <c r="A2" s="44" t="str">
        <f>"2026"&amp;"年部门支出预算表"</f>
        <v>2026年部门支出预算表</v>
      </c>
    </row>
    <row r="3" ht="17.25" customHeight="1" spans="1:15">
      <c r="A3" s="47" t="str">
        <f>"单位名称："&amp;"昆明市呈贡区人民政府办公室"</f>
        <v>单位名称：昆明市呈贡区人民政府办公室</v>
      </c>
      <c r="O3" s="49" t="s">
        <v>1</v>
      </c>
    </row>
    <row r="4" ht="27" customHeight="1" spans="1:15">
      <c r="A4" s="172" t="s">
        <v>73</v>
      </c>
      <c r="B4" s="172" t="s">
        <v>74</v>
      </c>
      <c r="C4" s="172" t="s">
        <v>55</v>
      </c>
      <c r="D4" s="173" t="s">
        <v>58</v>
      </c>
      <c r="E4" s="174"/>
      <c r="F4" s="175"/>
      <c r="G4" s="176" t="s">
        <v>59</v>
      </c>
      <c r="H4" s="176" t="s">
        <v>60</v>
      </c>
      <c r="I4" s="176" t="s">
        <v>75</v>
      </c>
      <c r="J4" s="173" t="s">
        <v>62</v>
      </c>
      <c r="K4" s="174"/>
      <c r="L4" s="174"/>
      <c r="M4" s="174"/>
      <c r="N4" s="177"/>
      <c r="O4" s="178"/>
    </row>
    <row r="5" ht="42" customHeight="1" spans="1:15">
      <c r="A5" s="179"/>
      <c r="B5" s="179"/>
      <c r="C5" s="180"/>
      <c r="D5" s="181" t="s">
        <v>57</v>
      </c>
      <c r="E5" s="181" t="s">
        <v>76</v>
      </c>
      <c r="F5" s="181" t="s">
        <v>77</v>
      </c>
      <c r="G5" s="180"/>
      <c r="H5" s="180"/>
      <c r="I5" s="182"/>
      <c r="J5" s="181" t="s">
        <v>57</v>
      </c>
      <c r="K5" s="166" t="s">
        <v>78</v>
      </c>
      <c r="L5" s="166" t="s">
        <v>79</v>
      </c>
      <c r="M5" s="166" t="s">
        <v>80</v>
      </c>
      <c r="N5" s="166" t="s">
        <v>81</v>
      </c>
      <c r="O5" s="166" t="s">
        <v>82</v>
      </c>
    </row>
    <row r="6" ht="18" customHeight="1" spans="1:15">
      <c r="A6" s="56" t="s">
        <v>83</v>
      </c>
      <c r="B6" s="56" t="s">
        <v>84</v>
      </c>
      <c r="C6" s="56" t="s">
        <v>85</v>
      </c>
      <c r="D6" s="59" t="s">
        <v>86</v>
      </c>
      <c r="E6" s="59" t="s">
        <v>87</v>
      </c>
      <c r="F6" s="59" t="s">
        <v>88</v>
      </c>
      <c r="G6" s="59" t="s">
        <v>89</v>
      </c>
      <c r="H6" s="59" t="s">
        <v>90</v>
      </c>
      <c r="I6" s="59" t="s">
        <v>91</v>
      </c>
      <c r="J6" s="59" t="s">
        <v>92</v>
      </c>
      <c r="K6" s="59" t="s">
        <v>93</v>
      </c>
      <c r="L6" s="59" t="s">
        <v>94</v>
      </c>
      <c r="M6" s="59" t="s">
        <v>95</v>
      </c>
      <c r="N6" s="56" t="s">
        <v>96</v>
      </c>
      <c r="O6" s="59" t="s">
        <v>97</v>
      </c>
    </row>
    <row r="7" ht="21" customHeight="1" spans="1:15">
      <c r="A7" s="60" t="s">
        <v>98</v>
      </c>
      <c r="B7" s="60" t="s">
        <v>99</v>
      </c>
      <c r="C7" s="84">
        <v>44184176.52</v>
      </c>
      <c r="D7" s="84">
        <v>36784176.52</v>
      </c>
      <c r="E7" s="84">
        <v>9284176.52</v>
      </c>
      <c r="F7" s="84">
        <v>27500000</v>
      </c>
      <c r="G7" s="84"/>
      <c r="H7" s="84"/>
      <c r="I7" s="84"/>
      <c r="J7" s="84">
        <v>7400000</v>
      </c>
      <c r="K7" s="84"/>
      <c r="L7" s="84"/>
      <c r="M7" s="84"/>
      <c r="N7" s="84"/>
      <c r="O7" s="84">
        <v>7400000</v>
      </c>
    </row>
    <row r="8" ht="21" customHeight="1" spans="1:15">
      <c r="A8" s="183" t="s">
        <v>100</v>
      </c>
      <c r="B8" s="183" t="s">
        <v>101</v>
      </c>
      <c r="C8" s="84">
        <v>44184176.52</v>
      </c>
      <c r="D8" s="84">
        <v>36784176.52</v>
      </c>
      <c r="E8" s="84">
        <v>9284176.52</v>
      </c>
      <c r="F8" s="84">
        <v>27500000</v>
      </c>
      <c r="G8" s="84"/>
      <c r="H8" s="84"/>
      <c r="I8" s="84"/>
      <c r="J8" s="84">
        <v>7400000</v>
      </c>
      <c r="K8" s="84"/>
      <c r="L8" s="84"/>
      <c r="M8" s="84"/>
      <c r="N8" s="84"/>
      <c r="O8" s="84">
        <v>7400000</v>
      </c>
    </row>
    <row r="9" ht="21" customHeight="1" spans="1:15">
      <c r="A9" s="184" t="s">
        <v>102</v>
      </c>
      <c r="B9" s="184" t="s">
        <v>103</v>
      </c>
      <c r="C9" s="84">
        <v>8162017.04</v>
      </c>
      <c r="D9" s="84">
        <v>8162017.04</v>
      </c>
      <c r="E9" s="84">
        <v>8162017.04</v>
      </c>
      <c r="F9" s="84"/>
      <c r="G9" s="84"/>
      <c r="H9" s="84"/>
      <c r="I9" s="84"/>
      <c r="J9" s="84"/>
      <c r="K9" s="84"/>
      <c r="L9" s="84"/>
      <c r="M9" s="84"/>
      <c r="N9" s="84"/>
      <c r="O9" s="84"/>
    </row>
    <row r="10" ht="21" customHeight="1" spans="1:15">
      <c r="A10" s="184" t="s">
        <v>104</v>
      </c>
      <c r="B10" s="184" t="s">
        <v>105</v>
      </c>
      <c r="C10" s="84">
        <v>1122159.48</v>
      </c>
      <c r="D10" s="84">
        <v>1122159.48</v>
      </c>
      <c r="E10" s="84">
        <v>1122159.48</v>
      </c>
      <c r="F10" s="84"/>
      <c r="G10" s="84"/>
      <c r="H10" s="84"/>
      <c r="I10" s="84"/>
      <c r="J10" s="84"/>
      <c r="K10" s="84"/>
      <c r="L10" s="84"/>
      <c r="M10" s="84"/>
      <c r="N10" s="84"/>
      <c r="O10" s="84"/>
    </row>
    <row r="11" ht="21" customHeight="1" spans="1:15">
      <c r="A11" s="184" t="s">
        <v>106</v>
      </c>
      <c r="B11" s="184" t="s">
        <v>107</v>
      </c>
      <c r="C11" s="84">
        <v>34900000</v>
      </c>
      <c r="D11" s="84">
        <v>27500000</v>
      </c>
      <c r="E11" s="84"/>
      <c r="F11" s="84">
        <v>27500000</v>
      </c>
      <c r="G11" s="84"/>
      <c r="H11" s="84"/>
      <c r="I11" s="84"/>
      <c r="J11" s="84">
        <v>7400000</v>
      </c>
      <c r="K11" s="84"/>
      <c r="L11" s="84"/>
      <c r="M11" s="84"/>
      <c r="N11" s="84"/>
      <c r="O11" s="84">
        <v>7400000</v>
      </c>
    </row>
    <row r="12" ht="21" customHeight="1" spans="1:15">
      <c r="A12" s="60" t="s">
        <v>108</v>
      </c>
      <c r="B12" s="60" t="s">
        <v>109</v>
      </c>
      <c r="C12" s="84">
        <v>11700</v>
      </c>
      <c r="D12" s="84">
        <v>11700</v>
      </c>
      <c r="E12" s="84">
        <v>11700</v>
      </c>
      <c r="F12" s="84"/>
      <c r="G12" s="84"/>
      <c r="H12" s="84"/>
      <c r="I12" s="84"/>
      <c r="J12" s="84"/>
      <c r="K12" s="84"/>
      <c r="L12" s="84"/>
      <c r="M12" s="84"/>
      <c r="N12" s="84"/>
      <c r="O12" s="84"/>
    </row>
    <row r="13" ht="21" customHeight="1" spans="1:15">
      <c r="A13" s="183" t="s">
        <v>110</v>
      </c>
      <c r="B13" s="183" t="s">
        <v>111</v>
      </c>
      <c r="C13" s="84">
        <v>11700</v>
      </c>
      <c r="D13" s="84">
        <v>11700</v>
      </c>
      <c r="E13" s="84">
        <v>11700</v>
      </c>
      <c r="F13" s="84"/>
      <c r="G13" s="84"/>
      <c r="H13" s="84"/>
      <c r="I13" s="84"/>
      <c r="J13" s="84"/>
      <c r="K13" s="84"/>
      <c r="L13" s="84"/>
      <c r="M13" s="84"/>
      <c r="N13" s="84"/>
      <c r="O13" s="84"/>
    </row>
    <row r="14" ht="21" customHeight="1" spans="1:15">
      <c r="A14" s="184" t="s">
        <v>112</v>
      </c>
      <c r="B14" s="184" t="s">
        <v>113</v>
      </c>
      <c r="C14" s="84">
        <v>11700</v>
      </c>
      <c r="D14" s="84">
        <v>11700</v>
      </c>
      <c r="E14" s="84">
        <v>11700</v>
      </c>
      <c r="F14" s="84"/>
      <c r="G14" s="84"/>
      <c r="H14" s="84"/>
      <c r="I14" s="84"/>
      <c r="J14" s="84"/>
      <c r="K14" s="84"/>
      <c r="L14" s="84"/>
      <c r="M14" s="84"/>
      <c r="N14" s="84"/>
      <c r="O14" s="84"/>
    </row>
    <row r="15" ht="21" customHeight="1" spans="1:15">
      <c r="A15" s="60" t="s">
        <v>114</v>
      </c>
      <c r="B15" s="60" t="s">
        <v>115</v>
      </c>
      <c r="C15" s="84">
        <v>1338771.96</v>
      </c>
      <c r="D15" s="84">
        <v>1338771.96</v>
      </c>
      <c r="E15" s="84">
        <v>1311600</v>
      </c>
      <c r="F15" s="84">
        <v>27171.96</v>
      </c>
      <c r="G15" s="84"/>
      <c r="H15" s="84"/>
      <c r="I15" s="84"/>
      <c r="J15" s="84"/>
      <c r="K15" s="84"/>
      <c r="L15" s="84"/>
      <c r="M15" s="84"/>
      <c r="N15" s="84"/>
      <c r="O15" s="84"/>
    </row>
    <row r="16" ht="21" customHeight="1" spans="1:15">
      <c r="A16" s="183" t="s">
        <v>116</v>
      </c>
      <c r="B16" s="183" t="s">
        <v>117</v>
      </c>
      <c r="C16" s="84">
        <v>1311600</v>
      </c>
      <c r="D16" s="84">
        <v>1311600</v>
      </c>
      <c r="E16" s="84">
        <v>1311600</v>
      </c>
      <c r="F16" s="84"/>
      <c r="G16" s="84"/>
      <c r="H16" s="84"/>
      <c r="I16" s="84"/>
      <c r="J16" s="84"/>
      <c r="K16" s="84"/>
      <c r="L16" s="84"/>
      <c r="M16" s="84"/>
      <c r="N16" s="84"/>
      <c r="O16" s="84"/>
    </row>
    <row r="17" ht="21" customHeight="1" spans="1:15">
      <c r="A17" s="184" t="s">
        <v>118</v>
      </c>
      <c r="B17" s="184" t="s">
        <v>119</v>
      </c>
      <c r="C17" s="84">
        <v>478200</v>
      </c>
      <c r="D17" s="84">
        <v>478200</v>
      </c>
      <c r="E17" s="84">
        <v>478200</v>
      </c>
      <c r="F17" s="84"/>
      <c r="G17" s="84"/>
      <c r="H17" s="84"/>
      <c r="I17" s="84"/>
      <c r="J17" s="84"/>
      <c r="K17" s="84"/>
      <c r="L17" s="84"/>
      <c r="M17" s="84"/>
      <c r="N17" s="84"/>
      <c r="O17" s="84"/>
    </row>
    <row r="18" ht="21" customHeight="1" spans="1:15">
      <c r="A18" s="184" t="s">
        <v>120</v>
      </c>
      <c r="B18" s="184" t="s">
        <v>121</v>
      </c>
      <c r="C18" s="84">
        <v>833400</v>
      </c>
      <c r="D18" s="84">
        <v>833400</v>
      </c>
      <c r="E18" s="84">
        <v>833400</v>
      </c>
      <c r="F18" s="84"/>
      <c r="G18" s="84"/>
      <c r="H18" s="84"/>
      <c r="I18" s="84"/>
      <c r="J18" s="84"/>
      <c r="K18" s="84"/>
      <c r="L18" s="84"/>
      <c r="M18" s="84"/>
      <c r="N18" s="84"/>
      <c r="O18" s="84"/>
    </row>
    <row r="19" ht="21" customHeight="1" spans="1:15">
      <c r="A19" s="183" t="s">
        <v>122</v>
      </c>
      <c r="B19" s="183" t="s">
        <v>123</v>
      </c>
      <c r="C19" s="84">
        <v>27171.96</v>
      </c>
      <c r="D19" s="84">
        <v>27171.96</v>
      </c>
      <c r="E19" s="84"/>
      <c r="F19" s="84">
        <v>27171.96</v>
      </c>
      <c r="G19" s="84"/>
      <c r="H19" s="84"/>
      <c r="I19" s="84"/>
      <c r="J19" s="84"/>
      <c r="K19" s="84"/>
      <c r="L19" s="84"/>
      <c r="M19" s="84"/>
      <c r="N19" s="84"/>
      <c r="O19" s="84"/>
    </row>
    <row r="20" ht="21" customHeight="1" spans="1:15">
      <c r="A20" s="184" t="s">
        <v>124</v>
      </c>
      <c r="B20" s="184" t="s">
        <v>125</v>
      </c>
      <c r="C20" s="84">
        <v>27171.96</v>
      </c>
      <c r="D20" s="84">
        <v>27171.96</v>
      </c>
      <c r="E20" s="84"/>
      <c r="F20" s="84">
        <v>27171.96</v>
      </c>
      <c r="G20" s="84"/>
      <c r="H20" s="84"/>
      <c r="I20" s="84"/>
      <c r="J20" s="84"/>
      <c r="K20" s="84"/>
      <c r="L20" s="84"/>
      <c r="M20" s="84"/>
      <c r="N20" s="84"/>
      <c r="O20" s="84"/>
    </row>
    <row r="21" ht="21" customHeight="1" spans="1:15">
      <c r="A21" s="60" t="s">
        <v>126</v>
      </c>
      <c r="B21" s="60" t="s">
        <v>127</v>
      </c>
      <c r="C21" s="84">
        <v>815718</v>
      </c>
      <c r="D21" s="84">
        <v>815718</v>
      </c>
      <c r="E21" s="84">
        <v>815718</v>
      </c>
      <c r="F21" s="84"/>
      <c r="G21" s="84"/>
      <c r="H21" s="84"/>
      <c r="I21" s="84"/>
      <c r="J21" s="84"/>
      <c r="K21" s="84"/>
      <c r="L21" s="84"/>
      <c r="M21" s="84"/>
      <c r="N21" s="84"/>
      <c r="O21" s="84"/>
    </row>
    <row r="22" ht="21" customHeight="1" spans="1:15">
      <c r="A22" s="183" t="s">
        <v>128</v>
      </c>
      <c r="B22" s="183" t="s">
        <v>129</v>
      </c>
      <c r="C22" s="84">
        <v>815718</v>
      </c>
      <c r="D22" s="84">
        <v>815718</v>
      </c>
      <c r="E22" s="84">
        <v>815718</v>
      </c>
      <c r="F22" s="84"/>
      <c r="G22" s="84"/>
      <c r="H22" s="84"/>
      <c r="I22" s="84"/>
      <c r="J22" s="84"/>
      <c r="K22" s="84"/>
      <c r="L22" s="84"/>
      <c r="M22" s="84"/>
      <c r="N22" s="84"/>
      <c r="O22" s="84"/>
    </row>
    <row r="23" ht="21" customHeight="1" spans="1:15">
      <c r="A23" s="184" t="s">
        <v>130</v>
      </c>
      <c r="B23" s="184" t="s">
        <v>131</v>
      </c>
      <c r="C23" s="84">
        <v>354280</v>
      </c>
      <c r="D23" s="84">
        <v>354280</v>
      </c>
      <c r="E23" s="84">
        <v>354280</v>
      </c>
      <c r="F23" s="84"/>
      <c r="G23" s="84"/>
      <c r="H23" s="84"/>
      <c r="I23" s="84"/>
      <c r="J23" s="84"/>
      <c r="K23" s="84"/>
      <c r="L23" s="84"/>
      <c r="M23" s="84"/>
      <c r="N23" s="84"/>
      <c r="O23" s="84"/>
    </row>
    <row r="24" ht="21" customHeight="1" spans="1:15">
      <c r="A24" s="184" t="s">
        <v>132</v>
      </c>
      <c r="B24" s="184" t="s">
        <v>133</v>
      </c>
      <c r="C24" s="84">
        <v>48150</v>
      </c>
      <c r="D24" s="84">
        <v>48150</v>
      </c>
      <c r="E24" s="84">
        <v>48150</v>
      </c>
      <c r="F24" s="84"/>
      <c r="G24" s="84"/>
      <c r="H24" s="84"/>
      <c r="I24" s="84"/>
      <c r="J24" s="84"/>
      <c r="K24" s="84"/>
      <c r="L24" s="84"/>
      <c r="M24" s="84"/>
      <c r="N24" s="84"/>
      <c r="O24" s="84"/>
    </row>
    <row r="25" ht="21" customHeight="1" spans="1:15">
      <c r="A25" s="184" t="s">
        <v>134</v>
      </c>
      <c r="B25" s="184" t="s">
        <v>135</v>
      </c>
      <c r="C25" s="84">
        <v>373700</v>
      </c>
      <c r="D25" s="84">
        <v>373700</v>
      </c>
      <c r="E25" s="84">
        <v>373700</v>
      </c>
      <c r="F25" s="84"/>
      <c r="G25" s="84"/>
      <c r="H25" s="84"/>
      <c r="I25" s="84"/>
      <c r="J25" s="84"/>
      <c r="K25" s="84"/>
      <c r="L25" s="84"/>
      <c r="M25" s="84"/>
      <c r="N25" s="84"/>
      <c r="O25" s="84"/>
    </row>
    <row r="26" ht="21" customHeight="1" spans="1:15">
      <c r="A26" s="184" t="s">
        <v>136</v>
      </c>
      <c r="B26" s="184" t="s">
        <v>137</v>
      </c>
      <c r="C26" s="84">
        <v>39588</v>
      </c>
      <c r="D26" s="84">
        <v>39588</v>
      </c>
      <c r="E26" s="84">
        <v>39588</v>
      </c>
      <c r="F26" s="84"/>
      <c r="G26" s="84"/>
      <c r="H26" s="84"/>
      <c r="I26" s="84"/>
      <c r="J26" s="84"/>
      <c r="K26" s="84"/>
      <c r="L26" s="84"/>
      <c r="M26" s="84"/>
      <c r="N26" s="84"/>
      <c r="O26" s="84"/>
    </row>
    <row r="27" ht="21" customHeight="1" spans="1:15">
      <c r="A27" s="60" t="s">
        <v>138</v>
      </c>
      <c r="B27" s="60" t="s">
        <v>139</v>
      </c>
      <c r="C27" s="84">
        <v>747603</v>
      </c>
      <c r="D27" s="84">
        <v>747603</v>
      </c>
      <c r="E27" s="84">
        <v>747603</v>
      </c>
      <c r="F27" s="84"/>
      <c r="G27" s="84"/>
      <c r="H27" s="84"/>
      <c r="I27" s="84"/>
      <c r="J27" s="84"/>
      <c r="K27" s="84"/>
      <c r="L27" s="84"/>
      <c r="M27" s="84"/>
      <c r="N27" s="84"/>
      <c r="O27" s="84"/>
    </row>
    <row r="28" ht="21" customHeight="1" spans="1:15">
      <c r="A28" s="183" t="s">
        <v>140</v>
      </c>
      <c r="B28" s="183" t="s">
        <v>141</v>
      </c>
      <c r="C28" s="84">
        <v>747603</v>
      </c>
      <c r="D28" s="84">
        <v>747603</v>
      </c>
      <c r="E28" s="84">
        <v>747603</v>
      </c>
      <c r="F28" s="84"/>
      <c r="G28" s="84"/>
      <c r="H28" s="84"/>
      <c r="I28" s="84"/>
      <c r="J28" s="84"/>
      <c r="K28" s="84"/>
      <c r="L28" s="84"/>
      <c r="M28" s="84"/>
      <c r="N28" s="84"/>
      <c r="O28" s="84"/>
    </row>
    <row r="29" ht="21" customHeight="1" spans="1:15">
      <c r="A29" s="184" t="s">
        <v>142</v>
      </c>
      <c r="B29" s="184" t="s">
        <v>143</v>
      </c>
      <c r="C29" s="84">
        <v>725283</v>
      </c>
      <c r="D29" s="84">
        <v>725283</v>
      </c>
      <c r="E29" s="84">
        <v>725283</v>
      </c>
      <c r="F29" s="84"/>
      <c r="G29" s="84"/>
      <c r="H29" s="84"/>
      <c r="I29" s="84"/>
      <c r="J29" s="84"/>
      <c r="K29" s="84"/>
      <c r="L29" s="84"/>
      <c r="M29" s="84"/>
      <c r="N29" s="84"/>
      <c r="O29" s="84"/>
    </row>
    <row r="30" ht="21" customHeight="1" spans="1:15">
      <c r="A30" s="184" t="s">
        <v>144</v>
      </c>
      <c r="B30" s="184" t="s">
        <v>145</v>
      </c>
      <c r="C30" s="84">
        <v>22320</v>
      </c>
      <c r="D30" s="84">
        <v>22320</v>
      </c>
      <c r="E30" s="84">
        <v>22320</v>
      </c>
      <c r="F30" s="84"/>
      <c r="G30" s="84"/>
      <c r="H30" s="84"/>
      <c r="I30" s="84"/>
      <c r="J30" s="84"/>
      <c r="K30" s="84"/>
      <c r="L30" s="84"/>
      <c r="M30" s="84"/>
      <c r="N30" s="84"/>
      <c r="O30" s="84"/>
    </row>
    <row r="31" ht="21" customHeight="1" spans="1:15">
      <c r="A31" s="185" t="s">
        <v>55</v>
      </c>
      <c r="B31" s="40"/>
      <c r="C31" s="84">
        <v>47097969.48</v>
      </c>
      <c r="D31" s="84">
        <v>39697969.48</v>
      </c>
      <c r="E31" s="84">
        <v>12170797.52</v>
      </c>
      <c r="F31" s="84">
        <v>27527171.96</v>
      </c>
      <c r="G31" s="84"/>
      <c r="H31" s="84"/>
      <c r="I31" s="84"/>
      <c r="J31" s="84">
        <v>7400000</v>
      </c>
      <c r="K31" s="84"/>
      <c r="L31" s="84"/>
      <c r="M31" s="84"/>
      <c r="N31" s="84"/>
      <c r="O31" s="84">
        <v>7400000</v>
      </c>
    </row>
  </sheetData>
  <mergeCells count="12">
    <mergeCell ref="A1:O1"/>
    <mergeCell ref="A2:O2"/>
    <mergeCell ref="A3:B3"/>
    <mergeCell ref="D4:F4"/>
    <mergeCell ref="J4:O4"/>
    <mergeCell ref="A31:B3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657657657658" defaultRowHeight="12.75" customHeight="1" outlineLevelCol="3"/>
  <cols>
    <col min="1" max="4" width="35.5765765765766" customWidth="1"/>
  </cols>
  <sheetData>
    <row r="1" ht="15" customHeight="1" spans="1:4">
      <c r="A1" s="45"/>
      <c r="B1" s="49"/>
      <c r="C1" s="49"/>
      <c r="D1" s="49" t="s">
        <v>146</v>
      </c>
    </row>
    <row r="2" ht="41.25" customHeight="1" spans="1:4">
      <c r="A2" s="44" t="str">
        <f>"2026"&amp;"年部门财政拨款收支预算总表"</f>
        <v>2026年部门财政拨款收支预算总表</v>
      </c>
    </row>
    <row r="3" ht="17.25" customHeight="1" spans="1:4">
      <c r="A3" s="47" t="str">
        <f>"单位名称："&amp;"昆明市呈贡区人民政府办公室"</f>
        <v>单位名称：昆明市呈贡区人民政府办公室</v>
      </c>
      <c r="B3" s="165"/>
      <c r="D3" s="49" t="s">
        <v>1</v>
      </c>
    </row>
    <row r="4" ht="17.25" customHeight="1" spans="1:4">
      <c r="A4" s="166" t="s">
        <v>2</v>
      </c>
      <c r="B4" s="167"/>
      <c r="C4" s="166" t="s">
        <v>3</v>
      </c>
      <c r="D4" s="167"/>
    </row>
    <row r="5" ht="18.75" customHeight="1" spans="1:4">
      <c r="A5" s="166" t="s">
        <v>4</v>
      </c>
      <c r="B5" s="166" t="s">
        <v>5</v>
      </c>
      <c r="C5" s="166" t="s">
        <v>6</v>
      </c>
      <c r="D5" s="166" t="s">
        <v>5</v>
      </c>
    </row>
    <row r="6" ht="16.5" customHeight="1" spans="1:4">
      <c r="A6" s="168" t="s">
        <v>147</v>
      </c>
      <c r="B6" s="84">
        <v>39697969.48</v>
      </c>
      <c r="C6" s="168" t="s">
        <v>148</v>
      </c>
      <c r="D6" s="84">
        <v>39697969.48</v>
      </c>
    </row>
    <row r="7" ht="16.5" customHeight="1" spans="1:4">
      <c r="A7" s="168" t="s">
        <v>149</v>
      </c>
      <c r="B7" s="84">
        <v>39697969.48</v>
      </c>
      <c r="C7" s="168" t="s">
        <v>150</v>
      </c>
      <c r="D7" s="84">
        <v>36784176.52</v>
      </c>
    </row>
    <row r="8" ht="16.5" customHeight="1" spans="1:4">
      <c r="A8" s="168" t="s">
        <v>151</v>
      </c>
      <c r="B8" s="84"/>
      <c r="C8" s="168" t="s">
        <v>152</v>
      </c>
      <c r="D8" s="84"/>
    </row>
    <row r="9" ht="16.5" customHeight="1" spans="1:4">
      <c r="A9" s="168" t="s">
        <v>153</v>
      </c>
      <c r="B9" s="84"/>
      <c r="C9" s="168" t="s">
        <v>154</v>
      </c>
      <c r="D9" s="84"/>
    </row>
    <row r="10" ht="16.5" customHeight="1" spans="1:4">
      <c r="A10" s="168" t="s">
        <v>155</v>
      </c>
      <c r="B10" s="84"/>
      <c r="C10" s="168" t="s">
        <v>156</v>
      </c>
      <c r="D10" s="84"/>
    </row>
    <row r="11" ht="16.5" customHeight="1" spans="1:4">
      <c r="A11" s="168" t="s">
        <v>149</v>
      </c>
      <c r="B11" s="84"/>
      <c r="C11" s="168" t="s">
        <v>157</v>
      </c>
      <c r="D11" s="84">
        <v>11700</v>
      </c>
    </row>
    <row r="12" ht="16.5" customHeight="1" spans="1:4">
      <c r="A12" s="154" t="s">
        <v>151</v>
      </c>
      <c r="B12" s="84"/>
      <c r="C12" s="71" t="s">
        <v>158</v>
      </c>
      <c r="D12" s="84"/>
    </row>
    <row r="13" ht="16.5" customHeight="1" spans="1:4">
      <c r="A13" s="154" t="s">
        <v>153</v>
      </c>
      <c r="B13" s="84"/>
      <c r="C13" s="71" t="s">
        <v>159</v>
      </c>
      <c r="D13" s="84"/>
    </row>
    <row r="14" ht="16.5" customHeight="1" spans="1:4">
      <c r="A14" s="169"/>
      <c r="B14" s="84"/>
      <c r="C14" s="71" t="s">
        <v>160</v>
      </c>
      <c r="D14" s="84">
        <v>1338771.96</v>
      </c>
    </row>
    <row r="15" ht="16.5" customHeight="1" spans="1:4">
      <c r="A15" s="169"/>
      <c r="B15" s="84"/>
      <c r="C15" s="71" t="s">
        <v>161</v>
      </c>
      <c r="D15" s="84">
        <v>815718</v>
      </c>
    </row>
    <row r="16" ht="16.5" customHeight="1" spans="1:4">
      <c r="A16" s="169"/>
      <c r="B16" s="84"/>
      <c r="C16" s="71" t="s">
        <v>162</v>
      </c>
      <c r="D16" s="84"/>
    </row>
    <row r="17" ht="16.5" customHeight="1" spans="1:4">
      <c r="A17" s="169"/>
      <c r="B17" s="84"/>
      <c r="C17" s="71" t="s">
        <v>163</v>
      </c>
      <c r="D17" s="84"/>
    </row>
    <row r="18" ht="16.5" customHeight="1" spans="1:4">
      <c r="A18" s="169"/>
      <c r="B18" s="84"/>
      <c r="C18" s="71" t="s">
        <v>164</v>
      </c>
      <c r="D18" s="84"/>
    </row>
    <row r="19" ht="16.5" customHeight="1" spans="1:4">
      <c r="A19" s="169"/>
      <c r="B19" s="84"/>
      <c r="C19" s="71" t="s">
        <v>165</v>
      </c>
      <c r="D19" s="84"/>
    </row>
    <row r="20" ht="16.5" customHeight="1" spans="1:4">
      <c r="A20" s="169"/>
      <c r="B20" s="84"/>
      <c r="C20" s="71" t="s">
        <v>166</v>
      </c>
      <c r="D20" s="84"/>
    </row>
    <row r="21" ht="16.5" customHeight="1" spans="1:4">
      <c r="A21" s="169"/>
      <c r="B21" s="84"/>
      <c r="C21" s="71" t="s">
        <v>167</v>
      </c>
      <c r="D21" s="84"/>
    </row>
    <row r="22" ht="16.5" customHeight="1" spans="1:4">
      <c r="A22" s="169"/>
      <c r="B22" s="84"/>
      <c r="C22" s="71" t="s">
        <v>168</v>
      </c>
      <c r="D22" s="84"/>
    </row>
    <row r="23" ht="16.5" customHeight="1" spans="1:4">
      <c r="A23" s="169"/>
      <c r="B23" s="84"/>
      <c r="C23" s="71" t="s">
        <v>169</v>
      </c>
      <c r="D23" s="84"/>
    </row>
    <row r="24" ht="16.5" customHeight="1" spans="1:4">
      <c r="A24" s="169"/>
      <c r="B24" s="84"/>
      <c r="C24" s="71" t="s">
        <v>170</v>
      </c>
      <c r="D24" s="84"/>
    </row>
    <row r="25" ht="16.5" customHeight="1" spans="1:4">
      <c r="A25" s="169"/>
      <c r="B25" s="84"/>
      <c r="C25" s="71" t="s">
        <v>171</v>
      </c>
      <c r="D25" s="84">
        <v>747603</v>
      </c>
    </row>
    <row r="26" ht="16.5" customHeight="1" spans="1:4">
      <c r="A26" s="169"/>
      <c r="B26" s="84"/>
      <c r="C26" s="71" t="s">
        <v>172</v>
      </c>
      <c r="D26" s="84"/>
    </row>
    <row r="27" ht="16.5" customHeight="1" spans="1:4">
      <c r="A27" s="169"/>
      <c r="B27" s="84"/>
      <c r="C27" s="71" t="s">
        <v>173</v>
      </c>
      <c r="D27" s="84"/>
    </row>
    <row r="28" ht="16.5" customHeight="1" spans="1:4">
      <c r="A28" s="169"/>
      <c r="B28" s="84"/>
      <c r="C28" s="71" t="s">
        <v>174</v>
      </c>
      <c r="D28" s="84"/>
    </row>
    <row r="29" ht="16.5" customHeight="1" spans="1:4">
      <c r="A29" s="169"/>
      <c r="B29" s="84"/>
      <c r="C29" s="71" t="s">
        <v>175</v>
      </c>
      <c r="D29" s="84"/>
    </row>
    <row r="30" ht="16.5" customHeight="1" spans="1:4">
      <c r="A30" s="169"/>
      <c r="B30" s="84"/>
      <c r="C30" s="71" t="s">
        <v>176</v>
      </c>
      <c r="D30" s="84"/>
    </row>
    <row r="31" ht="16.5" customHeight="1" spans="1:4">
      <c r="A31" s="169"/>
      <c r="B31" s="84"/>
      <c r="C31" s="154" t="s">
        <v>177</v>
      </c>
      <c r="D31" s="84"/>
    </row>
    <row r="32" ht="16.5" customHeight="1" spans="1:4">
      <c r="A32" s="169"/>
      <c r="B32" s="84"/>
      <c r="C32" s="154" t="s">
        <v>178</v>
      </c>
      <c r="D32" s="84"/>
    </row>
    <row r="33" ht="16.5" customHeight="1" spans="1:4">
      <c r="A33" s="169"/>
      <c r="B33" s="84"/>
      <c r="C33" s="32" t="s">
        <v>179</v>
      </c>
      <c r="D33" s="84"/>
    </row>
    <row r="34" ht="15" customHeight="1" spans="1:4">
      <c r="A34" s="170" t="s">
        <v>50</v>
      </c>
      <c r="B34" s="171">
        <v>39697969.48</v>
      </c>
      <c r="C34" s="170" t="s">
        <v>51</v>
      </c>
      <c r="D34" s="171">
        <v>39697969.48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workbookViewId="0">
      <selection activeCell="A1" sqref="A1"/>
    </sheetView>
  </sheetViews>
  <sheetFormatPr defaultColWidth="9.14414414414414" defaultRowHeight="14.25" customHeight="1" outlineLevelCol="6"/>
  <cols>
    <col min="1" max="1" width="20.1441441441441" customWidth="1"/>
    <col min="2" max="2" width="44" customWidth="1"/>
    <col min="3" max="7" width="24.1441441441441" customWidth="1"/>
  </cols>
  <sheetData>
    <row r="1" customHeight="1" spans="1:7">
      <c r="D1" s="140"/>
      <c r="F1" s="73"/>
      <c r="G1" s="141" t="s">
        <v>180</v>
      </c>
    </row>
    <row r="2" ht="41.25" customHeight="1" spans="1:7">
      <c r="A2" s="127" t="str">
        <f>"2026"&amp;"年一般公共预算支出预算表（按功能科目分类）"</f>
        <v>2026年一般公共预算支出预算表（按功能科目分类）</v>
      </c>
      <c r="B2" s="127"/>
      <c r="C2" s="127"/>
      <c r="D2" s="127"/>
      <c r="E2" s="127"/>
      <c r="F2" s="127"/>
      <c r="G2" s="127"/>
    </row>
    <row r="3" ht="18" customHeight="1" spans="1:7">
      <c r="A3" s="14" t="str">
        <f>"单位名称："&amp;"昆明市呈贡区人民政府办公室"</f>
        <v>单位名称：昆明市呈贡区人民政府办公室</v>
      </c>
      <c r="F3" s="124"/>
      <c r="G3" s="141" t="s">
        <v>1</v>
      </c>
    </row>
    <row r="4" ht="20.25" customHeight="1" spans="1:7">
      <c r="A4" s="161" t="s">
        <v>181</v>
      </c>
      <c r="B4" s="162"/>
      <c r="C4" s="128" t="s">
        <v>55</v>
      </c>
      <c r="D4" s="149" t="s">
        <v>76</v>
      </c>
      <c r="E4" s="22"/>
      <c r="F4" s="23"/>
      <c r="G4" s="143" t="s">
        <v>77</v>
      </c>
    </row>
    <row r="5" ht="20.25" customHeight="1" spans="1:7">
      <c r="A5" s="163" t="s">
        <v>73</v>
      </c>
      <c r="B5" s="163" t="s">
        <v>74</v>
      </c>
      <c r="C5" s="29"/>
      <c r="D5" s="134" t="s">
        <v>57</v>
      </c>
      <c r="E5" s="134" t="s">
        <v>182</v>
      </c>
      <c r="F5" s="134" t="s">
        <v>183</v>
      </c>
      <c r="G5" s="145"/>
    </row>
    <row r="6" ht="15" customHeight="1" spans="1:7">
      <c r="A6" s="63" t="s">
        <v>83</v>
      </c>
      <c r="B6" s="63" t="s">
        <v>84</v>
      </c>
      <c r="C6" s="63" t="s">
        <v>85</v>
      </c>
      <c r="D6" s="63" t="s">
        <v>86</v>
      </c>
      <c r="E6" s="63" t="s">
        <v>87</v>
      </c>
      <c r="F6" s="63" t="s">
        <v>88</v>
      </c>
      <c r="G6" s="63" t="s">
        <v>89</v>
      </c>
    </row>
    <row r="7" ht="18" customHeight="1" spans="1:7">
      <c r="A7" s="32" t="s">
        <v>98</v>
      </c>
      <c r="B7" s="32" t="s">
        <v>99</v>
      </c>
      <c r="C7" s="84">
        <v>36784176.52</v>
      </c>
      <c r="D7" s="84">
        <v>9284176.52</v>
      </c>
      <c r="E7" s="84">
        <v>7609392</v>
      </c>
      <c r="F7" s="84">
        <v>1674784.52</v>
      </c>
      <c r="G7" s="84">
        <v>27500000</v>
      </c>
    </row>
    <row r="8" ht="18" customHeight="1" spans="1:7">
      <c r="A8" s="138" t="s">
        <v>100</v>
      </c>
      <c r="B8" s="138" t="s">
        <v>101</v>
      </c>
      <c r="C8" s="84">
        <v>36784176.52</v>
      </c>
      <c r="D8" s="84">
        <v>9284176.52</v>
      </c>
      <c r="E8" s="84">
        <v>7609392</v>
      </c>
      <c r="F8" s="84">
        <v>1674784.52</v>
      </c>
      <c r="G8" s="84">
        <v>27500000</v>
      </c>
    </row>
    <row r="9" ht="18" customHeight="1" spans="1:7">
      <c r="A9" s="139" t="s">
        <v>102</v>
      </c>
      <c r="B9" s="139" t="s">
        <v>103</v>
      </c>
      <c r="C9" s="84">
        <v>8162017.04</v>
      </c>
      <c r="D9" s="84">
        <v>8162017.04</v>
      </c>
      <c r="E9" s="84">
        <v>6564452</v>
      </c>
      <c r="F9" s="84">
        <v>1597565.04</v>
      </c>
      <c r="G9" s="84"/>
    </row>
    <row r="10" ht="18" customHeight="1" spans="1:7">
      <c r="A10" s="139" t="s">
        <v>104</v>
      </c>
      <c r="B10" s="139" t="s">
        <v>105</v>
      </c>
      <c r="C10" s="84">
        <v>1122159.48</v>
      </c>
      <c r="D10" s="84">
        <v>1122159.48</v>
      </c>
      <c r="E10" s="84">
        <v>1044940</v>
      </c>
      <c r="F10" s="84">
        <v>77219.48</v>
      </c>
      <c r="G10" s="84"/>
    </row>
    <row r="11" ht="18" customHeight="1" spans="1:7">
      <c r="A11" s="139" t="s">
        <v>106</v>
      </c>
      <c r="B11" s="139" t="s">
        <v>107</v>
      </c>
      <c r="C11" s="84">
        <v>27500000</v>
      </c>
      <c r="D11" s="84"/>
      <c r="E11" s="84"/>
      <c r="F11" s="84"/>
      <c r="G11" s="84">
        <v>27500000</v>
      </c>
    </row>
    <row r="12" ht="18" customHeight="1" spans="1:7">
      <c r="A12" s="32" t="s">
        <v>108</v>
      </c>
      <c r="B12" s="32" t="s">
        <v>109</v>
      </c>
      <c r="C12" s="84">
        <v>11700</v>
      </c>
      <c r="D12" s="84">
        <v>11700</v>
      </c>
      <c r="E12" s="84"/>
      <c r="F12" s="84">
        <v>11700</v>
      </c>
      <c r="G12" s="84"/>
    </row>
    <row r="13" ht="18" customHeight="1" spans="1:7">
      <c r="A13" s="138" t="s">
        <v>110</v>
      </c>
      <c r="B13" s="138" t="s">
        <v>111</v>
      </c>
      <c r="C13" s="84">
        <v>11700</v>
      </c>
      <c r="D13" s="84">
        <v>11700</v>
      </c>
      <c r="E13" s="84"/>
      <c r="F13" s="84">
        <v>11700</v>
      </c>
      <c r="G13" s="84"/>
    </row>
    <row r="14" ht="18" customHeight="1" spans="1:7">
      <c r="A14" s="139" t="s">
        <v>112</v>
      </c>
      <c r="B14" s="139" t="s">
        <v>113</v>
      </c>
      <c r="C14" s="84">
        <v>11700</v>
      </c>
      <c r="D14" s="84">
        <v>11700</v>
      </c>
      <c r="E14" s="84"/>
      <c r="F14" s="84">
        <v>11700</v>
      </c>
      <c r="G14" s="84"/>
    </row>
    <row r="15" ht="18" customHeight="1" spans="1:7">
      <c r="A15" s="32" t="s">
        <v>114</v>
      </c>
      <c r="B15" s="32" t="s">
        <v>115</v>
      </c>
      <c r="C15" s="84">
        <v>1338771.96</v>
      </c>
      <c r="D15" s="84">
        <v>1311600</v>
      </c>
      <c r="E15" s="84">
        <v>1301400</v>
      </c>
      <c r="F15" s="84">
        <v>10200</v>
      </c>
      <c r="G15" s="84">
        <v>27171.96</v>
      </c>
    </row>
    <row r="16" ht="18" customHeight="1" spans="1:7">
      <c r="A16" s="138" t="s">
        <v>116</v>
      </c>
      <c r="B16" s="138" t="s">
        <v>117</v>
      </c>
      <c r="C16" s="84">
        <v>1311600</v>
      </c>
      <c r="D16" s="84">
        <v>1311600</v>
      </c>
      <c r="E16" s="84">
        <v>1301400</v>
      </c>
      <c r="F16" s="84">
        <v>10200</v>
      </c>
      <c r="G16" s="84"/>
    </row>
    <row r="17" ht="18" customHeight="1" spans="1:7">
      <c r="A17" s="139" t="s">
        <v>118</v>
      </c>
      <c r="B17" s="139" t="s">
        <v>119</v>
      </c>
      <c r="C17" s="84">
        <v>478200</v>
      </c>
      <c r="D17" s="84">
        <v>478200</v>
      </c>
      <c r="E17" s="84">
        <v>468000</v>
      </c>
      <c r="F17" s="84">
        <v>10200</v>
      </c>
      <c r="G17" s="84"/>
    </row>
    <row r="18" ht="18" customHeight="1" spans="1:7">
      <c r="A18" s="139" t="s">
        <v>120</v>
      </c>
      <c r="B18" s="139" t="s">
        <v>121</v>
      </c>
      <c r="C18" s="84">
        <v>833400</v>
      </c>
      <c r="D18" s="84">
        <v>833400</v>
      </c>
      <c r="E18" s="84">
        <v>833400</v>
      </c>
      <c r="F18" s="84"/>
      <c r="G18" s="84"/>
    </row>
    <row r="19" ht="18" customHeight="1" spans="1:7">
      <c r="A19" s="138" t="s">
        <v>122</v>
      </c>
      <c r="B19" s="138" t="s">
        <v>123</v>
      </c>
      <c r="C19" s="84">
        <v>27171.96</v>
      </c>
      <c r="D19" s="84"/>
      <c r="E19" s="84"/>
      <c r="F19" s="84"/>
      <c r="G19" s="84">
        <v>27171.96</v>
      </c>
    </row>
    <row r="20" ht="18" customHeight="1" spans="1:7">
      <c r="A20" s="139" t="s">
        <v>124</v>
      </c>
      <c r="B20" s="139" t="s">
        <v>125</v>
      </c>
      <c r="C20" s="84">
        <v>27171.96</v>
      </c>
      <c r="D20" s="84"/>
      <c r="E20" s="84"/>
      <c r="F20" s="84"/>
      <c r="G20" s="84">
        <v>27171.96</v>
      </c>
    </row>
    <row r="21" ht="18" customHeight="1" spans="1:7">
      <c r="A21" s="32" t="s">
        <v>126</v>
      </c>
      <c r="B21" s="32" t="s">
        <v>127</v>
      </c>
      <c r="C21" s="84">
        <v>815718</v>
      </c>
      <c r="D21" s="84">
        <v>815718</v>
      </c>
      <c r="E21" s="84">
        <v>815718</v>
      </c>
      <c r="F21" s="84"/>
      <c r="G21" s="84"/>
    </row>
    <row r="22" ht="18" customHeight="1" spans="1:7">
      <c r="A22" s="138" t="s">
        <v>128</v>
      </c>
      <c r="B22" s="138" t="s">
        <v>129</v>
      </c>
      <c r="C22" s="84">
        <v>815718</v>
      </c>
      <c r="D22" s="84">
        <v>815718</v>
      </c>
      <c r="E22" s="84">
        <v>815718</v>
      </c>
      <c r="F22" s="84"/>
      <c r="G22" s="84"/>
    </row>
    <row r="23" ht="18" customHeight="1" spans="1:7">
      <c r="A23" s="139" t="s">
        <v>130</v>
      </c>
      <c r="B23" s="139" t="s">
        <v>131</v>
      </c>
      <c r="C23" s="84">
        <v>354280</v>
      </c>
      <c r="D23" s="84">
        <v>354280</v>
      </c>
      <c r="E23" s="84">
        <v>354280</v>
      </c>
      <c r="F23" s="84"/>
      <c r="G23" s="84"/>
    </row>
    <row r="24" ht="18" customHeight="1" spans="1:7">
      <c r="A24" s="139" t="s">
        <v>132</v>
      </c>
      <c r="B24" s="139" t="s">
        <v>133</v>
      </c>
      <c r="C24" s="84">
        <v>48150</v>
      </c>
      <c r="D24" s="84">
        <v>48150</v>
      </c>
      <c r="E24" s="84">
        <v>48150</v>
      </c>
      <c r="F24" s="84"/>
      <c r="G24" s="84"/>
    </row>
    <row r="25" ht="18" customHeight="1" spans="1:7">
      <c r="A25" s="139" t="s">
        <v>134</v>
      </c>
      <c r="B25" s="139" t="s">
        <v>135</v>
      </c>
      <c r="C25" s="84">
        <v>373700</v>
      </c>
      <c r="D25" s="84">
        <v>373700</v>
      </c>
      <c r="E25" s="84">
        <v>373700</v>
      </c>
      <c r="F25" s="84"/>
      <c r="G25" s="84"/>
    </row>
    <row r="26" ht="18" customHeight="1" spans="1:7">
      <c r="A26" s="139" t="s">
        <v>136</v>
      </c>
      <c r="B26" s="139" t="s">
        <v>137</v>
      </c>
      <c r="C26" s="84">
        <v>39588</v>
      </c>
      <c r="D26" s="84">
        <v>39588</v>
      </c>
      <c r="E26" s="84">
        <v>39588</v>
      </c>
      <c r="F26" s="84"/>
      <c r="G26" s="84"/>
    </row>
    <row r="27" ht="18" customHeight="1" spans="1:7">
      <c r="A27" s="32" t="s">
        <v>138</v>
      </c>
      <c r="B27" s="32" t="s">
        <v>139</v>
      </c>
      <c r="C27" s="84">
        <v>747603</v>
      </c>
      <c r="D27" s="84">
        <v>747603</v>
      </c>
      <c r="E27" s="84">
        <v>747603</v>
      </c>
      <c r="F27" s="84"/>
      <c r="G27" s="84"/>
    </row>
    <row r="28" ht="18" customHeight="1" spans="1:7">
      <c r="A28" s="138" t="s">
        <v>140</v>
      </c>
      <c r="B28" s="138" t="s">
        <v>141</v>
      </c>
      <c r="C28" s="84">
        <v>747603</v>
      </c>
      <c r="D28" s="84">
        <v>747603</v>
      </c>
      <c r="E28" s="84">
        <v>747603</v>
      </c>
      <c r="F28" s="84"/>
      <c r="G28" s="84"/>
    </row>
    <row r="29" ht="18" customHeight="1" spans="1:7">
      <c r="A29" s="139" t="s">
        <v>142</v>
      </c>
      <c r="B29" s="139" t="s">
        <v>143</v>
      </c>
      <c r="C29" s="84">
        <v>725283</v>
      </c>
      <c r="D29" s="84">
        <v>725283</v>
      </c>
      <c r="E29" s="84">
        <v>725283</v>
      </c>
      <c r="F29" s="84"/>
      <c r="G29" s="84"/>
    </row>
    <row r="30" ht="18" customHeight="1" spans="1:7">
      <c r="A30" s="139" t="s">
        <v>144</v>
      </c>
      <c r="B30" s="139" t="s">
        <v>145</v>
      </c>
      <c r="C30" s="84">
        <v>22320</v>
      </c>
      <c r="D30" s="84">
        <v>22320</v>
      </c>
      <c r="E30" s="84">
        <v>22320</v>
      </c>
      <c r="F30" s="84"/>
      <c r="G30" s="84"/>
    </row>
    <row r="31" ht="18" customHeight="1" spans="1:7">
      <c r="A31" s="83" t="s">
        <v>184</v>
      </c>
      <c r="B31" s="164" t="s">
        <v>184</v>
      </c>
      <c r="C31" s="84">
        <v>39697969.48</v>
      </c>
      <c r="D31" s="84">
        <v>12170797.52</v>
      </c>
      <c r="E31" s="84">
        <v>10474113</v>
      </c>
      <c r="F31" s="84">
        <v>1696684.52</v>
      </c>
      <c r="G31" s="84">
        <v>27527171.96</v>
      </c>
    </row>
  </sheetData>
  <mergeCells count="6">
    <mergeCell ref="A2:G2"/>
    <mergeCell ref="A4:B4"/>
    <mergeCell ref="D4:F4"/>
    <mergeCell ref="A31:B3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34234234234" defaultRowHeight="14.25" customHeight="1" outlineLevelRow="6" outlineLevelCol="5"/>
  <cols>
    <col min="1" max="6" width="28.1441441441441" customWidth="1"/>
  </cols>
  <sheetData>
    <row r="1" customHeight="1" spans="1:6">
      <c r="A1" s="46"/>
      <c r="B1" s="46"/>
      <c r="C1" s="46"/>
      <c r="D1" s="46"/>
      <c r="E1" s="45"/>
      <c r="F1" s="157" t="s">
        <v>185</v>
      </c>
    </row>
    <row r="2" ht="41.25" customHeight="1" spans="1:6">
      <c r="A2" s="158" t="str">
        <f>"2026"&amp;"年一般公共预算“三公”经费支出预算表"</f>
        <v>2026年一般公共预算“三公”经费支出预算表</v>
      </c>
      <c r="B2" s="46"/>
      <c r="C2" s="46"/>
      <c r="D2" s="46"/>
      <c r="E2" s="45"/>
      <c r="F2" s="46"/>
    </row>
    <row r="3" customHeight="1" spans="1:6">
      <c r="A3" s="112" t="str">
        <f>"单位名称："&amp;"昆明市呈贡区人民政府办公室"</f>
        <v>单位名称：昆明市呈贡区人民政府办公室</v>
      </c>
      <c r="B3" s="159"/>
      <c r="D3" s="46"/>
      <c r="E3" s="45"/>
      <c r="F3" s="50" t="s">
        <v>1</v>
      </c>
    </row>
    <row r="4" ht="27" customHeight="1" spans="1:6">
      <c r="A4" s="51" t="s">
        <v>186</v>
      </c>
      <c r="B4" s="51" t="s">
        <v>187</v>
      </c>
      <c r="C4" s="53" t="s">
        <v>188</v>
      </c>
      <c r="D4" s="51"/>
      <c r="E4" s="52"/>
      <c r="F4" s="51" t="s">
        <v>189</v>
      </c>
    </row>
    <row r="5" ht="28.5" customHeight="1" spans="1:6">
      <c r="A5" s="160"/>
      <c r="B5" s="55"/>
      <c r="C5" s="52" t="s">
        <v>57</v>
      </c>
      <c r="D5" s="52" t="s">
        <v>190</v>
      </c>
      <c r="E5" s="52" t="s">
        <v>191</v>
      </c>
      <c r="F5" s="54"/>
    </row>
    <row r="6" ht="17.25" customHeight="1" spans="1:6">
      <c r="A6" s="59" t="s">
        <v>83</v>
      </c>
      <c r="B6" s="59" t="s">
        <v>84</v>
      </c>
      <c r="C6" s="59" t="s">
        <v>85</v>
      </c>
      <c r="D6" s="59" t="s">
        <v>86</v>
      </c>
      <c r="E6" s="59" t="s">
        <v>87</v>
      </c>
      <c r="F6" s="59" t="s">
        <v>88</v>
      </c>
    </row>
    <row r="7" ht="17.25" customHeight="1" spans="1:6">
      <c r="A7" s="84">
        <v>1486750</v>
      </c>
      <c r="B7" s="84">
        <v>265000</v>
      </c>
      <c r="C7" s="84">
        <v>921750</v>
      </c>
      <c r="D7" s="84">
        <v>242600</v>
      </c>
      <c r="E7" s="84">
        <v>679150</v>
      </c>
      <c r="F7" s="84">
        <v>300000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75"/>
  <sheetViews>
    <sheetView showZeros="0" topLeftCell="G1" workbookViewId="0">
      <selection activeCell="A1" sqref="A1"/>
    </sheetView>
  </sheetViews>
  <sheetFormatPr defaultColWidth="9.14414414414414" defaultRowHeight="14.25" customHeight="1"/>
  <cols>
    <col min="1" max="2" width="32.8558558558559" customWidth="1"/>
    <col min="3" max="3" width="20.7117117117117" customWidth="1"/>
    <col min="4" max="4" width="31.2792792792793" customWidth="1"/>
    <col min="5" max="5" width="10.1441441441441" customWidth="1"/>
    <col min="6" max="6" width="17.5765765765766" customWidth="1"/>
    <col min="7" max="7" width="10.2792792792793" customWidth="1"/>
    <col min="8" max="8" width="23" customWidth="1"/>
    <col min="9" max="24" width="18.7117117117117" customWidth="1"/>
  </cols>
  <sheetData>
    <row r="1" ht="13.5" customHeight="1" spans="1:24">
      <c r="B1" s="140"/>
      <c r="C1" s="146"/>
      <c r="E1" s="147"/>
      <c r="F1" s="147"/>
      <c r="G1" s="147"/>
      <c r="H1" s="147"/>
      <c r="I1" s="85"/>
      <c r="J1" s="85"/>
      <c r="K1" s="85"/>
      <c r="L1" s="85"/>
      <c r="M1" s="85"/>
      <c r="N1" s="85"/>
      <c r="R1" s="85"/>
      <c r="V1" s="146"/>
      <c r="X1" s="12" t="s">
        <v>192</v>
      </c>
    </row>
    <row r="2" ht="45.75" customHeight="1" spans="1:24">
      <c r="A2" s="68" t="str">
        <f>"2026"&amp;"年部门基本支出预算表"</f>
        <v>2026年部门基本支出预算表</v>
      </c>
      <c r="B2" s="13"/>
      <c r="C2" s="68"/>
      <c r="D2" s="68"/>
      <c r="E2" s="68"/>
      <c r="F2" s="68"/>
      <c r="G2" s="68"/>
      <c r="H2" s="68"/>
      <c r="I2" s="68"/>
      <c r="J2" s="68"/>
      <c r="K2" s="68"/>
      <c r="L2" s="68"/>
      <c r="M2" s="68"/>
      <c r="N2" s="68"/>
      <c r="O2" s="13"/>
      <c r="P2" s="13"/>
      <c r="Q2" s="13"/>
      <c r="R2" s="68"/>
      <c r="S2" s="68"/>
      <c r="T2" s="68"/>
      <c r="U2" s="68"/>
      <c r="V2" s="68"/>
      <c r="W2" s="68"/>
      <c r="X2" s="68"/>
    </row>
    <row r="3" ht="18.75" customHeight="1" spans="1:24">
      <c r="A3" s="14" t="str">
        <f>"单位名称："&amp;"昆明市呈贡区人民政府办公室"</f>
        <v>单位名称：昆明市呈贡区人民政府办公室</v>
      </c>
      <c r="B3" s="15"/>
      <c r="C3" s="148"/>
      <c r="D3" s="148"/>
      <c r="E3" s="148"/>
      <c r="F3" s="148"/>
      <c r="G3" s="148"/>
      <c r="H3" s="148"/>
      <c r="I3" s="90"/>
      <c r="J3" s="90"/>
      <c r="K3" s="90"/>
      <c r="L3" s="90"/>
      <c r="M3" s="90"/>
      <c r="N3" s="90"/>
      <c r="O3" s="16"/>
      <c r="P3" s="16"/>
      <c r="Q3" s="16"/>
      <c r="R3" s="90"/>
      <c r="V3" s="146"/>
      <c r="X3" s="12" t="s">
        <v>1</v>
      </c>
    </row>
    <row r="4" ht="18" customHeight="1" spans="1:24">
      <c r="A4" s="18" t="s">
        <v>193</v>
      </c>
      <c r="B4" s="18" t="s">
        <v>194</v>
      </c>
      <c r="C4" s="18" t="s">
        <v>195</v>
      </c>
      <c r="D4" s="18" t="s">
        <v>196</v>
      </c>
      <c r="E4" s="18" t="s">
        <v>197</v>
      </c>
      <c r="F4" s="18" t="s">
        <v>198</v>
      </c>
      <c r="G4" s="18" t="s">
        <v>199</v>
      </c>
      <c r="H4" s="18" t="s">
        <v>200</v>
      </c>
      <c r="I4" s="149" t="s">
        <v>201</v>
      </c>
      <c r="J4" s="79" t="s">
        <v>201</v>
      </c>
      <c r="K4" s="79"/>
      <c r="L4" s="79"/>
      <c r="M4" s="79"/>
      <c r="N4" s="79"/>
      <c r="O4" s="22"/>
      <c r="P4" s="22"/>
      <c r="Q4" s="22"/>
      <c r="R4" s="95" t="s">
        <v>61</v>
      </c>
      <c r="S4" s="79" t="s">
        <v>62</v>
      </c>
      <c r="T4" s="79"/>
      <c r="U4" s="79"/>
      <c r="V4" s="79"/>
      <c r="W4" s="79"/>
      <c r="X4" s="80"/>
    </row>
    <row r="5" ht="18" customHeight="1" spans="1:24">
      <c r="A5" s="24"/>
      <c r="B5" s="26"/>
      <c r="C5" s="130"/>
      <c r="D5" s="24"/>
      <c r="E5" s="24"/>
      <c r="F5" s="24"/>
      <c r="G5" s="24"/>
      <c r="H5" s="24"/>
      <c r="I5" s="128" t="s">
        <v>202</v>
      </c>
      <c r="J5" s="149" t="s">
        <v>58</v>
      </c>
      <c r="K5" s="79"/>
      <c r="L5" s="79"/>
      <c r="M5" s="79"/>
      <c r="N5" s="80"/>
      <c r="O5" s="21" t="s">
        <v>203</v>
      </c>
      <c r="P5" s="22"/>
      <c r="Q5" s="23"/>
      <c r="R5" s="18" t="s">
        <v>61</v>
      </c>
      <c r="S5" s="149" t="s">
        <v>62</v>
      </c>
      <c r="T5" s="95" t="s">
        <v>64</v>
      </c>
      <c r="U5" s="79" t="s">
        <v>62</v>
      </c>
      <c r="V5" s="95" t="s">
        <v>66</v>
      </c>
      <c r="W5" s="95" t="s">
        <v>67</v>
      </c>
      <c r="X5" s="150" t="s">
        <v>68</v>
      </c>
    </row>
    <row r="6" ht="19.5" customHeight="1" spans="1:24">
      <c r="A6" s="26"/>
      <c r="B6" s="26"/>
      <c r="C6" s="26"/>
      <c r="D6" s="26"/>
      <c r="E6" s="26"/>
      <c r="F6" s="26"/>
      <c r="G6" s="26"/>
      <c r="H6" s="26"/>
      <c r="I6" s="26"/>
      <c r="J6" s="151" t="s">
        <v>204</v>
      </c>
      <c r="K6" s="18" t="s">
        <v>205</v>
      </c>
      <c r="L6" s="18" t="s">
        <v>206</v>
      </c>
      <c r="M6" s="18" t="s">
        <v>207</v>
      </c>
      <c r="N6" s="18" t="s">
        <v>208</v>
      </c>
      <c r="O6" s="18" t="s">
        <v>58</v>
      </c>
      <c r="P6" s="18" t="s">
        <v>59</v>
      </c>
      <c r="Q6" s="18" t="s">
        <v>60</v>
      </c>
      <c r="R6" s="26"/>
      <c r="S6" s="18" t="s">
        <v>57</v>
      </c>
      <c r="T6" s="18" t="s">
        <v>64</v>
      </c>
      <c r="U6" s="18" t="s">
        <v>209</v>
      </c>
      <c r="V6" s="18" t="s">
        <v>66</v>
      </c>
      <c r="W6" s="18" t="s">
        <v>67</v>
      </c>
      <c r="X6" s="18" t="s">
        <v>68</v>
      </c>
    </row>
    <row r="7" ht="37.5" customHeight="1" spans="1:24">
      <c r="A7" s="152"/>
      <c r="B7" s="29"/>
      <c r="C7" s="152"/>
      <c r="D7" s="152"/>
      <c r="E7" s="152"/>
      <c r="F7" s="152"/>
      <c r="G7" s="152"/>
      <c r="H7" s="152"/>
      <c r="I7" s="152"/>
      <c r="J7" s="153" t="s">
        <v>57</v>
      </c>
      <c r="K7" s="27" t="s">
        <v>210</v>
      </c>
      <c r="L7" s="27" t="s">
        <v>206</v>
      </c>
      <c r="M7" s="27" t="s">
        <v>207</v>
      </c>
      <c r="N7" s="27" t="s">
        <v>208</v>
      </c>
      <c r="O7" s="27" t="s">
        <v>206</v>
      </c>
      <c r="P7" s="27" t="s">
        <v>207</v>
      </c>
      <c r="Q7" s="27" t="s">
        <v>208</v>
      </c>
      <c r="R7" s="27" t="s">
        <v>61</v>
      </c>
      <c r="S7" s="27" t="s">
        <v>57</v>
      </c>
      <c r="T7" s="27" t="s">
        <v>64</v>
      </c>
      <c r="U7" s="27" t="s">
        <v>209</v>
      </c>
      <c r="V7" s="27" t="s">
        <v>66</v>
      </c>
      <c r="W7" s="27" t="s">
        <v>67</v>
      </c>
      <c r="X7" s="27" t="s">
        <v>68</v>
      </c>
    </row>
    <row r="8" customHeight="1" spans="1:24">
      <c r="A8" s="31">
        <v>1</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c r="X8" s="31">
        <v>24</v>
      </c>
    </row>
    <row r="9" ht="20.25" customHeight="1" spans="1:24">
      <c r="A9" s="154" t="s">
        <v>70</v>
      </c>
      <c r="B9" s="154" t="s">
        <v>70</v>
      </c>
      <c r="C9" s="154" t="s">
        <v>211</v>
      </c>
      <c r="D9" s="154" t="s">
        <v>212</v>
      </c>
      <c r="E9" s="154" t="s">
        <v>102</v>
      </c>
      <c r="F9" s="154" t="s">
        <v>103</v>
      </c>
      <c r="G9" s="154" t="s">
        <v>213</v>
      </c>
      <c r="H9" s="154" t="s">
        <v>214</v>
      </c>
      <c r="I9" s="84">
        <v>1603104</v>
      </c>
      <c r="J9" s="84">
        <v>1603104</v>
      </c>
      <c r="K9" s="84"/>
      <c r="L9" s="84"/>
      <c r="M9" s="84">
        <v>1603104</v>
      </c>
      <c r="N9" s="84"/>
      <c r="O9" s="84"/>
      <c r="P9" s="84"/>
      <c r="Q9" s="84"/>
      <c r="R9" s="84"/>
      <c r="S9" s="84"/>
      <c r="T9" s="84"/>
      <c r="U9" s="84"/>
      <c r="V9" s="84"/>
      <c r="W9" s="84"/>
      <c r="X9" s="84"/>
    </row>
    <row r="10" ht="20.25" customHeight="1" spans="1:24">
      <c r="A10" s="154" t="s">
        <v>70</v>
      </c>
      <c r="B10" s="154" t="s">
        <v>70</v>
      </c>
      <c r="C10" s="154" t="s">
        <v>211</v>
      </c>
      <c r="D10" s="154" t="s">
        <v>212</v>
      </c>
      <c r="E10" s="154" t="s">
        <v>102</v>
      </c>
      <c r="F10" s="154" t="s">
        <v>103</v>
      </c>
      <c r="G10" s="154" t="s">
        <v>215</v>
      </c>
      <c r="H10" s="154" t="s">
        <v>216</v>
      </c>
      <c r="I10" s="84">
        <v>2122908</v>
      </c>
      <c r="J10" s="84">
        <v>2122908</v>
      </c>
      <c r="K10" s="7"/>
      <c r="L10" s="7"/>
      <c r="M10" s="84">
        <v>2122908</v>
      </c>
      <c r="N10" s="7"/>
      <c r="O10" s="84"/>
      <c r="P10" s="84"/>
      <c r="Q10" s="84"/>
      <c r="R10" s="84"/>
      <c r="S10" s="84"/>
      <c r="T10" s="84"/>
      <c r="U10" s="84"/>
      <c r="V10" s="84"/>
      <c r="W10" s="84"/>
      <c r="X10" s="84"/>
    </row>
    <row r="11" ht="20.25" customHeight="1" spans="1:24">
      <c r="A11" s="154" t="s">
        <v>70</v>
      </c>
      <c r="B11" s="154" t="s">
        <v>70</v>
      </c>
      <c r="C11" s="154" t="s">
        <v>211</v>
      </c>
      <c r="D11" s="154" t="s">
        <v>212</v>
      </c>
      <c r="E11" s="154" t="s">
        <v>102</v>
      </c>
      <c r="F11" s="154" t="s">
        <v>103</v>
      </c>
      <c r="G11" s="154" t="s">
        <v>217</v>
      </c>
      <c r="H11" s="154" t="s">
        <v>218</v>
      </c>
      <c r="I11" s="84">
        <v>136000</v>
      </c>
      <c r="J11" s="84">
        <v>136000</v>
      </c>
      <c r="K11" s="7"/>
      <c r="L11" s="7"/>
      <c r="M11" s="84">
        <v>136000</v>
      </c>
      <c r="N11" s="7"/>
      <c r="O11" s="84"/>
      <c r="P11" s="84"/>
      <c r="Q11" s="84"/>
      <c r="R11" s="84"/>
      <c r="S11" s="84"/>
      <c r="T11" s="84"/>
      <c r="U11" s="84"/>
      <c r="V11" s="84"/>
      <c r="W11" s="84"/>
      <c r="X11" s="84"/>
    </row>
    <row r="12" ht="20.25" customHeight="1" spans="1:24">
      <c r="A12" s="154" t="s">
        <v>70</v>
      </c>
      <c r="B12" s="154" t="s">
        <v>70</v>
      </c>
      <c r="C12" s="154" t="s">
        <v>219</v>
      </c>
      <c r="D12" s="154" t="s">
        <v>220</v>
      </c>
      <c r="E12" s="154" t="s">
        <v>120</v>
      </c>
      <c r="F12" s="154" t="s">
        <v>121</v>
      </c>
      <c r="G12" s="154" t="s">
        <v>221</v>
      </c>
      <c r="H12" s="154" t="s">
        <v>222</v>
      </c>
      <c r="I12" s="84">
        <v>95600</v>
      </c>
      <c r="J12" s="84">
        <v>95600</v>
      </c>
      <c r="K12" s="7"/>
      <c r="L12" s="7"/>
      <c r="M12" s="84">
        <v>95600</v>
      </c>
      <c r="N12" s="7"/>
      <c r="O12" s="84"/>
      <c r="P12" s="84"/>
      <c r="Q12" s="84"/>
      <c r="R12" s="84"/>
      <c r="S12" s="84"/>
      <c r="T12" s="84"/>
      <c r="U12" s="84"/>
      <c r="V12" s="84"/>
      <c r="W12" s="84"/>
      <c r="X12" s="84"/>
    </row>
    <row r="13" ht="20.25" customHeight="1" spans="1:24">
      <c r="A13" s="154" t="s">
        <v>70</v>
      </c>
      <c r="B13" s="154" t="s">
        <v>70</v>
      </c>
      <c r="C13" s="154" t="s">
        <v>219</v>
      </c>
      <c r="D13" s="154" t="s">
        <v>220</v>
      </c>
      <c r="E13" s="154" t="s">
        <v>120</v>
      </c>
      <c r="F13" s="154" t="s">
        <v>121</v>
      </c>
      <c r="G13" s="154" t="s">
        <v>221</v>
      </c>
      <c r="H13" s="154" t="s">
        <v>222</v>
      </c>
      <c r="I13" s="84">
        <v>737800</v>
      </c>
      <c r="J13" s="84">
        <v>737800</v>
      </c>
      <c r="K13" s="7"/>
      <c r="L13" s="7"/>
      <c r="M13" s="84">
        <v>737800</v>
      </c>
      <c r="N13" s="7"/>
      <c r="O13" s="84"/>
      <c r="P13" s="84"/>
      <c r="Q13" s="84"/>
      <c r="R13" s="84"/>
      <c r="S13" s="84"/>
      <c r="T13" s="84"/>
      <c r="U13" s="84"/>
      <c r="V13" s="84"/>
      <c r="W13" s="84"/>
      <c r="X13" s="84"/>
    </row>
    <row r="14" ht="20.25" customHeight="1" spans="1:24">
      <c r="A14" s="154" t="s">
        <v>70</v>
      </c>
      <c r="B14" s="154" t="s">
        <v>70</v>
      </c>
      <c r="C14" s="154" t="s">
        <v>219</v>
      </c>
      <c r="D14" s="154" t="s">
        <v>220</v>
      </c>
      <c r="E14" s="154" t="s">
        <v>130</v>
      </c>
      <c r="F14" s="154" t="s">
        <v>131</v>
      </c>
      <c r="G14" s="154" t="s">
        <v>223</v>
      </c>
      <c r="H14" s="154" t="s">
        <v>224</v>
      </c>
      <c r="I14" s="84">
        <v>354280</v>
      </c>
      <c r="J14" s="84">
        <v>354280</v>
      </c>
      <c r="K14" s="7"/>
      <c r="L14" s="7"/>
      <c r="M14" s="84">
        <v>354280</v>
      </c>
      <c r="N14" s="7"/>
      <c r="O14" s="84"/>
      <c r="P14" s="84"/>
      <c r="Q14" s="84"/>
      <c r="R14" s="84"/>
      <c r="S14" s="84"/>
      <c r="T14" s="84"/>
      <c r="U14" s="84"/>
      <c r="V14" s="84"/>
      <c r="W14" s="84"/>
      <c r="X14" s="84"/>
    </row>
    <row r="15" ht="20.25" customHeight="1" spans="1:24">
      <c r="A15" s="154" t="s">
        <v>70</v>
      </c>
      <c r="B15" s="154" t="s">
        <v>70</v>
      </c>
      <c r="C15" s="154" t="s">
        <v>219</v>
      </c>
      <c r="D15" s="154" t="s">
        <v>220</v>
      </c>
      <c r="E15" s="154" t="s">
        <v>132</v>
      </c>
      <c r="F15" s="154" t="s">
        <v>133</v>
      </c>
      <c r="G15" s="154" t="s">
        <v>223</v>
      </c>
      <c r="H15" s="154" t="s">
        <v>224</v>
      </c>
      <c r="I15" s="84">
        <v>48150</v>
      </c>
      <c r="J15" s="84">
        <v>48150</v>
      </c>
      <c r="K15" s="7"/>
      <c r="L15" s="7"/>
      <c r="M15" s="84">
        <v>48150</v>
      </c>
      <c r="N15" s="7"/>
      <c r="O15" s="84"/>
      <c r="P15" s="84"/>
      <c r="Q15" s="84"/>
      <c r="R15" s="84"/>
      <c r="S15" s="84"/>
      <c r="T15" s="84"/>
      <c r="U15" s="84"/>
      <c r="V15" s="84"/>
      <c r="W15" s="84"/>
      <c r="X15" s="84"/>
    </row>
    <row r="16" ht="20.25" customHeight="1" spans="1:24">
      <c r="A16" s="154" t="s">
        <v>70</v>
      </c>
      <c r="B16" s="154" t="s">
        <v>70</v>
      </c>
      <c r="C16" s="154" t="s">
        <v>219</v>
      </c>
      <c r="D16" s="154" t="s">
        <v>220</v>
      </c>
      <c r="E16" s="154" t="s">
        <v>134</v>
      </c>
      <c r="F16" s="154" t="s">
        <v>135</v>
      </c>
      <c r="G16" s="154" t="s">
        <v>225</v>
      </c>
      <c r="H16" s="154" t="s">
        <v>226</v>
      </c>
      <c r="I16" s="84">
        <v>32000</v>
      </c>
      <c r="J16" s="84">
        <v>32000</v>
      </c>
      <c r="K16" s="7"/>
      <c r="L16" s="7"/>
      <c r="M16" s="84">
        <v>32000</v>
      </c>
      <c r="N16" s="7"/>
      <c r="O16" s="84"/>
      <c r="P16" s="84"/>
      <c r="Q16" s="84"/>
      <c r="R16" s="84"/>
      <c r="S16" s="84"/>
      <c r="T16" s="84"/>
      <c r="U16" s="84"/>
      <c r="V16" s="84"/>
      <c r="W16" s="84"/>
      <c r="X16" s="84"/>
    </row>
    <row r="17" ht="20.25" customHeight="1" spans="1:24">
      <c r="A17" s="154" t="s">
        <v>70</v>
      </c>
      <c r="B17" s="154" t="s">
        <v>70</v>
      </c>
      <c r="C17" s="154" t="s">
        <v>219</v>
      </c>
      <c r="D17" s="154" t="s">
        <v>220</v>
      </c>
      <c r="E17" s="154" t="s">
        <v>134</v>
      </c>
      <c r="F17" s="154" t="s">
        <v>135</v>
      </c>
      <c r="G17" s="154" t="s">
        <v>225</v>
      </c>
      <c r="H17" s="154" t="s">
        <v>226</v>
      </c>
      <c r="I17" s="84">
        <v>341700</v>
      </c>
      <c r="J17" s="84">
        <v>341700</v>
      </c>
      <c r="K17" s="7"/>
      <c r="L17" s="7"/>
      <c r="M17" s="84">
        <v>341700</v>
      </c>
      <c r="N17" s="7"/>
      <c r="O17" s="84"/>
      <c r="P17" s="84"/>
      <c r="Q17" s="84"/>
      <c r="R17" s="84"/>
      <c r="S17" s="84"/>
      <c r="T17" s="84"/>
      <c r="U17" s="84"/>
      <c r="V17" s="84"/>
      <c r="W17" s="84"/>
      <c r="X17" s="84"/>
    </row>
    <row r="18" ht="20.25" customHeight="1" spans="1:24">
      <c r="A18" s="154" t="s">
        <v>70</v>
      </c>
      <c r="B18" s="154" t="s">
        <v>70</v>
      </c>
      <c r="C18" s="154" t="s">
        <v>219</v>
      </c>
      <c r="D18" s="154" t="s">
        <v>220</v>
      </c>
      <c r="E18" s="154" t="s">
        <v>102</v>
      </c>
      <c r="F18" s="154" t="s">
        <v>103</v>
      </c>
      <c r="G18" s="154" t="s">
        <v>227</v>
      </c>
      <c r="H18" s="154" t="s">
        <v>228</v>
      </c>
      <c r="I18" s="84">
        <v>5400</v>
      </c>
      <c r="J18" s="84">
        <v>5400</v>
      </c>
      <c r="K18" s="7"/>
      <c r="L18" s="7"/>
      <c r="M18" s="84">
        <v>5400</v>
      </c>
      <c r="N18" s="7"/>
      <c r="O18" s="84"/>
      <c r="P18" s="84"/>
      <c r="Q18" s="84"/>
      <c r="R18" s="84"/>
      <c r="S18" s="84"/>
      <c r="T18" s="84"/>
      <c r="U18" s="84"/>
      <c r="V18" s="84"/>
      <c r="W18" s="84"/>
      <c r="X18" s="84"/>
    </row>
    <row r="19" ht="20.25" customHeight="1" spans="1:24">
      <c r="A19" s="154" t="s">
        <v>70</v>
      </c>
      <c r="B19" s="154" t="s">
        <v>70</v>
      </c>
      <c r="C19" s="154" t="s">
        <v>219</v>
      </c>
      <c r="D19" s="154" t="s">
        <v>220</v>
      </c>
      <c r="E19" s="154" t="s">
        <v>104</v>
      </c>
      <c r="F19" s="154" t="s">
        <v>105</v>
      </c>
      <c r="G19" s="154" t="s">
        <v>227</v>
      </c>
      <c r="H19" s="154" t="s">
        <v>228</v>
      </c>
      <c r="I19" s="84">
        <v>4500</v>
      </c>
      <c r="J19" s="84">
        <v>4500</v>
      </c>
      <c r="K19" s="7"/>
      <c r="L19" s="7"/>
      <c r="M19" s="84">
        <v>4500</v>
      </c>
      <c r="N19" s="7"/>
      <c r="O19" s="84"/>
      <c r="P19" s="84"/>
      <c r="Q19" s="84"/>
      <c r="R19" s="84"/>
      <c r="S19" s="84"/>
      <c r="T19" s="84"/>
      <c r="U19" s="84"/>
      <c r="V19" s="84"/>
      <c r="W19" s="84"/>
      <c r="X19" s="84"/>
    </row>
    <row r="20" ht="20.25" customHeight="1" spans="1:24">
      <c r="A20" s="154" t="s">
        <v>70</v>
      </c>
      <c r="B20" s="154" t="s">
        <v>70</v>
      </c>
      <c r="C20" s="154" t="s">
        <v>219</v>
      </c>
      <c r="D20" s="154" t="s">
        <v>220</v>
      </c>
      <c r="E20" s="154" t="s">
        <v>136</v>
      </c>
      <c r="F20" s="154" t="s">
        <v>137</v>
      </c>
      <c r="G20" s="154" t="s">
        <v>227</v>
      </c>
      <c r="H20" s="154" t="s">
        <v>228</v>
      </c>
      <c r="I20" s="84">
        <v>8296</v>
      </c>
      <c r="J20" s="84">
        <v>8296</v>
      </c>
      <c r="K20" s="7"/>
      <c r="L20" s="7"/>
      <c r="M20" s="84">
        <v>8296</v>
      </c>
      <c r="N20" s="7"/>
      <c r="O20" s="84"/>
      <c r="P20" s="84"/>
      <c r="Q20" s="84"/>
      <c r="R20" s="84"/>
      <c r="S20" s="84"/>
      <c r="T20" s="84"/>
      <c r="U20" s="84"/>
      <c r="V20" s="84"/>
      <c r="W20" s="84"/>
      <c r="X20" s="84"/>
    </row>
    <row r="21" ht="20.25" customHeight="1" spans="1:24">
      <c r="A21" s="154" t="s">
        <v>70</v>
      </c>
      <c r="B21" s="154" t="s">
        <v>70</v>
      </c>
      <c r="C21" s="154" t="s">
        <v>219</v>
      </c>
      <c r="D21" s="154" t="s">
        <v>220</v>
      </c>
      <c r="E21" s="154" t="s">
        <v>136</v>
      </c>
      <c r="F21" s="154" t="s">
        <v>137</v>
      </c>
      <c r="G21" s="154" t="s">
        <v>227</v>
      </c>
      <c r="H21" s="154" t="s">
        <v>228</v>
      </c>
      <c r="I21" s="84">
        <v>2585</v>
      </c>
      <c r="J21" s="84">
        <v>2585</v>
      </c>
      <c r="K21" s="7"/>
      <c r="L21" s="7"/>
      <c r="M21" s="84">
        <v>2585</v>
      </c>
      <c r="N21" s="7"/>
      <c r="O21" s="84"/>
      <c r="P21" s="84"/>
      <c r="Q21" s="84"/>
      <c r="R21" s="84"/>
      <c r="S21" s="84"/>
      <c r="T21" s="84"/>
      <c r="U21" s="84"/>
      <c r="V21" s="84"/>
      <c r="W21" s="84"/>
      <c r="X21" s="84"/>
    </row>
    <row r="22" ht="20.25" customHeight="1" spans="1:24">
      <c r="A22" s="154" t="s">
        <v>70</v>
      </c>
      <c r="B22" s="154" t="s">
        <v>70</v>
      </c>
      <c r="C22" s="154" t="s">
        <v>219</v>
      </c>
      <c r="D22" s="154" t="s">
        <v>220</v>
      </c>
      <c r="E22" s="154" t="s">
        <v>136</v>
      </c>
      <c r="F22" s="154" t="s">
        <v>137</v>
      </c>
      <c r="G22" s="154" t="s">
        <v>227</v>
      </c>
      <c r="H22" s="154" t="s">
        <v>228</v>
      </c>
      <c r="I22" s="84">
        <v>2340</v>
      </c>
      <c r="J22" s="84">
        <v>2340</v>
      </c>
      <c r="K22" s="7"/>
      <c r="L22" s="7"/>
      <c r="M22" s="84">
        <v>2340</v>
      </c>
      <c r="N22" s="7"/>
      <c r="O22" s="84"/>
      <c r="P22" s="84"/>
      <c r="Q22" s="84"/>
      <c r="R22" s="84"/>
      <c r="S22" s="84"/>
      <c r="T22" s="84"/>
      <c r="U22" s="84"/>
      <c r="V22" s="84"/>
      <c r="W22" s="84"/>
      <c r="X22" s="84"/>
    </row>
    <row r="23" ht="20.25" customHeight="1" spans="1:24">
      <c r="A23" s="154" t="s">
        <v>70</v>
      </c>
      <c r="B23" s="154" t="s">
        <v>70</v>
      </c>
      <c r="C23" s="154" t="s">
        <v>219</v>
      </c>
      <c r="D23" s="154" t="s">
        <v>220</v>
      </c>
      <c r="E23" s="154" t="s">
        <v>136</v>
      </c>
      <c r="F23" s="154" t="s">
        <v>137</v>
      </c>
      <c r="G23" s="154" t="s">
        <v>227</v>
      </c>
      <c r="H23" s="154" t="s">
        <v>228</v>
      </c>
      <c r="I23" s="84">
        <v>26367</v>
      </c>
      <c r="J23" s="84">
        <v>26367</v>
      </c>
      <c r="K23" s="7"/>
      <c r="L23" s="7"/>
      <c r="M23" s="84">
        <v>26367</v>
      </c>
      <c r="N23" s="7"/>
      <c r="O23" s="84"/>
      <c r="P23" s="84"/>
      <c r="Q23" s="84"/>
      <c r="R23" s="84"/>
      <c r="S23" s="84"/>
      <c r="T23" s="84"/>
      <c r="U23" s="84"/>
      <c r="V23" s="84"/>
      <c r="W23" s="84"/>
      <c r="X23" s="84"/>
    </row>
    <row r="24" ht="20.25" customHeight="1" spans="1:24">
      <c r="A24" s="154" t="s">
        <v>70</v>
      </c>
      <c r="B24" s="154" t="s">
        <v>70</v>
      </c>
      <c r="C24" s="154" t="s">
        <v>229</v>
      </c>
      <c r="D24" s="154" t="s">
        <v>143</v>
      </c>
      <c r="E24" s="154" t="s">
        <v>142</v>
      </c>
      <c r="F24" s="154" t="s">
        <v>143</v>
      </c>
      <c r="G24" s="154" t="s">
        <v>230</v>
      </c>
      <c r="H24" s="154" t="s">
        <v>143</v>
      </c>
      <c r="I24" s="84">
        <v>642425</v>
      </c>
      <c r="J24" s="84">
        <v>642425</v>
      </c>
      <c r="K24" s="7"/>
      <c r="L24" s="7"/>
      <c r="M24" s="84">
        <v>642425</v>
      </c>
      <c r="N24" s="7"/>
      <c r="O24" s="84"/>
      <c r="P24" s="84"/>
      <c r="Q24" s="84"/>
      <c r="R24" s="84"/>
      <c r="S24" s="84"/>
      <c r="T24" s="84"/>
      <c r="U24" s="84"/>
      <c r="V24" s="84"/>
      <c r="W24" s="84"/>
      <c r="X24" s="84"/>
    </row>
    <row r="25" ht="20.25" customHeight="1" spans="1:24">
      <c r="A25" s="154" t="s">
        <v>70</v>
      </c>
      <c r="B25" s="154" t="s">
        <v>70</v>
      </c>
      <c r="C25" s="154" t="s">
        <v>229</v>
      </c>
      <c r="D25" s="154" t="s">
        <v>143</v>
      </c>
      <c r="E25" s="154" t="s">
        <v>142</v>
      </c>
      <c r="F25" s="154" t="s">
        <v>143</v>
      </c>
      <c r="G25" s="154" t="s">
        <v>230</v>
      </c>
      <c r="H25" s="154" t="s">
        <v>143</v>
      </c>
      <c r="I25" s="84">
        <v>82858</v>
      </c>
      <c r="J25" s="84">
        <v>82858</v>
      </c>
      <c r="K25" s="7"/>
      <c r="L25" s="7"/>
      <c r="M25" s="84">
        <v>82858</v>
      </c>
      <c r="N25" s="7"/>
      <c r="O25" s="84"/>
      <c r="P25" s="84"/>
      <c r="Q25" s="84"/>
      <c r="R25" s="84"/>
      <c r="S25" s="84"/>
      <c r="T25" s="84"/>
      <c r="U25" s="84"/>
      <c r="V25" s="84"/>
      <c r="W25" s="84"/>
      <c r="X25" s="84"/>
    </row>
    <row r="26" ht="20.25" customHeight="1" spans="1:24">
      <c r="A26" s="154" t="s">
        <v>70</v>
      </c>
      <c r="B26" s="154" t="s">
        <v>70</v>
      </c>
      <c r="C26" s="154" t="s">
        <v>231</v>
      </c>
      <c r="D26" s="154" t="s">
        <v>232</v>
      </c>
      <c r="E26" s="154" t="s">
        <v>102</v>
      </c>
      <c r="F26" s="154" t="s">
        <v>103</v>
      </c>
      <c r="G26" s="154" t="s">
        <v>233</v>
      </c>
      <c r="H26" s="154" t="s">
        <v>232</v>
      </c>
      <c r="I26" s="84">
        <v>679150</v>
      </c>
      <c r="J26" s="84">
        <v>679150</v>
      </c>
      <c r="K26" s="7"/>
      <c r="L26" s="7"/>
      <c r="M26" s="84">
        <v>679150</v>
      </c>
      <c r="N26" s="7"/>
      <c r="O26" s="84"/>
      <c r="P26" s="84"/>
      <c r="Q26" s="84"/>
      <c r="R26" s="84"/>
      <c r="S26" s="84"/>
      <c r="T26" s="84"/>
      <c r="U26" s="84"/>
      <c r="V26" s="84"/>
      <c r="W26" s="84"/>
      <c r="X26" s="84"/>
    </row>
    <row r="27" ht="20.25" customHeight="1" spans="1:24">
      <c r="A27" s="154" t="s">
        <v>70</v>
      </c>
      <c r="B27" s="154" t="s">
        <v>70</v>
      </c>
      <c r="C27" s="154" t="s">
        <v>234</v>
      </c>
      <c r="D27" s="154" t="s">
        <v>235</v>
      </c>
      <c r="E27" s="154" t="s">
        <v>102</v>
      </c>
      <c r="F27" s="154" t="s">
        <v>103</v>
      </c>
      <c r="G27" s="154" t="s">
        <v>236</v>
      </c>
      <c r="H27" s="154" t="s">
        <v>237</v>
      </c>
      <c r="I27" s="84">
        <v>342000</v>
      </c>
      <c r="J27" s="84">
        <v>342000</v>
      </c>
      <c r="K27" s="7"/>
      <c r="L27" s="7"/>
      <c r="M27" s="84">
        <v>342000</v>
      </c>
      <c r="N27" s="7"/>
      <c r="O27" s="84"/>
      <c r="P27" s="84"/>
      <c r="Q27" s="84"/>
      <c r="R27" s="84"/>
      <c r="S27" s="84"/>
      <c r="T27" s="84"/>
      <c r="U27" s="84"/>
      <c r="V27" s="84"/>
      <c r="W27" s="84"/>
      <c r="X27" s="84"/>
    </row>
    <row r="28" ht="20.25" customHeight="1" spans="1:24">
      <c r="A28" s="154" t="s">
        <v>70</v>
      </c>
      <c r="B28" s="154" t="s">
        <v>70</v>
      </c>
      <c r="C28" s="154" t="s">
        <v>238</v>
      </c>
      <c r="D28" s="154" t="s">
        <v>239</v>
      </c>
      <c r="E28" s="154" t="s">
        <v>102</v>
      </c>
      <c r="F28" s="154" t="s">
        <v>103</v>
      </c>
      <c r="G28" s="154" t="s">
        <v>240</v>
      </c>
      <c r="H28" s="154" t="s">
        <v>239</v>
      </c>
      <c r="I28" s="84">
        <v>92153.04</v>
      </c>
      <c r="J28" s="84">
        <v>92153.04</v>
      </c>
      <c r="K28" s="7"/>
      <c r="L28" s="7"/>
      <c r="M28" s="84">
        <v>92153.04</v>
      </c>
      <c r="N28" s="7"/>
      <c r="O28" s="84"/>
      <c r="P28" s="84"/>
      <c r="Q28" s="84"/>
      <c r="R28" s="84"/>
      <c r="S28" s="84"/>
      <c r="T28" s="84"/>
      <c r="U28" s="84"/>
      <c r="V28" s="84"/>
      <c r="W28" s="84"/>
      <c r="X28" s="84"/>
    </row>
    <row r="29" ht="20.25" customHeight="1" spans="1:24">
      <c r="A29" s="154" t="s">
        <v>70</v>
      </c>
      <c r="B29" s="154" t="s">
        <v>70</v>
      </c>
      <c r="C29" s="154" t="s">
        <v>238</v>
      </c>
      <c r="D29" s="154" t="s">
        <v>239</v>
      </c>
      <c r="E29" s="154" t="s">
        <v>104</v>
      </c>
      <c r="F29" s="154" t="s">
        <v>105</v>
      </c>
      <c r="G29" s="154" t="s">
        <v>240</v>
      </c>
      <c r="H29" s="154" t="s">
        <v>239</v>
      </c>
      <c r="I29" s="84">
        <v>11208.48</v>
      </c>
      <c r="J29" s="84">
        <v>11208.48</v>
      </c>
      <c r="K29" s="7"/>
      <c r="L29" s="7"/>
      <c r="M29" s="84">
        <v>11208.48</v>
      </c>
      <c r="N29" s="7"/>
      <c r="O29" s="84"/>
      <c r="P29" s="84"/>
      <c r="Q29" s="84"/>
      <c r="R29" s="84"/>
      <c r="S29" s="84"/>
      <c r="T29" s="84"/>
      <c r="U29" s="84"/>
      <c r="V29" s="84"/>
      <c r="W29" s="84"/>
      <c r="X29" s="84"/>
    </row>
    <row r="30" ht="20.25" customHeight="1" spans="1:24">
      <c r="A30" s="154" t="s">
        <v>70</v>
      </c>
      <c r="B30" s="154" t="s">
        <v>70</v>
      </c>
      <c r="C30" s="154" t="s">
        <v>241</v>
      </c>
      <c r="D30" s="154" t="s">
        <v>242</v>
      </c>
      <c r="E30" s="154" t="s">
        <v>102</v>
      </c>
      <c r="F30" s="154" t="s">
        <v>103</v>
      </c>
      <c r="G30" s="154" t="s">
        <v>243</v>
      </c>
      <c r="H30" s="154" t="s">
        <v>244</v>
      </c>
      <c r="I30" s="84">
        <v>96866</v>
      </c>
      <c r="J30" s="84">
        <v>96866</v>
      </c>
      <c r="K30" s="7"/>
      <c r="L30" s="7"/>
      <c r="M30" s="84">
        <v>96866</v>
      </c>
      <c r="N30" s="7"/>
      <c r="O30" s="84"/>
      <c r="P30" s="84"/>
      <c r="Q30" s="84"/>
      <c r="R30" s="84"/>
      <c r="S30" s="84"/>
      <c r="T30" s="84"/>
      <c r="U30" s="84"/>
      <c r="V30" s="84"/>
      <c r="W30" s="84"/>
      <c r="X30" s="84"/>
    </row>
    <row r="31" ht="20.25" customHeight="1" spans="1:24">
      <c r="A31" s="154" t="s">
        <v>70</v>
      </c>
      <c r="B31" s="154" t="s">
        <v>70</v>
      </c>
      <c r="C31" s="154" t="s">
        <v>241</v>
      </c>
      <c r="D31" s="154" t="s">
        <v>242</v>
      </c>
      <c r="E31" s="154" t="s">
        <v>104</v>
      </c>
      <c r="F31" s="154" t="s">
        <v>105</v>
      </c>
      <c r="G31" s="154" t="s">
        <v>243</v>
      </c>
      <c r="H31" s="154" t="s">
        <v>244</v>
      </c>
      <c r="I31" s="84">
        <v>14245</v>
      </c>
      <c r="J31" s="84">
        <v>14245</v>
      </c>
      <c r="K31" s="7"/>
      <c r="L31" s="7"/>
      <c r="M31" s="84">
        <v>14245</v>
      </c>
      <c r="N31" s="7"/>
      <c r="O31" s="84"/>
      <c r="P31" s="84"/>
      <c r="Q31" s="84"/>
      <c r="R31" s="84"/>
      <c r="S31" s="84"/>
      <c r="T31" s="84"/>
      <c r="U31" s="84"/>
      <c r="V31" s="84"/>
      <c r="W31" s="84"/>
      <c r="X31" s="84"/>
    </row>
    <row r="32" ht="20.25" customHeight="1" spans="1:24">
      <c r="A32" s="154" t="s">
        <v>70</v>
      </c>
      <c r="B32" s="154" t="s">
        <v>70</v>
      </c>
      <c r="C32" s="154" t="s">
        <v>241</v>
      </c>
      <c r="D32" s="154" t="s">
        <v>242</v>
      </c>
      <c r="E32" s="154" t="s">
        <v>118</v>
      </c>
      <c r="F32" s="154" t="s">
        <v>119</v>
      </c>
      <c r="G32" s="154" t="s">
        <v>243</v>
      </c>
      <c r="H32" s="154" t="s">
        <v>244</v>
      </c>
      <c r="I32" s="84">
        <v>10200</v>
      </c>
      <c r="J32" s="84">
        <v>10200</v>
      </c>
      <c r="K32" s="7"/>
      <c r="L32" s="7"/>
      <c r="M32" s="84">
        <v>10200</v>
      </c>
      <c r="N32" s="7"/>
      <c r="O32" s="84"/>
      <c r="P32" s="84"/>
      <c r="Q32" s="84"/>
      <c r="R32" s="84"/>
      <c r="S32" s="84"/>
      <c r="T32" s="84"/>
      <c r="U32" s="84"/>
      <c r="V32" s="84"/>
      <c r="W32" s="84"/>
      <c r="X32" s="84"/>
    </row>
    <row r="33" ht="20.25" customHeight="1" spans="1:24">
      <c r="A33" s="154" t="s">
        <v>70</v>
      </c>
      <c r="B33" s="154" t="s">
        <v>70</v>
      </c>
      <c r="C33" s="154" t="s">
        <v>241</v>
      </c>
      <c r="D33" s="154" t="s">
        <v>242</v>
      </c>
      <c r="E33" s="154" t="s">
        <v>102</v>
      </c>
      <c r="F33" s="154" t="s">
        <v>103</v>
      </c>
      <c r="G33" s="154" t="s">
        <v>245</v>
      </c>
      <c r="H33" s="154" t="s">
        <v>246</v>
      </c>
      <c r="I33" s="84">
        <v>12478</v>
      </c>
      <c r="J33" s="84">
        <v>12478</v>
      </c>
      <c r="K33" s="7"/>
      <c r="L33" s="7"/>
      <c r="M33" s="84">
        <v>12478</v>
      </c>
      <c r="N33" s="7"/>
      <c r="O33" s="84"/>
      <c r="P33" s="84"/>
      <c r="Q33" s="84"/>
      <c r="R33" s="84"/>
      <c r="S33" s="84"/>
      <c r="T33" s="84"/>
      <c r="U33" s="84"/>
      <c r="V33" s="84"/>
      <c r="W33" s="84"/>
      <c r="X33" s="84"/>
    </row>
    <row r="34" ht="20.25" customHeight="1" spans="1:24">
      <c r="A34" s="154" t="s">
        <v>70</v>
      </c>
      <c r="B34" s="154" t="s">
        <v>70</v>
      </c>
      <c r="C34" s="154" t="s">
        <v>241</v>
      </c>
      <c r="D34" s="154" t="s">
        <v>242</v>
      </c>
      <c r="E34" s="154" t="s">
        <v>104</v>
      </c>
      <c r="F34" s="154" t="s">
        <v>105</v>
      </c>
      <c r="G34" s="154" t="s">
        <v>245</v>
      </c>
      <c r="H34" s="154" t="s">
        <v>246</v>
      </c>
      <c r="I34" s="84">
        <v>1835</v>
      </c>
      <c r="J34" s="84">
        <v>1835</v>
      </c>
      <c r="K34" s="7"/>
      <c r="L34" s="7"/>
      <c r="M34" s="84">
        <v>1835</v>
      </c>
      <c r="N34" s="7"/>
      <c r="O34" s="84"/>
      <c r="P34" s="84"/>
      <c r="Q34" s="84"/>
      <c r="R34" s="84"/>
      <c r="S34" s="84"/>
      <c r="T34" s="84"/>
      <c r="U34" s="84"/>
      <c r="V34" s="84"/>
      <c r="W34" s="84"/>
      <c r="X34" s="84"/>
    </row>
    <row r="35" ht="20.25" customHeight="1" spans="1:24">
      <c r="A35" s="154" t="s">
        <v>70</v>
      </c>
      <c r="B35" s="154" t="s">
        <v>70</v>
      </c>
      <c r="C35" s="154" t="s">
        <v>241</v>
      </c>
      <c r="D35" s="154" t="s">
        <v>242</v>
      </c>
      <c r="E35" s="154" t="s">
        <v>102</v>
      </c>
      <c r="F35" s="154" t="s">
        <v>103</v>
      </c>
      <c r="G35" s="154" t="s">
        <v>247</v>
      </c>
      <c r="H35" s="154" t="s">
        <v>248</v>
      </c>
      <c r="I35" s="84">
        <v>19278</v>
      </c>
      <c r="J35" s="84">
        <v>19278</v>
      </c>
      <c r="K35" s="7"/>
      <c r="L35" s="7"/>
      <c r="M35" s="84">
        <v>19278</v>
      </c>
      <c r="N35" s="7"/>
      <c r="O35" s="84"/>
      <c r="P35" s="84"/>
      <c r="Q35" s="84"/>
      <c r="R35" s="84"/>
      <c r="S35" s="84"/>
      <c r="T35" s="84"/>
      <c r="U35" s="84"/>
      <c r="V35" s="84"/>
      <c r="W35" s="84"/>
      <c r="X35" s="84"/>
    </row>
    <row r="36" ht="20.25" customHeight="1" spans="1:24">
      <c r="A36" s="154" t="s">
        <v>70</v>
      </c>
      <c r="B36" s="154" t="s">
        <v>70</v>
      </c>
      <c r="C36" s="154" t="s">
        <v>241</v>
      </c>
      <c r="D36" s="154" t="s">
        <v>242</v>
      </c>
      <c r="E36" s="154" t="s">
        <v>104</v>
      </c>
      <c r="F36" s="154" t="s">
        <v>105</v>
      </c>
      <c r="G36" s="154" t="s">
        <v>247</v>
      </c>
      <c r="H36" s="154" t="s">
        <v>248</v>
      </c>
      <c r="I36" s="84">
        <v>2835</v>
      </c>
      <c r="J36" s="84">
        <v>2835</v>
      </c>
      <c r="K36" s="7"/>
      <c r="L36" s="7"/>
      <c r="M36" s="84">
        <v>2835</v>
      </c>
      <c r="N36" s="7"/>
      <c r="O36" s="84"/>
      <c r="P36" s="84"/>
      <c r="Q36" s="84"/>
      <c r="R36" s="84"/>
      <c r="S36" s="84"/>
      <c r="T36" s="84"/>
      <c r="U36" s="84"/>
      <c r="V36" s="84"/>
      <c r="W36" s="84"/>
      <c r="X36" s="84"/>
    </row>
    <row r="37" ht="20.25" customHeight="1" spans="1:24">
      <c r="A37" s="154" t="s">
        <v>70</v>
      </c>
      <c r="B37" s="154" t="s">
        <v>70</v>
      </c>
      <c r="C37" s="154" t="s">
        <v>241</v>
      </c>
      <c r="D37" s="154" t="s">
        <v>242</v>
      </c>
      <c r="E37" s="154" t="s">
        <v>102</v>
      </c>
      <c r="F37" s="154" t="s">
        <v>103</v>
      </c>
      <c r="G37" s="154" t="s">
        <v>249</v>
      </c>
      <c r="H37" s="154" t="s">
        <v>250</v>
      </c>
      <c r="I37" s="84">
        <v>17000</v>
      </c>
      <c r="J37" s="84">
        <v>17000</v>
      </c>
      <c r="K37" s="7"/>
      <c r="L37" s="7"/>
      <c r="M37" s="84">
        <v>17000</v>
      </c>
      <c r="N37" s="7"/>
      <c r="O37" s="84"/>
      <c r="P37" s="84"/>
      <c r="Q37" s="84"/>
      <c r="R37" s="84"/>
      <c r="S37" s="84"/>
      <c r="T37" s="84"/>
      <c r="U37" s="84"/>
      <c r="V37" s="84"/>
      <c r="W37" s="84"/>
      <c r="X37" s="84"/>
    </row>
    <row r="38" ht="20.25" customHeight="1" spans="1:24">
      <c r="A38" s="154" t="s">
        <v>70</v>
      </c>
      <c r="B38" s="154" t="s">
        <v>70</v>
      </c>
      <c r="C38" s="154" t="s">
        <v>241</v>
      </c>
      <c r="D38" s="154" t="s">
        <v>242</v>
      </c>
      <c r="E38" s="154" t="s">
        <v>104</v>
      </c>
      <c r="F38" s="154" t="s">
        <v>105</v>
      </c>
      <c r="G38" s="154" t="s">
        <v>249</v>
      </c>
      <c r="H38" s="154" t="s">
        <v>250</v>
      </c>
      <c r="I38" s="84">
        <v>2500</v>
      </c>
      <c r="J38" s="84">
        <v>2500</v>
      </c>
      <c r="K38" s="7"/>
      <c r="L38" s="7"/>
      <c r="M38" s="84">
        <v>2500</v>
      </c>
      <c r="N38" s="7"/>
      <c r="O38" s="84"/>
      <c r="P38" s="84"/>
      <c r="Q38" s="84"/>
      <c r="R38" s="84"/>
      <c r="S38" s="84"/>
      <c r="T38" s="84"/>
      <c r="U38" s="84"/>
      <c r="V38" s="84"/>
      <c r="W38" s="84"/>
      <c r="X38" s="84"/>
    </row>
    <row r="39" ht="20.25" customHeight="1" spans="1:24">
      <c r="A39" s="154" t="s">
        <v>70</v>
      </c>
      <c r="B39" s="154" t="s">
        <v>70</v>
      </c>
      <c r="C39" s="154" t="s">
        <v>241</v>
      </c>
      <c r="D39" s="154" t="s">
        <v>242</v>
      </c>
      <c r="E39" s="154" t="s">
        <v>102</v>
      </c>
      <c r="F39" s="154" t="s">
        <v>103</v>
      </c>
      <c r="G39" s="154" t="s">
        <v>251</v>
      </c>
      <c r="H39" s="154" t="s">
        <v>252</v>
      </c>
      <c r="I39" s="84">
        <v>20400</v>
      </c>
      <c r="J39" s="84">
        <v>20400</v>
      </c>
      <c r="K39" s="7"/>
      <c r="L39" s="7"/>
      <c r="M39" s="84">
        <v>20400</v>
      </c>
      <c r="N39" s="7"/>
      <c r="O39" s="84"/>
      <c r="P39" s="84"/>
      <c r="Q39" s="84"/>
      <c r="R39" s="84"/>
      <c r="S39" s="84"/>
      <c r="T39" s="84"/>
      <c r="U39" s="84"/>
      <c r="V39" s="84"/>
      <c r="W39" s="84"/>
      <c r="X39" s="84"/>
    </row>
    <row r="40" ht="20.25" customHeight="1" spans="1:24">
      <c r="A40" s="154" t="s">
        <v>70</v>
      </c>
      <c r="B40" s="154" t="s">
        <v>70</v>
      </c>
      <c r="C40" s="154" t="s">
        <v>241</v>
      </c>
      <c r="D40" s="154" t="s">
        <v>242</v>
      </c>
      <c r="E40" s="154" t="s">
        <v>104</v>
      </c>
      <c r="F40" s="154" t="s">
        <v>105</v>
      </c>
      <c r="G40" s="154" t="s">
        <v>251</v>
      </c>
      <c r="H40" s="154" t="s">
        <v>252</v>
      </c>
      <c r="I40" s="84">
        <v>3000</v>
      </c>
      <c r="J40" s="84">
        <v>3000</v>
      </c>
      <c r="K40" s="7"/>
      <c r="L40" s="7"/>
      <c r="M40" s="84">
        <v>3000</v>
      </c>
      <c r="N40" s="7"/>
      <c r="O40" s="84"/>
      <c r="P40" s="84"/>
      <c r="Q40" s="84"/>
      <c r="R40" s="84"/>
      <c r="S40" s="84"/>
      <c r="T40" s="84"/>
      <c r="U40" s="84"/>
      <c r="V40" s="84"/>
      <c r="W40" s="84"/>
      <c r="X40" s="84"/>
    </row>
    <row r="41" ht="20.25" customHeight="1" spans="1:24">
      <c r="A41" s="154" t="s">
        <v>70</v>
      </c>
      <c r="B41" s="154" t="s">
        <v>70</v>
      </c>
      <c r="C41" s="154" t="s">
        <v>241</v>
      </c>
      <c r="D41" s="154" t="s">
        <v>242</v>
      </c>
      <c r="E41" s="154" t="s">
        <v>102</v>
      </c>
      <c r="F41" s="154" t="s">
        <v>103</v>
      </c>
      <c r="G41" s="154" t="s">
        <v>253</v>
      </c>
      <c r="H41" s="154" t="s">
        <v>254</v>
      </c>
      <c r="I41" s="84">
        <v>51000</v>
      </c>
      <c r="J41" s="84">
        <v>51000</v>
      </c>
      <c r="K41" s="7"/>
      <c r="L41" s="7"/>
      <c r="M41" s="84">
        <v>51000</v>
      </c>
      <c r="N41" s="7"/>
      <c r="O41" s="84"/>
      <c r="P41" s="84"/>
      <c r="Q41" s="84"/>
      <c r="R41" s="84"/>
      <c r="S41" s="84"/>
      <c r="T41" s="84"/>
      <c r="U41" s="84"/>
      <c r="V41" s="84"/>
      <c r="W41" s="84"/>
      <c r="X41" s="84"/>
    </row>
    <row r="42" ht="20.25" customHeight="1" spans="1:24">
      <c r="A42" s="154" t="s">
        <v>70</v>
      </c>
      <c r="B42" s="154" t="s">
        <v>70</v>
      </c>
      <c r="C42" s="154" t="s">
        <v>241</v>
      </c>
      <c r="D42" s="154" t="s">
        <v>242</v>
      </c>
      <c r="E42" s="154" t="s">
        <v>104</v>
      </c>
      <c r="F42" s="154" t="s">
        <v>105</v>
      </c>
      <c r="G42" s="154" t="s">
        <v>253</v>
      </c>
      <c r="H42" s="154" t="s">
        <v>254</v>
      </c>
      <c r="I42" s="84">
        <v>5500</v>
      </c>
      <c r="J42" s="84">
        <v>5500</v>
      </c>
      <c r="K42" s="7"/>
      <c r="L42" s="7"/>
      <c r="M42" s="84">
        <v>5500</v>
      </c>
      <c r="N42" s="7"/>
      <c r="O42" s="84"/>
      <c r="P42" s="84"/>
      <c r="Q42" s="84"/>
      <c r="R42" s="84"/>
      <c r="S42" s="84"/>
      <c r="T42" s="84"/>
      <c r="U42" s="84"/>
      <c r="V42" s="84"/>
      <c r="W42" s="84"/>
      <c r="X42" s="84"/>
    </row>
    <row r="43" ht="20.25" customHeight="1" spans="1:24">
      <c r="A43" s="154" t="s">
        <v>70</v>
      </c>
      <c r="B43" s="154" t="s">
        <v>70</v>
      </c>
      <c r="C43" s="154" t="s">
        <v>241</v>
      </c>
      <c r="D43" s="154" t="s">
        <v>242</v>
      </c>
      <c r="E43" s="154" t="s">
        <v>102</v>
      </c>
      <c r="F43" s="154" t="s">
        <v>103</v>
      </c>
      <c r="G43" s="154" t="s">
        <v>255</v>
      </c>
      <c r="H43" s="154" t="s">
        <v>256</v>
      </c>
      <c r="I43" s="84">
        <v>40800</v>
      </c>
      <c r="J43" s="84">
        <v>40800</v>
      </c>
      <c r="K43" s="7"/>
      <c r="L43" s="7"/>
      <c r="M43" s="84">
        <v>40800</v>
      </c>
      <c r="N43" s="7"/>
      <c r="O43" s="84"/>
      <c r="P43" s="84"/>
      <c r="Q43" s="84"/>
      <c r="R43" s="84"/>
      <c r="S43" s="84"/>
      <c r="T43" s="84"/>
      <c r="U43" s="84"/>
      <c r="V43" s="84"/>
      <c r="W43" s="84"/>
      <c r="X43" s="84"/>
    </row>
    <row r="44" ht="20.25" customHeight="1" spans="1:24">
      <c r="A44" s="154" t="s">
        <v>70</v>
      </c>
      <c r="B44" s="154" t="s">
        <v>70</v>
      </c>
      <c r="C44" s="154" t="s">
        <v>241</v>
      </c>
      <c r="D44" s="154" t="s">
        <v>242</v>
      </c>
      <c r="E44" s="154" t="s">
        <v>104</v>
      </c>
      <c r="F44" s="154" t="s">
        <v>105</v>
      </c>
      <c r="G44" s="154" t="s">
        <v>255</v>
      </c>
      <c r="H44" s="154" t="s">
        <v>256</v>
      </c>
      <c r="I44" s="84">
        <v>6000</v>
      </c>
      <c r="J44" s="84">
        <v>6000</v>
      </c>
      <c r="K44" s="7"/>
      <c r="L44" s="7"/>
      <c r="M44" s="84">
        <v>6000</v>
      </c>
      <c r="N44" s="7"/>
      <c r="O44" s="84"/>
      <c r="P44" s="84"/>
      <c r="Q44" s="84"/>
      <c r="R44" s="84"/>
      <c r="S44" s="84"/>
      <c r="T44" s="84"/>
      <c r="U44" s="84"/>
      <c r="V44" s="84"/>
      <c r="W44" s="84"/>
      <c r="X44" s="84"/>
    </row>
    <row r="45" ht="20.25" customHeight="1" spans="1:24">
      <c r="A45" s="154" t="s">
        <v>70</v>
      </c>
      <c r="B45" s="154" t="s">
        <v>70</v>
      </c>
      <c r="C45" s="154" t="s">
        <v>241</v>
      </c>
      <c r="D45" s="154" t="s">
        <v>242</v>
      </c>
      <c r="E45" s="154" t="s">
        <v>112</v>
      </c>
      <c r="F45" s="154" t="s">
        <v>113</v>
      </c>
      <c r="G45" s="154" t="s">
        <v>257</v>
      </c>
      <c r="H45" s="154" t="s">
        <v>258</v>
      </c>
      <c r="I45" s="84">
        <v>10200</v>
      </c>
      <c r="J45" s="84">
        <v>10200</v>
      </c>
      <c r="K45" s="7"/>
      <c r="L45" s="7"/>
      <c r="M45" s="84">
        <v>10200</v>
      </c>
      <c r="N45" s="7"/>
      <c r="O45" s="84"/>
      <c r="P45" s="84"/>
      <c r="Q45" s="84"/>
      <c r="R45" s="84"/>
      <c r="S45" s="84"/>
      <c r="T45" s="84"/>
      <c r="U45" s="84"/>
      <c r="V45" s="84"/>
      <c r="W45" s="84"/>
      <c r="X45" s="84"/>
    </row>
    <row r="46" ht="20.25" customHeight="1" spans="1:24">
      <c r="A46" s="154" t="s">
        <v>70</v>
      </c>
      <c r="B46" s="154" t="s">
        <v>70</v>
      </c>
      <c r="C46" s="154" t="s">
        <v>241</v>
      </c>
      <c r="D46" s="154" t="s">
        <v>242</v>
      </c>
      <c r="E46" s="154" t="s">
        <v>112</v>
      </c>
      <c r="F46" s="154" t="s">
        <v>113</v>
      </c>
      <c r="G46" s="154" t="s">
        <v>257</v>
      </c>
      <c r="H46" s="154" t="s">
        <v>258</v>
      </c>
      <c r="I46" s="84">
        <v>1500</v>
      </c>
      <c r="J46" s="84">
        <v>1500</v>
      </c>
      <c r="K46" s="7"/>
      <c r="L46" s="7"/>
      <c r="M46" s="84">
        <v>1500</v>
      </c>
      <c r="N46" s="7"/>
      <c r="O46" s="84"/>
      <c r="P46" s="84"/>
      <c r="Q46" s="84"/>
      <c r="R46" s="84"/>
      <c r="S46" s="84"/>
      <c r="T46" s="84"/>
      <c r="U46" s="84"/>
      <c r="V46" s="84"/>
      <c r="W46" s="84"/>
      <c r="X46" s="84"/>
    </row>
    <row r="47" ht="20.25" customHeight="1" spans="1:24">
      <c r="A47" s="154" t="s">
        <v>70</v>
      </c>
      <c r="B47" s="154" t="s">
        <v>70</v>
      </c>
      <c r="C47" s="154" t="s">
        <v>241</v>
      </c>
      <c r="D47" s="154" t="s">
        <v>242</v>
      </c>
      <c r="E47" s="154" t="s">
        <v>102</v>
      </c>
      <c r="F47" s="154" t="s">
        <v>103</v>
      </c>
      <c r="G47" s="154" t="s">
        <v>236</v>
      </c>
      <c r="H47" s="154" t="s">
        <v>237</v>
      </c>
      <c r="I47" s="84">
        <v>34200</v>
      </c>
      <c r="J47" s="84">
        <v>34200</v>
      </c>
      <c r="K47" s="7"/>
      <c r="L47" s="7"/>
      <c r="M47" s="84">
        <v>34200</v>
      </c>
      <c r="N47" s="7"/>
      <c r="O47" s="84"/>
      <c r="P47" s="84"/>
      <c r="Q47" s="84"/>
      <c r="R47" s="84"/>
      <c r="S47" s="84"/>
      <c r="T47" s="84"/>
      <c r="U47" s="84"/>
      <c r="V47" s="84"/>
      <c r="W47" s="84"/>
      <c r="X47" s="84"/>
    </row>
    <row r="48" ht="20.25" customHeight="1" spans="1:24">
      <c r="A48" s="154" t="s">
        <v>70</v>
      </c>
      <c r="B48" s="154" t="s">
        <v>70</v>
      </c>
      <c r="C48" s="154" t="s">
        <v>241</v>
      </c>
      <c r="D48" s="154" t="s">
        <v>242</v>
      </c>
      <c r="E48" s="154" t="s">
        <v>102</v>
      </c>
      <c r="F48" s="154" t="s">
        <v>103</v>
      </c>
      <c r="G48" s="154" t="s">
        <v>259</v>
      </c>
      <c r="H48" s="154" t="s">
        <v>260</v>
      </c>
      <c r="I48" s="84">
        <v>102000</v>
      </c>
      <c r="J48" s="84">
        <v>102000</v>
      </c>
      <c r="K48" s="7"/>
      <c r="L48" s="7"/>
      <c r="M48" s="84">
        <v>102000</v>
      </c>
      <c r="N48" s="7"/>
      <c r="O48" s="84"/>
      <c r="P48" s="84"/>
      <c r="Q48" s="84"/>
      <c r="R48" s="84"/>
      <c r="S48" s="84"/>
      <c r="T48" s="84"/>
      <c r="U48" s="84"/>
      <c r="V48" s="84"/>
      <c r="W48" s="84"/>
      <c r="X48" s="84"/>
    </row>
    <row r="49" ht="20.25" customHeight="1" spans="1:24">
      <c r="A49" s="154" t="s">
        <v>70</v>
      </c>
      <c r="B49" s="154" t="s">
        <v>70</v>
      </c>
      <c r="C49" s="154" t="s">
        <v>241</v>
      </c>
      <c r="D49" s="154" t="s">
        <v>242</v>
      </c>
      <c r="E49" s="154" t="s">
        <v>104</v>
      </c>
      <c r="F49" s="154" t="s">
        <v>105</v>
      </c>
      <c r="G49" s="154" t="s">
        <v>259</v>
      </c>
      <c r="H49" s="154" t="s">
        <v>260</v>
      </c>
      <c r="I49" s="84">
        <v>15000</v>
      </c>
      <c r="J49" s="84">
        <v>15000</v>
      </c>
      <c r="K49" s="7"/>
      <c r="L49" s="7"/>
      <c r="M49" s="84">
        <v>15000</v>
      </c>
      <c r="N49" s="7"/>
      <c r="O49" s="84"/>
      <c r="P49" s="84"/>
      <c r="Q49" s="84"/>
      <c r="R49" s="84"/>
      <c r="S49" s="84"/>
      <c r="T49" s="84"/>
      <c r="U49" s="84"/>
      <c r="V49" s="84"/>
      <c r="W49" s="84"/>
      <c r="X49" s="84"/>
    </row>
    <row r="50" ht="20.25" customHeight="1" spans="1:24">
      <c r="A50" s="154" t="s">
        <v>70</v>
      </c>
      <c r="B50" s="154" t="s">
        <v>70</v>
      </c>
      <c r="C50" s="154" t="s">
        <v>261</v>
      </c>
      <c r="D50" s="154" t="s">
        <v>145</v>
      </c>
      <c r="E50" s="154" t="s">
        <v>144</v>
      </c>
      <c r="F50" s="154" t="s">
        <v>145</v>
      </c>
      <c r="G50" s="154" t="s">
        <v>215</v>
      </c>
      <c r="H50" s="154" t="s">
        <v>216</v>
      </c>
      <c r="I50" s="84">
        <v>22320</v>
      </c>
      <c r="J50" s="84">
        <v>22320</v>
      </c>
      <c r="K50" s="7"/>
      <c r="L50" s="7"/>
      <c r="M50" s="84">
        <v>22320</v>
      </c>
      <c r="N50" s="7"/>
      <c r="O50" s="84"/>
      <c r="P50" s="84"/>
      <c r="Q50" s="84"/>
      <c r="R50" s="84"/>
      <c r="S50" s="84"/>
      <c r="T50" s="84"/>
      <c r="U50" s="84"/>
      <c r="V50" s="84"/>
      <c r="W50" s="84"/>
      <c r="X50" s="84"/>
    </row>
    <row r="51" ht="20.25" customHeight="1" spans="1:24">
      <c r="A51" s="154" t="s">
        <v>70</v>
      </c>
      <c r="B51" s="154" t="s">
        <v>70</v>
      </c>
      <c r="C51" s="154" t="s">
        <v>262</v>
      </c>
      <c r="D51" s="154" t="s">
        <v>263</v>
      </c>
      <c r="E51" s="154" t="s">
        <v>118</v>
      </c>
      <c r="F51" s="154" t="s">
        <v>119</v>
      </c>
      <c r="G51" s="154" t="s">
        <v>264</v>
      </c>
      <c r="H51" s="154" t="s">
        <v>265</v>
      </c>
      <c r="I51" s="84">
        <v>428400</v>
      </c>
      <c r="J51" s="84">
        <v>428400</v>
      </c>
      <c r="K51" s="7"/>
      <c r="L51" s="7"/>
      <c r="M51" s="84">
        <v>428400</v>
      </c>
      <c r="N51" s="7"/>
      <c r="O51" s="84"/>
      <c r="P51" s="84"/>
      <c r="Q51" s="84"/>
      <c r="R51" s="84"/>
      <c r="S51" s="84"/>
      <c r="T51" s="84"/>
      <c r="U51" s="84"/>
      <c r="V51" s="84"/>
      <c r="W51" s="84"/>
      <c r="X51" s="84"/>
    </row>
    <row r="52" ht="20.25" customHeight="1" spans="1:24">
      <c r="A52" s="154" t="s">
        <v>70</v>
      </c>
      <c r="B52" s="154" t="s">
        <v>70</v>
      </c>
      <c r="C52" s="154" t="s">
        <v>262</v>
      </c>
      <c r="D52" s="154" t="s">
        <v>263</v>
      </c>
      <c r="E52" s="154" t="s">
        <v>118</v>
      </c>
      <c r="F52" s="154" t="s">
        <v>119</v>
      </c>
      <c r="G52" s="154" t="s">
        <v>264</v>
      </c>
      <c r="H52" s="154" t="s">
        <v>265</v>
      </c>
      <c r="I52" s="84">
        <v>39600</v>
      </c>
      <c r="J52" s="84">
        <v>39600</v>
      </c>
      <c r="K52" s="7"/>
      <c r="L52" s="7"/>
      <c r="M52" s="84">
        <v>39600</v>
      </c>
      <c r="N52" s="7"/>
      <c r="O52" s="84"/>
      <c r="P52" s="84"/>
      <c r="Q52" s="84"/>
      <c r="R52" s="84"/>
      <c r="S52" s="84"/>
      <c r="T52" s="84"/>
      <c r="U52" s="84"/>
      <c r="V52" s="84"/>
      <c r="W52" s="84"/>
      <c r="X52" s="84"/>
    </row>
    <row r="53" ht="20.25" customHeight="1" spans="1:24">
      <c r="A53" s="154" t="s">
        <v>70</v>
      </c>
      <c r="B53" s="154" t="s">
        <v>70</v>
      </c>
      <c r="C53" s="154" t="s">
        <v>266</v>
      </c>
      <c r="D53" s="154" t="s">
        <v>267</v>
      </c>
      <c r="E53" s="154" t="s">
        <v>102</v>
      </c>
      <c r="F53" s="154" t="s">
        <v>103</v>
      </c>
      <c r="G53" s="154" t="s">
        <v>217</v>
      </c>
      <c r="H53" s="154" t="s">
        <v>218</v>
      </c>
      <c r="I53" s="84">
        <v>748000</v>
      </c>
      <c r="J53" s="84">
        <v>748000</v>
      </c>
      <c r="K53" s="7"/>
      <c r="L53" s="7"/>
      <c r="M53" s="84">
        <v>748000</v>
      </c>
      <c r="N53" s="7"/>
      <c r="O53" s="84"/>
      <c r="P53" s="84"/>
      <c r="Q53" s="84"/>
      <c r="R53" s="84"/>
      <c r="S53" s="84"/>
      <c r="T53" s="84"/>
      <c r="U53" s="84"/>
      <c r="V53" s="84"/>
      <c r="W53" s="84"/>
      <c r="X53" s="84"/>
    </row>
    <row r="54" ht="20.25" customHeight="1" spans="1:24">
      <c r="A54" s="154" t="s">
        <v>70</v>
      </c>
      <c r="B54" s="154" t="s">
        <v>70</v>
      </c>
      <c r="C54" s="154" t="s">
        <v>266</v>
      </c>
      <c r="D54" s="154" t="s">
        <v>267</v>
      </c>
      <c r="E54" s="154" t="s">
        <v>102</v>
      </c>
      <c r="F54" s="154" t="s">
        <v>103</v>
      </c>
      <c r="G54" s="154" t="s">
        <v>217</v>
      </c>
      <c r="H54" s="154" t="s">
        <v>218</v>
      </c>
      <c r="I54" s="84">
        <v>881640</v>
      </c>
      <c r="J54" s="84">
        <v>881640</v>
      </c>
      <c r="K54" s="7"/>
      <c r="L54" s="7"/>
      <c r="M54" s="84">
        <v>881640</v>
      </c>
      <c r="N54" s="7"/>
      <c r="O54" s="84"/>
      <c r="P54" s="84"/>
      <c r="Q54" s="84"/>
      <c r="R54" s="84"/>
      <c r="S54" s="84"/>
      <c r="T54" s="84"/>
      <c r="U54" s="84"/>
      <c r="V54" s="84"/>
      <c r="W54" s="84"/>
      <c r="X54" s="84"/>
    </row>
    <row r="55" ht="20.25" customHeight="1" spans="1:24">
      <c r="A55" s="154" t="s">
        <v>70</v>
      </c>
      <c r="B55" s="154" t="s">
        <v>70</v>
      </c>
      <c r="C55" s="154" t="s">
        <v>268</v>
      </c>
      <c r="D55" s="154" t="s">
        <v>269</v>
      </c>
      <c r="E55" s="154" t="s">
        <v>104</v>
      </c>
      <c r="F55" s="154" t="s">
        <v>105</v>
      </c>
      <c r="G55" s="154" t="s">
        <v>217</v>
      </c>
      <c r="H55" s="154" t="s">
        <v>218</v>
      </c>
      <c r="I55" s="84">
        <v>190000</v>
      </c>
      <c r="J55" s="84">
        <v>190000</v>
      </c>
      <c r="K55" s="7"/>
      <c r="L55" s="7"/>
      <c r="M55" s="84">
        <v>190000</v>
      </c>
      <c r="N55" s="7"/>
      <c r="O55" s="84"/>
      <c r="P55" s="84"/>
      <c r="Q55" s="84"/>
      <c r="R55" s="84"/>
      <c r="S55" s="84"/>
      <c r="T55" s="84"/>
      <c r="U55" s="84"/>
      <c r="V55" s="84"/>
      <c r="W55" s="84"/>
      <c r="X55" s="84"/>
    </row>
    <row r="56" ht="20.25" customHeight="1" spans="1:24">
      <c r="A56" s="154" t="s">
        <v>70</v>
      </c>
      <c r="B56" s="154" t="s">
        <v>70</v>
      </c>
      <c r="C56" s="154" t="s">
        <v>270</v>
      </c>
      <c r="D56" s="154" t="s">
        <v>271</v>
      </c>
      <c r="E56" s="154" t="s">
        <v>102</v>
      </c>
      <c r="F56" s="154" t="s">
        <v>103</v>
      </c>
      <c r="G56" s="154" t="s">
        <v>243</v>
      </c>
      <c r="H56" s="154" t="s">
        <v>244</v>
      </c>
      <c r="I56" s="84">
        <v>18000</v>
      </c>
      <c r="J56" s="84">
        <v>18000</v>
      </c>
      <c r="K56" s="7"/>
      <c r="L56" s="7"/>
      <c r="M56" s="84">
        <v>18000</v>
      </c>
      <c r="N56" s="7"/>
      <c r="O56" s="84"/>
      <c r="P56" s="84"/>
      <c r="Q56" s="84"/>
      <c r="R56" s="84"/>
      <c r="S56" s="84"/>
      <c r="T56" s="84"/>
      <c r="U56" s="84"/>
      <c r="V56" s="84"/>
      <c r="W56" s="84"/>
      <c r="X56" s="84"/>
    </row>
    <row r="57" ht="20.25" customHeight="1" spans="1:24">
      <c r="A57" s="154" t="s">
        <v>70</v>
      </c>
      <c r="B57" s="154" t="s">
        <v>70</v>
      </c>
      <c r="C57" s="154" t="s">
        <v>270</v>
      </c>
      <c r="D57" s="154" t="s">
        <v>271</v>
      </c>
      <c r="E57" s="154" t="s">
        <v>102</v>
      </c>
      <c r="F57" s="154" t="s">
        <v>103</v>
      </c>
      <c r="G57" s="154" t="s">
        <v>243</v>
      </c>
      <c r="H57" s="154" t="s">
        <v>244</v>
      </c>
      <c r="I57" s="84">
        <v>12960</v>
      </c>
      <c r="J57" s="84">
        <v>12960</v>
      </c>
      <c r="K57" s="7"/>
      <c r="L57" s="7"/>
      <c r="M57" s="84">
        <v>12960</v>
      </c>
      <c r="N57" s="7"/>
      <c r="O57" s="84"/>
      <c r="P57" s="84"/>
      <c r="Q57" s="84"/>
      <c r="R57" s="84"/>
      <c r="S57" s="84"/>
      <c r="T57" s="84"/>
      <c r="U57" s="84"/>
      <c r="V57" s="84"/>
      <c r="W57" s="84"/>
      <c r="X57" s="84"/>
    </row>
    <row r="58" ht="20.25" customHeight="1" spans="1:24">
      <c r="A58" s="154" t="s">
        <v>70</v>
      </c>
      <c r="B58" s="154" t="s">
        <v>70</v>
      </c>
      <c r="C58" s="154" t="s">
        <v>270</v>
      </c>
      <c r="D58" s="154" t="s">
        <v>271</v>
      </c>
      <c r="E58" s="154" t="s">
        <v>104</v>
      </c>
      <c r="F58" s="154" t="s">
        <v>105</v>
      </c>
      <c r="G58" s="154" t="s">
        <v>243</v>
      </c>
      <c r="H58" s="154" t="s">
        <v>244</v>
      </c>
      <c r="I58" s="84">
        <v>3000</v>
      </c>
      <c r="J58" s="84">
        <v>3000</v>
      </c>
      <c r="K58" s="7"/>
      <c r="L58" s="7"/>
      <c r="M58" s="84">
        <v>3000</v>
      </c>
      <c r="N58" s="7"/>
      <c r="O58" s="84"/>
      <c r="P58" s="84"/>
      <c r="Q58" s="84"/>
      <c r="R58" s="84"/>
      <c r="S58" s="84"/>
      <c r="T58" s="84"/>
      <c r="U58" s="84"/>
      <c r="V58" s="84"/>
      <c r="W58" s="84"/>
      <c r="X58" s="84"/>
    </row>
    <row r="59" ht="20.25" customHeight="1" spans="1:24">
      <c r="A59" s="154" t="s">
        <v>70</v>
      </c>
      <c r="B59" s="154" t="s">
        <v>70</v>
      </c>
      <c r="C59" s="154" t="s">
        <v>270</v>
      </c>
      <c r="D59" s="154" t="s">
        <v>271</v>
      </c>
      <c r="E59" s="154" t="s">
        <v>104</v>
      </c>
      <c r="F59" s="154" t="s">
        <v>105</v>
      </c>
      <c r="G59" s="154" t="s">
        <v>243</v>
      </c>
      <c r="H59" s="154" t="s">
        <v>244</v>
      </c>
      <c r="I59" s="84">
        <v>2160</v>
      </c>
      <c r="J59" s="84">
        <v>2160</v>
      </c>
      <c r="K59" s="7"/>
      <c r="L59" s="7"/>
      <c r="M59" s="84">
        <v>2160</v>
      </c>
      <c r="N59" s="7"/>
      <c r="O59" s="84"/>
      <c r="P59" s="84"/>
      <c r="Q59" s="84"/>
      <c r="R59" s="84"/>
      <c r="S59" s="84"/>
      <c r="T59" s="84"/>
      <c r="U59" s="84"/>
      <c r="V59" s="84"/>
      <c r="W59" s="84"/>
      <c r="X59" s="84"/>
    </row>
    <row r="60" ht="20.25" customHeight="1" spans="1:24">
      <c r="A60" s="154" t="s">
        <v>70</v>
      </c>
      <c r="B60" s="154" t="s">
        <v>70</v>
      </c>
      <c r="C60" s="154" t="s">
        <v>270</v>
      </c>
      <c r="D60" s="154" t="s">
        <v>271</v>
      </c>
      <c r="E60" s="154" t="s">
        <v>102</v>
      </c>
      <c r="F60" s="154" t="s">
        <v>103</v>
      </c>
      <c r="G60" s="154" t="s">
        <v>259</v>
      </c>
      <c r="H60" s="154" t="s">
        <v>260</v>
      </c>
      <c r="I60" s="84">
        <v>43200</v>
      </c>
      <c r="J60" s="84">
        <v>43200</v>
      </c>
      <c r="K60" s="7"/>
      <c r="L60" s="7"/>
      <c r="M60" s="84">
        <v>43200</v>
      </c>
      <c r="N60" s="7"/>
      <c r="O60" s="84"/>
      <c r="P60" s="84"/>
      <c r="Q60" s="84"/>
      <c r="R60" s="84"/>
      <c r="S60" s="84"/>
      <c r="T60" s="84"/>
      <c r="U60" s="84"/>
      <c r="V60" s="84"/>
      <c r="W60" s="84"/>
      <c r="X60" s="84"/>
    </row>
    <row r="61" ht="20.25" customHeight="1" spans="1:24">
      <c r="A61" s="154" t="s">
        <v>70</v>
      </c>
      <c r="B61" s="154" t="s">
        <v>70</v>
      </c>
      <c r="C61" s="154" t="s">
        <v>270</v>
      </c>
      <c r="D61" s="154" t="s">
        <v>271</v>
      </c>
      <c r="E61" s="154" t="s">
        <v>104</v>
      </c>
      <c r="F61" s="154" t="s">
        <v>105</v>
      </c>
      <c r="G61" s="154" t="s">
        <v>259</v>
      </c>
      <c r="H61" s="154" t="s">
        <v>260</v>
      </c>
      <c r="I61" s="84">
        <v>7200</v>
      </c>
      <c r="J61" s="84">
        <v>7200</v>
      </c>
      <c r="K61" s="7"/>
      <c r="L61" s="7"/>
      <c r="M61" s="84">
        <v>7200</v>
      </c>
      <c r="N61" s="7"/>
      <c r="O61" s="84"/>
      <c r="P61" s="84"/>
      <c r="Q61" s="84"/>
      <c r="R61" s="84"/>
      <c r="S61" s="84"/>
      <c r="T61" s="84"/>
      <c r="U61" s="84"/>
      <c r="V61" s="84"/>
      <c r="W61" s="84"/>
      <c r="X61" s="84"/>
    </row>
    <row r="62" ht="20.25" customHeight="1" spans="1:24">
      <c r="A62" s="154" t="s">
        <v>70</v>
      </c>
      <c r="B62" s="154" t="s">
        <v>70</v>
      </c>
      <c r="C62" s="154" t="s">
        <v>272</v>
      </c>
      <c r="D62" s="154" t="s">
        <v>273</v>
      </c>
      <c r="E62" s="154" t="s">
        <v>102</v>
      </c>
      <c r="F62" s="154" t="s">
        <v>103</v>
      </c>
      <c r="G62" s="154" t="s">
        <v>274</v>
      </c>
      <c r="H62" s="154" t="s">
        <v>275</v>
      </c>
      <c r="I62" s="84">
        <v>804000</v>
      </c>
      <c r="J62" s="84">
        <v>804000</v>
      </c>
      <c r="K62" s="7"/>
      <c r="L62" s="7"/>
      <c r="M62" s="84">
        <v>804000</v>
      </c>
      <c r="N62" s="7"/>
      <c r="O62" s="84"/>
      <c r="P62" s="84"/>
      <c r="Q62" s="84"/>
      <c r="R62" s="84"/>
      <c r="S62" s="84"/>
      <c r="T62" s="84"/>
      <c r="U62" s="84"/>
      <c r="V62" s="84"/>
      <c r="W62" s="84"/>
      <c r="X62" s="84"/>
    </row>
    <row r="63" ht="20.25" customHeight="1" spans="1:24">
      <c r="A63" s="154" t="s">
        <v>70</v>
      </c>
      <c r="B63" s="154" t="s">
        <v>70</v>
      </c>
      <c r="C63" s="154" t="s">
        <v>272</v>
      </c>
      <c r="D63" s="154" t="s">
        <v>273</v>
      </c>
      <c r="E63" s="154" t="s">
        <v>102</v>
      </c>
      <c r="F63" s="154" t="s">
        <v>103</v>
      </c>
      <c r="G63" s="154" t="s">
        <v>274</v>
      </c>
      <c r="H63" s="154" t="s">
        <v>275</v>
      </c>
      <c r="I63" s="84">
        <v>40200</v>
      </c>
      <c r="J63" s="84">
        <v>40200</v>
      </c>
      <c r="K63" s="7"/>
      <c r="L63" s="7"/>
      <c r="M63" s="84">
        <v>40200</v>
      </c>
      <c r="N63" s="7"/>
      <c r="O63" s="84"/>
      <c r="P63" s="84"/>
      <c r="Q63" s="84"/>
      <c r="R63" s="84"/>
      <c r="S63" s="84"/>
      <c r="T63" s="84"/>
      <c r="U63" s="84"/>
      <c r="V63" s="84"/>
      <c r="W63" s="84"/>
      <c r="X63" s="84"/>
    </row>
    <row r="64" ht="20.25" customHeight="1" spans="1:24">
      <c r="A64" s="154" t="s">
        <v>70</v>
      </c>
      <c r="B64" s="154" t="s">
        <v>70</v>
      </c>
      <c r="C64" s="154" t="s">
        <v>272</v>
      </c>
      <c r="D64" s="154" t="s">
        <v>273</v>
      </c>
      <c r="E64" s="154" t="s">
        <v>102</v>
      </c>
      <c r="F64" s="154" t="s">
        <v>103</v>
      </c>
      <c r="G64" s="154" t="s">
        <v>274</v>
      </c>
      <c r="H64" s="154" t="s">
        <v>275</v>
      </c>
      <c r="I64" s="84">
        <v>223200</v>
      </c>
      <c r="J64" s="84">
        <v>223200</v>
      </c>
      <c r="K64" s="7"/>
      <c r="L64" s="7"/>
      <c r="M64" s="84">
        <v>223200</v>
      </c>
      <c r="N64" s="7"/>
      <c r="O64" s="84"/>
      <c r="P64" s="84"/>
      <c r="Q64" s="84"/>
      <c r="R64" s="84"/>
      <c r="S64" s="84"/>
      <c r="T64" s="84"/>
      <c r="U64" s="84"/>
      <c r="V64" s="84"/>
      <c r="W64" s="84"/>
      <c r="X64" s="84"/>
    </row>
    <row r="65" ht="20.25" customHeight="1" spans="1:24">
      <c r="A65" s="154" t="s">
        <v>70</v>
      </c>
      <c r="B65" s="154" t="s">
        <v>70</v>
      </c>
      <c r="C65" s="154" t="s">
        <v>272</v>
      </c>
      <c r="D65" s="154" t="s">
        <v>273</v>
      </c>
      <c r="E65" s="154" t="s">
        <v>104</v>
      </c>
      <c r="F65" s="154" t="s">
        <v>105</v>
      </c>
      <c r="G65" s="154" t="s">
        <v>274</v>
      </c>
      <c r="H65" s="154" t="s">
        <v>275</v>
      </c>
      <c r="I65" s="84">
        <v>37200</v>
      </c>
      <c r="J65" s="84">
        <v>37200</v>
      </c>
      <c r="K65" s="7"/>
      <c r="L65" s="7"/>
      <c r="M65" s="84">
        <v>37200</v>
      </c>
      <c r="N65" s="7"/>
      <c r="O65" s="84"/>
      <c r="P65" s="84"/>
      <c r="Q65" s="84"/>
      <c r="R65" s="84"/>
      <c r="S65" s="84"/>
      <c r="T65" s="84"/>
      <c r="U65" s="84"/>
      <c r="V65" s="84"/>
      <c r="W65" s="84"/>
      <c r="X65" s="84"/>
    </row>
    <row r="66" ht="20.25" customHeight="1" spans="1:24">
      <c r="A66" s="154" t="s">
        <v>70</v>
      </c>
      <c r="B66" s="154" t="s">
        <v>70</v>
      </c>
      <c r="C66" s="154" t="s">
        <v>272</v>
      </c>
      <c r="D66" s="154" t="s">
        <v>273</v>
      </c>
      <c r="E66" s="154" t="s">
        <v>104</v>
      </c>
      <c r="F66" s="154" t="s">
        <v>105</v>
      </c>
      <c r="G66" s="154" t="s">
        <v>274</v>
      </c>
      <c r="H66" s="154" t="s">
        <v>275</v>
      </c>
      <c r="I66" s="84">
        <v>136800</v>
      </c>
      <c r="J66" s="84">
        <v>136800</v>
      </c>
      <c r="K66" s="7"/>
      <c r="L66" s="7"/>
      <c r="M66" s="84">
        <v>136800</v>
      </c>
      <c r="N66" s="7"/>
      <c r="O66" s="84"/>
      <c r="P66" s="84"/>
      <c r="Q66" s="84"/>
      <c r="R66" s="84"/>
      <c r="S66" s="84"/>
      <c r="T66" s="84"/>
      <c r="U66" s="84"/>
      <c r="V66" s="84"/>
      <c r="W66" s="84"/>
      <c r="X66" s="84"/>
    </row>
    <row r="67" ht="20.25" customHeight="1" spans="1:24">
      <c r="A67" s="154" t="s">
        <v>70</v>
      </c>
      <c r="B67" s="154" t="s">
        <v>70</v>
      </c>
      <c r="C67" s="154" t="s">
        <v>272</v>
      </c>
      <c r="D67" s="154" t="s">
        <v>273</v>
      </c>
      <c r="E67" s="154" t="s">
        <v>104</v>
      </c>
      <c r="F67" s="154" t="s">
        <v>105</v>
      </c>
      <c r="G67" s="154" t="s">
        <v>274</v>
      </c>
      <c r="H67" s="154" t="s">
        <v>275</v>
      </c>
      <c r="I67" s="84">
        <v>6840</v>
      </c>
      <c r="J67" s="84">
        <v>6840</v>
      </c>
      <c r="K67" s="7"/>
      <c r="L67" s="7"/>
      <c r="M67" s="84">
        <v>6840</v>
      </c>
      <c r="N67" s="7"/>
      <c r="O67" s="84"/>
      <c r="P67" s="84"/>
      <c r="Q67" s="84"/>
      <c r="R67" s="84"/>
      <c r="S67" s="84"/>
      <c r="T67" s="84"/>
      <c r="U67" s="84"/>
      <c r="V67" s="84"/>
      <c r="W67" s="84"/>
      <c r="X67" s="84"/>
    </row>
    <row r="68" ht="20.25" customHeight="1" spans="1:24">
      <c r="A68" s="154" t="s">
        <v>70</v>
      </c>
      <c r="B68" s="154" t="s">
        <v>70</v>
      </c>
      <c r="C68" s="154" t="s">
        <v>276</v>
      </c>
      <c r="D68" s="154" t="s">
        <v>277</v>
      </c>
      <c r="E68" s="154" t="s">
        <v>104</v>
      </c>
      <c r="F68" s="154" t="s">
        <v>105</v>
      </c>
      <c r="G68" s="154" t="s">
        <v>213</v>
      </c>
      <c r="H68" s="154" t="s">
        <v>214</v>
      </c>
      <c r="I68" s="84">
        <v>236580</v>
      </c>
      <c r="J68" s="84">
        <v>236580</v>
      </c>
      <c r="K68" s="7"/>
      <c r="L68" s="7"/>
      <c r="M68" s="84">
        <v>236580</v>
      </c>
      <c r="N68" s="7"/>
      <c r="O68" s="84"/>
      <c r="P68" s="84"/>
      <c r="Q68" s="84"/>
      <c r="R68" s="84"/>
      <c r="S68" s="84"/>
      <c r="T68" s="84"/>
      <c r="U68" s="84"/>
      <c r="V68" s="84"/>
      <c r="W68" s="84"/>
      <c r="X68" s="84"/>
    </row>
    <row r="69" ht="20.25" customHeight="1" spans="1:24">
      <c r="A69" s="154" t="s">
        <v>70</v>
      </c>
      <c r="B69" s="154" t="s">
        <v>70</v>
      </c>
      <c r="C69" s="154" t="s">
        <v>276</v>
      </c>
      <c r="D69" s="154" t="s">
        <v>277</v>
      </c>
      <c r="E69" s="154" t="s">
        <v>104</v>
      </c>
      <c r="F69" s="154" t="s">
        <v>105</v>
      </c>
      <c r="G69" s="154" t="s">
        <v>217</v>
      </c>
      <c r="H69" s="154" t="s">
        <v>218</v>
      </c>
      <c r="I69" s="84">
        <v>20000</v>
      </c>
      <c r="J69" s="84">
        <v>20000</v>
      </c>
      <c r="K69" s="7"/>
      <c r="L69" s="7"/>
      <c r="M69" s="84">
        <v>20000</v>
      </c>
      <c r="N69" s="7"/>
      <c r="O69" s="84"/>
      <c r="P69" s="84"/>
      <c r="Q69" s="84"/>
      <c r="R69" s="84"/>
      <c r="S69" s="84"/>
      <c r="T69" s="84"/>
      <c r="U69" s="84"/>
      <c r="V69" s="84"/>
      <c r="W69" s="84"/>
      <c r="X69" s="84"/>
    </row>
    <row r="70" ht="20.25" customHeight="1" spans="1:24">
      <c r="A70" s="154" t="s">
        <v>70</v>
      </c>
      <c r="B70" s="154" t="s">
        <v>70</v>
      </c>
      <c r="C70" s="154" t="s">
        <v>276</v>
      </c>
      <c r="D70" s="154" t="s">
        <v>277</v>
      </c>
      <c r="E70" s="154" t="s">
        <v>104</v>
      </c>
      <c r="F70" s="154" t="s">
        <v>105</v>
      </c>
      <c r="G70" s="154" t="s">
        <v>278</v>
      </c>
      <c r="H70" s="154" t="s">
        <v>279</v>
      </c>
      <c r="I70" s="84">
        <v>137940</v>
      </c>
      <c r="J70" s="84">
        <v>137940</v>
      </c>
      <c r="K70" s="7"/>
      <c r="L70" s="7"/>
      <c r="M70" s="84">
        <v>137940</v>
      </c>
      <c r="N70" s="7"/>
      <c r="O70" s="84"/>
      <c r="P70" s="84"/>
      <c r="Q70" s="84"/>
      <c r="R70" s="84"/>
      <c r="S70" s="84"/>
      <c r="T70" s="84"/>
      <c r="U70" s="84"/>
      <c r="V70" s="84"/>
      <c r="W70" s="84"/>
      <c r="X70" s="84"/>
    </row>
    <row r="71" ht="20.25" customHeight="1" spans="1:24">
      <c r="A71" s="154" t="s">
        <v>70</v>
      </c>
      <c r="B71" s="154" t="s">
        <v>70</v>
      </c>
      <c r="C71" s="154" t="s">
        <v>276</v>
      </c>
      <c r="D71" s="154" t="s">
        <v>277</v>
      </c>
      <c r="E71" s="154" t="s">
        <v>104</v>
      </c>
      <c r="F71" s="154" t="s">
        <v>105</v>
      </c>
      <c r="G71" s="154" t="s">
        <v>278</v>
      </c>
      <c r="H71" s="154" t="s">
        <v>279</v>
      </c>
      <c r="I71" s="84">
        <v>185904</v>
      </c>
      <c r="J71" s="84">
        <v>185904</v>
      </c>
      <c r="K71" s="7"/>
      <c r="L71" s="7"/>
      <c r="M71" s="84">
        <v>185904</v>
      </c>
      <c r="N71" s="7"/>
      <c r="O71" s="84"/>
      <c r="P71" s="84"/>
      <c r="Q71" s="84"/>
      <c r="R71" s="84"/>
      <c r="S71" s="84"/>
      <c r="T71" s="84"/>
      <c r="U71" s="84"/>
      <c r="V71" s="84"/>
      <c r="W71" s="84"/>
      <c r="X71" s="84"/>
    </row>
    <row r="72" ht="20.25" customHeight="1" spans="1:24">
      <c r="A72" s="154" t="s">
        <v>70</v>
      </c>
      <c r="B72" s="154" t="s">
        <v>70</v>
      </c>
      <c r="C72" s="154" t="s">
        <v>280</v>
      </c>
      <c r="D72" s="154" t="s">
        <v>281</v>
      </c>
      <c r="E72" s="154" t="s">
        <v>104</v>
      </c>
      <c r="F72" s="154" t="s">
        <v>105</v>
      </c>
      <c r="G72" s="154" t="s">
        <v>264</v>
      </c>
      <c r="H72" s="154" t="s">
        <v>265</v>
      </c>
      <c r="I72" s="84">
        <v>89176</v>
      </c>
      <c r="J72" s="84">
        <v>89176</v>
      </c>
      <c r="K72" s="7"/>
      <c r="L72" s="7"/>
      <c r="M72" s="84">
        <v>89176</v>
      </c>
      <c r="N72" s="7"/>
      <c r="O72" s="84"/>
      <c r="P72" s="84"/>
      <c r="Q72" s="84"/>
      <c r="R72" s="84"/>
      <c r="S72" s="84"/>
      <c r="T72" s="84"/>
      <c r="U72" s="84"/>
      <c r="V72" s="84"/>
      <c r="W72" s="84"/>
      <c r="X72" s="84"/>
    </row>
    <row r="73" ht="20.25" customHeight="1" spans="1:24">
      <c r="A73" s="154" t="s">
        <v>70</v>
      </c>
      <c r="B73" s="154" t="s">
        <v>70</v>
      </c>
      <c r="C73" s="154" t="s">
        <v>282</v>
      </c>
      <c r="D73" s="154" t="s">
        <v>283</v>
      </c>
      <c r="E73" s="154" t="s">
        <v>102</v>
      </c>
      <c r="F73" s="154" t="s">
        <v>103</v>
      </c>
      <c r="G73" s="154" t="s">
        <v>240</v>
      </c>
      <c r="H73" s="154" t="s">
        <v>239</v>
      </c>
      <c r="I73" s="84">
        <v>16080</v>
      </c>
      <c r="J73" s="84">
        <v>16080</v>
      </c>
      <c r="K73" s="7"/>
      <c r="L73" s="7"/>
      <c r="M73" s="84">
        <v>16080</v>
      </c>
      <c r="N73" s="7"/>
      <c r="O73" s="84"/>
      <c r="P73" s="84"/>
      <c r="Q73" s="84"/>
      <c r="R73" s="84"/>
      <c r="S73" s="84"/>
      <c r="T73" s="84"/>
      <c r="U73" s="84"/>
      <c r="V73" s="84"/>
      <c r="W73" s="84"/>
      <c r="X73" s="84"/>
    </row>
    <row r="74" ht="20.25" customHeight="1" spans="1:24">
      <c r="A74" s="154" t="s">
        <v>70</v>
      </c>
      <c r="B74" s="154" t="s">
        <v>70</v>
      </c>
      <c r="C74" s="154" t="s">
        <v>282</v>
      </c>
      <c r="D74" s="154" t="s">
        <v>283</v>
      </c>
      <c r="E74" s="154" t="s">
        <v>104</v>
      </c>
      <c r="F74" s="154" t="s">
        <v>105</v>
      </c>
      <c r="G74" s="154" t="s">
        <v>240</v>
      </c>
      <c r="H74" s="154" t="s">
        <v>239</v>
      </c>
      <c r="I74" s="84">
        <v>2736</v>
      </c>
      <c r="J74" s="84">
        <v>2736</v>
      </c>
      <c r="K74" s="7"/>
      <c r="L74" s="7"/>
      <c r="M74" s="84">
        <v>2736</v>
      </c>
      <c r="N74" s="7"/>
      <c r="O74" s="84"/>
      <c r="P74" s="84"/>
      <c r="Q74" s="84"/>
      <c r="R74" s="84"/>
      <c r="S74" s="84"/>
      <c r="T74" s="84"/>
      <c r="U74" s="84"/>
      <c r="V74" s="84"/>
      <c r="W74" s="84"/>
      <c r="X74" s="84"/>
    </row>
    <row r="75" ht="17.25" customHeight="1" spans="1:24">
      <c r="A75" s="38" t="s">
        <v>184</v>
      </c>
      <c r="B75" s="39"/>
      <c r="C75" s="155"/>
      <c r="D75" s="155"/>
      <c r="E75" s="155"/>
      <c r="F75" s="155"/>
      <c r="G75" s="155"/>
      <c r="H75" s="156"/>
      <c r="I75" s="84">
        <v>12170797.52</v>
      </c>
      <c r="J75" s="84">
        <v>12170797.52</v>
      </c>
      <c r="K75" s="84"/>
      <c r="L75" s="84"/>
      <c r="M75" s="84">
        <v>12170797.52</v>
      </c>
      <c r="N75" s="84"/>
      <c r="O75" s="84"/>
      <c r="P75" s="84"/>
      <c r="Q75" s="84"/>
      <c r="R75" s="84"/>
      <c r="S75" s="84"/>
      <c r="T75" s="84"/>
      <c r="U75" s="84"/>
      <c r="V75" s="84"/>
      <c r="W75" s="84"/>
      <c r="X75" s="84"/>
    </row>
  </sheetData>
  <mergeCells count="31">
    <mergeCell ref="A2:X2"/>
    <mergeCell ref="A3:H3"/>
    <mergeCell ref="I4:X4"/>
    <mergeCell ref="J5:N5"/>
    <mergeCell ref="O5:Q5"/>
    <mergeCell ref="S5:X5"/>
    <mergeCell ref="A75:H7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9"/>
  <sheetViews>
    <sheetView showZeros="0" workbookViewId="0">
      <selection activeCell="A1" sqref="A1"/>
    </sheetView>
  </sheetViews>
  <sheetFormatPr defaultColWidth="9.14414414414414" defaultRowHeight="14.25" customHeight="1"/>
  <cols>
    <col min="1" max="1" width="10.2792792792793" customWidth="1"/>
    <col min="2" max="2" width="13.4234234234234" customWidth="1"/>
    <col min="3" max="3" width="32.8558558558559" customWidth="1"/>
    <col min="4" max="4" width="23.8558558558559" customWidth="1"/>
    <col min="5" max="5" width="11.1441441441441" customWidth="1"/>
    <col min="6" max="6" width="17.7117117117117" customWidth="1"/>
    <col min="7" max="7" width="9.85585585585586" customWidth="1"/>
    <col min="8" max="8" width="17.7117117117117" customWidth="1"/>
    <col min="9" max="13" width="20" customWidth="1"/>
    <col min="14" max="14" width="12.2792792792793" customWidth="1"/>
    <col min="15" max="15" width="12.7117117117117" customWidth="1"/>
    <col min="16" max="16" width="11.1441441441441" customWidth="1"/>
    <col min="17" max="21" width="19.8558558558559" customWidth="1"/>
    <col min="22" max="22" width="20" customWidth="1"/>
    <col min="23" max="23" width="19.8558558558559" customWidth="1"/>
  </cols>
  <sheetData>
    <row r="1" ht="13.5" customHeight="1" spans="1:23">
      <c r="B1" s="140"/>
      <c r="E1" s="11"/>
      <c r="F1" s="11"/>
      <c r="G1" s="11"/>
      <c r="H1" s="11"/>
      <c r="U1" s="140"/>
      <c r="W1" s="141" t="s">
        <v>284</v>
      </c>
    </row>
    <row r="2" ht="46.5" customHeight="1" spans="1:23">
      <c r="A2" s="13" t="str">
        <f>"2026"&amp;"年部门项目支出预算表"</f>
        <v>2026年部门项目支出预算表</v>
      </c>
      <c r="B2" s="13"/>
      <c r="C2" s="13"/>
      <c r="D2" s="13"/>
      <c r="E2" s="13"/>
      <c r="F2" s="13"/>
      <c r="G2" s="13"/>
      <c r="H2" s="13"/>
      <c r="I2" s="13"/>
      <c r="J2" s="13"/>
      <c r="K2" s="13"/>
      <c r="L2" s="13"/>
      <c r="M2" s="13"/>
      <c r="N2" s="13"/>
      <c r="O2" s="13"/>
      <c r="P2" s="13"/>
      <c r="Q2" s="13"/>
      <c r="R2" s="13"/>
      <c r="S2" s="13"/>
      <c r="T2" s="13"/>
      <c r="U2" s="13"/>
      <c r="V2" s="13"/>
      <c r="W2" s="13"/>
    </row>
    <row r="3" ht="13.5" customHeight="1" spans="1:23">
      <c r="A3" s="14" t="str">
        <f>"单位名称："&amp;"昆明市呈贡区人民政府办公室"</f>
        <v>单位名称：昆明市呈贡区人民政府办公室</v>
      </c>
      <c r="B3" s="15"/>
      <c r="C3" s="15"/>
      <c r="D3" s="15"/>
      <c r="E3" s="15"/>
      <c r="F3" s="15"/>
      <c r="G3" s="15"/>
      <c r="H3" s="15"/>
      <c r="I3" s="16"/>
      <c r="J3" s="16"/>
      <c r="K3" s="16"/>
      <c r="L3" s="16"/>
      <c r="M3" s="16"/>
      <c r="N3" s="16"/>
      <c r="O3" s="16"/>
      <c r="P3" s="16"/>
      <c r="Q3" s="16"/>
      <c r="U3" s="140"/>
      <c r="W3" s="113" t="s">
        <v>1</v>
      </c>
    </row>
    <row r="4" ht="21.75" customHeight="1" spans="1:23">
      <c r="A4" s="18" t="s">
        <v>285</v>
      </c>
      <c r="B4" s="19" t="s">
        <v>195</v>
      </c>
      <c r="C4" s="18" t="s">
        <v>196</v>
      </c>
      <c r="D4" s="18" t="s">
        <v>286</v>
      </c>
      <c r="E4" s="19" t="s">
        <v>197</v>
      </c>
      <c r="F4" s="19" t="s">
        <v>198</v>
      </c>
      <c r="G4" s="19" t="s">
        <v>287</v>
      </c>
      <c r="H4" s="19" t="s">
        <v>288</v>
      </c>
      <c r="I4" s="20" t="s">
        <v>55</v>
      </c>
      <c r="J4" s="21" t="s">
        <v>289</v>
      </c>
      <c r="K4" s="22"/>
      <c r="L4" s="22"/>
      <c r="M4" s="23"/>
      <c r="N4" s="21" t="s">
        <v>203</v>
      </c>
      <c r="O4" s="22"/>
      <c r="P4" s="23"/>
      <c r="Q4" s="19" t="s">
        <v>61</v>
      </c>
      <c r="R4" s="21" t="s">
        <v>62</v>
      </c>
      <c r="S4" s="22"/>
      <c r="T4" s="22"/>
      <c r="U4" s="22"/>
      <c r="V4" s="22"/>
      <c r="W4" s="23"/>
    </row>
    <row r="5" ht="21.75" customHeight="1" spans="1:23">
      <c r="A5" s="24"/>
      <c r="B5" s="26"/>
      <c r="C5" s="24"/>
      <c r="D5" s="24"/>
      <c r="E5" s="25"/>
      <c r="F5" s="25"/>
      <c r="G5" s="25"/>
      <c r="H5" s="25"/>
      <c r="I5" s="26"/>
      <c r="J5" s="142" t="s">
        <v>58</v>
      </c>
      <c r="K5" s="143"/>
      <c r="L5" s="19" t="s">
        <v>59</v>
      </c>
      <c r="M5" s="19" t="s">
        <v>60</v>
      </c>
      <c r="N5" s="19" t="s">
        <v>58</v>
      </c>
      <c r="O5" s="19" t="s">
        <v>59</v>
      </c>
      <c r="P5" s="19" t="s">
        <v>60</v>
      </c>
      <c r="Q5" s="25"/>
      <c r="R5" s="19" t="s">
        <v>57</v>
      </c>
      <c r="S5" s="19" t="s">
        <v>64</v>
      </c>
      <c r="T5" s="19" t="s">
        <v>209</v>
      </c>
      <c r="U5" s="19" t="s">
        <v>66</v>
      </c>
      <c r="V5" s="19" t="s">
        <v>67</v>
      </c>
      <c r="W5" s="19" t="s">
        <v>68</v>
      </c>
    </row>
    <row r="6" ht="21" customHeight="1" spans="1:23">
      <c r="A6" s="26"/>
      <c r="B6" s="26"/>
      <c r="C6" s="26"/>
      <c r="D6" s="26"/>
      <c r="E6" s="26"/>
      <c r="F6" s="26"/>
      <c r="G6" s="26"/>
      <c r="H6" s="26"/>
      <c r="I6" s="26"/>
      <c r="J6" s="144" t="s">
        <v>57</v>
      </c>
      <c r="K6" s="145"/>
      <c r="L6" s="26"/>
      <c r="M6" s="26"/>
      <c r="N6" s="26"/>
      <c r="O6" s="26"/>
      <c r="P6" s="26"/>
      <c r="Q6" s="26"/>
      <c r="R6" s="26"/>
      <c r="S6" s="26"/>
      <c r="T6" s="26"/>
      <c r="U6" s="26"/>
      <c r="V6" s="26"/>
      <c r="W6" s="26"/>
    </row>
    <row r="7" ht="39.75" customHeight="1" spans="1:23">
      <c r="A7" s="27"/>
      <c r="B7" s="29"/>
      <c r="C7" s="27"/>
      <c r="D7" s="27"/>
      <c r="E7" s="28"/>
      <c r="F7" s="28"/>
      <c r="G7" s="28"/>
      <c r="H7" s="28"/>
      <c r="I7" s="29"/>
      <c r="J7" s="69" t="s">
        <v>57</v>
      </c>
      <c r="K7" s="69" t="s">
        <v>290</v>
      </c>
      <c r="L7" s="28"/>
      <c r="M7" s="28"/>
      <c r="N7" s="28"/>
      <c r="O7" s="28"/>
      <c r="P7" s="28"/>
      <c r="Q7" s="28"/>
      <c r="R7" s="28"/>
      <c r="S7" s="28"/>
      <c r="T7" s="28"/>
      <c r="U7" s="29"/>
      <c r="V7" s="28"/>
      <c r="W7" s="28"/>
    </row>
    <row r="8" ht="15" customHeight="1" spans="1:23">
      <c r="A8" s="30">
        <v>1</v>
      </c>
      <c r="B8" s="30">
        <v>2</v>
      </c>
      <c r="C8" s="30">
        <v>3</v>
      </c>
      <c r="D8" s="30">
        <v>4</v>
      </c>
      <c r="E8" s="30">
        <v>5</v>
      </c>
      <c r="F8" s="30">
        <v>6</v>
      </c>
      <c r="G8" s="30">
        <v>7</v>
      </c>
      <c r="H8" s="30">
        <v>8</v>
      </c>
      <c r="I8" s="30">
        <v>9</v>
      </c>
      <c r="J8" s="30">
        <v>10</v>
      </c>
      <c r="K8" s="30">
        <v>11</v>
      </c>
      <c r="L8" s="31">
        <v>12</v>
      </c>
      <c r="M8" s="31">
        <v>13</v>
      </c>
      <c r="N8" s="31">
        <v>14</v>
      </c>
      <c r="O8" s="31">
        <v>15</v>
      </c>
      <c r="P8" s="31">
        <v>16</v>
      </c>
      <c r="Q8" s="31">
        <v>17</v>
      </c>
      <c r="R8" s="31">
        <v>18</v>
      </c>
      <c r="S8" s="31">
        <v>19</v>
      </c>
      <c r="T8" s="31">
        <v>20</v>
      </c>
      <c r="U8" s="30">
        <v>21</v>
      </c>
      <c r="V8" s="31">
        <v>22</v>
      </c>
      <c r="W8" s="30">
        <v>23</v>
      </c>
    </row>
    <row r="9" ht="21.75" customHeight="1" spans="1:23">
      <c r="A9" s="71" t="s">
        <v>291</v>
      </c>
      <c r="B9" s="71" t="s">
        <v>292</v>
      </c>
      <c r="C9" s="71" t="s">
        <v>293</v>
      </c>
      <c r="D9" s="71" t="s">
        <v>70</v>
      </c>
      <c r="E9" s="71" t="s">
        <v>124</v>
      </c>
      <c r="F9" s="71" t="s">
        <v>125</v>
      </c>
      <c r="G9" s="71" t="s">
        <v>264</v>
      </c>
      <c r="H9" s="71" t="s">
        <v>265</v>
      </c>
      <c r="I9" s="84">
        <v>27171.96</v>
      </c>
      <c r="J9" s="84">
        <v>27171.96</v>
      </c>
      <c r="K9" s="84">
        <v>27171.96</v>
      </c>
      <c r="L9" s="84"/>
      <c r="M9" s="84"/>
      <c r="N9" s="84"/>
      <c r="O9" s="84"/>
      <c r="P9" s="84"/>
      <c r="Q9" s="84"/>
      <c r="R9" s="84"/>
      <c r="S9" s="84"/>
      <c r="T9" s="84"/>
      <c r="U9" s="84"/>
      <c r="V9" s="84"/>
      <c r="W9" s="84"/>
    </row>
    <row r="10" ht="21.75" customHeight="1" spans="1:23">
      <c r="A10" s="71" t="s">
        <v>294</v>
      </c>
      <c r="B10" s="71" t="s">
        <v>295</v>
      </c>
      <c r="C10" s="71" t="s">
        <v>296</v>
      </c>
      <c r="D10" s="71" t="s">
        <v>70</v>
      </c>
      <c r="E10" s="71" t="s">
        <v>106</v>
      </c>
      <c r="F10" s="71" t="s">
        <v>107</v>
      </c>
      <c r="G10" s="71" t="s">
        <v>297</v>
      </c>
      <c r="H10" s="71" t="s">
        <v>298</v>
      </c>
      <c r="I10" s="84">
        <v>65000</v>
      </c>
      <c r="J10" s="84">
        <v>65000</v>
      </c>
      <c r="K10" s="84">
        <v>65000</v>
      </c>
      <c r="L10" s="84"/>
      <c r="M10" s="84"/>
      <c r="N10" s="84"/>
      <c r="O10" s="84"/>
      <c r="P10" s="84"/>
      <c r="Q10" s="84"/>
      <c r="R10" s="84"/>
      <c r="S10" s="84"/>
      <c r="T10" s="84"/>
      <c r="U10" s="84"/>
      <c r="V10" s="84"/>
      <c r="W10" s="84"/>
    </row>
    <row r="11" ht="21.75" customHeight="1" spans="1:23">
      <c r="A11" s="71" t="s">
        <v>294</v>
      </c>
      <c r="B11" s="71" t="s">
        <v>299</v>
      </c>
      <c r="C11" s="71" t="s">
        <v>300</v>
      </c>
      <c r="D11" s="71" t="s">
        <v>70</v>
      </c>
      <c r="E11" s="71" t="s">
        <v>106</v>
      </c>
      <c r="F11" s="71" t="s">
        <v>107</v>
      </c>
      <c r="G11" s="71" t="s">
        <v>243</v>
      </c>
      <c r="H11" s="71" t="s">
        <v>244</v>
      </c>
      <c r="I11" s="84">
        <v>269000</v>
      </c>
      <c r="J11" s="84">
        <v>269000</v>
      </c>
      <c r="K11" s="84">
        <v>269000</v>
      </c>
      <c r="L11" s="84"/>
      <c r="M11" s="84"/>
      <c r="N11" s="84"/>
      <c r="O11" s="84"/>
      <c r="P11" s="84"/>
      <c r="Q11" s="84"/>
      <c r="R11" s="84"/>
      <c r="S11" s="84"/>
      <c r="T11" s="84"/>
      <c r="U11" s="84"/>
      <c r="V11" s="84"/>
      <c r="W11" s="84"/>
    </row>
    <row r="12" ht="21.75" customHeight="1" spans="1:23">
      <c r="A12" s="71" t="s">
        <v>294</v>
      </c>
      <c r="B12" s="71" t="s">
        <v>301</v>
      </c>
      <c r="C12" s="71" t="s">
        <v>302</v>
      </c>
      <c r="D12" s="71" t="s">
        <v>70</v>
      </c>
      <c r="E12" s="71" t="s">
        <v>106</v>
      </c>
      <c r="F12" s="71" t="s">
        <v>107</v>
      </c>
      <c r="G12" s="71" t="s">
        <v>243</v>
      </c>
      <c r="H12" s="71" t="s">
        <v>244</v>
      </c>
      <c r="I12" s="84">
        <v>215000</v>
      </c>
      <c r="J12" s="84">
        <v>215000</v>
      </c>
      <c r="K12" s="84">
        <v>215000</v>
      </c>
      <c r="L12" s="84"/>
      <c r="M12" s="84"/>
      <c r="N12" s="84"/>
      <c r="O12" s="84"/>
      <c r="P12" s="84"/>
      <c r="Q12" s="84"/>
      <c r="R12" s="84"/>
      <c r="S12" s="84"/>
      <c r="T12" s="84"/>
      <c r="U12" s="84"/>
      <c r="V12" s="84"/>
      <c r="W12" s="84"/>
    </row>
    <row r="13" ht="21.75" customHeight="1" spans="1:23">
      <c r="A13" s="71" t="s">
        <v>294</v>
      </c>
      <c r="B13" s="71" t="s">
        <v>303</v>
      </c>
      <c r="C13" s="71" t="s">
        <v>304</v>
      </c>
      <c r="D13" s="71" t="s">
        <v>70</v>
      </c>
      <c r="E13" s="71" t="s">
        <v>106</v>
      </c>
      <c r="F13" s="71" t="s">
        <v>107</v>
      </c>
      <c r="G13" s="71" t="s">
        <v>253</v>
      </c>
      <c r="H13" s="71" t="s">
        <v>254</v>
      </c>
      <c r="I13" s="84">
        <v>190000</v>
      </c>
      <c r="J13" s="84">
        <v>190000</v>
      </c>
      <c r="K13" s="84">
        <v>190000</v>
      </c>
      <c r="L13" s="84"/>
      <c r="M13" s="84"/>
      <c r="N13" s="84"/>
      <c r="O13" s="84"/>
      <c r="P13" s="84"/>
      <c r="Q13" s="84"/>
      <c r="R13" s="84"/>
      <c r="S13" s="84"/>
      <c r="T13" s="84"/>
      <c r="U13" s="84"/>
      <c r="V13" s="84"/>
      <c r="W13" s="84"/>
    </row>
    <row r="14" ht="21.75" customHeight="1" spans="1:23">
      <c r="A14" s="71" t="s">
        <v>294</v>
      </c>
      <c r="B14" s="71" t="s">
        <v>303</v>
      </c>
      <c r="C14" s="71" t="s">
        <v>304</v>
      </c>
      <c r="D14" s="71" t="s">
        <v>70</v>
      </c>
      <c r="E14" s="71" t="s">
        <v>106</v>
      </c>
      <c r="F14" s="71" t="s">
        <v>107</v>
      </c>
      <c r="G14" s="71" t="s">
        <v>257</v>
      </c>
      <c r="H14" s="71" t="s">
        <v>258</v>
      </c>
      <c r="I14" s="84">
        <v>10000</v>
      </c>
      <c r="J14" s="84">
        <v>10000</v>
      </c>
      <c r="K14" s="84">
        <v>10000</v>
      </c>
      <c r="L14" s="84"/>
      <c r="M14" s="84"/>
      <c r="N14" s="84"/>
      <c r="O14" s="84"/>
      <c r="P14" s="84"/>
      <c r="Q14" s="84"/>
      <c r="R14" s="84"/>
      <c r="S14" s="84"/>
      <c r="T14" s="84"/>
      <c r="U14" s="84"/>
      <c r="V14" s="84"/>
      <c r="W14" s="84"/>
    </row>
    <row r="15" ht="21.75" customHeight="1" spans="1:23">
      <c r="A15" s="71" t="s">
        <v>294</v>
      </c>
      <c r="B15" s="71" t="s">
        <v>305</v>
      </c>
      <c r="C15" s="71" t="s">
        <v>306</v>
      </c>
      <c r="D15" s="71" t="s">
        <v>70</v>
      </c>
      <c r="E15" s="71" t="s">
        <v>106</v>
      </c>
      <c r="F15" s="71" t="s">
        <v>107</v>
      </c>
      <c r="G15" s="71" t="s">
        <v>307</v>
      </c>
      <c r="H15" s="71" t="s">
        <v>308</v>
      </c>
      <c r="I15" s="84">
        <v>87840</v>
      </c>
      <c r="J15" s="84">
        <v>87840</v>
      </c>
      <c r="K15" s="84">
        <v>87840</v>
      </c>
      <c r="L15" s="84"/>
      <c r="M15" s="84"/>
      <c r="N15" s="84"/>
      <c r="O15" s="84"/>
      <c r="P15" s="84"/>
      <c r="Q15" s="84"/>
      <c r="R15" s="84"/>
      <c r="S15" s="84"/>
      <c r="T15" s="84"/>
      <c r="U15" s="84"/>
      <c r="V15" s="84"/>
      <c r="W15" s="84"/>
    </row>
    <row r="16" ht="21.75" customHeight="1" spans="1:23">
      <c r="A16" s="71" t="s">
        <v>294</v>
      </c>
      <c r="B16" s="71" t="s">
        <v>305</v>
      </c>
      <c r="C16" s="71" t="s">
        <v>306</v>
      </c>
      <c r="D16" s="71" t="s">
        <v>70</v>
      </c>
      <c r="E16" s="71" t="s">
        <v>106</v>
      </c>
      <c r="F16" s="71" t="s">
        <v>107</v>
      </c>
      <c r="G16" s="71" t="s">
        <v>309</v>
      </c>
      <c r="H16" s="71" t="s">
        <v>310</v>
      </c>
      <c r="I16" s="84">
        <v>180000</v>
      </c>
      <c r="J16" s="84">
        <v>180000</v>
      </c>
      <c r="K16" s="84">
        <v>180000</v>
      </c>
      <c r="L16" s="84"/>
      <c r="M16" s="84"/>
      <c r="N16" s="84"/>
      <c r="O16" s="84"/>
      <c r="P16" s="84"/>
      <c r="Q16" s="84"/>
      <c r="R16" s="84"/>
      <c r="S16" s="84"/>
      <c r="T16" s="84"/>
      <c r="U16" s="84"/>
      <c r="V16" s="84"/>
      <c r="W16" s="84"/>
    </row>
    <row r="17" ht="21.75" customHeight="1" spans="1:23">
      <c r="A17" s="71" t="s">
        <v>294</v>
      </c>
      <c r="B17" s="71" t="s">
        <v>311</v>
      </c>
      <c r="C17" s="71" t="s">
        <v>312</v>
      </c>
      <c r="D17" s="71" t="s">
        <v>70</v>
      </c>
      <c r="E17" s="71" t="s">
        <v>106</v>
      </c>
      <c r="F17" s="71" t="s">
        <v>107</v>
      </c>
      <c r="G17" s="71" t="s">
        <v>243</v>
      </c>
      <c r="H17" s="71" t="s">
        <v>244</v>
      </c>
      <c r="I17" s="84">
        <v>10000</v>
      </c>
      <c r="J17" s="84">
        <v>10000</v>
      </c>
      <c r="K17" s="84">
        <v>10000</v>
      </c>
      <c r="L17" s="84"/>
      <c r="M17" s="84"/>
      <c r="N17" s="84"/>
      <c r="O17" s="84"/>
      <c r="P17" s="84"/>
      <c r="Q17" s="84"/>
      <c r="R17" s="84"/>
      <c r="S17" s="84"/>
      <c r="T17" s="84"/>
      <c r="U17" s="84"/>
      <c r="V17" s="84"/>
      <c r="W17" s="84"/>
    </row>
    <row r="18" ht="21.75" customHeight="1" spans="1:23">
      <c r="A18" s="71" t="s">
        <v>294</v>
      </c>
      <c r="B18" s="71" t="s">
        <v>313</v>
      </c>
      <c r="C18" s="71" t="s">
        <v>314</v>
      </c>
      <c r="D18" s="71" t="s">
        <v>70</v>
      </c>
      <c r="E18" s="71" t="s">
        <v>106</v>
      </c>
      <c r="F18" s="71" t="s">
        <v>107</v>
      </c>
      <c r="G18" s="71" t="s">
        <v>243</v>
      </c>
      <c r="H18" s="71" t="s">
        <v>244</v>
      </c>
      <c r="I18" s="84">
        <v>48000</v>
      </c>
      <c r="J18" s="84">
        <v>48000</v>
      </c>
      <c r="K18" s="84">
        <v>48000</v>
      </c>
      <c r="L18" s="84"/>
      <c r="M18" s="84"/>
      <c r="N18" s="84"/>
      <c r="O18" s="84"/>
      <c r="P18" s="84"/>
      <c r="Q18" s="84"/>
      <c r="R18" s="84"/>
      <c r="S18" s="84"/>
      <c r="T18" s="84"/>
      <c r="U18" s="84"/>
      <c r="V18" s="84"/>
      <c r="W18" s="84"/>
    </row>
    <row r="19" ht="21.75" customHeight="1" spans="1:23">
      <c r="A19" s="71" t="s">
        <v>294</v>
      </c>
      <c r="B19" s="71" t="s">
        <v>315</v>
      </c>
      <c r="C19" s="71" t="s">
        <v>316</v>
      </c>
      <c r="D19" s="71" t="s">
        <v>70</v>
      </c>
      <c r="E19" s="71" t="s">
        <v>106</v>
      </c>
      <c r="F19" s="71" t="s">
        <v>107</v>
      </c>
      <c r="G19" s="71" t="s">
        <v>297</v>
      </c>
      <c r="H19" s="71" t="s">
        <v>298</v>
      </c>
      <c r="I19" s="84">
        <v>200000</v>
      </c>
      <c r="J19" s="84">
        <v>200000</v>
      </c>
      <c r="K19" s="84">
        <v>200000</v>
      </c>
      <c r="L19" s="84"/>
      <c r="M19" s="84"/>
      <c r="N19" s="84"/>
      <c r="O19" s="84"/>
      <c r="P19" s="84"/>
      <c r="Q19" s="84"/>
      <c r="R19" s="84"/>
      <c r="S19" s="84"/>
      <c r="T19" s="84"/>
      <c r="U19" s="84"/>
      <c r="V19" s="84"/>
      <c r="W19" s="84"/>
    </row>
    <row r="20" ht="21.75" customHeight="1" spans="1:23">
      <c r="A20" s="71" t="s">
        <v>294</v>
      </c>
      <c r="B20" s="71" t="s">
        <v>317</v>
      </c>
      <c r="C20" s="71" t="s">
        <v>318</v>
      </c>
      <c r="D20" s="71" t="s">
        <v>70</v>
      </c>
      <c r="E20" s="71" t="s">
        <v>106</v>
      </c>
      <c r="F20" s="71" t="s">
        <v>107</v>
      </c>
      <c r="G20" s="71" t="s">
        <v>319</v>
      </c>
      <c r="H20" s="71" t="s">
        <v>320</v>
      </c>
      <c r="I20" s="84">
        <v>242600</v>
      </c>
      <c r="J20" s="84">
        <v>242600</v>
      </c>
      <c r="K20" s="84">
        <v>242600</v>
      </c>
      <c r="L20" s="84"/>
      <c r="M20" s="84"/>
      <c r="N20" s="84"/>
      <c r="O20" s="84"/>
      <c r="P20" s="84"/>
      <c r="Q20" s="84"/>
      <c r="R20" s="84"/>
      <c r="S20" s="84"/>
      <c r="T20" s="84"/>
      <c r="U20" s="84"/>
      <c r="V20" s="84"/>
      <c r="W20" s="84"/>
    </row>
    <row r="21" ht="21.75" customHeight="1" spans="1:23">
      <c r="A21" s="71" t="s">
        <v>294</v>
      </c>
      <c r="B21" s="71" t="s">
        <v>321</v>
      </c>
      <c r="C21" s="71" t="s">
        <v>322</v>
      </c>
      <c r="D21" s="71" t="s">
        <v>70</v>
      </c>
      <c r="E21" s="71" t="s">
        <v>106</v>
      </c>
      <c r="F21" s="71" t="s">
        <v>107</v>
      </c>
      <c r="G21" s="71" t="s">
        <v>309</v>
      </c>
      <c r="H21" s="71" t="s">
        <v>310</v>
      </c>
      <c r="I21" s="84">
        <v>818960</v>
      </c>
      <c r="J21" s="84">
        <v>818960</v>
      </c>
      <c r="K21" s="84">
        <v>818960</v>
      </c>
      <c r="L21" s="84"/>
      <c r="M21" s="84"/>
      <c r="N21" s="84"/>
      <c r="O21" s="84"/>
      <c r="P21" s="84"/>
      <c r="Q21" s="84"/>
      <c r="R21" s="84"/>
      <c r="S21" s="84"/>
      <c r="T21" s="84"/>
      <c r="U21" s="84"/>
      <c r="V21" s="84"/>
      <c r="W21" s="84"/>
    </row>
    <row r="22" ht="21.75" customHeight="1" spans="1:23">
      <c r="A22" s="71" t="s">
        <v>294</v>
      </c>
      <c r="B22" s="71" t="s">
        <v>323</v>
      </c>
      <c r="C22" s="71" t="s">
        <v>324</v>
      </c>
      <c r="D22" s="71" t="s">
        <v>70</v>
      </c>
      <c r="E22" s="71" t="s">
        <v>106</v>
      </c>
      <c r="F22" s="71" t="s">
        <v>107</v>
      </c>
      <c r="G22" s="71" t="s">
        <v>243</v>
      </c>
      <c r="H22" s="71" t="s">
        <v>244</v>
      </c>
      <c r="I22" s="84">
        <v>20000</v>
      </c>
      <c r="J22" s="84">
        <v>20000</v>
      </c>
      <c r="K22" s="84">
        <v>20000</v>
      </c>
      <c r="L22" s="84"/>
      <c r="M22" s="84"/>
      <c r="N22" s="84"/>
      <c r="O22" s="84"/>
      <c r="P22" s="84"/>
      <c r="Q22" s="84"/>
      <c r="R22" s="84"/>
      <c r="S22" s="84"/>
      <c r="T22" s="84"/>
      <c r="U22" s="84"/>
      <c r="V22" s="84"/>
      <c r="W22" s="84"/>
    </row>
    <row r="23" ht="21.75" customHeight="1" spans="1:23">
      <c r="A23" s="71" t="s">
        <v>294</v>
      </c>
      <c r="B23" s="71" t="s">
        <v>325</v>
      </c>
      <c r="C23" s="71" t="s">
        <v>326</v>
      </c>
      <c r="D23" s="71" t="s">
        <v>70</v>
      </c>
      <c r="E23" s="71" t="s">
        <v>106</v>
      </c>
      <c r="F23" s="71" t="s">
        <v>107</v>
      </c>
      <c r="G23" s="71" t="s">
        <v>309</v>
      </c>
      <c r="H23" s="71" t="s">
        <v>310</v>
      </c>
      <c r="I23" s="84">
        <v>89800</v>
      </c>
      <c r="J23" s="84">
        <v>89800</v>
      </c>
      <c r="K23" s="84">
        <v>89800</v>
      </c>
      <c r="L23" s="84"/>
      <c r="M23" s="84"/>
      <c r="N23" s="84"/>
      <c r="O23" s="84"/>
      <c r="P23" s="84"/>
      <c r="Q23" s="84"/>
      <c r="R23" s="84"/>
      <c r="S23" s="84"/>
      <c r="T23" s="84"/>
      <c r="U23" s="84"/>
      <c r="V23" s="84"/>
      <c r="W23" s="84"/>
    </row>
    <row r="24" ht="21.75" customHeight="1" spans="1:23">
      <c r="A24" s="71" t="s">
        <v>294</v>
      </c>
      <c r="B24" s="71" t="s">
        <v>325</v>
      </c>
      <c r="C24" s="71" t="s">
        <v>326</v>
      </c>
      <c r="D24" s="71" t="s">
        <v>70</v>
      </c>
      <c r="E24" s="71" t="s">
        <v>106</v>
      </c>
      <c r="F24" s="71" t="s">
        <v>107</v>
      </c>
      <c r="G24" s="71" t="s">
        <v>236</v>
      </c>
      <c r="H24" s="71" t="s">
        <v>237</v>
      </c>
      <c r="I24" s="84">
        <v>200000</v>
      </c>
      <c r="J24" s="84">
        <v>200000</v>
      </c>
      <c r="K24" s="84">
        <v>200000</v>
      </c>
      <c r="L24" s="84"/>
      <c r="M24" s="84"/>
      <c r="N24" s="84"/>
      <c r="O24" s="84"/>
      <c r="P24" s="84"/>
      <c r="Q24" s="84"/>
      <c r="R24" s="84"/>
      <c r="S24" s="84"/>
      <c r="T24" s="84"/>
      <c r="U24" s="84"/>
      <c r="V24" s="84"/>
      <c r="W24" s="84"/>
    </row>
    <row r="25" ht="21.75" customHeight="1" spans="1:23">
      <c r="A25" s="71" t="s">
        <v>294</v>
      </c>
      <c r="B25" s="71" t="s">
        <v>327</v>
      </c>
      <c r="C25" s="71" t="s">
        <v>328</v>
      </c>
      <c r="D25" s="71" t="s">
        <v>70</v>
      </c>
      <c r="E25" s="71" t="s">
        <v>106</v>
      </c>
      <c r="F25" s="71" t="s">
        <v>107</v>
      </c>
      <c r="G25" s="71" t="s">
        <v>243</v>
      </c>
      <c r="H25" s="71" t="s">
        <v>244</v>
      </c>
      <c r="I25" s="84">
        <v>48000</v>
      </c>
      <c r="J25" s="84">
        <v>48000</v>
      </c>
      <c r="K25" s="84">
        <v>48000</v>
      </c>
      <c r="L25" s="84"/>
      <c r="M25" s="84"/>
      <c r="N25" s="84"/>
      <c r="O25" s="84"/>
      <c r="P25" s="84"/>
      <c r="Q25" s="84"/>
      <c r="R25" s="84"/>
      <c r="S25" s="84"/>
      <c r="T25" s="84"/>
      <c r="U25" s="84"/>
      <c r="V25" s="84"/>
      <c r="W25" s="84"/>
    </row>
    <row r="26" ht="21.75" customHeight="1" spans="1:23">
      <c r="A26" s="71" t="s">
        <v>294</v>
      </c>
      <c r="B26" s="71" t="s">
        <v>327</v>
      </c>
      <c r="C26" s="71" t="s">
        <v>328</v>
      </c>
      <c r="D26" s="71" t="s">
        <v>70</v>
      </c>
      <c r="E26" s="71" t="s">
        <v>106</v>
      </c>
      <c r="F26" s="71" t="s">
        <v>107</v>
      </c>
      <c r="G26" s="71" t="s">
        <v>307</v>
      </c>
      <c r="H26" s="71" t="s">
        <v>308</v>
      </c>
      <c r="I26" s="84">
        <v>60000</v>
      </c>
      <c r="J26" s="84">
        <v>60000</v>
      </c>
      <c r="K26" s="84">
        <v>60000</v>
      </c>
      <c r="L26" s="84"/>
      <c r="M26" s="84"/>
      <c r="N26" s="84"/>
      <c r="O26" s="84"/>
      <c r="P26" s="84"/>
      <c r="Q26" s="84"/>
      <c r="R26" s="84"/>
      <c r="S26" s="84"/>
      <c r="T26" s="84"/>
      <c r="U26" s="84"/>
      <c r="V26" s="84"/>
      <c r="W26" s="84"/>
    </row>
    <row r="27" ht="21.75" customHeight="1" spans="1:23">
      <c r="A27" s="71" t="s">
        <v>294</v>
      </c>
      <c r="B27" s="71" t="s">
        <v>327</v>
      </c>
      <c r="C27" s="71" t="s">
        <v>328</v>
      </c>
      <c r="D27" s="71" t="s">
        <v>70</v>
      </c>
      <c r="E27" s="71" t="s">
        <v>106</v>
      </c>
      <c r="F27" s="71" t="s">
        <v>107</v>
      </c>
      <c r="G27" s="71" t="s">
        <v>309</v>
      </c>
      <c r="H27" s="71" t="s">
        <v>310</v>
      </c>
      <c r="I27" s="84">
        <v>115800</v>
      </c>
      <c r="J27" s="84">
        <v>115800</v>
      </c>
      <c r="K27" s="84">
        <v>115800</v>
      </c>
      <c r="L27" s="84"/>
      <c r="M27" s="84"/>
      <c r="N27" s="84"/>
      <c r="O27" s="84"/>
      <c r="P27" s="84"/>
      <c r="Q27" s="84"/>
      <c r="R27" s="84"/>
      <c r="S27" s="84"/>
      <c r="T27" s="84"/>
      <c r="U27" s="84"/>
      <c r="V27" s="84"/>
      <c r="W27" s="84"/>
    </row>
    <row r="28" ht="21.75" customHeight="1" spans="1:23">
      <c r="A28" s="71" t="s">
        <v>294</v>
      </c>
      <c r="B28" s="71" t="s">
        <v>329</v>
      </c>
      <c r="C28" s="71" t="s">
        <v>330</v>
      </c>
      <c r="D28" s="71" t="s">
        <v>70</v>
      </c>
      <c r="E28" s="71" t="s">
        <v>106</v>
      </c>
      <c r="F28" s="71" t="s">
        <v>107</v>
      </c>
      <c r="G28" s="71" t="s">
        <v>331</v>
      </c>
      <c r="H28" s="71" t="s">
        <v>189</v>
      </c>
      <c r="I28" s="84">
        <v>300000</v>
      </c>
      <c r="J28" s="84">
        <v>300000</v>
      </c>
      <c r="K28" s="84">
        <v>300000</v>
      </c>
      <c r="L28" s="84"/>
      <c r="M28" s="84"/>
      <c r="N28" s="84"/>
      <c r="O28" s="84"/>
      <c r="P28" s="84"/>
      <c r="Q28" s="84"/>
      <c r="R28" s="84"/>
      <c r="S28" s="84"/>
      <c r="T28" s="84"/>
      <c r="U28" s="84"/>
      <c r="V28" s="84"/>
      <c r="W28" s="84"/>
    </row>
    <row r="29" ht="21.75" customHeight="1" spans="1:23">
      <c r="A29" s="71" t="s">
        <v>294</v>
      </c>
      <c r="B29" s="71" t="s">
        <v>332</v>
      </c>
      <c r="C29" s="71" t="s">
        <v>333</v>
      </c>
      <c r="D29" s="71" t="s">
        <v>70</v>
      </c>
      <c r="E29" s="71" t="s">
        <v>106</v>
      </c>
      <c r="F29" s="71" t="s">
        <v>107</v>
      </c>
      <c r="G29" s="71" t="s">
        <v>334</v>
      </c>
      <c r="H29" s="71" t="s">
        <v>335</v>
      </c>
      <c r="I29" s="84">
        <v>10000</v>
      </c>
      <c r="J29" s="84">
        <v>10000</v>
      </c>
      <c r="K29" s="84">
        <v>10000</v>
      </c>
      <c r="L29" s="84"/>
      <c r="M29" s="84"/>
      <c r="N29" s="84"/>
      <c r="O29" s="84"/>
      <c r="P29" s="84"/>
      <c r="Q29" s="84"/>
      <c r="R29" s="84"/>
      <c r="S29" s="84"/>
      <c r="T29" s="84"/>
      <c r="U29" s="84"/>
      <c r="V29" s="84"/>
      <c r="W29" s="84"/>
    </row>
    <row r="30" ht="21.75" customHeight="1" spans="1:23">
      <c r="A30" s="71" t="s">
        <v>294</v>
      </c>
      <c r="B30" s="71" t="s">
        <v>336</v>
      </c>
      <c r="C30" s="71" t="s">
        <v>337</v>
      </c>
      <c r="D30" s="71" t="s">
        <v>70</v>
      </c>
      <c r="E30" s="71" t="s">
        <v>106</v>
      </c>
      <c r="F30" s="71" t="s">
        <v>107</v>
      </c>
      <c r="G30" s="71" t="s">
        <v>309</v>
      </c>
      <c r="H30" s="71" t="s">
        <v>310</v>
      </c>
      <c r="I30" s="84">
        <v>2600000</v>
      </c>
      <c r="J30" s="84"/>
      <c r="K30" s="84"/>
      <c r="L30" s="84"/>
      <c r="M30" s="84"/>
      <c r="N30" s="84"/>
      <c r="O30" s="84"/>
      <c r="P30" s="84"/>
      <c r="Q30" s="84"/>
      <c r="R30" s="84">
        <v>2600000</v>
      </c>
      <c r="S30" s="84"/>
      <c r="T30" s="84"/>
      <c r="U30" s="84"/>
      <c r="V30" s="84"/>
      <c r="W30" s="84">
        <v>2600000</v>
      </c>
    </row>
    <row r="31" ht="21.75" customHeight="1" spans="1:23">
      <c r="A31" s="71" t="s">
        <v>294</v>
      </c>
      <c r="B31" s="71" t="s">
        <v>338</v>
      </c>
      <c r="C31" s="71" t="s">
        <v>339</v>
      </c>
      <c r="D31" s="71" t="s">
        <v>70</v>
      </c>
      <c r="E31" s="71" t="s">
        <v>106</v>
      </c>
      <c r="F31" s="71" t="s">
        <v>107</v>
      </c>
      <c r="G31" s="71" t="s">
        <v>309</v>
      </c>
      <c r="H31" s="71" t="s">
        <v>310</v>
      </c>
      <c r="I31" s="84">
        <v>4800000</v>
      </c>
      <c r="J31" s="84"/>
      <c r="K31" s="84"/>
      <c r="L31" s="84"/>
      <c r="M31" s="84"/>
      <c r="N31" s="84"/>
      <c r="O31" s="84"/>
      <c r="P31" s="84"/>
      <c r="Q31" s="84"/>
      <c r="R31" s="84">
        <v>4800000</v>
      </c>
      <c r="S31" s="84"/>
      <c r="T31" s="84"/>
      <c r="U31" s="84"/>
      <c r="V31" s="84"/>
      <c r="W31" s="84">
        <v>4800000</v>
      </c>
    </row>
    <row r="32" ht="21.75" customHeight="1" spans="1:23">
      <c r="A32" s="71" t="s">
        <v>294</v>
      </c>
      <c r="B32" s="71" t="s">
        <v>340</v>
      </c>
      <c r="C32" s="71" t="s">
        <v>341</v>
      </c>
      <c r="D32" s="71" t="s">
        <v>70</v>
      </c>
      <c r="E32" s="71" t="s">
        <v>106</v>
      </c>
      <c r="F32" s="71" t="s">
        <v>107</v>
      </c>
      <c r="G32" s="71" t="s">
        <v>309</v>
      </c>
      <c r="H32" s="71" t="s">
        <v>310</v>
      </c>
      <c r="I32" s="84">
        <v>10000</v>
      </c>
      <c r="J32" s="84">
        <v>10000</v>
      </c>
      <c r="K32" s="84">
        <v>10000</v>
      </c>
      <c r="L32" s="84"/>
      <c r="M32" s="84"/>
      <c r="N32" s="84"/>
      <c r="O32" s="84"/>
      <c r="P32" s="84"/>
      <c r="Q32" s="84"/>
      <c r="R32" s="84"/>
      <c r="S32" s="84"/>
      <c r="T32" s="84"/>
      <c r="U32" s="84"/>
      <c r="V32" s="84"/>
      <c r="W32" s="84"/>
    </row>
    <row r="33" ht="21.75" customHeight="1" spans="1:23">
      <c r="A33" s="71" t="s">
        <v>294</v>
      </c>
      <c r="B33" s="71" t="s">
        <v>342</v>
      </c>
      <c r="C33" s="71" t="s">
        <v>343</v>
      </c>
      <c r="D33" s="71" t="s">
        <v>70</v>
      </c>
      <c r="E33" s="71" t="s">
        <v>106</v>
      </c>
      <c r="F33" s="71" t="s">
        <v>107</v>
      </c>
      <c r="G33" s="71" t="s">
        <v>344</v>
      </c>
      <c r="H33" s="71" t="s">
        <v>345</v>
      </c>
      <c r="I33" s="84">
        <v>3000000</v>
      </c>
      <c r="J33" s="84">
        <v>3000000</v>
      </c>
      <c r="K33" s="84">
        <v>3000000</v>
      </c>
      <c r="L33" s="84"/>
      <c r="M33" s="84"/>
      <c r="N33" s="84"/>
      <c r="O33" s="84"/>
      <c r="P33" s="84"/>
      <c r="Q33" s="84"/>
      <c r="R33" s="84"/>
      <c r="S33" s="84"/>
      <c r="T33" s="84"/>
      <c r="U33" s="84"/>
      <c r="V33" s="84"/>
      <c r="W33" s="84"/>
    </row>
    <row r="34" ht="21.75" customHeight="1" spans="1:23">
      <c r="A34" s="71" t="s">
        <v>294</v>
      </c>
      <c r="B34" s="71" t="s">
        <v>346</v>
      </c>
      <c r="C34" s="71" t="s">
        <v>347</v>
      </c>
      <c r="D34" s="71" t="s">
        <v>70</v>
      </c>
      <c r="E34" s="71" t="s">
        <v>106</v>
      </c>
      <c r="F34" s="71" t="s">
        <v>107</v>
      </c>
      <c r="G34" s="71" t="s">
        <v>243</v>
      </c>
      <c r="H34" s="71" t="s">
        <v>244</v>
      </c>
      <c r="I34" s="84">
        <v>40000</v>
      </c>
      <c r="J34" s="84">
        <v>40000</v>
      </c>
      <c r="K34" s="84">
        <v>40000</v>
      </c>
      <c r="L34" s="84"/>
      <c r="M34" s="84"/>
      <c r="N34" s="84"/>
      <c r="O34" s="84"/>
      <c r="P34" s="84"/>
      <c r="Q34" s="84"/>
      <c r="R34" s="84"/>
      <c r="S34" s="84"/>
      <c r="T34" s="84"/>
      <c r="U34" s="84"/>
      <c r="V34" s="84"/>
      <c r="W34" s="84"/>
    </row>
    <row r="35" ht="21.75" customHeight="1" spans="1:23">
      <c r="A35" s="71" t="s">
        <v>294</v>
      </c>
      <c r="B35" s="71" t="s">
        <v>348</v>
      </c>
      <c r="C35" s="71" t="s">
        <v>349</v>
      </c>
      <c r="D35" s="71" t="s">
        <v>70</v>
      </c>
      <c r="E35" s="71" t="s">
        <v>106</v>
      </c>
      <c r="F35" s="71" t="s">
        <v>107</v>
      </c>
      <c r="G35" s="71" t="s">
        <v>309</v>
      </c>
      <c r="H35" s="71" t="s">
        <v>310</v>
      </c>
      <c r="I35" s="84">
        <v>3000000</v>
      </c>
      <c r="J35" s="84">
        <v>3000000</v>
      </c>
      <c r="K35" s="84">
        <v>3000000</v>
      </c>
      <c r="L35" s="84"/>
      <c r="M35" s="84"/>
      <c r="N35" s="84"/>
      <c r="O35" s="84"/>
      <c r="P35" s="84"/>
      <c r="Q35" s="84"/>
      <c r="R35" s="84"/>
      <c r="S35" s="84"/>
      <c r="T35" s="84"/>
      <c r="U35" s="84"/>
      <c r="V35" s="84"/>
      <c r="W35" s="84"/>
    </row>
    <row r="36" ht="21.75" customHeight="1" spans="1:23">
      <c r="A36" s="71" t="s">
        <v>294</v>
      </c>
      <c r="B36" s="71" t="s">
        <v>350</v>
      </c>
      <c r="C36" s="71" t="s">
        <v>351</v>
      </c>
      <c r="D36" s="71" t="s">
        <v>70</v>
      </c>
      <c r="E36" s="71" t="s">
        <v>106</v>
      </c>
      <c r="F36" s="71" t="s">
        <v>107</v>
      </c>
      <c r="G36" s="71" t="s">
        <v>309</v>
      </c>
      <c r="H36" s="71" t="s">
        <v>310</v>
      </c>
      <c r="I36" s="84">
        <v>10000</v>
      </c>
      <c r="J36" s="84">
        <v>10000</v>
      </c>
      <c r="K36" s="84">
        <v>10000</v>
      </c>
      <c r="L36" s="84"/>
      <c r="M36" s="84"/>
      <c r="N36" s="84"/>
      <c r="O36" s="84"/>
      <c r="P36" s="84"/>
      <c r="Q36" s="84"/>
      <c r="R36" s="84"/>
      <c r="S36" s="84"/>
      <c r="T36" s="84"/>
      <c r="U36" s="84"/>
      <c r="V36" s="84"/>
      <c r="W36" s="84"/>
    </row>
    <row r="37" ht="21.75" customHeight="1" spans="1:23">
      <c r="A37" s="71" t="s">
        <v>294</v>
      </c>
      <c r="B37" s="71" t="s">
        <v>352</v>
      </c>
      <c r="C37" s="71" t="s">
        <v>353</v>
      </c>
      <c r="D37" s="71" t="s">
        <v>70</v>
      </c>
      <c r="E37" s="71" t="s">
        <v>106</v>
      </c>
      <c r="F37" s="71" t="s">
        <v>107</v>
      </c>
      <c r="G37" s="71" t="s">
        <v>309</v>
      </c>
      <c r="H37" s="71" t="s">
        <v>310</v>
      </c>
      <c r="I37" s="84">
        <v>260000</v>
      </c>
      <c r="J37" s="84">
        <v>260000</v>
      </c>
      <c r="K37" s="84">
        <v>260000</v>
      </c>
      <c r="L37" s="84"/>
      <c r="M37" s="84"/>
      <c r="N37" s="84"/>
      <c r="O37" s="84"/>
      <c r="P37" s="84"/>
      <c r="Q37" s="84"/>
      <c r="R37" s="84"/>
      <c r="S37" s="84"/>
      <c r="T37" s="84"/>
      <c r="U37" s="84"/>
      <c r="V37" s="84"/>
      <c r="W37" s="84"/>
    </row>
    <row r="38" ht="21.75" customHeight="1" spans="1:23">
      <c r="A38" s="71" t="s">
        <v>294</v>
      </c>
      <c r="B38" s="71" t="s">
        <v>354</v>
      </c>
      <c r="C38" s="71" t="s">
        <v>355</v>
      </c>
      <c r="D38" s="71" t="s">
        <v>70</v>
      </c>
      <c r="E38" s="71" t="s">
        <v>106</v>
      </c>
      <c r="F38" s="71" t="s">
        <v>107</v>
      </c>
      <c r="G38" s="71" t="s">
        <v>344</v>
      </c>
      <c r="H38" s="71" t="s">
        <v>345</v>
      </c>
      <c r="I38" s="84">
        <v>18000000</v>
      </c>
      <c r="J38" s="84">
        <v>18000000</v>
      </c>
      <c r="K38" s="84">
        <v>18000000</v>
      </c>
      <c r="L38" s="84"/>
      <c r="M38" s="84"/>
      <c r="N38" s="84"/>
      <c r="O38" s="84"/>
      <c r="P38" s="84"/>
      <c r="Q38" s="84"/>
      <c r="R38" s="84"/>
      <c r="S38" s="84"/>
      <c r="T38" s="84"/>
      <c r="U38" s="84"/>
      <c r="V38" s="84"/>
      <c r="W38" s="84"/>
    </row>
    <row r="39" ht="18.75" customHeight="1" spans="1:23">
      <c r="A39" s="38" t="s">
        <v>184</v>
      </c>
      <c r="B39" s="39"/>
      <c r="C39" s="39"/>
      <c r="D39" s="39"/>
      <c r="E39" s="39"/>
      <c r="F39" s="39"/>
      <c r="G39" s="39"/>
      <c r="H39" s="40"/>
      <c r="I39" s="84">
        <v>34927171.96</v>
      </c>
      <c r="J39" s="84">
        <v>27527171.96</v>
      </c>
      <c r="K39" s="84">
        <v>27527171.96</v>
      </c>
      <c r="L39" s="84"/>
      <c r="M39" s="84"/>
      <c r="N39" s="84"/>
      <c r="O39" s="84"/>
      <c r="P39" s="84"/>
      <c r="Q39" s="84"/>
      <c r="R39" s="84">
        <v>7400000</v>
      </c>
      <c r="S39" s="84"/>
      <c r="T39" s="84"/>
      <c r="U39" s="84"/>
      <c r="V39" s="84"/>
      <c r="W39" s="84">
        <v>7400000</v>
      </c>
    </row>
  </sheetData>
  <mergeCells count="28">
    <mergeCell ref="A2:W2"/>
    <mergeCell ref="A3:H3"/>
    <mergeCell ref="J4:M4"/>
    <mergeCell ref="N4:P4"/>
    <mergeCell ref="R4:W4"/>
    <mergeCell ref="A39:H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5"/>
  <sheetViews>
    <sheetView showZeros="0" workbookViewId="0">
      <selection activeCell="A1" sqref="A1"/>
    </sheetView>
  </sheetViews>
  <sheetFormatPr defaultColWidth="9.14414414414414" defaultRowHeight="12" customHeight="1"/>
  <cols>
    <col min="1" max="1" width="34.2792792792793" customWidth="1"/>
    <col min="2" max="2" width="29" customWidth="1"/>
    <col min="3" max="5" width="23.5765765765766" customWidth="1"/>
    <col min="6" max="6" width="11.2792792792793" customWidth="1"/>
    <col min="7" max="7" width="25.1441441441441" customWidth="1"/>
    <col min="8" max="8" width="15.5765765765766" customWidth="1"/>
    <col min="9" max="9" width="13.4234234234234" customWidth="1"/>
    <col min="10" max="10" width="18.8558558558559" customWidth="1"/>
  </cols>
  <sheetData>
    <row r="1" ht="18" customHeight="1" spans="1:10">
      <c r="J1" s="12" t="s">
        <v>356</v>
      </c>
    </row>
    <row r="2" ht="39.75" customHeight="1" spans="1:10">
      <c r="A2" s="67" t="str">
        <f>"2026"&amp;"年部门项目支出绩效目标表"</f>
        <v>2026年部门项目支出绩效目标表</v>
      </c>
      <c r="B2" s="13"/>
      <c r="C2" s="13"/>
      <c r="D2" s="13"/>
      <c r="E2" s="13"/>
      <c r="F2" s="68"/>
      <c r="G2" s="13"/>
      <c r="H2" s="68"/>
      <c r="I2" s="68"/>
      <c r="J2" s="13"/>
    </row>
    <row r="3" ht="17.25" customHeight="1" spans="1:10">
      <c r="A3" s="14" t="str">
        <f>"单位名称："&amp;"昆明市呈贡区人民政府办公室"</f>
        <v>单位名称：昆明市呈贡区人民政府办公室</v>
      </c>
    </row>
    <row r="4" ht="44.25" customHeight="1" spans="1:10">
      <c r="A4" s="69" t="s">
        <v>196</v>
      </c>
      <c r="B4" s="69" t="s">
        <v>357</v>
      </c>
      <c r="C4" s="69" t="s">
        <v>358</v>
      </c>
      <c r="D4" s="69" t="s">
        <v>359</v>
      </c>
      <c r="E4" s="69" t="s">
        <v>360</v>
      </c>
      <c r="F4" s="70" t="s">
        <v>361</v>
      </c>
      <c r="G4" s="69" t="s">
        <v>362</v>
      </c>
      <c r="H4" s="70" t="s">
        <v>363</v>
      </c>
      <c r="I4" s="70" t="s">
        <v>364</v>
      </c>
      <c r="J4" s="69" t="s">
        <v>365</v>
      </c>
    </row>
    <row r="5" ht="18.75" customHeight="1" spans="1:10">
      <c r="A5" s="137">
        <v>1</v>
      </c>
      <c r="B5" s="137">
        <v>2</v>
      </c>
      <c r="C5" s="137">
        <v>3</v>
      </c>
      <c r="D5" s="137">
        <v>4</v>
      </c>
      <c r="E5" s="137">
        <v>5</v>
      </c>
      <c r="F5" s="31">
        <v>6</v>
      </c>
      <c r="G5" s="137">
        <v>7</v>
      </c>
      <c r="H5" s="31">
        <v>8</v>
      </c>
      <c r="I5" s="31">
        <v>9</v>
      </c>
      <c r="J5" s="137">
        <v>10</v>
      </c>
    </row>
    <row r="6" ht="42" customHeight="1" spans="1:10">
      <c r="A6" s="32" t="s">
        <v>70</v>
      </c>
      <c r="B6" s="71"/>
      <c r="C6" s="71"/>
      <c r="D6" s="71"/>
      <c r="E6" s="58"/>
      <c r="F6" s="72"/>
      <c r="G6" s="58"/>
      <c r="H6" s="72"/>
      <c r="I6" s="72"/>
      <c r="J6" s="58"/>
    </row>
    <row r="7" ht="42" customHeight="1" spans="1:10">
      <c r="A7" s="138" t="s">
        <v>70</v>
      </c>
      <c r="B7" s="33"/>
      <c r="C7" s="33"/>
      <c r="D7" s="33"/>
      <c r="E7" s="32"/>
      <c r="F7" s="33"/>
      <c r="G7" s="32"/>
      <c r="H7" s="33"/>
      <c r="I7" s="33"/>
      <c r="J7" s="32"/>
    </row>
    <row r="8" ht="42" customHeight="1" spans="1:10">
      <c r="A8" s="139" t="s">
        <v>353</v>
      </c>
      <c r="B8" s="33" t="s">
        <v>366</v>
      </c>
      <c r="C8" s="33" t="s">
        <v>367</v>
      </c>
      <c r="D8" s="33" t="s">
        <v>368</v>
      </c>
      <c r="E8" s="32" t="s">
        <v>369</v>
      </c>
      <c r="F8" s="33" t="s">
        <v>370</v>
      </c>
      <c r="G8" s="32" t="s">
        <v>371</v>
      </c>
      <c r="H8" s="33" t="s">
        <v>372</v>
      </c>
      <c r="I8" s="33" t="s">
        <v>373</v>
      </c>
      <c r="J8" s="32" t="s">
        <v>374</v>
      </c>
    </row>
    <row r="9" ht="42" customHeight="1" spans="1:10">
      <c r="A9" s="139" t="s">
        <v>353</v>
      </c>
      <c r="B9" s="33" t="s">
        <v>366</v>
      </c>
      <c r="C9" s="33" t="s">
        <v>367</v>
      </c>
      <c r="D9" s="33" t="s">
        <v>375</v>
      </c>
      <c r="E9" s="32" t="s">
        <v>376</v>
      </c>
      <c r="F9" s="33" t="s">
        <v>377</v>
      </c>
      <c r="G9" s="32" t="s">
        <v>378</v>
      </c>
      <c r="H9" s="33" t="s">
        <v>379</v>
      </c>
      <c r="I9" s="33" t="s">
        <v>380</v>
      </c>
      <c r="J9" s="32" t="s">
        <v>381</v>
      </c>
    </row>
    <row r="10" ht="42" customHeight="1" spans="1:10">
      <c r="A10" s="139" t="s">
        <v>353</v>
      </c>
      <c r="B10" s="33" t="s">
        <v>366</v>
      </c>
      <c r="C10" s="33" t="s">
        <v>382</v>
      </c>
      <c r="D10" s="33" t="s">
        <v>383</v>
      </c>
      <c r="E10" s="32" t="s">
        <v>384</v>
      </c>
      <c r="F10" s="33" t="s">
        <v>370</v>
      </c>
      <c r="G10" s="32" t="s">
        <v>385</v>
      </c>
      <c r="H10" s="33" t="s">
        <v>379</v>
      </c>
      <c r="I10" s="33" t="s">
        <v>380</v>
      </c>
      <c r="J10" s="32" t="s">
        <v>386</v>
      </c>
    </row>
    <row r="11" ht="42" customHeight="1" spans="1:10">
      <c r="A11" s="139" t="s">
        <v>353</v>
      </c>
      <c r="B11" s="33" t="s">
        <v>366</v>
      </c>
      <c r="C11" s="33" t="s">
        <v>382</v>
      </c>
      <c r="D11" s="33" t="s">
        <v>387</v>
      </c>
      <c r="E11" s="32" t="s">
        <v>388</v>
      </c>
      <c r="F11" s="33" t="s">
        <v>370</v>
      </c>
      <c r="G11" s="32" t="s">
        <v>389</v>
      </c>
      <c r="H11" s="33" t="s">
        <v>379</v>
      </c>
      <c r="I11" s="33" t="s">
        <v>380</v>
      </c>
      <c r="J11" s="32" t="s">
        <v>390</v>
      </c>
    </row>
    <row r="12" ht="42" customHeight="1" spans="1:10">
      <c r="A12" s="139" t="s">
        <v>353</v>
      </c>
      <c r="B12" s="33" t="s">
        <v>366</v>
      </c>
      <c r="C12" s="33" t="s">
        <v>391</v>
      </c>
      <c r="D12" s="33" t="s">
        <v>392</v>
      </c>
      <c r="E12" s="32" t="s">
        <v>393</v>
      </c>
      <c r="F12" s="33" t="s">
        <v>370</v>
      </c>
      <c r="G12" s="32" t="s">
        <v>394</v>
      </c>
      <c r="H12" s="33" t="s">
        <v>379</v>
      </c>
      <c r="I12" s="33" t="s">
        <v>380</v>
      </c>
      <c r="J12" s="32" t="s">
        <v>395</v>
      </c>
    </row>
    <row r="13" ht="42" customHeight="1" spans="1:10">
      <c r="A13" s="139" t="s">
        <v>322</v>
      </c>
      <c r="B13" s="33" t="s">
        <v>396</v>
      </c>
      <c r="C13" s="33" t="s">
        <v>367</v>
      </c>
      <c r="D13" s="33" t="s">
        <v>368</v>
      </c>
      <c r="E13" s="32" t="s">
        <v>397</v>
      </c>
      <c r="F13" s="33" t="s">
        <v>370</v>
      </c>
      <c r="G13" s="32" t="s">
        <v>398</v>
      </c>
      <c r="H13" s="33" t="s">
        <v>399</v>
      </c>
      <c r="I13" s="33" t="s">
        <v>373</v>
      </c>
      <c r="J13" s="32" t="s">
        <v>397</v>
      </c>
    </row>
    <row r="14" ht="42" customHeight="1" spans="1:10">
      <c r="A14" s="139" t="s">
        <v>322</v>
      </c>
      <c r="B14" s="33" t="s">
        <v>396</v>
      </c>
      <c r="C14" s="33" t="s">
        <v>367</v>
      </c>
      <c r="D14" s="33" t="s">
        <v>368</v>
      </c>
      <c r="E14" s="32" t="s">
        <v>400</v>
      </c>
      <c r="F14" s="33" t="s">
        <v>377</v>
      </c>
      <c r="G14" s="32" t="s">
        <v>378</v>
      </c>
      <c r="H14" s="33" t="s">
        <v>379</v>
      </c>
      <c r="I14" s="33" t="s">
        <v>373</v>
      </c>
      <c r="J14" s="32" t="s">
        <v>401</v>
      </c>
    </row>
    <row r="15" ht="42" customHeight="1" spans="1:10">
      <c r="A15" s="139" t="s">
        <v>322</v>
      </c>
      <c r="B15" s="33" t="s">
        <v>396</v>
      </c>
      <c r="C15" s="33" t="s">
        <v>367</v>
      </c>
      <c r="D15" s="33" t="s">
        <v>375</v>
      </c>
      <c r="E15" s="32" t="s">
        <v>402</v>
      </c>
      <c r="F15" s="33" t="s">
        <v>377</v>
      </c>
      <c r="G15" s="32" t="s">
        <v>378</v>
      </c>
      <c r="H15" s="33" t="s">
        <v>379</v>
      </c>
      <c r="I15" s="33" t="s">
        <v>373</v>
      </c>
      <c r="J15" s="32" t="s">
        <v>403</v>
      </c>
    </row>
    <row r="16" ht="42" customHeight="1" spans="1:10">
      <c r="A16" s="139" t="s">
        <v>322</v>
      </c>
      <c r="B16" s="33" t="s">
        <v>396</v>
      </c>
      <c r="C16" s="33" t="s">
        <v>367</v>
      </c>
      <c r="D16" s="33" t="s">
        <v>404</v>
      </c>
      <c r="E16" s="32" t="s">
        <v>405</v>
      </c>
      <c r="F16" s="33" t="s">
        <v>377</v>
      </c>
      <c r="G16" s="32" t="s">
        <v>378</v>
      </c>
      <c r="H16" s="33" t="s">
        <v>379</v>
      </c>
      <c r="I16" s="33" t="s">
        <v>373</v>
      </c>
      <c r="J16" s="32" t="s">
        <v>406</v>
      </c>
    </row>
    <row r="17" ht="42" customHeight="1" spans="1:10">
      <c r="A17" s="139" t="s">
        <v>322</v>
      </c>
      <c r="B17" s="33" t="s">
        <v>396</v>
      </c>
      <c r="C17" s="33" t="s">
        <v>382</v>
      </c>
      <c r="D17" s="33" t="s">
        <v>383</v>
      </c>
      <c r="E17" s="32" t="s">
        <v>407</v>
      </c>
      <c r="F17" s="33" t="s">
        <v>370</v>
      </c>
      <c r="G17" s="32" t="s">
        <v>385</v>
      </c>
      <c r="H17" s="33" t="s">
        <v>379</v>
      </c>
      <c r="I17" s="33" t="s">
        <v>373</v>
      </c>
      <c r="J17" s="32" t="s">
        <v>408</v>
      </c>
    </row>
    <row r="18" ht="42" customHeight="1" spans="1:10">
      <c r="A18" s="139" t="s">
        <v>322</v>
      </c>
      <c r="B18" s="33" t="s">
        <v>396</v>
      </c>
      <c r="C18" s="33" t="s">
        <v>391</v>
      </c>
      <c r="D18" s="33" t="s">
        <v>392</v>
      </c>
      <c r="E18" s="32" t="s">
        <v>409</v>
      </c>
      <c r="F18" s="33" t="s">
        <v>370</v>
      </c>
      <c r="G18" s="32" t="s">
        <v>385</v>
      </c>
      <c r="H18" s="33" t="s">
        <v>379</v>
      </c>
      <c r="I18" s="33" t="s">
        <v>373</v>
      </c>
      <c r="J18" s="32" t="s">
        <v>410</v>
      </c>
    </row>
    <row r="19" ht="42" customHeight="1" spans="1:10">
      <c r="A19" s="139" t="s">
        <v>296</v>
      </c>
      <c r="B19" s="33" t="s">
        <v>411</v>
      </c>
      <c r="C19" s="33" t="s">
        <v>367</v>
      </c>
      <c r="D19" s="33" t="s">
        <v>368</v>
      </c>
      <c r="E19" s="32" t="s">
        <v>412</v>
      </c>
      <c r="F19" s="33" t="s">
        <v>377</v>
      </c>
      <c r="G19" s="32" t="s">
        <v>83</v>
      </c>
      <c r="H19" s="33" t="s">
        <v>399</v>
      </c>
      <c r="I19" s="33" t="s">
        <v>373</v>
      </c>
      <c r="J19" s="32" t="s">
        <v>412</v>
      </c>
    </row>
    <row r="20" ht="42" customHeight="1" spans="1:10">
      <c r="A20" s="139" t="s">
        <v>296</v>
      </c>
      <c r="B20" s="33" t="s">
        <v>411</v>
      </c>
      <c r="C20" s="33" t="s">
        <v>367</v>
      </c>
      <c r="D20" s="33" t="s">
        <v>368</v>
      </c>
      <c r="E20" s="32" t="s">
        <v>413</v>
      </c>
      <c r="F20" s="33" t="s">
        <v>377</v>
      </c>
      <c r="G20" s="32" t="s">
        <v>83</v>
      </c>
      <c r="H20" s="33" t="s">
        <v>414</v>
      </c>
      <c r="I20" s="33" t="s">
        <v>373</v>
      </c>
      <c r="J20" s="32" t="s">
        <v>413</v>
      </c>
    </row>
    <row r="21" ht="42" customHeight="1" spans="1:10">
      <c r="A21" s="139" t="s">
        <v>296</v>
      </c>
      <c r="B21" s="33" t="s">
        <v>411</v>
      </c>
      <c r="C21" s="33" t="s">
        <v>367</v>
      </c>
      <c r="D21" s="33" t="s">
        <v>375</v>
      </c>
      <c r="E21" s="32" t="s">
        <v>415</v>
      </c>
      <c r="F21" s="33" t="s">
        <v>370</v>
      </c>
      <c r="G21" s="32" t="s">
        <v>416</v>
      </c>
      <c r="H21" s="33" t="s">
        <v>379</v>
      </c>
      <c r="I21" s="33" t="s">
        <v>373</v>
      </c>
      <c r="J21" s="32" t="s">
        <v>415</v>
      </c>
    </row>
    <row r="22" ht="42" customHeight="1" spans="1:10">
      <c r="A22" s="139" t="s">
        <v>296</v>
      </c>
      <c r="B22" s="33" t="s">
        <v>411</v>
      </c>
      <c r="C22" s="33" t="s">
        <v>367</v>
      </c>
      <c r="D22" s="33" t="s">
        <v>375</v>
      </c>
      <c r="E22" s="32" t="s">
        <v>417</v>
      </c>
      <c r="F22" s="33" t="s">
        <v>377</v>
      </c>
      <c r="G22" s="32" t="s">
        <v>378</v>
      </c>
      <c r="H22" s="33" t="s">
        <v>379</v>
      </c>
      <c r="I22" s="33" t="s">
        <v>373</v>
      </c>
      <c r="J22" s="32" t="s">
        <v>418</v>
      </c>
    </row>
    <row r="23" ht="42" customHeight="1" spans="1:10">
      <c r="A23" s="139" t="s">
        <v>296</v>
      </c>
      <c r="B23" s="33" t="s">
        <v>411</v>
      </c>
      <c r="C23" s="33" t="s">
        <v>382</v>
      </c>
      <c r="D23" s="33" t="s">
        <v>383</v>
      </c>
      <c r="E23" s="32" t="s">
        <v>419</v>
      </c>
      <c r="F23" s="33" t="s">
        <v>370</v>
      </c>
      <c r="G23" s="32" t="s">
        <v>420</v>
      </c>
      <c r="H23" s="33" t="s">
        <v>421</v>
      </c>
      <c r="I23" s="33" t="s">
        <v>380</v>
      </c>
      <c r="J23" s="32" t="s">
        <v>419</v>
      </c>
    </row>
    <row r="24" ht="42" customHeight="1" spans="1:10">
      <c r="A24" s="139" t="s">
        <v>296</v>
      </c>
      <c r="B24" s="33" t="s">
        <v>411</v>
      </c>
      <c r="C24" s="33" t="s">
        <v>391</v>
      </c>
      <c r="D24" s="33" t="s">
        <v>392</v>
      </c>
      <c r="E24" s="32" t="s">
        <v>422</v>
      </c>
      <c r="F24" s="33" t="s">
        <v>370</v>
      </c>
      <c r="G24" s="32" t="s">
        <v>385</v>
      </c>
      <c r="H24" s="33" t="s">
        <v>379</v>
      </c>
      <c r="I24" s="33" t="s">
        <v>380</v>
      </c>
      <c r="J24" s="32" t="s">
        <v>422</v>
      </c>
    </row>
    <row r="25" ht="42" customHeight="1" spans="1:10">
      <c r="A25" s="139" t="s">
        <v>343</v>
      </c>
      <c r="B25" s="33" t="s">
        <v>423</v>
      </c>
      <c r="C25" s="33" t="s">
        <v>367</v>
      </c>
      <c r="D25" s="33" t="s">
        <v>368</v>
      </c>
      <c r="E25" s="32" t="s">
        <v>424</v>
      </c>
      <c r="F25" s="33" t="s">
        <v>377</v>
      </c>
      <c r="G25" s="32" t="s">
        <v>425</v>
      </c>
      <c r="H25" s="33" t="s">
        <v>426</v>
      </c>
      <c r="I25" s="33" t="s">
        <v>373</v>
      </c>
      <c r="J25" s="32" t="s">
        <v>424</v>
      </c>
    </row>
    <row r="26" ht="42" customHeight="1" spans="1:10">
      <c r="A26" s="139" t="s">
        <v>343</v>
      </c>
      <c r="B26" s="33" t="s">
        <v>423</v>
      </c>
      <c r="C26" s="33" t="s">
        <v>382</v>
      </c>
      <c r="D26" s="33" t="s">
        <v>383</v>
      </c>
      <c r="E26" s="32" t="s">
        <v>427</v>
      </c>
      <c r="F26" s="33" t="s">
        <v>377</v>
      </c>
      <c r="G26" s="32" t="s">
        <v>378</v>
      </c>
      <c r="H26" s="33" t="s">
        <v>379</v>
      </c>
      <c r="I26" s="33" t="s">
        <v>380</v>
      </c>
      <c r="J26" s="32" t="s">
        <v>427</v>
      </c>
    </row>
    <row r="27" ht="42" customHeight="1" spans="1:10">
      <c r="A27" s="139" t="s">
        <v>343</v>
      </c>
      <c r="B27" s="33" t="s">
        <v>423</v>
      </c>
      <c r="C27" s="33" t="s">
        <v>391</v>
      </c>
      <c r="D27" s="33" t="s">
        <v>392</v>
      </c>
      <c r="E27" s="32" t="s">
        <v>428</v>
      </c>
      <c r="F27" s="33" t="s">
        <v>370</v>
      </c>
      <c r="G27" s="32" t="s">
        <v>385</v>
      </c>
      <c r="H27" s="33" t="s">
        <v>379</v>
      </c>
      <c r="I27" s="33" t="s">
        <v>380</v>
      </c>
      <c r="J27" s="32" t="s">
        <v>428</v>
      </c>
    </row>
    <row r="28" ht="42" customHeight="1" spans="1:10">
      <c r="A28" s="139" t="s">
        <v>337</v>
      </c>
      <c r="B28" s="33" t="s">
        <v>429</v>
      </c>
      <c r="C28" s="33" t="s">
        <v>367</v>
      </c>
      <c r="D28" s="33" t="s">
        <v>368</v>
      </c>
      <c r="E28" s="32" t="s">
        <v>430</v>
      </c>
      <c r="F28" s="33" t="s">
        <v>377</v>
      </c>
      <c r="G28" s="32" t="s">
        <v>86</v>
      </c>
      <c r="H28" s="33" t="s">
        <v>414</v>
      </c>
      <c r="I28" s="33" t="s">
        <v>373</v>
      </c>
      <c r="J28" s="32" t="s">
        <v>430</v>
      </c>
    </row>
    <row r="29" ht="42" customHeight="1" spans="1:10">
      <c r="A29" s="139" t="s">
        <v>337</v>
      </c>
      <c r="B29" s="33" t="s">
        <v>429</v>
      </c>
      <c r="C29" s="33" t="s">
        <v>367</v>
      </c>
      <c r="D29" s="33" t="s">
        <v>375</v>
      </c>
      <c r="E29" s="32" t="s">
        <v>431</v>
      </c>
      <c r="F29" s="33" t="s">
        <v>377</v>
      </c>
      <c r="G29" s="32" t="s">
        <v>378</v>
      </c>
      <c r="H29" s="33" t="s">
        <v>379</v>
      </c>
      <c r="I29" s="33" t="s">
        <v>373</v>
      </c>
      <c r="J29" s="32" t="s">
        <v>431</v>
      </c>
    </row>
    <row r="30" ht="42" customHeight="1" spans="1:10">
      <c r="A30" s="139" t="s">
        <v>337</v>
      </c>
      <c r="B30" s="33" t="s">
        <v>429</v>
      </c>
      <c r="C30" s="33" t="s">
        <v>382</v>
      </c>
      <c r="D30" s="33" t="s">
        <v>383</v>
      </c>
      <c r="E30" s="32" t="s">
        <v>432</v>
      </c>
      <c r="F30" s="33" t="s">
        <v>377</v>
      </c>
      <c r="G30" s="32" t="s">
        <v>378</v>
      </c>
      <c r="H30" s="33" t="s">
        <v>379</v>
      </c>
      <c r="I30" s="33" t="s">
        <v>373</v>
      </c>
      <c r="J30" s="32" t="s">
        <v>432</v>
      </c>
    </row>
    <row r="31" ht="42" customHeight="1" spans="1:10">
      <c r="A31" s="139" t="s">
        <v>337</v>
      </c>
      <c r="B31" s="33" t="s">
        <v>429</v>
      </c>
      <c r="C31" s="33" t="s">
        <v>391</v>
      </c>
      <c r="D31" s="33" t="s">
        <v>392</v>
      </c>
      <c r="E31" s="32" t="s">
        <v>433</v>
      </c>
      <c r="F31" s="33" t="s">
        <v>370</v>
      </c>
      <c r="G31" s="32" t="s">
        <v>385</v>
      </c>
      <c r="H31" s="33" t="s">
        <v>379</v>
      </c>
      <c r="I31" s="33" t="s">
        <v>373</v>
      </c>
      <c r="J31" s="32" t="s">
        <v>434</v>
      </c>
    </row>
    <row r="32" ht="42" customHeight="1" spans="1:10">
      <c r="A32" s="139" t="s">
        <v>328</v>
      </c>
      <c r="B32" s="33" t="s">
        <v>435</v>
      </c>
      <c r="C32" s="33" t="s">
        <v>367</v>
      </c>
      <c r="D32" s="33" t="s">
        <v>368</v>
      </c>
      <c r="E32" s="32" t="s">
        <v>436</v>
      </c>
      <c r="F32" s="33" t="s">
        <v>377</v>
      </c>
      <c r="G32" s="32" t="s">
        <v>437</v>
      </c>
      <c r="H32" s="33" t="s">
        <v>414</v>
      </c>
      <c r="I32" s="33" t="s">
        <v>373</v>
      </c>
      <c r="J32" s="32" t="s">
        <v>438</v>
      </c>
    </row>
    <row r="33" ht="42" customHeight="1" spans="1:10">
      <c r="A33" s="139" t="s">
        <v>328</v>
      </c>
      <c r="B33" s="33" t="s">
        <v>435</v>
      </c>
      <c r="C33" s="33" t="s">
        <v>367</v>
      </c>
      <c r="D33" s="33" t="s">
        <v>368</v>
      </c>
      <c r="E33" s="32" t="s">
        <v>439</v>
      </c>
      <c r="F33" s="33" t="s">
        <v>377</v>
      </c>
      <c r="G33" s="32" t="s">
        <v>440</v>
      </c>
      <c r="H33" s="33" t="s">
        <v>441</v>
      </c>
      <c r="I33" s="33" t="s">
        <v>373</v>
      </c>
      <c r="J33" s="32" t="s">
        <v>442</v>
      </c>
    </row>
    <row r="34" ht="42" customHeight="1" spans="1:10">
      <c r="A34" s="139" t="s">
        <v>328</v>
      </c>
      <c r="B34" s="33" t="s">
        <v>435</v>
      </c>
      <c r="C34" s="33" t="s">
        <v>367</v>
      </c>
      <c r="D34" s="33" t="s">
        <v>368</v>
      </c>
      <c r="E34" s="32" t="s">
        <v>443</v>
      </c>
      <c r="F34" s="33" t="s">
        <v>370</v>
      </c>
      <c r="G34" s="32" t="s">
        <v>444</v>
      </c>
      <c r="H34" s="33" t="s">
        <v>372</v>
      </c>
      <c r="I34" s="33" t="s">
        <v>373</v>
      </c>
      <c r="J34" s="32" t="s">
        <v>442</v>
      </c>
    </row>
    <row r="35" ht="42" customHeight="1" spans="1:10">
      <c r="A35" s="139" t="s">
        <v>328</v>
      </c>
      <c r="B35" s="33" t="s">
        <v>435</v>
      </c>
      <c r="C35" s="33" t="s">
        <v>367</v>
      </c>
      <c r="D35" s="33" t="s">
        <v>375</v>
      </c>
      <c r="E35" s="32" t="s">
        <v>445</v>
      </c>
      <c r="F35" s="33" t="s">
        <v>377</v>
      </c>
      <c r="G35" s="32" t="s">
        <v>378</v>
      </c>
      <c r="H35" s="33" t="s">
        <v>379</v>
      </c>
      <c r="I35" s="33" t="s">
        <v>373</v>
      </c>
      <c r="J35" s="32" t="s">
        <v>442</v>
      </c>
    </row>
    <row r="36" ht="42" customHeight="1" spans="1:10">
      <c r="A36" s="139" t="s">
        <v>328</v>
      </c>
      <c r="B36" s="33" t="s">
        <v>435</v>
      </c>
      <c r="C36" s="33" t="s">
        <v>367</v>
      </c>
      <c r="D36" s="33" t="s">
        <v>404</v>
      </c>
      <c r="E36" s="32" t="s">
        <v>446</v>
      </c>
      <c r="F36" s="33" t="s">
        <v>377</v>
      </c>
      <c r="G36" s="32" t="s">
        <v>378</v>
      </c>
      <c r="H36" s="33" t="s">
        <v>379</v>
      </c>
      <c r="I36" s="33" t="s">
        <v>373</v>
      </c>
      <c r="J36" s="32" t="s">
        <v>447</v>
      </c>
    </row>
    <row r="37" ht="42" customHeight="1" spans="1:10">
      <c r="A37" s="139" t="s">
        <v>328</v>
      </c>
      <c r="B37" s="33" t="s">
        <v>435</v>
      </c>
      <c r="C37" s="33" t="s">
        <v>367</v>
      </c>
      <c r="D37" s="33" t="s">
        <v>404</v>
      </c>
      <c r="E37" s="32" t="s">
        <v>448</v>
      </c>
      <c r="F37" s="33" t="s">
        <v>377</v>
      </c>
      <c r="G37" s="32" t="s">
        <v>449</v>
      </c>
      <c r="H37" s="33" t="s">
        <v>379</v>
      </c>
      <c r="I37" s="33" t="s">
        <v>373</v>
      </c>
      <c r="J37" s="32" t="s">
        <v>450</v>
      </c>
    </row>
    <row r="38" ht="42" customHeight="1" spans="1:10">
      <c r="A38" s="139" t="s">
        <v>328</v>
      </c>
      <c r="B38" s="33" t="s">
        <v>435</v>
      </c>
      <c r="C38" s="33" t="s">
        <v>382</v>
      </c>
      <c r="D38" s="33" t="s">
        <v>383</v>
      </c>
      <c r="E38" s="32" t="s">
        <v>451</v>
      </c>
      <c r="F38" s="33" t="s">
        <v>377</v>
      </c>
      <c r="G38" s="32" t="s">
        <v>452</v>
      </c>
      <c r="H38" s="33" t="s">
        <v>453</v>
      </c>
      <c r="I38" s="33" t="s">
        <v>380</v>
      </c>
      <c r="J38" s="32" t="s">
        <v>442</v>
      </c>
    </row>
    <row r="39" ht="42" customHeight="1" spans="1:10">
      <c r="A39" s="139" t="s">
        <v>328</v>
      </c>
      <c r="B39" s="33" t="s">
        <v>435</v>
      </c>
      <c r="C39" s="33" t="s">
        <v>391</v>
      </c>
      <c r="D39" s="33" t="s">
        <v>392</v>
      </c>
      <c r="E39" s="32" t="s">
        <v>454</v>
      </c>
      <c r="F39" s="33" t="s">
        <v>370</v>
      </c>
      <c r="G39" s="32" t="s">
        <v>394</v>
      </c>
      <c r="H39" s="33" t="s">
        <v>379</v>
      </c>
      <c r="I39" s="33" t="s">
        <v>373</v>
      </c>
      <c r="J39" s="32" t="s">
        <v>455</v>
      </c>
    </row>
    <row r="40" ht="42" customHeight="1" spans="1:10">
      <c r="A40" s="139" t="s">
        <v>333</v>
      </c>
      <c r="B40" s="33" t="s">
        <v>456</v>
      </c>
      <c r="C40" s="33" t="s">
        <v>367</v>
      </c>
      <c r="D40" s="33" t="s">
        <v>368</v>
      </c>
      <c r="E40" s="32" t="s">
        <v>457</v>
      </c>
      <c r="F40" s="33" t="s">
        <v>377</v>
      </c>
      <c r="G40" s="32" t="s">
        <v>458</v>
      </c>
      <c r="H40" s="33" t="s">
        <v>459</v>
      </c>
      <c r="I40" s="33" t="s">
        <v>373</v>
      </c>
      <c r="J40" s="32" t="s">
        <v>460</v>
      </c>
    </row>
    <row r="41" ht="42" customHeight="1" spans="1:10">
      <c r="A41" s="139" t="s">
        <v>333</v>
      </c>
      <c r="B41" s="33" t="s">
        <v>456</v>
      </c>
      <c r="C41" s="33" t="s">
        <v>367</v>
      </c>
      <c r="D41" s="33" t="s">
        <v>368</v>
      </c>
      <c r="E41" s="32" t="s">
        <v>461</v>
      </c>
      <c r="F41" s="33" t="s">
        <v>377</v>
      </c>
      <c r="G41" s="32" t="s">
        <v>462</v>
      </c>
      <c r="H41" s="33" t="s">
        <v>459</v>
      </c>
      <c r="I41" s="33" t="s">
        <v>373</v>
      </c>
      <c r="J41" s="32" t="s">
        <v>460</v>
      </c>
    </row>
    <row r="42" ht="42" customHeight="1" spans="1:10">
      <c r="A42" s="139" t="s">
        <v>333</v>
      </c>
      <c r="B42" s="33" t="s">
        <v>456</v>
      </c>
      <c r="C42" s="33" t="s">
        <v>367</v>
      </c>
      <c r="D42" s="33" t="s">
        <v>375</v>
      </c>
      <c r="E42" s="32" t="s">
        <v>463</v>
      </c>
      <c r="F42" s="33" t="s">
        <v>377</v>
      </c>
      <c r="G42" s="32" t="s">
        <v>378</v>
      </c>
      <c r="H42" s="33" t="s">
        <v>379</v>
      </c>
      <c r="I42" s="33" t="s">
        <v>373</v>
      </c>
      <c r="J42" s="32" t="s">
        <v>460</v>
      </c>
    </row>
    <row r="43" ht="42" customHeight="1" spans="1:10">
      <c r="A43" s="139" t="s">
        <v>333</v>
      </c>
      <c r="B43" s="33" t="s">
        <v>456</v>
      </c>
      <c r="C43" s="33" t="s">
        <v>367</v>
      </c>
      <c r="D43" s="33" t="s">
        <v>404</v>
      </c>
      <c r="E43" s="32" t="s">
        <v>464</v>
      </c>
      <c r="F43" s="33" t="s">
        <v>465</v>
      </c>
      <c r="G43" s="32" t="s">
        <v>466</v>
      </c>
      <c r="H43" s="33" t="s">
        <v>467</v>
      </c>
      <c r="I43" s="33" t="s">
        <v>373</v>
      </c>
      <c r="J43" s="32" t="s">
        <v>460</v>
      </c>
    </row>
    <row r="44" ht="42" customHeight="1" spans="1:10">
      <c r="A44" s="139" t="s">
        <v>333</v>
      </c>
      <c r="B44" s="33" t="s">
        <v>456</v>
      </c>
      <c r="C44" s="33" t="s">
        <v>382</v>
      </c>
      <c r="D44" s="33" t="s">
        <v>383</v>
      </c>
      <c r="E44" s="32" t="s">
        <v>468</v>
      </c>
      <c r="F44" s="33" t="s">
        <v>370</v>
      </c>
      <c r="G44" s="32" t="s">
        <v>469</v>
      </c>
      <c r="H44" s="33" t="s">
        <v>379</v>
      </c>
      <c r="I44" s="33" t="s">
        <v>373</v>
      </c>
      <c r="J44" s="32" t="s">
        <v>460</v>
      </c>
    </row>
    <row r="45" ht="42" customHeight="1" spans="1:10">
      <c r="A45" s="139" t="s">
        <v>333</v>
      </c>
      <c r="B45" s="33" t="s">
        <v>456</v>
      </c>
      <c r="C45" s="33" t="s">
        <v>391</v>
      </c>
      <c r="D45" s="33" t="s">
        <v>392</v>
      </c>
      <c r="E45" s="32" t="s">
        <v>470</v>
      </c>
      <c r="F45" s="33" t="s">
        <v>370</v>
      </c>
      <c r="G45" s="32" t="s">
        <v>416</v>
      </c>
      <c r="H45" s="33" t="s">
        <v>379</v>
      </c>
      <c r="I45" s="33" t="s">
        <v>373</v>
      </c>
      <c r="J45" s="32" t="s">
        <v>460</v>
      </c>
    </row>
    <row r="46" ht="42" customHeight="1" spans="1:10">
      <c r="A46" s="139" t="s">
        <v>326</v>
      </c>
      <c r="B46" s="33" t="s">
        <v>471</v>
      </c>
      <c r="C46" s="33" t="s">
        <v>367</v>
      </c>
      <c r="D46" s="33" t="s">
        <v>368</v>
      </c>
      <c r="E46" s="32" t="s">
        <v>472</v>
      </c>
      <c r="F46" s="33" t="s">
        <v>370</v>
      </c>
      <c r="G46" s="32" t="s">
        <v>371</v>
      </c>
      <c r="H46" s="33" t="s">
        <v>372</v>
      </c>
      <c r="I46" s="33" t="s">
        <v>373</v>
      </c>
      <c r="J46" s="32" t="s">
        <v>473</v>
      </c>
    </row>
    <row r="47" ht="42" customHeight="1" spans="1:10">
      <c r="A47" s="139" t="s">
        <v>326</v>
      </c>
      <c r="B47" s="33" t="s">
        <v>471</v>
      </c>
      <c r="C47" s="33" t="s">
        <v>367</v>
      </c>
      <c r="D47" s="33" t="s">
        <v>368</v>
      </c>
      <c r="E47" s="32" t="s">
        <v>474</v>
      </c>
      <c r="F47" s="33" t="s">
        <v>377</v>
      </c>
      <c r="G47" s="32" t="s">
        <v>475</v>
      </c>
      <c r="H47" s="33" t="s">
        <v>476</v>
      </c>
      <c r="I47" s="33" t="s">
        <v>373</v>
      </c>
      <c r="J47" s="32" t="s">
        <v>477</v>
      </c>
    </row>
    <row r="48" ht="42" customHeight="1" spans="1:10">
      <c r="A48" s="139" t="s">
        <v>326</v>
      </c>
      <c r="B48" s="33" t="s">
        <v>471</v>
      </c>
      <c r="C48" s="33" t="s">
        <v>367</v>
      </c>
      <c r="D48" s="33" t="s">
        <v>375</v>
      </c>
      <c r="E48" s="32" t="s">
        <v>478</v>
      </c>
      <c r="F48" s="33" t="s">
        <v>377</v>
      </c>
      <c r="G48" s="32" t="s">
        <v>479</v>
      </c>
      <c r="H48" s="33" t="s">
        <v>379</v>
      </c>
      <c r="I48" s="33" t="s">
        <v>373</v>
      </c>
      <c r="J48" s="32" t="s">
        <v>478</v>
      </c>
    </row>
    <row r="49" ht="42" customHeight="1" spans="1:10">
      <c r="A49" s="139" t="s">
        <v>326</v>
      </c>
      <c r="B49" s="33" t="s">
        <v>471</v>
      </c>
      <c r="C49" s="33" t="s">
        <v>367</v>
      </c>
      <c r="D49" s="33" t="s">
        <v>375</v>
      </c>
      <c r="E49" s="32" t="s">
        <v>480</v>
      </c>
      <c r="F49" s="33" t="s">
        <v>377</v>
      </c>
      <c r="G49" s="32" t="s">
        <v>481</v>
      </c>
      <c r="H49" s="33" t="s">
        <v>379</v>
      </c>
      <c r="I49" s="33" t="s">
        <v>373</v>
      </c>
      <c r="J49" s="32" t="s">
        <v>480</v>
      </c>
    </row>
    <row r="50" ht="42" customHeight="1" spans="1:10">
      <c r="A50" s="139" t="s">
        <v>326</v>
      </c>
      <c r="B50" s="33" t="s">
        <v>471</v>
      </c>
      <c r="C50" s="33" t="s">
        <v>367</v>
      </c>
      <c r="D50" s="33" t="s">
        <v>404</v>
      </c>
      <c r="E50" s="32" t="s">
        <v>482</v>
      </c>
      <c r="F50" s="33" t="s">
        <v>377</v>
      </c>
      <c r="G50" s="32" t="s">
        <v>483</v>
      </c>
      <c r="H50" s="33" t="s">
        <v>467</v>
      </c>
      <c r="I50" s="33" t="s">
        <v>373</v>
      </c>
      <c r="J50" s="32" t="s">
        <v>482</v>
      </c>
    </row>
    <row r="51" ht="42" customHeight="1" spans="1:10">
      <c r="A51" s="139" t="s">
        <v>326</v>
      </c>
      <c r="B51" s="33" t="s">
        <v>471</v>
      </c>
      <c r="C51" s="33" t="s">
        <v>382</v>
      </c>
      <c r="D51" s="33" t="s">
        <v>383</v>
      </c>
      <c r="E51" s="32" t="s">
        <v>484</v>
      </c>
      <c r="F51" s="33" t="s">
        <v>377</v>
      </c>
      <c r="G51" s="32" t="s">
        <v>485</v>
      </c>
      <c r="H51" s="33"/>
      <c r="I51" s="33" t="s">
        <v>380</v>
      </c>
      <c r="J51" s="32" t="s">
        <v>486</v>
      </c>
    </row>
    <row r="52" ht="42" customHeight="1" spans="1:10">
      <c r="A52" s="139" t="s">
        <v>326</v>
      </c>
      <c r="B52" s="33" t="s">
        <v>471</v>
      </c>
      <c r="C52" s="33" t="s">
        <v>391</v>
      </c>
      <c r="D52" s="33" t="s">
        <v>392</v>
      </c>
      <c r="E52" s="32" t="s">
        <v>487</v>
      </c>
      <c r="F52" s="33" t="s">
        <v>370</v>
      </c>
      <c r="G52" s="32" t="s">
        <v>394</v>
      </c>
      <c r="H52" s="33" t="s">
        <v>379</v>
      </c>
      <c r="I52" s="33" t="s">
        <v>373</v>
      </c>
      <c r="J52" s="32" t="s">
        <v>488</v>
      </c>
    </row>
    <row r="53" ht="42" customHeight="1" spans="1:10">
      <c r="A53" s="139" t="s">
        <v>341</v>
      </c>
      <c r="B53" s="33" t="s">
        <v>489</v>
      </c>
      <c r="C53" s="33" t="s">
        <v>367</v>
      </c>
      <c r="D53" s="33" t="s">
        <v>375</v>
      </c>
      <c r="E53" s="32" t="s">
        <v>490</v>
      </c>
      <c r="F53" s="33" t="s">
        <v>370</v>
      </c>
      <c r="G53" s="32" t="s">
        <v>444</v>
      </c>
      <c r="H53" s="33" t="s">
        <v>379</v>
      </c>
      <c r="I53" s="33" t="s">
        <v>380</v>
      </c>
      <c r="J53" s="32" t="s">
        <v>491</v>
      </c>
    </row>
    <row r="54" ht="42" customHeight="1" spans="1:10">
      <c r="A54" s="139" t="s">
        <v>341</v>
      </c>
      <c r="B54" s="33" t="s">
        <v>489</v>
      </c>
      <c r="C54" s="33" t="s">
        <v>367</v>
      </c>
      <c r="D54" s="33" t="s">
        <v>404</v>
      </c>
      <c r="E54" s="32" t="s">
        <v>492</v>
      </c>
      <c r="F54" s="33" t="s">
        <v>377</v>
      </c>
      <c r="G54" s="32" t="s">
        <v>493</v>
      </c>
      <c r="H54" s="33" t="s">
        <v>453</v>
      </c>
      <c r="I54" s="33" t="s">
        <v>380</v>
      </c>
      <c r="J54" s="32" t="s">
        <v>494</v>
      </c>
    </row>
    <row r="55" ht="42" customHeight="1" spans="1:10">
      <c r="A55" s="139" t="s">
        <v>341</v>
      </c>
      <c r="B55" s="33" t="s">
        <v>489</v>
      </c>
      <c r="C55" s="33" t="s">
        <v>382</v>
      </c>
      <c r="D55" s="33" t="s">
        <v>387</v>
      </c>
      <c r="E55" s="32" t="s">
        <v>495</v>
      </c>
      <c r="F55" s="33" t="s">
        <v>370</v>
      </c>
      <c r="G55" s="32" t="s">
        <v>496</v>
      </c>
      <c r="H55" s="33" t="s">
        <v>453</v>
      </c>
      <c r="I55" s="33" t="s">
        <v>373</v>
      </c>
      <c r="J55" s="32" t="s">
        <v>497</v>
      </c>
    </row>
    <row r="56" ht="42" customHeight="1" spans="1:10">
      <c r="A56" s="139" t="s">
        <v>341</v>
      </c>
      <c r="B56" s="33" t="s">
        <v>489</v>
      </c>
      <c r="C56" s="33" t="s">
        <v>391</v>
      </c>
      <c r="D56" s="33" t="s">
        <v>392</v>
      </c>
      <c r="E56" s="32" t="s">
        <v>498</v>
      </c>
      <c r="F56" s="33" t="s">
        <v>370</v>
      </c>
      <c r="G56" s="32" t="s">
        <v>385</v>
      </c>
      <c r="H56" s="33" t="s">
        <v>379</v>
      </c>
      <c r="I56" s="33" t="s">
        <v>373</v>
      </c>
      <c r="J56" s="32" t="s">
        <v>499</v>
      </c>
    </row>
    <row r="57" ht="42" customHeight="1" spans="1:10">
      <c r="A57" s="139" t="s">
        <v>355</v>
      </c>
      <c r="B57" s="33" t="s">
        <v>500</v>
      </c>
      <c r="C57" s="33" t="s">
        <v>367</v>
      </c>
      <c r="D57" s="33" t="s">
        <v>368</v>
      </c>
      <c r="E57" s="32" t="s">
        <v>501</v>
      </c>
      <c r="F57" s="33" t="s">
        <v>377</v>
      </c>
      <c r="G57" s="32" t="s">
        <v>502</v>
      </c>
      <c r="H57" s="33" t="s">
        <v>503</v>
      </c>
      <c r="I57" s="33" t="s">
        <v>373</v>
      </c>
      <c r="J57" s="32" t="s">
        <v>501</v>
      </c>
    </row>
    <row r="58" ht="42" customHeight="1" spans="1:10">
      <c r="A58" s="139" t="s">
        <v>355</v>
      </c>
      <c r="B58" s="33" t="s">
        <v>500</v>
      </c>
      <c r="C58" s="33" t="s">
        <v>367</v>
      </c>
      <c r="D58" s="33" t="s">
        <v>375</v>
      </c>
      <c r="E58" s="32" t="s">
        <v>504</v>
      </c>
      <c r="F58" s="33" t="s">
        <v>377</v>
      </c>
      <c r="G58" s="32" t="s">
        <v>505</v>
      </c>
      <c r="H58" s="33" t="s">
        <v>453</v>
      </c>
      <c r="I58" s="33" t="s">
        <v>373</v>
      </c>
      <c r="J58" s="32" t="s">
        <v>506</v>
      </c>
    </row>
    <row r="59" ht="42" customHeight="1" spans="1:10">
      <c r="A59" s="139" t="s">
        <v>355</v>
      </c>
      <c r="B59" s="33" t="s">
        <v>500</v>
      </c>
      <c r="C59" s="33" t="s">
        <v>367</v>
      </c>
      <c r="D59" s="33" t="s">
        <v>404</v>
      </c>
      <c r="E59" s="32" t="s">
        <v>507</v>
      </c>
      <c r="F59" s="33" t="s">
        <v>377</v>
      </c>
      <c r="G59" s="32" t="s">
        <v>92</v>
      </c>
      <c r="H59" s="33" t="s">
        <v>467</v>
      </c>
      <c r="I59" s="33" t="s">
        <v>373</v>
      </c>
      <c r="J59" s="32" t="s">
        <v>507</v>
      </c>
    </row>
    <row r="60" ht="42" customHeight="1" spans="1:10">
      <c r="A60" s="139" t="s">
        <v>355</v>
      </c>
      <c r="B60" s="33" t="s">
        <v>500</v>
      </c>
      <c r="C60" s="33" t="s">
        <v>382</v>
      </c>
      <c r="D60" s="33" t="s">
        <v>383</v>
      </c>
      <c r="E60" s="32" t="s">
        <v>508</v>
      </c>
      <c r="F60" s="33" t="s">
        <v>377</v>
      </c>
      <c r="G60" s="32" t="s">
        <v>509</v>
      </c>
      <c r="H60" s="33" t="s">
        <v>453</v>
      </c>
      <c r="I60" s="33" t="s">
        <v>373</v>
      </c>
      <c r="J60" s="32" t="s">
        <v>510</v>
      </c>
    </row>
    <row r="61" ht="42" customHeight="1" spans="1:10">
      <c r="A61" s="139" t="s">
        <v>355</v>
      </c>
      <c r="B61" s="33" t="s">
        <v>500</v>
      </c>
      <c r="C61" s="33" t="s">
        <v>391</v>
      </c>
      <c r="D61" s="33" t="s">
        <v>392</v>
      </c>
      <c r="E61" s="32" t="s">
        <v>511</v>
      </c>
      <c r="F61" s="33" t="s">
        <v>370</v>
      </c>
      <c r="G61" s="32" t="s">
        <v>389</v>
      </c>
      <c r="H61" s="33" t="s">
        <v>379</v>
      </c>
      <c r="I61" s="33" t="s">
        <v>380</v>
      </c>
      <c r="J61" s="32" t="s">
        <v>428</v>
      </c>
    </row>
    <row r="62" ht="42" customHeight="1" spans="1:10">
      <c r="A62" s="139" t="s">
        <v>349</v>
      </c>
      <c r="B62" s="33" t="s">
        <v>512</v>
      </c>
      <c r="C62" s="33" t="s">
        <v>367</v>
      </c>
      <c r="D62" s="33" t="s">
        <v>368</v>
      </c>
      <c r="E62" s="32" t="s">
        <v>513</v>
      </c>
      <c r="F62" s="33" t="s">
        <v>370</v>
      </c>
      <c r="G62" s="32" t="s">
        <v>514</v>
      </c>
      <c r="H62" s="33" t="s">
        <v>515</v>
      </c>
      <c r="I62" s="33" t="s">
        <v>373</v>
      </c>
      <c r="J62" s="32" t="s">
        <v>516</v>
      </c>
    </row>
    <row r="63" ht="42" customHeight="1" spans="1:10">
      <c r="A63" s="139" t="s">
        <v>349</v>
      </c>
      <c r="B63" s="33" t="s">
        <v>512</v>
      </c>
      <c r="C63" s="33" t="s">
        <v>367</v>
      </c>
      <c r="D63" s="33" t="s">
        <v>375</v>
      </c>
      <c r="E63" s="32" t="s">
        <v>517</v>
      </c>
      <c r="F63" s="33" t="s">
        <v>370</v>
      </c>
      <c r="G63" s="32" t="s">
        <v>389</v>
      </c>
      <c r="H63" s="33" t="s">
        <v>379</v>
      </c>
      <c r="I63" s="33" t="s">
        <v>373</v>
      </c>
      <c r="J63" s="32" t="s">
        <v>518</v>
      </c>
    </row>
    <row r="64" ht="42" customHeight="1" spans="1:10">
      <c r="A64" s="139" t="s">
        <v>349</v>
      </c>
      <c r="B64" s="33" t="s">
        <v>512</v>
      </c>
      <c r="C64" s="33" t="s">
        <v>382</v>
      </c>
      <c r="D64" s="33" t="s">
        <v>383</v>
      </c>
      <c r="E64" s="32" t="s">
        <v>519</v>
      </c>
      <c r="F64" s="33" t="s">
        <v>377</v>
      </c>
      <c r="G64" s="32" t="s">
        <v>520</v>
      </c>
      <c r="H64" s="33" t="s">
        <v>453</v>
      </c>
      <c r="I64" s="33" t="s">
        <v>373</v>
      </c>
      <c r="J64" s="32" t="s">
        <v>519</v>
      </c>
    </row>
    <row r="65" ht="42" customHeight="1" spans="1:10">
      <c r="A65" s="139" t="s">
        <v>349</v>
      </c>
      <c r="B65" s="33" t="s">
        <v>512</v>
      </c>
      <c r="C65" s="33" t="s">
        <v>391</v>
      </c>
      <c r="D65" s="33" t="s">
        <v>392</v>
      </c>
      <c r="E65" s="32" t="s">
        <v>511</v>
      </c>
      <c r="F65" s="33" t="s">
        <v>370</v>
      </c>
      <c r="G65" s="32" t="s">
        <v>385</v>
      </c>
      <c r="H65" s="33" t="s">
        <v>379</v>
      </c>
      <c r="I65" s="33" t="s">
        <v>380</v>
      </c>
      <c r="J65" s="32" t="s">
        <v>511</v>
      </c>
    </row>
    <row r="66" ht="42" customHeight="1" spans="1:10">
      <c r="A66" s="139" t="s">
        <v>347</v>
      </c>
      <c r="B66" s="33" t="s">
        <v>521</v>
      </c>
      <c r="C66" s="33" t="s">
        <v>367</v>
      </c>
      <c r="D66" s="33" t="s">
        <v>368</v>
      </c>
      <c r="E66" s="32" t="s">
        <v>522</v>
      </c>
      <c r="F66" s="33" t="s">
        <v>377</v>
      </c>
      <c r="G66" s="32" t="s">
        <v>425</v>
      </c>
      <c r="H66" s="33" t="s">
        <v>523</v>
      </c>
      <c r="I66" s="33" t="s">
        <v>373</v>
      </c>
      <c r="J66" s="32" t="s">
        <v>522</v>
      </c>
    </row>
    <row r="67" ht="42" customHeight="1" spans="1:10">
      <c r="A67" s="139" t="s">
        <v>347</v>
      </c>
      <c r="B67" s="33" t="s">
        <v>521</v>
      </c>
      <c r="C67" s="33" t="s">
        <v>367</v>
      </c>
      <c r="D67" s="33" t="s">
        <v>375</v>
      </c>
      <c r="E67" s="32" t="s">
        <v>524</v>
      </c>
      <c r="F67" s="33" t="s">
        <v>370</v>
      </c>
      <c r="G67" s="32" t="s">
        <v>394</v>
      </c>
      <c r="H67" s="33" t="s">
        <v>379</v>
      </c>
      <c r="I67" s="33" t="s">
        <v>380</v>
      </c>
      <c r="J67" s="32" t="s">
        <v>525</v>
      </c>
    </row>
    <row r="68" ht="42" customHeight="1" spans="1:10">
      <c r="A68" s="139" t="s">
        <v>347</v>
      </c>
      <c r="B68" s="33" t="s">
        <v>521</v>
      </c>
      <c r="C68" s="33" t="s">
        <v>367</v>
      </c>
      <c r="D68" s="33" t="s">
        <v>404</v>
      </c>
      <c r="E68" s="32" t="s">
        <v>526</v>
      </c>
      <c r="F68" s="33" t="s">
        <v>370</v>
      </c>
      <c r="G68" s="32" t="s">
        <v>389</v>
      </c>
      <c r="H68" s="33" t="s">
        <v>379</v>
      </c>
      <c r="I68" s="33" t="s">
        <v>380</v>
      </c>
      <c r="J68" s="32" t="s">
        <v>527</v>
      </c>
    </row>
    <row r="69" ht="42" customHeight="1" spans="1:10">
      <c r="A69" s="139" t="s">
        <v>347</v>
      </c>
      <c r="B69" s="33" t="s">
        <v>521</v>
      </c>
      <c r="C69" s="33" t="s">
        <v>382</v>
      </c>
      <c r="D69" s="33" t="s">
        <v>383</v>
      </c>
      <c r="E69" s="32" t="s">
        <v>528</v>
      </c>
      <c r="F69" s="33" t="s">
        <v>370</v>
      </c>
      <c r="G69" s="32" t="s">
        <v>529</v>
      </c>
      <c r="H69" s="33" t="s">
        <v>453</v>
      </c>
      <c r="I69" s="33" t="s">
        <v>380</v>
      </c>
      <c r="J69" s="32" t="s">
        <v>530</v>
      </c>
    </row>
    <row r="70" ht="42" customHeight="1" spans="1:10">
      <c r="A70" s="139" t="s">
        <v>347</v>
      </c>
      <c r="B70" s="33" t="s">
        <v>521</v>
      </c>
      <c r="C70" s="33" t="s">
        <v>391</v>
      </c>
      <c r="D70" s="33" t="s">
        <v>392</v>
      </c>
      <c r="E70" s="32" t="s">
        <v>531</v>
      </c>
      <c r="F70" s="33" t="s">
        <v>370</v>
      </c>
      <c r="G70" s="32" t="s">
        <v>394</v>
      </c>
      <c r="H70" s="33" t="s">
        <v>379</v>
      </c>
      <c r="I70" s="33" t="s">
        <v>380</v>
      </c>
      <c r="J70" s="32" t="s">
        <v>532</v>
      </c>
    </row>
    <row r="71" ht="42" customHeight="1" spans="1:10">
      <c r="A71" s="139" t="s">
        <v>351</v>
      </c>
      <c r="B71" s="33" t="s">
        <v>533</v>
      </c>
      <c r="C71" s="33" t="s">
        <v>367</v>
      </c>
      <c r="D71" s="33" t="s">
        <v>368</v>
      </c>
      <c r="E71" s="32" t="s">
        <v>534</v>
      </c>
      <c r="F71" s="33" t="s">
        <v>370</v>
      </c>
      <c r="G71" s="32" t="s">
        <v>535</v>
      </c>
      <c r="H71" s="33" t="s">
        <v>515</v>
      </c>
      <c r="I71" s="33" t="s">
        <v>373</v>
      </c>
      <c r="J71" s="32" t="s">
        <v>536</v>
      </c>
    </row>
    <row r="72" ht="42" customHeight="1" spans="1:10">
      <c r="A72" s="139" t="s">
        <v>351</v>
      </c>
      <c r="B72" s="33" t="s">
        <v>533</v>
      </c>
      <c r="C72" s="33" t="s">
        <v>367</v>
      </c>
      <c r="D72" s="33" t="s">
        <v>375</v>
      </c>
      <c r="E72" s="32" t="s">
        <v>537</v>
      </c>
      <c r="F72" s="33" t="s">
        <v>370</v>
      </c>
      <c r="G72" s="32" t="s">
        <v>385</v>
      </c>
      <c r="H72" s="33" t="s">
        <v>379</v>
      </c>
      <c r="I72" s="33" t="s">
        <v>380</v>
      </c>
      <c r="J72" s="32" t="s">
        <v>538</v>
      </c>
    </row>
    <row r="73" ht="42" customHeight="1" spans="1:10">
      <c r="A73" s="139" t="s">
        <v>351</v>
      </c>
      <c r="B73" s="33" t="s">
        <v>533</v>
      </c>
      <c r="C73" s="33" t="s">
        <v>367</v>
      </c>
      <c r="D73" s="33" t="s">
        <v>375</v>
      </c>
      <c r="E73" s="32" t="s">
        <v>539</v>
      </c>
      <c r="F73" s="33" t="s">
        <v>370</v>
      </c>
      <c r="G73" s="32" t="s">
        <v>452</v>
      </c>
      <c r="H73" s="33" t="s">
        <v>453</v>
      </c>
      <c r="I73" s="33" t="s">
        <v>380</v>
      </c>
      <c r="J73" s="32" t="s">
        <v>540</v>
      </c>
    </row>
    <row r="74" ht="42" customHeight="1" spans="1:10">
      <c r="A74" s="139" t="s">
        <v>351</v>
      </c>
      <c r="B74" s="33" t="s">
        <v>533</v>
      </c>
      <c r="C74" s="33" t="s">
        <v>382</v>
      </c>
      <c r="D74" s="33" t="s">
        <v>383</v>
      </c>
      <c r="E74" s="32" t="s">
        <v>541</v>
      </c>
      <c r="F74" s="33" t="s">
        <v>370</v>
      </c>
      <c r="G74" s="32" t="s">
        <v>542</v>
      </c>
      <c r="H74" s="33" t="s">
        <v>453</v>
      </c>
      <c r="I74" s="33" t="s">
        <v>380</v>
      </c>
      <c r="J74" s="32" t="s">
        <v>543</v>
      </c>
    </row>
    <row r="75" ht="42" customHeight="1" spans="1:10">
      <c r="A75" s="139" t="s">
        <v>351</v>
      </c>
      <c r="B75" s="33" t="s">
        <v>533</v>
      </c>
      <c r="C75" s="33" t="s">
        <v>391</v>
      </c>
      <c r="D75" s="33" t="s">
        <v>392</v>
      </c>
      <c r="E75" s="32" t="s">
        <v>544</v>
      </c>
      <c r="F75" s="33" t="s">
        <v>370</v>
      </c>
      <c r="G75" s="32" t="s">
        <v>545</v>
      </c>
      <c r="H75" s="33" t="s">
        <v>379</v>
      </c>
      <c r="I75" s="33" t="s">
        <v>380</v>
      </c>
      <c r="J75" s="32" t="s">
        <v>546</v>
      </c>
    </row>
    <row r="76" ht="42" customHeight="1" spans="1:10">
      <c r="A76" s="139" t="s">
        <v>304</v>
      </c>
      <c r="B76" s="33" t="s">
        <v>547</v>
      </c>
      <c r="C76" s="33" t="s">
        <v>367</v>
      </c>
      <c r="D76" s="33" t="s">
        <v>368</v>
      </c>
      <c r="E76" s="32" t="s">
        <v>548</v>
      </c>
      <c r="F76" s="33" t="s">
        <v>370</v>
      </c>
      <c r="G76" s="32" t="s">
        <v>549</v>
      </c>
      <c r="H76" s="33" t="s">
        <v>372</v>
      </c>
      <c r="I76" s="33" t="s">
        <v>373</v>
      </c>
      <c r="J76" s="32" t="s">
        <v>548</v>
      </c>
    </row>
    <row r="77" ht="42" customHeight="1" spans="1:10">
      <c r="A77" s="139" t="s">
        <v>304</v>
      </c>
      <c r="B77" s="33" t="s">
        <v>547</v>
      </c>
      <c r="C77" s="33" t="s">
        <v>367</v>
      </c>
      <c r="D77" s="33" t="s">
        <v>375</v>
      </c>
      <c r="E77" s="32" t="s">
        <v>550</v>
      </c>
      <c r="F77" s="33" t="s">
        <v>370</v>
      </c>
      <c r="G77" s="32" t="s">
        <v>385</v>
      </c>
      <c r="H77" s="33" t="s">
        <v>379</v>
      </c>
      <c r="I77" s="33" t="s">
        <v>373</v>
      </c>
      <c r="J77" s="32" t="s">
        <v>550</v>
      </c>
    </row>
    <row r="78" ht="42" customHeight="1" spans="1:10">
      <c r="A78" s="139" t="s">
        <v>304</v>
      </c>
      <c r="B78" s="33" t="s">
        <v>547</v>
      </c>
      <c r="C78" s="33" t="s">
        <v>367</v>
      </c>
      <c r="D78" s="33" t="s">
        <v>375</v>
      </c>
      <c r="E78" s="32" t="s">
        <v>551</v>
      </c>
      <c r="F78" s="33" t="s">
        <v>370</v>
      </c>
      <c r="G78" s="32" t="s">
        <v>552</v>
      </c>
      <c r="H78" s="33" t="s">
        <v>453</v>
      </c>
      <c r="I78" s="33" t="s">
        <v>380</v>
      </c>
      <c r="J78" s="32" t="s">
        <v>553</v>
      </c>
    </row>
    <row r="79" ht="42" customHeight="1" spans="1:10">
      <c r="A79" s="139" t="s">
        <v>304</v>
      </c>
      <c r="B79" s="33" t="s">
        <v>547</v>
      </c>
      <c r="C79" s="33" t="s">
        <v>367</v>
      </c>
      <c r="D79" s="33" t="s">
        <v>404</v>
      </c>
      <c r="E79" s="32" t="s">
        <v>554</v>
      </c>
      <c r="F79" s="33" t="s">
        <v>465</v>
      </c>
      <c r="G79" s="32" t="s">
        <v>555</v>
      </c>
      <c r="H79" s="33" t="s">
        <v>453</v>
      </c>
      <c r="I79" s="33" t="s">
        <v>380</v>
      </c>
      <c r="J79" s="32" t="s">
        <v>554</v>
      </c>
    </row>
    <row r="80" ht="42" customHeight="1" spans="1:10">
      <c r="A80" s="139" t="s">
        <v>304</v>
      </c>
      <c r="B80" s="33" t="s">
        <v>547</v>
      </c>
      <c r="C80" s="33" t="s">
        <v>382</v>
      </c>
      <c r="D80" s="33" t="s">
        <v>383</v>
      </c>
      <c r="E80" s="32" t="s">
        <v>556</v>
      </c>
      <c r="F80" s="33" t="s">
        <v>377</v>
      </c>
      <c r="G80" s="32" t="s">
        <v>557</v>
      </c>
      <c r="H80" s="33" t="s">
        <v>453</v>
      </c>
      <c r="I80" s="33" t="s">
        <v>380</v>
      </c>
      <c r="J80" s="32" t="s">
        <v>556</v>
      </c>
    </row>
    <row r="81" ht="42" customHeight="1" spans="1:10">
      <c r="A81" s="139" t="s">
        <v>304</v>
      </c>
      <c r="B81" s="33" t="s">
        <v>547</v>
      </c>
      <c r="C81" s="33" t="s">
        <v>391</v>
      </c>
      <c r="D81" s="33" t="s">
        <v>392</v>
      </c>
      <c r="E81" s="32" t="s">
        <v>558</v>
      </c>
      <c r="F81" s="33" t="s">
        <v>370</v>
      </c>
      <c r="G81" s="32" t="s">
        <v>385</v>
      </c>
      <c r="H81" s="33" t="s">
        <v>379</v>
      </c>
      <c r="I81" s="33" t="s">
        <v>373</v>
      </c>
      <c r="J81" s="32" t="s">
        <v>559</v>
      </c>
    </row>
    <row r="82" ht="42" customHeight="1" spans="1:10">
      <c r="A82" s="139" t="s">
        <v>302</v>
      </c>
      <c r="B82" s="33" t="s">
        <v>560</v>
      </c>
      <c r="C82" s="33" t="s">
        <v>367</v>
      </c>
      <c r="D82" s="33" t="s">
        <v>368</v>
      </c>
      <c r="E82" s="32" t="s">
        <v>561</v>
      </c>
      <c r="F82" s="33" t="s">
        <v>377</v>
      </c>
      <c r="G82" s="32" t="s">
        <v>562</v>
      </c>
      <c r="H82" s="33" t="s">
        <v>515</v>
      </c>
      <c r="I82" s="33" t="s">
        <v>373</v>
      </c>
      <c r="J82" s="32" t="s">
        <v>561</v>
      </c>
    </row>
    <row r="83" ht="42" customHeight="1" spans="1:10">
      <c r="A83" s="139" t="s">
        <v>302</v>
      </c>
      <c r="B83" s="33" t="s">
        <v>560</v>
      </c>
      <c r="C83" s="33" t="s">
        <v>367</v>
      </c>
      <c r="D83" s="33" t="s">
        <v>368</v>
      </c>
      <c r="E83" s="32" t="s">
        <v>563</v>
      </c>
      <c r="F83" s="33" t="s">
        <v>377</v>
      </c>
      <c r="G83" s="32" t="s">
        <v>564</v>
      </c>
      <c r="H83" s="33" t="s">
        <v>565</v>
      </c>
      <c r="I83" s="33" t="s">
        <v>373</v>
      </c>
      <c r="J83" s="32" t="s">
        <v>566</v>
      </c>
    </row>
    <row r="84" ht="42" customHeight="1" spans="1:10">
      <c r="A84" s="139" t="s">
        <v>302</v>
      </c>
      <c r="B84" s="33" t="s">
        <v>560</v>
      </c>
      <c r="C84" s="33" t="s">
        <v>367</v>
      </c>
      <c r="D84" s="33" t="s">
        <v>404</v>
      </c>
      <c r="E84" s="32" t="s">
        <v>567</v>
      </c>
      <c r="F84" s="33" t="s">
        <v>377</v>
      </c>
      <c r="G84" s="32" t="s">
        <v>493</v>
      </c>
      <c r="H84" s="33" t="s">
        <v>453</v>
      </c>
      <c r="I84" s="33" t="s">
        <v>380</v>
      </c>
      <c r="J84" s="32" t="s">
        <v>568</v>
      </c>
    </row>
    <row r="85" ht="42" customHeight="1" spans="1:10">
      <c r="A85" s="139" t="s">
        <v>302</v>
      </c>
      <c r="B85" s="33" t="s">
        <v>560</v>
      </c>
      <c r="C85" s="33" t="s">
        <v>382</v>
      </c>
      <c r="D85" s="33" t="s">
        <v>383</v>
      </c>
      <c r="E85" s="32" t="s">
        <v>556</v>
      </c>
      <c r="F85" s="33" t="s">
        <v>377</v>
      </c>
      <c r="G85" s="32" t="s">
        <v>452</v>
      </c>
      <c r="H85" s="33" t="s">
        <v>453</v>
      </c>
      <c r="I85" s="33" t="s">
        <v>380</v>
      </c>
      <c r="J85" s="32" t="s">
        <v>556</v>
      </c>
    </row>
    <row r="86" ht="42" customHeight="1" spans="1:10">
      <c r="A86" s="139" t="s">
        <v>302</v>
      </c>
      <c r="B86" s="33" t="s">
        <v>560</v>
      </c>
      <c r="C86" s="33" t="s">
        <v>391</v>
      </c>
      <c r="D86" s="33" t="s">
        <v>392</v>
      </c>
      <c r="E86" s="32" t="s">
        <v>569</v>
      </c>
      <c r="F86" s="33" t="s">
        <v>370</v>
      </c>
      <c r="G86" s="32" t="s">
        <v>545</v>
      </c>
      <c r="H86" s="33" t="s">
        <v>379</v>
      </c>
      <c r="I86" s="33" t="s">
        <v>373</v>
      </c>
      <c r="J86" s="32" t="s">
        <v>570</v>
      </c>
    </row>
    <row r="87" ht="42" customHeight="1" spans="1:10">
      <c r="A87" s="139" t="s">
        <v>312</v>
      </c>
      <c r="B87" s="33" t="s">
        <v>571</v>
      </c>
      <c r="C87" s="33" t="s">
        <v>367</v>
      </c>
      <c r="D87" s="33" t="s">
        <v>368</v>
      </c>
      <c r="E87" s="32" t="s">
        <v>572</v>
      </c>
      <c r="F87" s="33" t="s">
        <v>370</v>
      </c>
      <c r="G87" s="32" t="s">
        <v>425</v>
      </c>
      <c r="H87" s="33" t="s">
        <v>372</v>
      </c>
      <c r="I87" s="33" t="s">
        <v>373</v>
      </c>
      <c r="J87" s="32" t="s">
        <v>572</v>
      </c>
    </row>
    <row r="88" ht="42" customHeight="1" spans="1:10">
      <c r="A88" s="139" t="s">
        <v>312</v>
      </c>
      <c r="B88" s="33" t="s">
        <v>571</v>
      </c>
      <c r="C88" s="33" t="s">
        <v>367</v>
      </c>
      <c r="D88" s="33" t="s">
        <v>375</v>
      </c>
      <c r="E88" s="32" t="s">
        <v>573</v>
      </c>
      <c r="F88" s="33" t="s">
        <v>370</v>
      </c>
      <c r="G88" s="32" t="s">
        <v>394</v>
      </c>
      <c r="H88" s="33" t="s">
        <v>379</v>
      </c>
      <c r="I88" s="33" t="s">
        <v>380</v>
      </c>
      <c r="J88" s="32" t="s">
        <v>574</v>
      </c>
    </row>
    <row r="89" ht="42" customHeight="1" spans="1:10">
      <c r="A89" s="139" t="s">
        <v>312</v>
      </c>
      <c r="B89" s="33" t="s">
        <v>571</v>
      </c>
      <c r="C89" s="33" t="s">
        <v>367</v>
      </c>
      <c r="D89" s="33" t="s">
        <v>404</v>
      </c>
      <c r="E89" s="32" t="s">
        <v>575</v>
      </c>
      <c r="F89" s="33" t="s">
        <v>377</v>
      </c>
      <c r="G89" s="32" t="s">
        <v>576</v>
      </c>
      <c r="H89" s="33" t="s">
        <v>453</v>
      </c>
      <c r="I89" s="33" t="s">
        <v>380</v>
      </c>
      <c r="J89" s="32" t="s">
        <v>577</v>
      </c>
    </row>
    <row r="90" ht="42" customHeight="1" spans="1:10">
      <c r="A90" s="139" t="s">
        <v>312</v>
      </c>
      <c r="B90" s="33" t="s">
        <v>571</v>
      </c>
      <c r="C90" s="33" t="s">
        <v>382</v>
      </c>
      <c r="D90" s="33" t="s">
        <v>383</v>
      </c>
      <c r="E90" s="32" t="s">
        <v>578</v>
      </c>
      <c r="F90" s="33" t="s">
        <v>370</v>
      </c>
      <c r="G90" s="32" t="s">
        <v>378</v>
      </c>
      <c r="H90" s="33" t="s">
        <v>379</v>
      </c>
      <c r="I90" s="33" t="s">
        <v>373</v>
      </c>
      <c r="J90" s="32" t="s">
        <v>578</v>
      </c>
    </row>
    <row r="91" ht="42" customHeight="1" spans="1:10">
      <c r="A91" s="139" t="s">
        <v>312</v>
      </c>
      <c r="B91" s="33" t="s">
        <v>571</v>
      </c>
      <c r="C91" s="33" t="s">
        <v>382</v>
      </c>
      <c r="D91" s="33" t="s">
        <v>387</v>
      </c>
      <c r="E91" s="32" t="s">
        <v>579</v>
      </c>
      <c r="F91" s="33" t="s">
        <v>370</v>
      </c>
      <c r="G91" s="32" t="s">
        <v>385</v>
      </c>
      <c r="H91" s="33" t="s">
        <v>379</v>
      </c>
      <c r="I91" s="33" t="s">
        <v>380</v>
      </c>
      <c r="J91" s="32" t="s">
        <v>579</v>
      </c>
    </row>
    <row r="92" ht="42" customHeight="1" spans="1:10">
      <c r="A92" s="139" t="s">
        <v>312</v>
      </c>
      <c r="B92" s="33" t="s">
        <v>571</v>
      </c>
      <c r="C92" s="33" t="s">
        <v>382</v>
      </c>
      <c r="D92" s="33" t="s">
        <v>387</v>
      </c>
      <c r="E92" s="32" t="s">
        <v>580</v>
      </c>
      <c r="F92" s="33" t="s">
        <v>377</v>
      </c>
      <c r="G92" s="32" t="s">
        <v>452</v>
      </c>
      <c r="H92" s="33" t="s">
        <v>453</v>
      </c>
      <c r="I92" s="33" t="s">
        <v>380</v>
      </c>
      <c r="J92" s="32" t="s">
        <v>580</v>
      </c>
    </row>
    <row r="93" ht="42" customHeight="1" spans="1:10">
      <c r="A93" s="139" t="s">
        <v>312</v>
      </c>
      <c r="B93" s="33" t="s">
        <v>571</v>
      </c>
      <c r="C93" s="33" t="s">
        <v>391</v>
      </c>
      <c r="D93" s="33" t="s">
        <v>392</v>
      </c>
      <c r="E93" s="32" t="s">
        <v>581</v>
      </c>
      <c r="F93" s="33" t="s">
        <v>370</v>
      </c>
      <c r="G93" s="32" t="s">
        <v>385</v>
      </c>
      <c r="H93" s="33" t="s">
        <v>379</v>
      </c>
      <c r="I93" s="33" t="s">
        <v>373</v>
      </c>
      <c r="J93" s="32" t="s">
        <v>582</v>
      </c>
    </row>
    <row r="94" ht="42" customHeight="1" spans="1:10">
      <c r="A94" s="139" t="s">
        <v>316</v>
      </c>
      <c r="B94" s="33" t="s">
        <v>583</v>
      </c>
      <c r="C94" s="33" t="s">
        <v>367</v>
      </c>
      <c r="D94" s="33" t="s">
        <v>368</v>
      </c>
      <c r="E94" s="32" t="s">
        <v>584</v>
      </c>
      <c r="F94" s="33" t="s">
        <v>370</v>
      </c>
      <c r="G94" s="32" t="s">
        <v>83</v>
      </c>
      <c r="H94" s="33" t="s">
        <v>585</v>
      </c>
      <c r="I94" s="33" t="s">
        <v>373</v>
      </c>
      <c r="J94" s="32" t="s">
        <v>586</v>
      </c>
    </row>
    <row r="95" ht="42" customHeight="1" spans="1:10">
      <c r="A95" s="139" t="s">
        <v>316</v>
      </c>
      <c r="B95" s="33" t="s">
        <v>583</v>
      </c>
      <c r="C95" s="33" t="s">
        <v>367</v>
      </c>
      <c r="D95" s="33" t="s">
        <v>368</v>
      </c>
      <c r="E95" s="32" t="s">
        <v>413</v>
      </c>
      <c r="F95" s="33" t="s">
        <v>370</v>
      </c>
      <c r="G95" s="32" t="s">
        <v>83</v>
      </c>
      <c r="H95" s="33" t="s">
        <v>414</v>
      </c>
      <c r="I95" s="33" t="s">
        <v>373</v>
      </c>
      <c r="J95" s="32" t="s">
        <v>587</v>
      </c>
    </row>
    <row r="96" ht="42" customHeight="1" spans="1:10">
      <c r="A96" s="139" t="s">
        <v>316</v>
      </c>
      <c r="B96" s="33" t="s">
        <v>583</v>
      </c>
      <c r="C96" s="33" t="s">
        <v>367</v>
      </c>
      <c r="D96" s="33" t="s">
        <v>368</v>
      </c>
      <c r="E96" s="32" t="s">
        <v>588</v>
      </c>
      <c r="F96" s="33" t="s">
        <v>370</v>
      </c>
      <c r="G96" s="32" t="s">
        <v>87</v>
      </c>
      <c r="H96" s="33" t="s">
        <v>399</v>
      </c>
      <c r="I96" s="33" t="s">
        <v>373</v>
      </c>
      <c r="J96" s="32" t="s">
        <v>589</v>
      </c>
    </row>
    <row r="97" ht="42" customHeight="1" spans="1:10">
      <c r="A97" s="139" t="s">
        <v>316</v>
      </c>
      <c r="B97" s="33" t="s">
        <v>583</v>
      </c>
      <c r="C97" s="33" t="s">
        <v>367</v>
      </c>
      <c r="D97" s="33" t="s">
        <v>375</v>
      </c>
      <c r="E97" s="32" t="s">
        <v>590</v>
      </c>
      <c r="F97" s="33" t="s">
        <v>377</v>
      </c>
      <c r="G97" s="32" t="s">
        <v>378</v>
      </c>
      <c r="H97" s="33" t="s">
        <v>379</v>
      </c>
      <c r="I97" s="33" t="s">
        <v>373</v>
      </c>
      <c r="J97" s="32" t="s">
        <v>591</v>
      </c>
    </row>
    <row r="98" ht="42" customHeight="1" spans="1:10">
      <c r="A98" s="139" t="s">
        <v>316</v>
      </c>
      <c r="B98" s="33" t="s">
        <v>583</v>
      </c>
      <c r="C98" s="33" t="s">
        <v>367</v>
      </c>
      <c r="D98" s="33" t="s">
        <v>375</v>
      </c>
      <c r="E98" s="32" t="s">
        <v>592</v>
      </c>
      <c r="F98" s="33" t="s">
        <v>377</v>
      </c>
      <c r="G98" s="32" t="s">
        <v>378</v>
      </c>
      <c r="H98" s="33" t="s">
        <v>379</v>
      </c>
      <c r="I98" s="33" t="s">
        <v>373</v>
      </c>
      <c r="J98" s="32" t="s">
        <v>593</v>
      </c>
    </row>
    <row r="99" ht="42" customHeight="1" spans="1:10">
      <c r="A99" s="139" t="s">
        <v>316</v>
      </c>
      <c r="B99" s="33" t="s">
        <v>583</v>
      </c>
      <c r="C99" s="33" t="s">
        <v>382</v>
      </c>
      <c r="D99" s="33" t="s">
        <v>383</v>
      </c>
      <c r="E99" s="32" t="s">
        <v>594</v>
      </c>
      <c r="F99" s="33" t="s">
        <v>377</v>
      </c>
      <c r="G99" s="32" t="s">
        <v>452</v>
      </c>
      <c r="H99" s="33" t="s">
        <v>453</v>
      </c>
      <c r="I99" s="33" t="s">
        <v>380</v>
      </c>
      <c r="J99" s="32" t="s">
        <v>595</v>
      </c>
    </row>
    <row r="100" ht="42" customHeight="1" spans="1:10">
      <c r="A100" s="139" t="s">
        <v>316</v>
      </c>
      <c r="B100" s="33" t="s">
        <v>583</v>
      </c>
      <c r="C100" s="33" t="s">
        <v>391</v>
      </c>
      <c r="D100" s="33" t="s">
        <v>392</v>
      </c>
      <c r="E100" s="32" t="s">
        <v>596</v>
      </c>
      <c r="F100" s="33" t="s">
        <v>377</v>
      </c>
      <c r="G100" s="32" t="s">
        <v>394</v>
      </c>
      <c r="H100" s="33" t="s">
        <v>379</v>
      </c>
      <c r="I100" s="33" t="s">
        <v>380</v>
      </c>
      <c r="J100" s="32" t="s">
        <v>597</v>
      </c>
    </row>
    <row r="101" ht="42" customHeight="1" spans="1:10">
      <c r="A101" s="139" t="s">
        <v>318</v>
      </c>
      <c r="B101" s="33" t="s">
        <v>598</v>
      </c>
      <c r="C101" s="33" t="s">
        <v>367</v>
      </c>
      <c r="D101" s="33" t="s">
        <v>368</v>
      </c>
      <c r="E101" s="32" t="s">
        <v>599</v>
      </c>
      <c r="F101" s="33" t="s">
        <v>377</v>
      </c>
      <c r="G101" s="32" t="s">
        <v>84</v>
      </c>
      <c r="H101" s="33" t="s">
        <v>476</v>
      </c>
      <c r="I101" s="33" t="s">
        <v>373</v>
      </c>
      <c r="J101" s="32" t="s">
        <v>600</v>
      </c>
    </row>
    <row r="102" ht="42" customHeight="1" spans="1:10">
      <c r="A102" s="139" t="s">
        <v>318</v>
      </c>
      <c r="B102" s="33" t="s">
        <v>598</v>
      </c>
      <c r="C102" s="33" t="s">
        <v>367</v>
      </c>
      <c r="D102" s="33" t="s">
        <v>375</v>
      </c>
      <c r="E102" s="32" t="s">
        <v>601</v>
      </c>
      <c r="F102" s="33" t="s">
        <v>377</v>
      </c>
      <c r="G102" s="32" t="s">
        <v>378</v>
      </c>
      <c r="H102" s="33" t="s">
        <v>379</v>
      </c>
      <c r="I102" s="33" t="s">
        <v>380</v>
      </c>
      <c r="J102" s="32" t="s">
        <v>601</v>
      </c>
    </row>
    <row r="103" ht="42" customHeight="1" spans="1:10">
      <c r="A103" s="139" t="s">
        <v>318</v>
      </c>
      <c r="B103" s="33" t="s">
        <v>598</v>
      </c>
      <c r="C103" s="33" t="s">
        <v>382</v>
      </c>
      <c r="D103" s="33" t="s">
        <v>602</v>
      </c>
      <c r="E103" s="32" t="s">
        <v>603</v>
      </c>
      <c r="F103" s="33" t="s">
        <v>377</v>
      </c>
      <c r="G103" s="32" t="s">
        <v>604</v>
      </c>
      <c r="H103" s="33" t="s">
        <v>453</v>
      </c>
      <c r="I103" s="33" t="s">
        <v>380</v>
      </c>
      <c r="J103" s="32" t="s">
        <v>605</v>
      </c>
    </row>
    <row r="104" ht="42" customHeight="1" spans="1:10">
      <c r="A104" s="139" t="s">
        <v>318</v>
      </c>
      <c r="B104" s="33" t="s">
        <v>598</v>
      </c>
      <c r="C104" s="33" t="s">
        <v>391</v>
      </c>
      <c r="D104" s="33" t="s">
        <v>392</v>
      </c>
      <c r="E104" s="32" t="s">
        <v>606</v>
      </c>
      <c r="F104" s="33" t="s">
        <v>377</v>
      </c>
      <c r="G104" s="32" t="s">
        <v>394</v>
      </c>
      <c r="H104" s="33" t="s">
        <v>379</v>
      </c>
      <c r="I104" s="33" t="s">
        <v>380</v>
      </c>
      <c r="J104" s="32" t="s">
        <v>607</v>
      </c>
    </row>
    <row r="105" ht="42" customHeight="1" spans="1:10">
      <c r="A105" s="139" t="s">
        <v>330</v>
      </c>
      <c r="B105" s="33" t="s">
        <v>608</v>
      </c>
      <c r="C105" s="33" t="s">
        <v>367</v>
      </c>
      <c r="D105" s="33" t="s">
        <v>368</v>
      </c>
      <c r="E105" s="32" t="s">
        <v>609</v>
      </c>
      <c r="F105" s="33" t="s">
        <v>370</v>
      </c>
      <c r="G105" s="32" t="s">
        <v>610</v>
      </c>
      <c r="H105" s="33" t="s">
        <v>441</v>
      </c>
      <c r="I105" s="33" t="s">
        <v>373</v>
      </c>
      <c r="J105" s="32" t="s">
        <v>611</v>
      </c>
    </row>
    <row r="106" ht="42" customHeight="1" spans="1:10">
      <c r="A106" s="139" t="s">
        <v>330</v>
      </c>
      <c r="B106" s="33" t="s">
        <v>608</v>
      </c>
      <c r="C106" s="33" t="s">
        <v>367</v>
      </c>
      <c r="D106" s="33" t="s">
        <v>368</v>
      </c>
      <c r="E106" s="32" t="s">
        <v>612</v>
      </c>
      <c r="F106" s="33" t="s">
        <v>465</v>
      </c>
      <c r="G106" s="32" t="s">
        <v>613</v>
      </c>
      <c r="H106" s="33" t="s">
        <v>379</v>
      </c>
      <c r="I106" s="33" t="s">
        <v>373</v>
      </c>
      <c r="J106" s="32" t="s">
        <v>613</v>
      </c>
    </row>
    <row r="107" ht="42" customHeight="1" spans="1:10">
      <c r="A107" s="139" t="s">
        <v>330</v>
      </c>
      <c r="B107" s="33" t="s">
        <v>608</v>
      </c>
      <c r="C107" s="33" t="s">
        <v>367</v>
      </c>
      <c r="D107" s="33" t="s">
        <v>375</v>
      </c>
      <c r="E107" s="32" t="s">
        <v>612</v>
      </c>
      <c r="F107" s="33" t="s">
        <v>377</v>
      </c>
      <c r="G107" s="32" t="s">
        <v>614</v>
      </c>
      <c r="H107" s="33" t="s">
        <v>379</v>
      </c>
      <c r="I107" s="33" t="s">
        <v>373</v>
      </c>
      <c r="J107" s="32" t="s">
        <v>615</v>
      </c>
    </row>
    <row r="108" ht="42" customHeight="1" spans="1:10">
      <c r="A108" s="139" t="s">
        <v>330</v>
      </c>
      <c r="B108" s="33" t="s">
        <v>608</v>
      </c>
      <c r="C108" s="33" t="s">
        <v>367</v>
      </c>
      <c r="D108" s="33" t="s">
        <v>404</v>
      </c>
      <c r="E108" s="32" t="s">
        <v>616</v>
      </c>
      <c r="F108" s="33" t="s">
        <v>370</v>
      </c>
      <c r="G108" s="32" t="s">
        <v>394</v>
      </c>
      <c r="H108" s="33" t="s">
        <v>379</v>
      </c>
      <c r="I108" s="33" t="s">
        <v>373</v>
      </c>
      <c r="J108" s="32" t="s">
        <v>617</v>
      </c>
    </row>
    <row r="109" ht="42" customHeight="1" spans="1:10">
      <c r="A109" s="139" t="s">
        <v>330</v>
      </c>
      <c r="B109" s="33" t="s">
        <v>608</v>
      </c>
      <c r="C109" s="33" t="s">
        <v>382</v>
      </c>
      <c r="D109" s="33" t="s">
        <v>383</v>
      </c>
      <c r="E109" s="32" t="s">
        <v>618</v>
      </c>
      <c r="F109" s="33" t="s">
        <v>370</v>
      </c>
      <c r="G109" s="32" t="s">
        <v>394</v>
      </c>
      <c r="H109" s="33" t="s">
        <v>379</v>
      </c>
      <c r="I109" s="33" t="s">
        <v>373</v>
      </c>
      <c r="J109" s="32" t="s">
        <v>619</v>
      </c>
    </row>
    <row r="110" ht="42" customHeight="1" spans="1:10">
      <c r="A110" s="139" t="s">
        <v>330</v>
      </c>
      <c r="B110" s="33" t="s">
        <v>608</v>
      </c>
      <c r="C110" s="33" t="s">
        <v>391</v>
      </c>
      <c r="D110" s="33" t="s">
        <v>392</v>
      </c>
      <c r="E110" s="32" t="s">
        <v>620</v>
      </c>
      <c r="F110" s="33" t="s">
        <v>370</v>
      </c>
      <c r="G110" s="32" t="s">
        <v>394</v>
      </c>
      <c r="H110" s="33" t="s">
        <v>379</v>
      </c>
      <c r="I110" s="33" t="s">
        <v>373</v>
      </c>
      <c r="J110" s="32" t="s">
        <v>620</v>
      </c>
    </row>
    <row r="111" ht="42" customHeight="1" spans="1:10">
      <c r="A111" s="139" t="s">
        <v>306</v>
      </c>
      <c r="B111" s="33" t="s">
        <v>621</v>
      </c>
      <c r="C111" s="33" t="s">
        <v>367</v>
      </c>
      <c r="D111" s="33" t="s">
        <v>368</v>
      </c>
      <c r="E111" s="32" t="s">
        <v>622</v>
      </c>
      <c r="F111" s="33" t="s">
        <v>377</v>
      </c>
      <c r="G111" s="32" t="s">
        <v>84</v>
      </c>
      <c r="H111" s="33" t="s">
        <v>399</v>
      </c>
      <c r="I111" s="33" t="s">
        <v>373</v>
      </c>
      <c r="J111" s="32" t="s">
        <v>623</v>
      </c>
    </row>
    <row r="112" ht="42" customHeight="1" spans="1:10">
      <c r="A112" s="139" t="s">
        <v>306</v>
      </c>
      <c r="B112" s="33" t="s">
        <v>621</v>
      </c>
      <c r="C112" s="33" t="s">
        <v>367</v>
      </c>
      <c r="D112" s="33" t="s">
        <v>368</v>
      </c>
      <c r="E112" s="32" t="s">
        <v>624</v>
      </c>
      <c r="F112" s="33" t="s">
        <v>370</v>
      </c>
      <c r="G112" s="32" t="s">
        <v>84</v>
      </c>
      <c r="H112" s="33" t="s">
        <v>625</v>
      </c>
      <c r="I112" s="33" t="s">
        <v>373</v>
      </c>
      <c r="J112" s="32" t="s">
        <v>626</v>
      </c>
    </row>
    <row r="113" ht="42" customHeight="1" spans="1:10">
      <c r="A113" s="139" t="s">
        <v>306</v>
      </c>
      <c r="B113" s="33" t="s">
        <v>621</v>
      </c>
      <c r="C113" s="33" t="s">
        <v>367</v>
      </c>
      <c r="D113" s="33" t="s">
        <v>375</v>
      </c>
      <c r="E113" s="32" t="s">
        <v>627</v>
      </c>
      <c r="F113" s="33" t="s">
        <v>370</v>
      </c>
      <c r="G113" s="32" t="s">
        <v>452</v>
      </c>
      <c r="H113" s="33" t="s">
        <v>453</v>
      </c>
      <c r="I113" s="33" t="s">
        <v>373</v>
      </c>
      <c r="J113" s="32" t="s">
        <v>628</v>
      </c>
    </row>
    <row r="114" ht="42" customHeight="1" spans="1:10">
      <c r="A114" s="139" t="s">
        <v>306</v>
      </c>
      <c r="B114" s="33" t="s">
        <v>621</v>
      </c>
      <c r="C114" s="33" t="s">
        <v>382</v>
      </c>
      <c r="D114" s="33" t="s">
        <v>383</v>
      </c>
      <c r="E114" s="32" t="s">
        <v>629</v>
      </c>
      <c r="F114" s="33" t="s">
        <v>377</v>
      </c>
      <c r="G114" s="32" t="s">
        <v>452</v>
      </c>
      <c r="H114" s="33" t="s">
        <v>453</v>
      </c>
      <c r="I114" s="33" t="s">
        <v>380</v>
      </c>
      <c r="J114" s="32" t="s">
        <v>629</v>
      </c>
    </row>
    <row r="115" ht="42" customHeight="1" spans="1:10">
      <c r="A115" s="139" t="s">
        <v>306</v>
      </c>
      <c r="B115" s="33" t="s">
        <v>621</v>
      </c>
      <c r="C115" s="33" t="s">
        <v>382</v>
      </c>
      <c r="D115" s="33" t="s">
        <v>383</v>
      </c>
      <c r="E115" s="32" t="s">
        <v>630</v>
      </c>
      <c r="F115" s="33" t="s">
        <v>377</v>
      </c>
      <c r="G115" s="32" t="s">
        <v>452</v>
      </c>
      <c r="H115" s="33" t="s">
        <v>453</v>
      </c>
      <c r="I115" s="33" t="s">
        <v>380</v>
      </c>
      <c r="J115" s="32" t="s">
        <v>630</v>
      </c>
    </row>
    <row r="116" ht="42" customHeight="1" spans="1:10">
      <c r="A116" s="139" t="s">
        <v>306</v>
      </c>
      <c r="B116" s="33" t="s">
        <v>621</v>
      </c>
      <c r="C116" s="33" t="s">
        <v>382</v>
      </c>
      <c r="D116" s="33" t="s">
        <v>383</v>
      </c>
      <c r="E116" s="32" t="s">
        <v>631</v>
      </c>
      <c r="F116" s="33" t="s">
        <v>370</v>
      </c>
      <c r="G116" s="32" t="s">
        <v>385</v>
      </c>
      <c r="H116" s="33" t="s">
        <v>379</v>
      </c>
      <c r="I116" s="33" t="s">
        <v>380</v>
      </c>
      <c r="J116" s="32" t="s">
        <v>631</v>
      </c>
    </row>
    <row r="117" ht="42" customHeight="1" spans="1:10">
      <c r="A117" s="139" t="s">
        <v>306</v>
      </c>
      <c r="B117" s="33" t="s">
        <v>621</v>
      </c>
      <c r="C117" s="33" t="s">
        <v>391</v>
      </c>
      <c r="D117" s="33" t="s">
        <v>392</v>
      </c>
      <c r="E117" s="32" t="s">
        <v>392</v>
      </c>
      <c r="F117" s="33" t="s">
        <v>370</v>
      </c>
      <c r="G117" s="32" t="s">
        <v>389</v>
      </c>
      <c r="H117" s="33" t="s">
        <v>379</v>
      </c>
      <c r="I117" s="33" t="s">
        <v>380</v>
      </c>
      <c r="J117" s="32" t="s">
        <v>392</v>
      </c>
    </row>
    <row r="118" ht="42" customHeight="1" spans="1:10">
      <c r="A118" s="139" t="s">
        <v>324</v>
      </c>
      <c r="B118" s="33" t="s">
        <v>632</v>
      </c>
      <c r="C118" s="33" t="s">
        <v>367</v>
      </c>
      <c r="D118" s="33" t="s">
        <v>368</v>
      </c>
      <c r="E118" s="32" t="s">
        <v>633</v>
      </c>
      <c r="F118" s="33" t="s">
        <v>377</v>
      </c>
      <c r="G118" s="32" t="s">
        <v>634</v>
      </c>
      <c r="H118" s="33" t="s">
        <v>635</v>
      </c>
      <c r="I118" s="33" t="s">
        <v>373</v>
      </c>
      <c r="J118" s="32" t="s">
        <v>633</v>
      </c>
    </row>
    <row r="119" ht="42" customHeight="1" spans="1:10">
      <c r="A119" s="139" t="s">
        <v>324</v>
      </c>
      <c r="B119" s="33" t="s">
        <v>632</v>
      </c>
      <c r="C119" s="33" t="s">
        <v>367</v>
      </c>
      <c r="D119" s="33" t="s">
        <v>368</v>
      </c>
      <c r="E119" s="32" t="s">
        <v>636</v>
      </c>
      <c r="F119" s="33" t="s">
        <v>370</v>
      </c>
      <c r="G119" s="32" t="s">
        <v>637</v>
      </c>
      <c r="H119" s="33" t="s">
        <v>372</v>
      </c>
      <c r="I119" s="33" t="s">
        <v>373</v>
      </c>
      <c r="J119" s="32" t="s">
        <v>638</v>
      </c>
    </row>
    <row r="120" ht="42" customHeight="1" spans="1:10">
      <c r="A120" s="139" t="s">
        <v>324</v>
      </c>
      <c r="B120" s="33" t="s">
        <v>632</v>
      </c>
      <c r="C120" s="33" t="s">
        <v>367</v>
      </c>
      <c r="D120" s="33" t="s">
        <v>375</v>
      </c>
      <c r="E120" s="32" t="s">
        <v>639</v>
      </c>
      <c r="F120" s="33" t="s">
        <v>377</v>
      </c>
      <c r="G120" s="32" t="s">
        <v>378</v>
      </c>
      <c r="H120" s="33" t="s">
        <v>379</v>
      </c>
      <c r="I120" s="33" t="s">
        <v>373</v>
      </c>
      <c r="J120" s="32" t="s">
        <v>639</v>
      </c>
    </row>
    <row r="121" ht="42" customHeight="1" spans="1:10">
      <c r="A121" s="139" t="s">
        <v>324</v>
      </c>
      <c r="B121" s="33" t="s">
        <v>632</v>
      </c>
      <c r="C121" s="33" t="s">
        <v>382</v>
      </c>
      <c r="D121" s="33" t="s">
        <v>383</v>
      </c>
      <c r="E121" s="32" t="s">
        <v>640</v>
      </c>
      <c r="F121" s="33" t="s">
        <v>370</v>
      </c>
      <c r="G121" s="32" t="s">
        <v>641</v>
      </c>
      <c r="H121" s="33" t="s">
        <v>453</v>
      </c>
      <c r="I121" s="33" t="s">
        <v>380</v>
      </c>
      <c r="J121" s="32" t="s">
        <v>640</v>
      </c>
    </row>
    <row r="122" ht="42" customHeight="1" spans="1:10">
      <c r="A122" s="139" t="s">
        <v>324</v>
      </c>
      <c r="B122" s="33" t="s">
        <v>632</v>
      </c>
      <c r="C122" s="33" t="s">
        <v>382</v>
      </c>
      <c r="D122" s="33" t="s">
        <v>383</v>
      </c>
      <c r="E122" s="32" t="s">
        <v>642</v>
      </c>
      <c r="F122" s="33" t="s">
        <v>377</v>
      </c>
      <c r="G122" s="32" t="s">
        <v>385</v>
      </c>
      <c r="H122" s="33" t="s">
        <v>379</v>
      </c>
      <c r="I122" s="33" t="s">
        <v>373</v>
      </c>
      <c r="J122" s="32" t="s">
        <v>643</v>
      </c>
    </row>
    <row r="123" ht="42" customHeight="1" spans="1:10">
      <c r="A123" s="139" t="s">
        <v>324</v>
      </c>
      <c r="B123" s="33" t="s">
        <v>632</v>
      </c>
      <c r="C123" s="33" t="s">
        <v>391</v>
      </c>
      <c r="D123" s="33" t="s">
        <v>392</v>
      </c>
      <c r="E123" s="32" t="s">
        <v>644</v>
      </c>
      <c r="F123" s="33" t="s">
        <v>377</v>
      </c>
      <c r="G123" s="32" t="s">
        <v>385</v>
      </c>
      <c r="H123" s="33" t="s">
        <v>379</v>
      </c>
      <c r="I123" s="33" t="s">
        <v>373</v>
      </c>
      <c r="J123" s="32" t="s">
        <v>644</v>
      </c>
    </row>
    <row r="124" ht="42" customHeight="1" spans="1:10">
      <c r="A124" s="139" t="s">
        <v>300</v>
      </c>
      <c r="B124" s="33" t="s">
        <v>645</v>
      </c>
      <c r="C124" s="33" t="s">
        <v>367</v>
      </c>
      <c r="D124" s="33" t="s">
        <v>375</v>
      </c>
      <c r="E124" s="32" t="s">
        <v>646</v>
      </c>
      <c r="F124" s="33" t="s">
        <v>377</v>
      </c>
      <c r="G124" s="32" t="s">
        <v>452</v>
      </c>
      <c r="H124" s="33" t="s">
        <v>453</v>
      </c>
      <c r="I124" s="33" t="s">
        <v>380</v>
      </c>
      <c r="J124" s="32" t="s">
        <v>647</v>
      </c>
    </row>
    <row r="125" ht="42" customHeight="1" spans="1:10">
      <c r="A125" s="139" t="s">
        <v>300</v>
      </c>
      <c r="B125" s="33" t="s">
        <v>645</v>
      </c>
      <c r="C125" s="33" t="s">
        <v>367</v>
      </c>
      <c r="D125" s="33" t="s">
        <v>375</v>
      </c>
      <c r="E125" s="32" t="s">
        <v>648</v>
      </c>
      <c r="F125" s="33" t="s">
        <v>377</v>
      </c>
      <c r="G125" s="32" t="s">
        <v>452</v>
      </c>
      <c r="H125" s="33" t="s">
        <v>453</v>
      </c>
      <c r="I125" s="33" t="s">
        <v>380</v>
      </c>
      <c r="J125" s="32" t="s">
        <v>649</v>
      </c>
    </row>
    <row r="126" ht="42" customHeight="1" spans="1:10">
      <c r="A126" s="139" t="s">
        <v>300</v>
      </c>
      <c r="B126" s="33" t="s">
        <v>645</v>
      </c>
      <c r="C126" s="33" t="s">
        <v>367</v>
      </c>
      <c r="D126" s="33" t="s">
        <v>375</v>
      </c>
      <c r="E126" s="32" t="s">
        <v>650</v>
      </c>
      <c r="F126" s="33" t="s">
        <v>377</v>
      </c>
      <c r="G126" s="32" t="s">
        <v>378</v>
      </c>
      <c r="H126" s="33" t="s">
        <v>379</v>
      </c>
      <c r="I126" s="33" t="s">
        <v>380</v>
      </c>
      <c r="J126" s="32" t="s">
        <v>650</v>
      </c>
    </row>
    <row r="127" ht="42" customHeight="1" spans="1:10">
      <c r="A127" s="139" t="s">
        <v>300</v>
      </c>
      <c r="B127" s="33" t="s">
        <v>645</v>
      </c>
      <c r="C127" s="33" t="s">
        <v>382</v>
      </c>
      <c r="D127" s="33" t="s">
        <v>383</v>
      </c>
      <c r="E127" s="32" t="s">
        <v>651</v>
      </c>
      <c r="F127" s="33" t="s">
        <v>377</v>
      </c>
      <c r="G127" s="32" t="s">
        <v>452</v>
      </c>
      <c r="H127" s="33" t="s">
        <v>453</v>
      </c>
      <c r="I127" s="33" t="s">
        <v>380</v>
      </c>
      <c r="J127" s="32" t="s">
        <v>651</v>
      </c>
    </row>
    <row r="128" ht="42" customHeight="1" spans="1:10">
      <c r="A128" s="139" t="s">
        <v>300</v>
      </c>
      <c r="B128" s="33" t="s">
        <v>645</v>
      </c>
      <c r="C128" s="33" t="s">
        <v>382</v>
      </c>
      <c r="D128" s="33" t="s">
        <v>383</v>
      </c>
      <c r="E128" s="32" t="s">
        <v>652</v>
      </c>
      <c r="F128" s="33" t="s">
        <v>377</v>
      </c>
      <c r="G128" s="32" t="s">
        <v>452</v>
      </c>
      <c r="H128" s="33" t="s">
        <v>453</v>
      </c>
      <c r="I128" s="33" t="s">
        <v>380</v>
      </c>
      <c r="J128" s="32" t="s">
        <v>653</v>
      </c>
    </row>
    <row r="129" ht="42" customHeight="1" spans="1:10">
      <c r="A129" s="139" t="s">
        <v>300</v>
      </c>
      <c r="B129" s="33" t="s">
        <v>645</v>
      </c>
      <c r="C129" s="33" t="s">
        <v>391</v>
      </c>
      <c r="D129" s="33" t="s">
        <v>392</v>
      </c>
      <c r="E129" s="32" t="s">
        <v>581</v>
      </c>
      <c r="F129" s="33" t="s">
        <v>370</v>
      </c>
      <c r="G129" s="32" t="s">
        <v>394</v>
      </c>
      <c r="H129" s="33" t="s">
        <v>379</v>
      </c>
      <c r="I129" s="33" t="s">
        <v>373</v>
      </c>
      <c r="J129" s="32" t="s">
        <v>654</v>
      </c>
    </row>
    <row r="130" ht="42" customHeight="1" spans="1:10">
      <c r="A130" s="139" t="s">
        <v>339</v>
      </c>
      <c r="B130" s="33" t="s">
        <v>655</v>
      </c>
      <c r="C130" s="33" t="s">
        <v>367</v>
      </c>
      <c r="D130" s="33" t="s">
        <v>368</v>
      </c>
      <c r="E130" s="32" t="s">
        <v>656</v>
      </c>
      <c r="F130" s="33" t="s">
        <v>377</v>
      </c>
      <c r="G130" s="32" t="s">
        <v>657</v>
      </c>
      <c r="H130" s="33" t="s">
        <v>515</v>
      </c>
      <c r="I130" s="33" t="s">
        <v>373</v>
      </c>
      <c r="J130" s="32" t="s">
        <v>656</v>
      </c>
    </row>
    <row r="131" ht="42" customHeight="1" spans="1:10">
      <c r="A131" s="139" t="s">
        <v>339</v>
      </c>
      <c r="B131" s="33" t="s">
        <v>655</v>
      </c>
      <c r="C131" s="33" t="s">
        <v>367</v>
      </c>
      <c r="D131" s="33" t="s">
        <v>375</v>
      </c>
      <c r="E131" s="32" t="s">
        <v>658</v>
      </c>
      <c r="F131" s="33" t="s">
        <v>377</v>
      </c>
      <c r="G131" s="32" t="s">
        <v>378</v>
      </c>
      <c r="H131" s="33" t="s">
        <v>379</v>
      </c>
      <c r="I131" s="33" t="s">
        <v>373</v>
      </c>
      <c r="J131" s="32" t="s">
        <v>658</v>
      </c>
    </row>
    <row r="132" ht="42" customHeight="1" spans="1:10">
      <c r="A132" s="139" t="s">
        <v>339</v>
      </c>
      <c r="B132" s="33" t="s">
        <v>655</v>
      </c>
      <c r="C132" s="33" t="s">
        <v>367</v>
      </c>
      <c r="D132" s="33" t="s">
        <v>404</v>
      </c>
      <c r="E132" s="32" t="s">
        <v>659</v>
      </c>
      <c r="F132" s="33" t="s">
        <v>377</v>
      </c>
      <c r="G132" s="32" t="s">
        <v>660</v>
      </c>
      <c r="H132" s="33" t="s">
        <v>467</v>
      </c>
      <c r="I132" s="33" t="s">
        <v>373</v>
      </c>
      <c r="J132" s="32" t="s">
        <v>659</v>
      </c>
    </row>
    <row r="133" ht="42" customHeight="1" spans="1:10">
      <c r="A133" s="139" t="s">
        <v>339</v>
      </c>
      <c r="B133" s="33" t="s">
        <v>655</v>
      </c>
      <c r="C133" s="33" t="s">
        <v>382</v>
      </c>
      <c r="D133" s="33" t="s">
        <v>383</v>
      </c>
      <c r="E133" s="32" t="s">
        <v>661</v>
      </c>
      <c r="F133" s="33" t="s">
        <v>377</v>
      </c>
      <c r="G133" s="32" t="s">
        <v>662</v>
      </c>
      <c r="H133" s="33" t="s">
        <v>379</v>
      </c>
      <c r="I133" s="33" t="s">
        <v>373</v>
      </c>
      <c r="J133" s="32" t="s">
        <v>661</v>
      </c>
    </row>
    <row r="134" ht="42" customHeight="1" spans="1:10">
      <c r="A134" s="139" t="s">
        <v>339</v>
      </c>
      <c r="B134" s="33" t="s">
        <v>655</v>
      </c>
      <c r="C134" s="33" t="s">
        <v>391</v>
      </c>
      <c r="D134" s="33" t="s">
        <v>392</v>
      </c>
      <c r="E134" s="32" t="s">
        <v>511</v>
      </c>
      <c r="F134" s="33" t="s">
        <v>370</v>
      </c>
      <c r="G134" s="32" t="s">
        <v>385</v>
      </c>
      <c r="H134" s="33" t="s">
        <v>379</v>
      </c>
      <c r="I134" s="33" t="s">
        <v>373</v>
      </c>
      <c r="J134" s="32" t="s">
        <v>663</v>
      </c>
    </row>
    <row r="135" ht="42" customHeight="1" spans="1:10">
      <c r="A135" s="139" t="s">
        <v>314</v>
      </c>
      <c r="B135" s="33" t="s">
        <v>664</v>
      </c>
      <c r="C135" s="33" t="s">
        <v>367</v>
      </c>
      <c r="D135" s="33" t="s">
        <v>368</v>
      </c>
      <c r="E135" s="32" t="s">
        <v>665</v>
      </c>
      <c r="F135" s="33" t="s">
        <v>370</v>
      </c>
      <c r="G135" s="32" t="s">
        <v>83</v>
      </c>
      <c r="H135" s="33" t="s">
        <v>666</v>
      </c>
      <c r="I135" s="33" t="s">
        <v>373</v>
      </c>
      <c r="J135" s="32" t="s">
        <v>667</v>
      </c>
    </row>
    <row r="136" ht="42" customHeight="1" spans="1:10">
      <c r="A136" s="139" t="s">
        <v>314</v>
      </c>
      <c r="B136" s="33" t="s">
        <v>664</v>
      </c>
      <c r="C136" s="33" t="s">
        <v>367</v>
      </c>
      <c r="D136" s="33" t="s">
        <v>368</v>
      </c>
      <c r="E136" s="32" t="s">
        <v>668</v>
      </c>
      <c r="F136" s="33" t="s">
        <v>370</v>
      </c>
      <c r="G136" s="32" t="s">
        <v>94</v>
      </c>
      <c r="H136" s="33" t="s">
        <v>372</v>
      </c>
      <c r="I136" s="33" t="s">
        <v>373</v>
      </c>
      <c r="J136" s="32" t="s">
        <v>669</v>
      </c>
    </row>
    <row r="137" ht="42" customHeight="1" spans="1:10">
      <c r="A137" s="139" t="s">
        <v>314</v>
      </c>
      <c r="B137" s="33" t="s">
        <v>664</v>
      </c>
      <c r="C137" s="33" t="s">
        <v>367</v>
      </c>
      <c r="D137" s="33" t="s">
        <v>368</v>
      </c>
      <c r="E137" s="32" t="s">
        <v>670</v>
      </c>
      <c r="F137" s="33" t="s">
        <v>370</v>
      </c>
      <c r="G137" s="32" t="s">
        <v>94</v>
      </c>
      <c r="H137" s="33" t="s">
        <v>372</v>
      </c>
      <c r="I137" s="33" t="s">
        <v>373</v>
      </c>
      <c r="J137" s="32" t="s">
        <v>671</v>
      </c>
    </row>
    <row r="138" ht="42" customHeight="1" spans="1:10">
      <c r="A138" s="139" t="s">
        <v>314</v>
      </c>
      <c r="B138" s="33" t="s">
        <v>664</v>
      </c>
      <c r="C138" s="33" t="s">
        <v>367</v>
      </c>
      <c r="D138" s="33" t="s">
        <v>368</v>
      </c>
      <c r="E138" s="32" t="s">
        <v>672</v>
      </c>
      <c r="F138" s="33" t="s">
        <v>370</v>
      </c>
      <c r="G138" s="32" t="s">
        <v>85</v>
      </c>
      <c r="H138" s="33" t="s">
        <v>372</v>
      </c>
      <c r="I138" s="33" t="s">
        <v>373</v>
      </c>
      <c r="J138" s="32" t="s">
        <v>673</v>
      </c>
    </row>
    <row r="139" ht="42" customHeight="1" spans="1:10">
      <c r="A139" s="139" t="s">
        <v>314</v>
      </c>
      <c r="B139" s="33" t="s">
        <v>664</v>
      </c>
      <c r="C139" s="33" t="s">
        <v>367</v>
      </c>
      <c r="D139" s="33" t="s">
        <v>368</v>
      </c>
      <c r="E139" s="32" t="s">
        <v>674</v>
      </c>
      <c r="F139" s="33" t="s">
        <v>370</v>
      </c>
      <c r="G139" s="32" t="s">
        <v>83</v>
      </c>
      <c r="H139" s="33" t="s">
        <v>372</v>
      </c>
      <c r="I139" s="33" t="s">
        <v>373</v>
      </c>
      <c r="J139" s="32" t="s">
        <v>674</v>
      </c>
    </row>
    <row r="140" ht="42" customHeight="1" spans="1:10">
      <c r="A140" s="139" t="s">
        <v>314</v>
      </c>
      <c r="B140" s="33" t="s">
        <v>664</v>
      </c>
      <c r="C140" s="33" t="s">
        <v>367</v>
      </c>
      <c r="D140" s="33" t="s">
        <v>368</v>
      </c>
      <c r="E140" s="32" t="s">
        <v>675</v>
      </c>
      <c r="F140" s="33" t="s">
        <v>370</v>
      </c>
      <c r="G140" s="32" t="s">
        <v>85</v>
      </c>
      <c r="H140" s="33" t="s">
        <v>372</v>
      </c>
      <c r="I140" s="33" t="s">
        <v>373</v>
      </c>
      <c r="J140" s="32" t="s">
        <v>675</v>
      </c>
    </row>
    <row r="141" ht="42" customHeight="1" spans="1:10">
      <c r="A141" s="139" t="s">
        <v>314</v>
      </c>
      <c r="B141" s="33" t="s">
        <v>664</v>
      </c>
      <c r="C141" s="33" t="s">
        <v>367</v>
      </c>
      <c r="D141" s="33" t="s">
        <v>375</v>
      </c>
      <c r="E141" s="32" t="s">
        <v>676</v>
      </c>
      <c r="F141" s="33" t="s">
        <v>377</v>
      </c>
      <c r="G141" s="32" t="s">
        <v>378</v>
      </c>
      <c r="H141" s="33" t="s">
        <v>379</v>
      </c>
      <c r="I141" s="33" t="s">
        <v>373</v>
      </c>
      <c r="J141" s="32" t="s">
        <v>676</v>
      </c>
    </row>
    <row r="142" ht="42" customHeight="1" spans="1:10">
      <c r="A142" s="139" t="s">
        <v>314</v>
      </c>
      <c r="B142" s="33" t="s">
        <v>664</v>
      </c>
      <c r="C142" s="33" t="s">
        <v>367</v>
      </c>
      <c r="D142" s="33" t="s">
        <v>375</v>
      </c>
      <c r="E142" s="32" t="s">
        <v>677</v>
      </c>
      <c r="F142" s="33" t="s">
        <v>370</v>
      </c>
      <c r="G142" s="32" t="s">
        <v>385</v>
      </c>
      <c r="H142" s="33" t="s">
        <v>379</v>
      </c>
      <c r="I142" s="33" t="s">
        <v>373</v>
      </c>
      <c r="J142" s="32" t="s">
        <v>677</v>
      </c>
    </row>
    <row r="143" ht="42" customHeight="1" spans="1:10">
      <c r="A143" s="139" t="s">
        <v>314</v>
      </c>
      <c r="B143" s="33" t="s">
        <v>664</v>
      </c>
      <c r="C143" s="33" t="s">
        <v>382</v>
      </c>
      <c r="D143" s="33" t="s">
        <v>383</v>
      </c>
      <c r="E143" s="32" t="s">
        <v>678</v>
      </c>
      <c r="F143" s="33" t="s">
        <v>377</v>
      </c>
      <c r="G143" s="32" t="s">
        <v>385</v>
      </c>
      <c r="H143" s="33" t="s">
        <v>379</v>
      </c>
      <c r="I143" s="33" t="s">
        <v>380</v>
      </c>
      <c r="J143" s="32" t="s">
        <v>678</v>
      </c>
    </row>
    <row r="144" ht="42" customHeight="1" spans="1:10">
      <c r="A144" s="139" t="s">
        <v>314</v>
      </c>
      <c r="B144" s="33" t="s">
        <v>664</v>
      </c>
      <c r="C144" s="33" t="s">
        <v>382</v>
      </c>
      <c r="D144" s="33" t="s">
        <v>387</v>
      </c>
      <c r="E144" s="32" t="s">
        <v>679</v>
      </c>
      <c r="F144" s="33" t="s">
        <v>377</v>
      </c>
      <c r="G144" s="32" t="s">
        <v>452</v>
      </c>
      <c r="H144" s="33" t="s">
        <v>453</v>
      </c>
      <c r="I144" s="33" t="s">
        <v>380</v>
      </c>
      <c r="J144" s="32" t="s">
        <v>679</v>
      </c>
    </row>
    <row r="145" ht="42" customHeight="1" spans="1:10">
      <c r="A145" s="139" t="s">
        <v>314</v>
      </c>
      <c r="B145" s="33" t="s">
        <v>664</v>
      </c>
      <c r="C145" s="33" t="s">
        <v>391</v>
      </c>
      <c r="D145" s="33" t="s">
        <v>392</v>
      </c>
      <c r="E145" s="32" t="s">
        <v>680</v>
      </c>
      <c r="F145" s="33" t="s">
        <v>370</v>
      </c>
      <c r="G145" s="32" t="s">
        <v>385</v>
      </c>
      <c r="H145" s="33" t="s">
        <v>379</v>
      </c>
      <c r="I145" s="33" t="s">
        <v>380</v>
      </c>
      <c r="J145" s="32" t="s">
        <v>680</v>
      </c>
    </row>
  </sheetData>
  <mergeCells count="50">
    <mergeCell ref="A2:J2"/>
    <mergeCell ref="A3:H3"/>
    <mergeCell ref="A8:A12"/>
    <mergeCell ref="A13:A18"/>
    <mergeCell ref="A19:A24"/>
    <mergeCell ref="A25:A27"/>
    <mergeCell ref="A28:A31"/>
    <mergeCell ref="A32:A39"/>
    <mergeCell ref="A40:A45"/>
    <mergeCell ref="A46:A52"/>
    <mergeCell ref="A53:A56"/>
    <mergeCell ref="A57:A61"/>
    <mergeCell ref="A62:A65"/>
    <mergeCell ref="A66:A70"/>
    <mergeCell ref="A71:A75"/>
    <mergeCell ref="A76:A81"/>
    <mergeCell ref="A82:A86"/>
    <mergeCell ref="A87:A93"/>
    <mergeCell ref="A94:A100"/>
    <mergeCell ref="A101:A104"/>
    <mergeCell ref="A105:A110"/>
    <mergeCell ref="A111:A117"/>
    <mergeCell ref="A118:A123"/>
    <mergeCell ref="A124:A129"/>
    <mergeCell ref="A130:A134"/>
    <mergeCell ref="A135:A145"/>
    <mergeCell ref="B8:B12"/>
    <mergeCell ref="B13:B18"/>
    <mergeCell ref="B19:B24"/>
    <mergeCell ref="B25:B27"/>
    <mergeCell ref="B28:B31"/>
    <mergeCell ref="B32:B39"/>
    <mergeCell ref="B40:B45"/>
    <mergeCell ref="B46:B52"/>
    <mergeCell ref="B53:B56"/>
    <mergeCell ref="B57:B61"/>
    <mergeCell ref="B62:B65"/>
    <mergeCell ref="B66:B70"/>
    <mergeCell ref="B71:B75"/>
    <mergeCell ref="B76:B81"/>
    <mergeCell ref="B82:B86"/>
    <mergeCell ref="B87:B93"/>
    <mergeCell ref="B94:B100"/>
    <mergeCell ref="B101:B104"/>
    <mergeCell ref="B105:B110"/>
    <mergeCell ref="B111:B117"/>
    <mergeCell ref="B118:B123"/>
    <mergeCell ref="B124:B129"/>
    <mergeCell ref="B130:B134"/>
    <mergeCell ref="B135:B14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WPS_1487241520</cp:lastModifiedBy>
  <dcterms:created xsi:type="dcterms:W3CDTF">2026-03-31T15:14:13Z</dcterms:created>
  <dcterms:modified xsi:type="dcterms:W3CDTF">2026-03-31T15:16:52Z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E0A19D6082384B8C9C41FFD6AA4B610D_13</vt:lpwstr>
  </property>
  <property fmtid="{D5CDD505-2E9C-101B-9397-08002B2CF9AE}" pid="3" name="KSOProductBuildVer">
    <vt:lpwstr>2052-12.1.0.24034</vt:lpwstr>
  </property>
  <property fmtid="{D5CDD505-2E9C-101B-9397-08002B2CF9AE}" pid="4" name="CalculationRule">
    <vt:i4>0</vt:i4>
  </property>
</Properties>
</file>