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<sst xmlns="http://schemas.openxmlformats.org/spreadsheetml/2006/main" count="988" uniqueCount="425">
  <si>
    <t>预算01-1表</t>
  </si>
  <si>
    <t>2026年部门财务收支预算总表</t>
  </si>
  <si>
    <t>单位名称：昆明滇池国家旅游度假区大渔幼儿园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</si>
  <si>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</si>
  <si>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</si>
  <si>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</si>
  <si>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</si>
  <si>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</si>
  <si>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</si>
  <si>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</si>
  <si>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</si>
  <si>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</si>
  <si>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</si>
  <si>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</si>
  <si>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</si>
  <si>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</si>
  <si>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</si>
  <si>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</si>
  <si>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</si>
  <si>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</si>
  <si>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</si>
  <si>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</si>
  <si>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</si>
  <si>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</si>
  <si>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</si>
  <si>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</si>
  <si>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</si>
  <si>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</si>
  <si>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</si>
  <si>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</si>
  <si>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</si>
  <si>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</si>
  <si>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</si>
  <si>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</si>
  <si>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</si>
  <si>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</si>
  <si>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</si>
  <si>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</si>
  <si>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</si>
  <si>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</si>
  <si>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</si>
  <si>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</si>
  <si>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</si>
  <si>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</si>
  <si>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</si>
  <si>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</si>
  <si>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</si>
  <si>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</si>
  <si>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</si>
  <si>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</si>
  <si>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</si>
  <si>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</si>
  <si>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</si>
  <si>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</si>
  <si>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</si>
  <si>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</si>
  <si>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</si>
  <si>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</si>
  <si>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</si>
  <si>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</si>
  <si>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</si>
  <si>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</si>
  <si>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</si>
  <si>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</si>
  <si>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</si>
  <si>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</si>
  <si>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</si>
  <si>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</si>
  <si>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</si>
  <si>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</si>
  <si>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</si>
  <si>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昆明滇池国家旅游度假区大渔幼儿园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</si>
  <si>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</si>
  <si>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</si>
  <si>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</si>
  <si>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</si>
  <si>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</si>
  <si>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</si>
  <si>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</si>
  <si>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</si>
  <si>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</si>
  <si>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</si>
  <si>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</si>
  <si>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</si>
  <si>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</si>
  <si>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</si>
  <si>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</si>
  <si>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</si>
  <si>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</si>
  <si>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</si>
  <si>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</si>
  <si>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</si>
  <si>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</si>
  <si>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</si>
  <si>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</si>
  <si>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</si>
  <si>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</si>
  <si>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</si>
  <si>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</si>
  <si>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</si>
  <si>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</si>
  <si>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</si>
  <si>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</si>
  <si>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</si>
  <si>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</si>
  <si>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</si>
  <si>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</si>
  <si>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</si>
  <si>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</si>
  <si>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</si>
  <si>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</si>
  <si>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</si>
  <si>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</si>
  <si>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</si>
  <si>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</si>
  <si>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</si>
  <si>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</si>
  <si>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</si>
  <si>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</si>
  <si>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</si>
  <si>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</si>
  <si>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</si>
  <si>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</si>
  <si>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</si>
  <si>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</si>
  <si>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</si>
  <si>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</si>
  <si>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</si>
  <si>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</si>
  <si>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</si>
  <si>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</si>
  <si>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</si>
  <si>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</si>
  <si>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</si>
  <si>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</si>
  <si>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</si>
  <si>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</si>
  <si>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</si>
  <si>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</si>
  <si>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</si>
  <si>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</si>
  <si>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</si>
  <si>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</si>
  <si>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</si>
  <si>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</si>
  <si>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</si>
  <si>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</si>
  <si>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</si>
  <si>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</si>
  <si>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</si>
  <si>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</si>
  <si>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</si>
  <si>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</si>
  <si>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</si>
  <si>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</si>
  <si>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</si>
  <si>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</si>
  <si>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</si>
  <si>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</si>
  <si>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</si>
  <si>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</si>
  <si>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</si>
  <si>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</si>
  <si>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</si>
  <si>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</si>
  <si>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</si>
  <si>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</si>
  <si>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</si>
  <si>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</si>
  <si>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</si>
  <si>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</si>
  <si>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</si>
  <si>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</si>
  <si>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</si>
  <si>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</si>
  <si>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</si>
  <si>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此表为空，我单位本年无一般公共预算“三公”经费支出。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</si>
  <si>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</si>
  <si>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</si>
  <si>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</si>
  <si>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</si>
  <si>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</si>
  <si>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</si>
  <si>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</si>
  <si>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</si>
  <si>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</si>
  <si>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</si>
  <si>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</si>
  <si>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</si>
  <si>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</si>
  <si>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</si>
  <si>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</si>
  <si>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</si>
  <si>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</si>
  <si>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</si>
  <si>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</si>
  <si>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事业人员工资支出</t>
  </si>
  <si>
    <t>事业基本工资</t>
  </si>
  <si>
    <t>30101</t>
  </si>
  <si>
    <t>基本工资</t>
  </si>
  <si>
    <t>50501</t>
  </si>
  <si>
    <t>事业津贴补贴</t>
  </si>
  <si>
    <t>30102</t>
  </si>
  <si>
    <t>津贴补贴</t>
  </si>
  <si>
    <t>事业乡镇岗位津贴</t>
  </si>
  <si>
    <t>农村学校补贴</t>
  </si>
  <si>
    <t>事业年终一次性奖金</t>
  </si>
  <si>
    <t>30103</t>
  </si>
  <si>
    <t>奖金</t>
  </si>
  <si>
    <t>奖励性绩效工资</t>
  </si>
  <si>
    <t>30107</t>
  </si>
  <si>
    <t>绩效工资</t>
  </si>
  <si>
    <t>基础性绩效工资</t>
  </si>
  <si>
    <t>其他人员支出</t>
  </si>
  <si>
    <t>社会化聘用教师工资</t>
  </si>
  <si>
    <t>30199</t>
  </si>
  <si>
    <t>其他工资福利支出</t>
  </si>
  <si>
    <t>事业人员绩效奖励</t>
  </si>
  <si>
    <t>事业政府综合目标奖</t>
  </si>
  <si>
    <t>一般公用运转支出</t>
  </si>
  <si>
    <t>办公费</t>
  </si>
  <si>
    <t>30201</t>
  </si>
  <si>
    <t>50502</t>
  </si>
  <si>
    <t>印刷费</t>
  </si>
  <si>
    <t>30202</t>
  </si>
  <si>
    <t>水费</t>
  </si>
  <si>
    <t>30205</t>
  </si>
  <si>
    <t>电费</t>
  </si>
  <si>
    <t>30206</t>
  </si>
  <si>
    <t>邮电费</t>
  </si>
  <si>
    <t>30207</t>
  </si>
  <si>
    <t>维修（护）费</t>
  </si>
  <si>
    <t>30213</t>
  </si>
  <si>
    <t>培训费</t>
  </si>
  <si>
    <t>30216</t>
  </si>
  <si>
    <t>教育部门福利费</t>
  </si>
  <si>
    <t>30299</t>
  </si>
  <si>
    <t>其他商品和服务支出</t>
  </si>
  <si>
    <t>社会保障缴费</t>
  </si>
  <si>
    <t>事业养老保险</t>
  </si>
  <si>
    <t>30108</t>
  </si>
  <si>
    <t>机关事业单位基本养老保险缴费</t>
  </si>
  <si>
    <t>事业基本医疗保险</t>
  </si>
  <si>
    <t>30110</t>
  </si>
  <si>
    <t>职工基本医疗保险缴费</t>
  </si>
  <si>
    <t>事业公务员医疗统筹</t>
  </si>
  <si>
    <t>30111</t>
  </si>
  <si>
    <t>公务员医疗补助缴费</t>
  </si>
  <si>
    <t>事业失业保险</t>
  </si>
  <si>
    <t>30112</t>
  </si>
  <si>
    <t>其他社会保障缴费</t>
  </si>
  <si>
    <t>事业重特病医疗统筹</t>
  </si>
  <si>
    <t>事业工伤保险</t>
  </si>
  <si>
    <t>事业住房公积金</t>
  </si>
  <si>
    <t>30113</t>
  </si>
  <si>
    <t>工会经费</t>
  </si>
  <si>
    <t>事业工会经费</t>
  </si>
  <si>
    <t>30228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</si>
  <si>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</si>
  <si>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</si>
  <si>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</si>
  <si>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</si>
  <si>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</si>
  <si>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</si>
  <si>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312 民生类</t>
  </si>
  <si>
    <t>530121241100002158709</t>
  </si>
  <si>
    <t>学前教育家庭经济困难儿童资助区级资金</t>
  </si>
  <si>
    <t>30308</t>
  </si>
  <si>
    <t>助学金</t>
  </si>
  <si>
    <t>313 事业发展类</t>
  </si>
  <si>
    <t>530121251100003730865</t>
  </si>
  <si>
    <t>后勤服务管理经费</t>
  </si>
  <si>
    <t>30209</t>
  </si>
  <si>
    <t>物业管理费</t>
  </si>
  <si>
    <t>530121251100004370903</t>
  </si>
  <si>
    <t>（自有资金）中小学（幼儿园）自办食堂专项资金</t>
  </si>
  <si>
    <t>530121261100005017548</t>
  </si>
  <si>
    <t>（学前减免）学前教育免保育教育费区级资金</t>
  </si>
  <si>
    <t>530121261100005456641</t>
  </si>
  <si>
    <r>
      <rPr>
        <sz val="10"/>
        <color theme="1"/>
        <rFont val="宋体"/>
        <charset val="134"/>
      </rPr>
      <t>（结转）学前减免</t>
    </r>
    <r>
      <rPr>
        <sz val="10"/>
        <color theme="1"/>
        <rFont val="Arial"/>
        <charset val="134"/>
      </rPr>
      <t>2025</t>
    </r>
    <r>
      <rPr>
        <sz val="10"/>
        <color theme="1"/>
        <rFont val="宋体"/>
        <charset val="134"/>
      </rPr>
      <t>年预下达学前教育免保育教育费中央资金</t>
    </r>
  </si>
  <si>
    <t>530121261100005456678</t>
  </si>
  <si>
    <r>
      <rPr>
        <sz val="10"/>
        <color theme="1"/>
        <rFont val="宋体"/>
        <charset val="0"/>
      </rPr>
      <t>（结转）</t>
    </r>
    <r>
      <rPr>
        <sz val="10"/>
        <color theme="1"/>
        <rFont val="Arial"/>
        <charset val="0"/>
      </rPr>
      <t>2025</t>
    </r>
    <r>
      <rPr>
        <sz val="10"/>
        <color theme="1"/>
        <rFont val="宋体"/>
        <charset val="0"/>
      </rPr>
      <t>年第二批学前教育免保育教育费市级补助资金</t>
    </r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</si>
  <si>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</si>
  <si>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</si>
  <si>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</si>
  <si>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</si>
  <si>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</si>
  <si>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</si>
  <si>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</si>
  <si>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</si>
  <si>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</si>
  <si>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</si>
  <si>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</si>
  <si>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</si>
  <si>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（学前减免）学前教育免保育教育费区级资金64350.72元的资金使用。用于支付园舍维修、水电、玩教具、图书、办公耗材等公用经费；提升保育教育质量：开展教研、教师培训、课程开发、环境创设、安全设施升级等项目，以保障幼儿园正常运转。</t>
  </si>
  <si>
    <t>产出指标</t>
  </si>
  <si>
    <t>数量指标</t>
  </si>
  <si>
    <t>幼儿园学前一年在园儿童免除率</t>
  </si>
  <si>
    <t>=</t>
  </si>
  <si>
    <t>100</t>
  </si>
  <si>
    <t>%</t>
  </si>
  <si>
    <t>定性指标</t>
  </si>
  <si>
    <t>按上级核定人数及金额</t>
  </si>
  <si>
    <t>完成（学前减免）学前教育免保育教育费区级资金64350.72元的资金使用。</t>
  </si>
  <si>
    <t>质量指标</t>
  </si>
  <si>
    <t>免保育教育费资金使用合规程度</t>
  </si>
  <si>
    <t>时效指标</t>
  </si>
  <si>
    <t>补助资金到位及时率</t>
  </si>
  <si>
    <t>效益指标</t>
  </si>
  <si>
    <t>社会效益</t>
  </si>
  <si>
    <t>学前三年毛入园率</t>
  </si>
  <si>
    <t>&gt;=</t>
  </si>
  <si>
    <t>75</t>
  </si>
  <si>
    <t>满意度指标</t>
  </si>
  <si>
    <t>服务对象满意度</t>
  </si>
  <si>
    <t>学生家长满意度</t>
  </si>
  <si>
    <t>98</t>
  </si>
  <si>
    <t>按调查人群满意度</t>
  </si>
  <si>
    <t>完成（自有资金）中小学（幼儿园）自办食堂专项资金1623700元使用，用于支付2025年幼儿园幼儿及教职工食堂食材、调料、牛奶等费用，保障幼儿在园期间营养均衡、卫生安全的膳食供应，满足幼儿生长发育所需能量与营养；为在岗教职工提供工作餐，保障教职工正常工作与身体健康，稳定保教队伍。</t>
  </si>
  <si>
    <t>教师人数</t>
  </si>
  <si>
    <t>76</t>
  </si>
  <si>
    <t>人</t>
  </si>
  <si>
    <t>定量指标</t>
  </si>
  <si>
    <t>完成（自有资金）中小学（幼儿园）自办食堂专项资金1623700元使用，用于支付2025年幼儿园幼儿及教职工食堂食材、调料、牛奶等费用。</t>
  </si>
  <si>
    <t>幼儿人数</t>
  </si>
  <si>
    <t>453</t>
  </si>
  <si>
    <t>保障程度</t>
  </si>
  <si>
    <t>人群满意度</t>
  </si>
  <si>
    <t>完成大渔幼儿园物业管理费220000元、保安服务费287280元，合计：507280元的资金使用及支付，保障幼儿园后勤工作正常运转，保护幼儿园园舍财产及师幼人身安全。</t>
  </si>
  <si>
    <t>物业服务费项目</t>
  </si>
  <si>
    <t>项</t>
  </si>
  <si>
    <t>按为单位实际服务情况</t>
  </si>
  <si>
    <t>完成大渔幼儿园物业管理费220000元、保安服务费287280元，合计：507280元的资金使用及支付，保障幼儿园后勤工作正常运转。</t>
  </si>
  <si>
    <t>保安服务人数</t>
  </si>
  <si>
    <t>按为单位服务实际情况</t>
  </si>
  <si>
    <t>服务人群满意度</t>
  </si>
  <si>
    <t>按上级部门要求及时发放学前教育家庭经济困难儿童资助区级资金1152元，保障家庭经济困难幼儿平等接受学前教育的权利，落实国家扶困助学相关政策，体现教育公平与人文关怀。</t>
  </si>
  <si>
    <t>核定人数</t>
  </si>
  <si>
    <t>30</t>
  </si>
  <si>
    <t>按上及核定人数及金额</t>
  </si>
  <si>
    <t>按上级部门要求及时发放学前教育家庭经济困难儿童资助区级资金1152元。</t>
  </si>
  <si>
    <t>核定金额</t>
  </si>
  <si>
    <t>38.4</t>
  </si>
  <si>
    <t>元/人</t>
  </si>
  <si>
    <t>预算06表</t>
  </si>
  <si>
    <t>2026年部门政府性基金预算支出预算表</t>
  </si>
  <si>
    <t>政府性基金预算支出预算表</t>
  </si>
  <si>
    <t>政府性基金预算支出</t>
  </si>
  <si>
    <t>此表为空，我单位本年度无政府性基金预算支出。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</si>
  <si>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</si>
  <si>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</si>
  <si>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</si>
  <si>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</si>
  <si>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</si>
  <si>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</si>
  <si>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</si>
  <si>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</si>
  <si>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</si>
  <si>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</si>
  <si>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</si>
  <si>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</si>
  <si>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公文用纸、资料汇编、信封印刷服务</t>
  </si>
  <si>
    <t>元</t>
  </si>
  <si>
    <t>物业管理服务费</t>
  </si>
  <si>
    <t>物业管理服务</t>
  </si>
  <si>
    <t>物业管理服务费（保安费）</t>
  </si>
  <si>
    <t>食堂食材采购</t>
  </si>
  <si>
    <t>其他食品、饮料和烟草原料</t>
  </si>
  <si>
    <t>预算08表</t>
  </si>
  <si>
    <t>2026年部门政府购买服务预算表</t>
  </si>
  <si>
    <t>政府购买服务项目</t>
  </si>
  <si>
    <t>政府购买服务目录</t>
  </si>
  <si>
    <t>此表为空，我单位本年度无政府购买服务预算。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</si>
  <si>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</si>
  <si>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</si>
  <si>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</si>
  <si>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</si>
  <si>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</si>
  <si>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</si>
  <si>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</si>
  <si>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</si>
  <si>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</si>
  <si>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</si>
  <si>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</si>
  <si>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</si>
  <si>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</si>
  <si>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</si>
  <si>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</si>
  <si>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</si>
  <si>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</si>
  <si>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</si>
  <si>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</si>
  <si>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</si>
  <si>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</si>
  <si>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</si>
  <si>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</si>
  <si>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</si>
  <si>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</si>
  <si>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此表为空，我单位本年度无对下转移支付预算。</t>
  </si>
  <si>
    <t>预算09-2表</t>
  </si>
  <si>
    <t>2026年对下转移支付绩效目标表</t>
  </si>
  <si>
    <t>此表为空，我单位本年度无对下转移支付预算，也无对下转移支付绩效目标。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</si>
  <si>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</si>
  <si>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</si>
  <si>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</si>
  <si>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</si>
  <si>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</si>
  <si>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</si>
  <si>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</si>
  <si>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</si>
  <si>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</si>
  <si>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</si>
  <si>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此表为空：我单位本年无新增资产配置。</t>
  </si>
  <si>
    <t>预算11表</t>
  </si>
  <si>
    <t>2026年上级转移支付补助项目支出预算表</t>
  </si>
  <si>
    <t>上级补助</t>
  </si>
  <si>
    <t>此表为空,我单位本年无上级转移支付补助项目支出预算。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</si>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</sst>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4"/>
      <color indexed="8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color theme="1"/>
      <name val="Arial"/>
      <charset val="134"/>
    </font>
    <font>
      <sz val="10"/>
      <color theme="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7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176" fontId="18" fillId="0" borderId="7">
      <alignment horizontal="right" vertical="center"/>
    </xf>
    <xf numFmtId="177" fontId="18" fillId="0" borderId="7">
      <alignment horizontal="right" vertical="center"/>
    </xf>
    <xf numFmtId="10" fontId="18" fillId="0" borderId="7">
      <alignment horizontal="right" vertical="center"/>
    </xf>
    <xf numFmtId="178" fontId="18" fillId="0" borderId="7">
      <alignment horizontal="right" vertical="center"/>
    </xf>
    <xf numFmtId="49" fontId="18" fillId="0" borderId="7">
      <alignment horizontal="left" vertical="center" wrapText="1"/>
    </xf>
    <xf numFmtId="178" fontId="18" fillId="0" borderId="7">
      <alignment horizontal="right" vertical="center"/>
    </xf>
    <xf numFmtId="179" fontId="18" fillId="0" borderId="7">
      <alignment horizontal="right" vertical="center"/>
    </xf>
    <xf numFmtId="180" fontId="18" fillId="0" borderId="7">
      <alignment horizontal="right" vertical="center"/>
    </xf>
    <xf numFmtId="0" fontId="18" fillId="0" borderId="0">
      <alignment vertical="top"/>
      <protection locked="0"/>
    </xf>
    <xf numFmtId="0" fontId="42" fillId="0" borderId="0"/>
  </cellStyleXfs>
  <cellXfs count="21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 applyProtection="1">
      <alignment horizontal="right" vertical="center" wrapText="1"/>
      <protection locked="0"/>
    </xf>
    <xf numFmtId="0" fontId="6" fillId="3" borderId="8" xfId="57" applyFont="1" applyFill="1" applyBorder="1" applyAlignment="1" applyProtection="1"/>
    <xf numFmtId="0" fontId="7" fillId="3" borderId="8" xfId="57" applyFont="1" applyFill="1" applyBorder="1" applyAlignment="1" applyProtection="1"/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9" fillId="0" borderId="0" xfId="0" applyFont="1" applyBorder="1" applyAlignment="1">
      <alignment vertical="top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58" applyFont="1" applyFill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2" fillId="0" borderId="0" xfId="57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3" fillId="0" borderId="0" xfId="57" applyFont="1" applyFill="1" applyBorder="1" applyAlignment="1" applyProtection="1">
      <alignment horizontal="lef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/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left" vertical="center"/>
      <protection locked="0"/>
    </xf>
    <xf numFmtId="178" fontId="18" fillId="0" borderId="7" xfId="0" applyNumberFormat="1" applyFont="1" applyFill="1" applyBorder="1" applyAlignment="1" applyProtection="1">
      <alignment horizontal="right" vertical="center"/>
      <protection locked="0"/>
    </xf>
    <xf numFmtId="178" fontId="18" fillId="0" borderId="0" xfId="0" applyNumberFormat="1" applyFont="1" applyFill="1" applyBorder="1" applyAlignment="1" applyProtection="1">
      <alignment horizontal="right" vertical="center"/>
      <protection locked="0"/>
    </xf>
    <xf numFmtId="178" fontId="18" fillId="0" borderId="15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 wrapText="1"/>
      <protection locked="0"/>
    </xf>
    <xf numFmtId="178" fontId="22" fillId="0" borderId="7" xfId="0" applyNumberFormat="1" applyFont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vertical="top" wrapText="1"/>
      <protection locked="0"/>
    </xf>
    <xf numFmtId="0" fontId="9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21" fillId="0" borderId="7" xfId="0" applyFont="1" applyFill="1" applyBorder="1" applyAlignment="1">
      <alignment horizontal="right" vertical="center"/>
    </xf>
    <xf numFmtId="4" fontId="21" fillId="0" borderId="7" xfId="0" applyNumberFormat="1" applyFont="1" applyFill="1" applyBorder="1" applyAlignment="1">
      <alignment horizontal="right" vertical="center"/>
    </xf>
    <xf numFmtId="4" fontId="21" fillId="0" borderId="7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2" borderId="7" xfId="0" applyFont="1" applyFill="1" applyBorder="1" applyAlignment="1" applyProtection="1" quotePrefix="1">
      <alignment horizontal="left" vertical="center" wrapText="1"/>
      <protection locked="0"/>
    </xf>
    <xf numFmtId="0" fontId="11" fillId="0" borderId="0" xfId="0" applyFont="1" applyBorder="1" applyAlignment="1" quotePrefix="1">
      <alignment horizontal="center" vertical="center"/>
    </xf>
    <xf numFmtId="0" fontId="16" fillId="0" borderId="0" xfId="0" applyFont="1" applyBorder="1" applyAlignment="1" applyProtection="1" quotePrefix="1">
      <alignment horizontal="center" vertical="center" wrapText="1"/>
      <protection locked="0"/>
    </xf>
    <xf numFmtId="0" fontId="11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B32" sqref="B32:B3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219" t="s">
        <v>1</v>
      </c>
    </row>
    <row r="3" ht="17.25" customHeight="1" spans="1:4">
      <c r="A3" s="47" t="s">
        <v>2</v>
      </c>
      <c r="B3" s="214"/>
      <c r="D3" s="144" t="s">
        <v>3</v>
      </c>
    </row>
    <row r="4" ht="23.25" customHeight="1" spans="1:4">
      <c r="A4" s="179" t="s">
        <v>4</v>
      </c>
      <c r="B4" s="180"/>
      <c r="C4" s="179" t="s">
        <v>5</v>
      </c>
      <c r="D4" s="180"/>
    </row>
    <row r="5" ht="24" customHeight="1" spans="1:4">
      <c r="A5" s="179" t="s">
        <v>6</v>
      </c>
      <c r="B5" s="179" t="s">
        <v>7</v>
      </c>
      <c r="C5" s="179" t="s">
        <v>8</v>
      </c>
      <c r="D5" s="179" t="s">
        <v>7</v>
      </c>
    </row>
    <row r="6" ht="17.25" customHeight="1" spans="1:4">
      <c r="A6" s="181" t="s">
        <v>9</v>
      </c>
      <c r="B6" s="182">
        <v>8286419.52</v>
      </c>
      <c r="C6" s="181" t="s">
        <v>10</v>
      </c>
      <c r="D6" s="182"/>
    </row>
    <row r="7" ht="17.25" customHeight="1" spans="1:4">
      <c r="A7" s="181" t="s">
        <v>11</v>
      </c>
      <c r="B7" s="182"/>
      <c r="C7" s="181" t="s">
        <v>12</v>
      </c>
      <c r="D7" s="182"/>
    </row>
    <row r="8" ht="17.25" customHeight="1" spans="1:4">
      <c r="A8" s="181" t="s">
        <v>13</v>
      </c>
      <c r="B8" s="182"/>
      <c r="C8" s="215" t="s">
        <v>14</v>
      </c>
      <c r="D8" s="182"/>
    </row>
    <row r="9" ht="17.25" customHeight="1" spans="1:4">
      <c r="A9" s="181" t="s">
        <v>15</v>
      </c>
      <c r="B9" s="182"/>
      <c r="C9" s="215" t="s">
        <v>16</v>
      </c>
      <c r="D9" s="182"/>
    </row>
    <row r="10" ht="17.25" customHeight="1" spans="1:4">
      <c r="A10" s="181" t="s">
        <v>17</v>
      </c>
      <c r="B10" s="182"/>
      <c r="C10" s="215" t="s">
        <v>18</v>
      </c>
      <c r="D10" s="182">
        <f>8888391.52+31860.84</f>
        <v>8920252.36</v>
      </c>
    </row>
    <row r="11" ht="17.25" customHeight="1" spans="1:4">
      <c r="A11" s="181" t="s">
        <v>19</v>
      </c>
      <c r="B11" s="182"/>
      <c r="C11" s="215" t="s">
        <v>20</v>
      </c>
      <c r="D11" s="182"/>
    </row>
    <row r="12" ht="17.25" customHeight="1" spans="1:4">
      <c r="A12" s="181" t="s">
        <v>21</v>
      </c>
      <c r="B12" s="182"/>
      <c r="C12" s="35" t="s">
        <v>22</v>
      </c>
      <c r="D12" s="182"/>
    </row>
    <row r="13" ht="17.25" customHeight="1" spans="1:4">
      <c r="A13" s="181" t="s">
        <v>23</v>
      </c>
      <c r="B13" s="182"/>
      <c r="C13" s="35" t="s">
        <v>24</v>
      </c>
      <c r="D13" s="182">
        <v>382400</v>
      </c>
    </row>
    <row r="14" ht="17.25" customHeight="1" spans="1:4">
      <c r="A14" s="181" t="s">
        <v>25</v>
      </c>
      <c r="B14" s="182"/>
      <c r="C14" s="35" t="s">
        <v>26</v>
      </c>
      <c r="D14" s="182">
        <v>340300</v>
      </c>
    </row>
    <row r="15" ht="17.25" customHeight="1" spans="1:4">
      <c r="A15" s="181" t="s">
        <v>27</v>
      </c>
      <c r="B15" s="182">
        <v>1623700</v>
      </c>
      <c r="C15" s="35" t="s">
        <v>28</v>
      </c>
      <c r="D15" s="182"/>
    </row>
    <row r="16" ht="17.25" customHeight="1" spans="1:4">
      <c r="A16" s="66"/>
      <c r="B16" s="182"/>
      <c r="C16" s="35" t="s">
        <v>29</v>
      </c>
      <c r="D16" s="175"/>
    </row>
    <row r="17" ht="17.25" customHeight="1" spans="1:4">
      <c r="A17" s="183"/>
      <c r="B17" s="216"/>
      <c r="C17" s="35" t="s">
        <v>30</v>
      </c>
      <c r="D17" s="175"/>
    </row>
    <row r="18" ht="17.25" customHeight="1" spans="1:4">
      <c r="A18" s="183"/>
      <c r="B18" s="216"/>
      <c r="C18" s="35" t="s">
        <v>31</v>
      </c>
      <c r="D18" s="175"/>
    </row>
    <row r="19" ht="17.25" customHeight="1" spans="1:4">
      <c r="A19" s="183"/>
      <c r="B19" s="216"/>
      <c r="C19" s="35" t="s">
        <v>32</v>
      </c>
      <c r="D19" s="175"/>
    </row>
    <row r="20" ht="17.25" customHeight="1" spans="1:4">
      <c r="A20" s="183"/>
      <c r="B20" s="216"/>
      <c r="C20" s="35" t="s">
        <v>33</v>
      </c>
      <c r="D20" s="175"/>
    </row>
    <row r="21" ht="17.25" customHeight="1" spans="1:4">
      <c r="A21" s="183"/>
      <c r="B21" s="216"/>
      <c r="C21" s="35" t="s">
        <v>34</v>
      </c>
      <c r="D21" s="175"/>
    </row>
    <row r="22" ht="17.25" customHeight="1" spans="1:4">
      <c r="A22" s="183"/>
      <c r="B22" s="216"/>
      <c r="C22" s="35" t="s">
        <v>35</v>
      </c>
      <c r="D22" s="175"/>
    </row>
    <row r="23" ht="17.25" customHeight="1" spans="1:4">
      <c r="A23" s="183"/>
      <c r="B23" s="216"/>
      <c r="C23" s="35" t="s">
        <v>36</v>
      </c>
      <c r="D23" s="175"/>
    </row>
    <row r="24" ht="17.25" customHeight="1" spans="1:4">
      <c r="A24" s="183"/>
      <c r="B24" s="216"/>
      <c r="C24" s="35" t="s">
        <v>37</v>
      </c>
      <c r="D24" s="175">
        <v>299028</v>
      </c>
    </row>
    <row r="25" ht="17.25" customHeight="1" spans="1:4">
      <c r="A25" s="183"/>
      <c r="B25" s="216"/>
      <c r="C25" s="35" t="s">
        <v>38</v>
      </c>
      <c r="D25" s="175"/>
    </row>
    <row r="26" ht="17.25" customHeight="1" spans="1:4">
      <c r="A26" s="183"/>
      <c r="B26" s="216"/>
      <c r="C26" s="66" t="s">
        <v>39</v>
      </c>
      <c r="D26" s="175"/>
    </row>
    <row r="27" ht="17.25" customHeight="1" spans="1:4">
      <c r="A27" s="183"/>
      <c r="B27" s="216"/>
      <c r="C27" s="35" t="s">
        <v>40</v>
      </c>
      <c r="D27" s="175"/>
    </row>
    <row r="28" ht="16.5" customHeight="1" spans="1:4">
      <c r="A28" s="183"/>
      <c r="B28" s="216"/>
      <c r="C28" s="35" t="s">
        <v>41</v>
      </c>
      <c r="D28" s="175"/>
    </row>
    <row r="29" ht="16.5" customHeight="1" spans="1:4">
      <c r="A29" s="183"/>
      <c r="B29" s="216"/>
      <c r="C29" s="66" t="s">
        <v>42</v>
      </c>
      <c r="D29" s="175"/>
    </row>
    <row r="30" ht="17.25" customHeight="1" spans="1:4">
      <c r="A30" s="183"/>
      <c r="B30" s="216"/>
      <c r="C30" s="66" t="s">
        <v>43</v>
      </c>
      <c r="D30" s="175"/>
    </row>
    <row r="31" ht="17.25" customHeight="1" spans="1:4">
      <c r="A31" s="183"/>
      <c r="B31" s="216"/>
      <c r="C31" s="35" t="s">
        <v>44</v>
      </c>
      <c r="D31" s="175"/>
    </row>
    <row r="32" ht="16.5" customHeight="1" spans="1:4">
      <c r="A32" s="183" t="s">
        <v>45</v>
      </c>
      <c r="B32" s="217">
        <f>B15+B6</f>
        <v>9910119.52</v>
      </c>
      <c r="C32" s="183" t="s">
        <v>46</v>
      </c>
      <c r="D32" s="218">
        <f>D10+D13+D14+D24</f>
        <v>9941980.36</v>
      </c>
    </row>
    <row r="33" ht="16.5" customHeight="1" spans="1:4">
      <c r="A33" s="66" t="s">
        <v>47</v>
      </c>
      <c r="B33" s="217">
        <v>31860.84</v>
      </c>
      <c r="C33" s="66" t="s">
        <v>48</v>
      </c>
      <c r="D33" s="182"/>
    </row>
    <row r="34" ht="16.5" customHeight="1" spans="1:4">
      <c r="A34" s="35" t="s">
        <v>49</v>
      </c>
      <c r="B34" s="217">
        <v>31860.84</v>
      </c>
      <c r="C34" s="35" t="s">
        <v>49</v>
      </c>
      <c r="D34" s="182"/>
    </row>
    <row r="35" ht="16.5" customHeight="1" spans="1:4">
      <c r="A35" s="35" t="s">
        <v>50</v>
      </c>
      <c r="B35" s="217"/>
      <c r="C35" s="35" t="s">
        <v>50</v>
      </c>
      <c r="D35" s="218"/>
    </row>
    <row r="36" ht="16.5" customHeight="1" spans="1:4">
      <c r="A36" s="184" t="s">
        <v>51</v>
      </c>
      <c r="B36" s="218">
        <f>B15+B6+B33</f>
        <v>9941980.36</v>
      </c>
      <c r="C36" s="184" t="s">
        <v>52</v>
      </c>
      <c r="D36" s="218">
        <f>D24+D14+D13+D10</f>
        <v>9941980.36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6">
        <v>1</v>
      </c>
      <c r="B1" s="127">
        <v>0</v>
      </c>
      <c r="C1" s="126">
        <v>1</v>
      </c>
      <c r="D1" s="128"/>
      <c r="E1" s="128"/>
      <c r="F1" s="116" t="s">
        <v>344</v>
      </c>
    </row>
    <row r="2" ht="42" customHeight="1" spans="1:6">
      <c r="A2" s="222" t="s">
        <v>345</v>
      </c>
      <c r="B2" s="129" t="s">
        <v>346</v>
      </c>
      <c r="C2" s="130"/>
      <c r="D2" s="131"/>
      <c r="E2" s="131"/>
      <c r="F2" s="131"/>
    </row>
    <row r="3" ht="13.5" customHeight="1" spans="1:6">
      <c r="A3" s="4" t="s">
        <v>2</v>
      </c>
      <c r="B3" s="4"/>
      <c r="C3" s="126"/>
      <c r="D3" s="128"/>
      <c r="E3" s="128"/>
      <c r="F3" s="116" t="s">
        <v>3</v>
      </c>
    </row>
    <row r="4" ht="19.5" customHeight="1" spans="1:6">
      <c r="A4" s="132" t="s">
        <v>179</v>
      </c>
      <c r="B4" s="133" t="s">
        <v>74</v>
      </c>
      <c r="C4" s="132" t="s">
        <v>75</v>
      </c>
      <c r="D4" s="10" t="s">
        <v>347</v>
      </c>
      <c r="E4" s="11"/>
      <c r="F4" s="12"/>
    </row>
    <row r="5" ht="18.75" customHeight="1" spans="1:6">
      <c r="A5" s="134"/>
      <c r="B5" s="135"/>
      <c r="C5" s="134"/>
      <c r="D5" s="15" t="s">
        <v>57</v>
      </c>
      <c r="E5" s="10" t="s">
        <v>77</v>
      </c>
      <c r="F5" s="15" t="s">
        <v>78</v>
      </c>
    </row>
    <row r="6" ht="18.75" customHeight="1" spans="1:6">
      <c r="A6" s="74">
        <v>1</v>
      </c>
      <c r="B6" s="136" t="s">
        <v>85</v>
      </c>
      <c r="C6" s="74">
        <v>3</v>
      </c>
      <c r="D6" s="137">
        <v>4</v>
      </c>
      <c r="E6" s="137">
        <v>5</v>
      </c>
      <c r="F6" s="137">
        <v>6</v>
      </c>
    </row>
    <row r="7" ht="21" customHeight="1" spans="1:6">
      <c r="A7" s="20"/>
      <c r="B7" s="20"/>
      <c r="C7" s="20"/>
      <c r="D7" s="22"/>
      <c r="E7" s="22"/>
      <c r="F7" s="22"/>
    </row>
    <row r="8" ht="21" customHeight="1" spans="1:6">
      <c r="A8" s="20"/>
      <c r="B8" s="20"/>
      <c r="C8" s="20"/>
      <c r="D8" s="22"/>
      <c r="E8" s="22"/>
      <c r="F8" s="22"/>
    </row>
    <row r="9" ht="18.75" customHeight="1" spans="1:6">
      <c r="A9" s="138" t="s">
        <v>167</v>
      </c>
      <c r="B9" s="138" t="s">
        <v>167</v>
      </c>
      <c r="C9" s="139" t="s">
        <v>167</v>
      </c>
      <c r="D9" s="22"/>
      <c r="E9" s="22"/>
      <c r="F9" s="22"/>
    </row>
    <row r="10" ht="23" customHeight="1" spans="1:6">
      <c r="A10" s="140" t="s">
        <v>348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topLeftCell="B1" workbookViewId="0">
      <selection activeCell="G9" sqref="G9:G12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349</v>
      </c>
    </row>
    <row r="2" ht="41.25" customHeight="1" spans="1:17">
      <c r="A2" s="79" t="s">
        <v>350</v>
      </c>
      <c r="B2" s="3"/>
      <c r="C2" s="3"/>
      <c r="D2" s="3"/>
      <c r="E2" s="3"/>
      <c r="F2" s="3"/>
      <c r="G2" s="3"/>
      <c r="H2" s="3"/>
      <c r="I2" s="3"/>
      <c r="J2" s="3"/>
      <c r="K2" s="72"/>
      <c r="L2" s="3"/>
      <c r="M2" s="3"/>
      <c r="N2" s="72"/>
      <c r="O2" s="3"/>
      <c r="P2" s="72"/>
      <c r="Q2" s="72"/>
    </row>
    <row r="3" ht="18.75" customHeight="1" spans="1:17">
      <c r="A3" s="115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6" t="s">
        <v>3</v>
      </c>
    </row>
    <row r="4" ht="15.75" customHeight="1" spans="1:17">
      <c r="A4" s="9" t="s">
        <v>351</v>
      </c>
      <c r="B4" s="117" t="s">
        <v>352</v>
      </c>
      <c r="C4" s="117" t="s">
        <v>353</v>
      </c>
      <c r="D4" s="117" t="s">
        <v>354</v>
      </c>
      <c r="E4" s="117" t="s">
        <v>355</v>
      </c>
      <c r="F4" s="117" t="s">
        <v>356</v>
      </c>
      <c r="G4" s="98" t="s">
        <v>186</v>
      </c>
      <c r="H4" s="98"/>
      <c r="I4" s="98"/>
      <c r="J4" s="98"/>
      <c r="K4" s="99"/>
      <c r="L4" s="98"/>
      <c r="M4" s="98"/>
      <c r="N4" s="84"/>
      <c r="O4" s="98"/>
      <c r="P4" s="99"/>
      <c r="Q4" s="85"/>
    </row>
    <row r="5" ht="17.25" customHeight="1" spans="1:17">
      <c r="A5" s="14"/>
      <c r="B5" s="101"/>
      <c r="C5" s="101"/>
      <c r="D5" s="101"/>
      <c r="E5" s="101"/>
      <c r="F5" s="101"/>
      <c r="G5" s="101" t="s">
        <v>57</v>
      </c>
      <c r="H5" s="101" t="s">
        <v>60</v>
      </c>
      <c r="I5" s="101" t="s">
        <v>357</v>
      </c>
      <c r="J5" s="101" t="s">
        <v>358</v>
      </c>
      <c r="K5" s="102" t="s">
        <v>359</v>
      </c>
      <c r="L5" s="103" t="s">
        <v>360</v>
      </c>
      <c r="M5" s="103"/>
      <c r="N5" s="104"/>
      <c r="O5" s="103"/>
      <c r="P5" s="105"/>
      <c r="Q5" s="106"/>
    </row>
    <row r="6" ht="54" customHeight="1" spans="1:17">
      <c r="A6" s="17"/>
      <c r="B6" s="107"/>
      <c r="C6" s="107"/>
      <c r="D6" s="107"/>
      <c r="E6" s="107"/>
      <c r="F6" s="107"/>
      <c r="G6" s="107"/>
      <c r="H6" s="107" t="s">
        <v>59</v>
      </c>
      <c r="I6" s="107"/>
      <c r="J6" s="107"/>
      <c r="K6" s="108"/>
      <c r="L6" s="107" t="s">
        <v>59</v>
      </c>
      <c r="M6" s="107" t="s">
        <v>66</v>
      </c>
      <c r="N6" s="106" t="s">
        <v>67</v>
      </c>
      <c r="O6" s="107" t="s">
        <v>68</v>
      </c>
      <c r="P6" s="108" t="s">
        <v>69</v>
      </c>
      <c r="Q6" s="106" t="s">
        <v>70</v>
      </c>
    </row>
    <row r="7" ht="18" customHeight="1" spans="1:17">
      <c r="A7" s="118">
        <v>1</v>
      </c>
      <c r="B7" s="119">
        <v>2</v>
      </c>
      <c r="C7" s="118">
        <v>3</v>
      </c>
      <c r="D7" s="118">
        <v>4</v>
      </c>
      <c r="E7" s="119">
        <v>5</v>
      </c>
      <c r="F7" s="118">
        <v>6</v>
      </c>
      <c r="G7" s="118">
        <v>7</v>
      </c>
      <c r="H7" s="119">
        <v>8</v>
      </c>
      <c r="I7" s="118">
        <v>9</v>
      </c>
      <c r="J7" s="118">
        <v>10</v>
      </c>
      <c r="K7" s="119">
        <v>11</v>
      </c>
      <c r="L7" s="118">
        <v>12</v>
      </c>
      <c r="M7" s="118">
        <v>13</v>
      </c>
      <c r="N7" s="119">
        <v>14</v>
      </c>
      <c r="O7" s="118">
        <v>15</v>
      </c>
      <c r="P7" s="118">
        <v>16</v>
      </c>
      <c r="Q7" s="119">
        <v>17</v>
      </c>
    </row>
    <row r="8" s="114" customFormat="1" ht="21" customHeight="1" spans="1:17">
      <c r="A8" s="120" t="s">
        <v>71</v>
      </c>
      <c r="B8" s="120"/>
      <c r="C8" s="120"/>
      <c r="D8" s="120"/>
      <c r="E8" s="121"/>
      <c r="F8" s="122">
        <v>1993480</v>
      </c>
      <c r="G8" s="122">
        <v>1993480</v>
      </c>
      <c r="H8" s="122">
        <v>509780</v>
      </c>
      <c r="I8" s="122"/>
      <c r="J8" s="122"/>
      <c r="K8" s="122"/>
      <c r="L8" s="122">
        <v>1483700</v>
      </c>
      <c r="M8" s="122"/>
      <c r="N8" s="122"/>
      <c r="O8" s="122"/>
      <c r="P8" s="122"/>
      <c r="Q8" s="122">
        <v>1483700</v>
      </c>
    </row>
    <row r="9" s="114" customFormat="1" ht="21" customHeight="1" spans="1:17">
      <c r="A9" s="123" t="s">
        <v>219</v>
      </c>
      <c r="B9" s="120" t="s">
        <v>223</v>
      </c>
      <c r="C9" s="120" t="s">
        <v>361</v>
      </c>
      <c r="D9" s="120" t="s">
        <v>362</v>
      </c>
      <c r="E9" s="121">
        <v>1</v>
      </c>
      <c r="F9" s="122">
        <v>2500</v>
      </c>
      <c r="G9" s="122">
        <v>2500</v>
      </c>
      <c r="H9" s="122">
        <v>2500</v>
      </c>
      <c r="I9" s="122"/>
      <c r="J9" s="122"/>
      <c r="K9" s="122"/>
      <c r="L9" s="122"/>
      <c r="M9" s="122"/>
      <c r="N9" s="122"/>
      <c r="O9" s="122"/>
      <c r="P9" s="122"/>
      <c r="Q9" s="122"/>
    </row>
    <row r="10" s="114" customFormat="1" ht="21" customHeight="1" spans="1:17">
      <c r="A10" s="123" t="s">
        <v>271</v>
      </c>
      <c r="B10" s="120" t="s">
        <v>363</v>
      </c>
      <c r="C10" s="120" t="s">
        <v>364</v>
      </c>
      <c r="D10" s="120" t="s">
        <v>362</v>
      </c>
      <c r="E10" s="121">
        <v>1</v>
      </c>
      <c r="F10" s="122">
        <v>220000</v>
      </c>
      <c r="G10" s="122">
        <v>220000</v>
      </c>
      <c r="H10" s="122">
        <v>220000</v>
      </c>
      <c r="I10" s="122"/>
      <c r="J10" s="122"/>
      <c r="K10" s="122"/>
      <c r="L10" s="122"/>
      <c r="M10" s="122"/>
      <c r="N10" s="122"/>
      <c r="O10" s="122"/>
      <c r="P10" s="122"/>
      <c r="Q10" s="122"/>
    </row>
    <row r="11" s="114" customFormat="1" ht="21" customHeight="1" spans="1:17">
      <c r="A11" s="123" t="s">
        <v>271</v>
      </c>
      <c r="B11" s="120" t="s">
        <v>365</v>
      </c>
      <c r="C11" s="120" t="s">
        <v>364</v>
      </c>
      <c r="D11" s="120" t="s">
        <v>362</v>
      </c>
      <c r="E11" s="121">
        <v>1</v>
      </c>
      <c r="F11" s="122">
        <v>287280</v>
      </c>
      <c r="G11" s="122">
        <v>287280</v>
      </c>
      <c r="H11" s="122">
        <v>287280</v>
      </c>
      <c r="I11" s="122"/>
      <c r="J11" s="122"/>
      <c r="K11" s="122"/>
      <c r="L11" s="122"/>
      <c r="M11" s="122"/>
      <c r="N11" s="122"/>
      <c r="O11" s="122"/>
      <c r="P11" s="122"/>
      <c r="Q11" s="122"/>
    </row>
    <row r="12" s="114" customFormat="1" ht="21" customHeight="1" spans="1:17">
      <c r="A12" s="123" t="s">
        <v>275</v>
      </c>
      <c r="B12" s="120" t="s">
        <v>366</v>
      </c>
      <c r="C12" s="120" t="s">
        <v>367</v>
      </c>
      <c r="D12" s="120" t="s">
        <v>362</v>
      </c>
      <c r="E12" s="121">
        <v>1</v>
      </c>
      <c r="F12" s="122">
        <v>1483700</v>
      </c>
      <c r="G12" s="122">
        <v>1483700</v>
      </c>
      <c r="H12" s="122"/>
      <c r="I12" s="122"/>
      <c r="J12" s="122"/>
      <c r="K12" s="122"/>
      <c r="L12" s="122">
        <v>1483700</v>
      </c>
      <c r="M12" s="122"/>
      <c r="N12" s="122"/>
      <c r="O12" s="122"/>
      <c r="P12" s="122"/>
      <c r="Q12" s="122">
        <v>1483700</v>
      </c>
    </row>
    <row r="13" s="114" customFormat="1" ht="21" customHeight="1" spans="1:17">
      <c r="A13" s="124" t="s">
        <v>167</v>
      </c>
      <c r="B13" s="125"/>
      <c r="C13" s="125"/>
      <c r="D13" s="125"/>
      <c r="E13" s="121"/>
      <c r="F13" s="122">
        <v>1993480</v>
      </c>
      <c r="G13" s="122">
        <v>1993480</v>
      </c>
      <c r="H13" s="122">
        <v>509780</v>
      </c>
      <c r="I13" s="122"/>
      <c r="J13" s="122"/>
      <c r="K13" s="122"/>
      <c r="L13" s="122">
        <v>1483700</v>
      </c>
      <c r="M13" s="122"/>
      <c r="N13" s="122"/>
      <c r="O13" s="122"/>
      <c r="P13" s="122"/>
      <c r="Q13" s="122">
        <v>1483700</v>
      </c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3"/>
      <c r="B1" s="90"/>
      <c r="C1" s="90"/>
      <c r="D1" s="83"/>
      <c r="E1" s="83"/>
      <c r="F1" s="83"/>
      <c r="G1" s="83"/>
      <c r="H1" s="91"/>
      <c r="I1" s="83"/>
      <c r="J1" s="83"/>
      <c r="K1" s="90"/>
      <c r="L1" s="83"/>
      <c r="M1" s="92"/>
      <c r="N1" s="92" t="s">
        <v>368</v>
      </c>
    </row>
    <row r="2" ht="41.25" customHeight="1" spans="1:14">
      <c r="A2" s="223" t="s">
        <v>369</v>
      </c>
      <c r="B2" s="72"/>
      <c r="C2" s="72"/>
      <c r="D2" s="93"/>
      <c r="E2" s="93"/>
      <c r="F2" s="93"/>
      <c r="G2" s="93"/>
      <c r="H2" s="94"/>
      <c r="I2" s="93"/>
      <c r="J2" s="93"/>
      <c r="K2" s="72"/>
      <c r="L2" s="93"/>
      <c r="M2" s="94"/>
      <c r="N2" s="72"/>
    </row>
    <row r="3" ht="22.5" customHeight="1" spans="1:14">
      <c r="A3" s="80" t="s">
        <v>2</v>
      </c>
      <c r="B3" s="95"/>
      <c r="C3" s="95"/>
      <c r="D3" s="81"/>
      <c r="E3" s="81"/>
      <c r="F3" s="81"/>
      <c r="G3" s="81"/>
      <c r="H3" s="91"/>
      <c r="I3" s="83"/>
      <c r="J3" s="83"/>
      <c r="K3" s="90"/>
      <c r="L3" s="83"/>
      <c r="M3" s="96"/>
      <c r="N3" s="92" t="s">
        <v>3</v>
      </c>
    </row>
    <row r="4" ht="24" customHeight="1" spans="1:14">
      <c r="A4" s="9" t="s">
        <v>351</v>
      </c>
      <c r="B4" s="97" t="s">
        <v>370</v>
      </c>
      <c r="C4" s="97" t="s">
        <v>371</v>
      </c>
      <c r="D4" s="98" t="s">
        <v>186</v>
      </c>
      <c r="E4" s="98"/>
      <c r="F4" s="98"/>
      <c r="G4" s="98"/>
      <c r="H4" s="99"/>
      <c r="I4" s="98"/>
      <c r="J4" s="98"/>
      <c r="K4" s="84"/>
      <c r="L4" s="98"/>
      <c r="M4" s="99"/>
      <c r="N4" s="85"/>
    </row>
    <row r="5" ht="24" customHeight="1" spans="1:14">
      <c r="A5" s="14"/>
      <c r="B5" s="100"/>
      <c r="C5" s="100"/>
      <c r="D5" s="101" t="s">
        <v>57</v>
      </c>
      <c r="E5" s="101" t="s">
        <v>60</v>
      </c>
      <c r="F5" s="101" t="s">
        <v>357</v>
      </c>
      <c r="G5" s="101" t="s">
        <v>358</v>
      </c>
      <c r="H5" s="102" t="s">
        <v>359</v>
      </c>
      <c r="I5" s="103" t="s">
        <v>360</v>
      </c>
      <c r="J5" s="103"/>
      <c r="K5" s="104"/>
      <c r="L5" s="103"/>
      <c r="M5" s="105"/>
      <c r="N5" s="106"/>
    </row>
    <row r="6" ht="54" customHeight="1" spans="1:14">
      <c r="A6" s="17"/>
      <c r="B6" s="106"/>
      <c r="C6" s="106"/>
      <c r="D6" s="107"/>
      <c r="E6" s="107" t="s">
        <v>59</v>
      </c>
      <c r="F6" s="107"/>
      <c r="G6" s="107"/>
      <c r="H6" s="108"/>
      <c r="I6" s="107" t="s">
        <v>59</v>
      </c>
      <c r="J6" s="107" t="s">
        <v>66</v>
      </c>
      <c r="K6" s="106" t="s">
        <v>67</v>
      </c>
      <c r="L6" s="107" t="s">
        <v>68</v>
      </c>
      <c r="M6" s="108" t="s">
        <v>69</v>
      </c>
      <c r="N6" s="106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9"/>
      <c r="B8" s="110"/>
      <c r="C8" s="110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ht="21" customHeight="1" spans="1:14">
      <c r="A9" s="110"/>
      <c r="B9" s="110"/>
      <c r="C9" s="1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ht="21" customHeight="1" spans="1:14">
      <c r="A10" s="110"/>
      <c r="B10" s="110"/>
      <c r="C10" s="11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ht="21" customHeight="1" spans="1:14">
      <c r="A11" s="111" t="s">
        <v>167</v>
      </c>
      <c r="B11" s="112"/>
      <c r="C11" s="11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customHeight="1" spans="1:14">
      <c r="A12" s="113" t="s">
        <v>372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D22" sqref="D22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1:25">
      <c r="D1" s="78"/>
      <c r="W1" s="2"/>
      <c r="X1" s="2"/>
      <c r="Y1" s="2" t="s">
        <v>373</v>
      </c>
    </row>
    <row r="2" ht="41.25" customHeight="1" spans="1:25">
      <c r="A2" s="79" t="s">
        <v>374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2"/>
      <c r="X2" s="72"/>
      <c r="Y2" s="72"/>
    </row>
    <row r="3" ht="18" customHeight="1" spans="1:25">
      <c r="A3" s="80" t="s">
        <v>2</v>
      </c>
      <c r="B3" s="81"/>
      <c r="C3" s="81"/>
      <c r="D3" s="82"/>
      <c r="E3" s="83"/>
      <c r="F3" s="83"/>
      <c r="G3" s="83"/>
      <c r="H3" s="83"/>
      <c r="I3" s="83"/>
      <c r="W3" s="7"/>
      <c r="X3" s="7"/>
      <c r="Y3" s="7" t="s">
        <v>3</v>
      </c>
    </row>
    <row r="4" ht="19.5" customHeight="1" spans="1:25">
      <c r="A4" s="29" t="s">
        <v>375</v>
      </c>
      <c r="B4" s="10" t="s">
        <v>186</v>
      </c>
      <c r="C4" s="11"/>
      <c r="D4" s="11"/>
      <c r="E4" s="10" t="s">
        <v>376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4"/>
      <c r="X4" s="85"/>
      <c r="Y4" s="85"/>
    </row>
    <row r="5" ht="40.5" customHeight="1" spans="1:25">
      <c r="A5" s="18"/>
      <c r="B5" s="30" t="s">
        <v>57</v>
      </c>
      <c r="C5" s="9" t="s">
        <v>60</v>
      </c>
      <c r="D5" s="86" t="s">
        <v>357</v>
      </c>
      <c r="E5" s="52" t="s">
        <v>377</v>
      </c>
      <c r="F5" s="52" t="s">
        <v>378</v>
      </c>
      <c r="G5" s="52" t="s">
        <v>379</v>
      </c>
      <c r="H5" s="52" t="s">
        <v>380</v>
      </c>
      <c r="I5" s="52" t="s">
        <v>381</v>
      </c>
      <c r="J5" s="52" t="s">
        <v>382</v>
      </c>
      <c r="K5" s="52" t="s">
        <v>383</v>
      </c>
      <c r="L5" s="52" t="s">
        <v>384</v>
      </c>
      <c r="M5" s="52" t="s">
        <v>385</v>
      </c>
      <c r="N5" s="52" t="s">
        <v>386</v>
      </c>
      <c r="O5" s="52" t="s">
        <v>387</v>
      </c>
      <c r="P5" s="52" t="s">
        <v>388</v>
      </c>
      <c r="Q5" s="52" t="s">
        <v>389</v>
      </c>
      <c r="R5" s="52" t="s">
        <v>390</v>
      </c>
      <c r="S5" s="52" t="s">
        <v>391</v>
      </c>
      <c r="T5" s="52" t="s">
        <v>392</v>
      </c>
      <c r="U5" s="52" t="s">
        <v>393</v>
      </c>
      <c r="V5" s="52" t="s">
        <v>394</v>
      </c>
      <c r="W5" s="52" t="s">
        <v>395</v>
      </c>
      <c r="X5" s="87" t="s">
        <v>396</v>
      </c>
      <c r="Y5" s="87" t="s">
        <v>397</v>
      </c>
    </row>
    <row r="6" ht="19.5" customHeight="1" spans="1:25">
      <c r="A6" s="19">
        <v>1</v>
      </c>
      <c r="B6" s="19">
        <v>2</v>
      </c>
      <c r="C6" s="19">
        <v>3</v>
      </c>
      <c r="D6" s="88">
        <v>4</v>
      </c>
      <c r="E6" s="31">
        <v>5</v>
      </c>
      <c r="F6" s="19">
        <v>6</v>
      </c>
      <c r="G6" s="19">
        <v>7</v>
      </c>
      <c r="H6" s="88">
        <v>8</v>
      </c>
      <c r="I6" s="19">
        <v>9</v>
      </c>
      <c r="J6" s="19">
        <v>10</v>
      </c>
      <c r="K6" s="19">
        <v>11</v>
      </c>
      <c r="L6" s="88">
        <v>12</v>
      </c>
      <c r="M6" s="19">
        <v>13</v>
      </c>
      <c r="N6" s="19">
        <v>14</v>
      </c>
      <c r="O6" s="19">
        <v>15</v>
      </c>
      <c r="P6" s="88">
        <v>16</v>
      </c>
      <c r="Q6" s="19">
        <v>17</v>
      </c>
      <c r="R6" s="19">
        <v>18</v>
      </c>
      <c r="S6" s="19">
        <v>19</v>
      </c>
      <c r="T6" s="88">
        <v>20</v>
      </c>
      <c r="U6" s="88">
        <v>21</v>
      </c>
      <c r="V6" s="88">
        <v>22</v>
      </c>
      <c r="W6" s="31">
        <v>23</v>
      </c>
      <c r="X6" s="31">
        <v>24</v>
      </c>
      <c r="Y6" s="31">
        <v>25</v>
      </c>
    </row>
    <row r="7" ht="19.5" customHeight="1" spans="1:25">
      <c r="A7" s="3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ht="19.5" customHeight="1" spans="1:25">
      <c r="A8" s="75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1" spans="1:25">
      <c r="A9" s="89" t="s">
        <v>398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8"/>
  <sheetViews>
    <sheetView showZeros="0" workbookViewId="0">
      <selection activeCell="E26" sqref="E2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23">
      <c r="J1" s="2" t="s">
        <v>399</v>
      </c>
    </row>
    <row r="2" ht="41.25" customHeight="1" spans="1:23">
      <c r="A2" s="71" t="s">
        <v>400</v>
      </c>
      <c r="B2" s="3"/>
      <c r="C2" s="3"/>
      <c r="D2" s="3"/>
      <c r="E2" s="3"/>
      <c r="F2" s="72"/>
      <c r="G2" s="3"/>
      <c r="H2" s="72"/>
      <c r="I2" s="72"/>
      <c r="J2" s="3"/>
    </row>
    <row r="3" ht="17.25" customHeight="1" spans="1:23">
      <c r="A3" s="4" t="s">
        <v>2</v>
      </c>
    </row>
    <row r="4" ht="44.25" customHeight="1" spans="1:23">
      <c r="A4" s="73" t="s">
        <v>284</v>
      </c>
      <c r="B4" s="73" t="s">
        <v>285</v>
      </c>
      <c r="C4" s="73" t="s">
        <v>286</v>
      </c>
      <c r="D4" s="73" t="s">
        <v>287</v>
      </c>
      <c r="E4" s="73" t="s">
        <v>288</v>
      </c>
      <c r="F4" s="74" t="s">
        <v>289</v>
      </c>
      <c r="G4" s="73" t="s">
        <v>290</v>
      </c>
      <c r="H4" s="74" t="s">
        <v>291</v>
      </c>
      <c r="I4" s="74" t="s">
        <v>292</v>
      </c>
      <c r="J4" s="73" t="s">
        <v>293</v>
      </c>
    </row>
    <row r="5" ht="14.25" customHeight="1" spans="1:23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4">
        <v>6</v>
      </c>
      <c r="G5" s="73">
        <v>7</v>
      </c>
      <c r="H5" s="74">
        <v>8</v>
      </c>
      <c r="I5" s="74">
        <v>9</v>
      </c>
      <c r="J5" s="73">
        <v>10</v>
      </c>
    </row>
    <row r="6" ht="42" customHeight="1" spans="1:23">
      <c r="A6" s="32"/>
      <c r="B6" s="75"/>
      <c r="C6" s="75"/>
      <c r="D6" s="75"/>
      <c r="E6" s="56"/>
      <c r="F6" s="76"/>
      <c r="G6" s="56"/>
      <c r="H6" s="76"/>
      <c r="I6" s="76"/>
      <c r="J6" s="56"/>
    </row>
    <row r="7" ht="42" customHeight="1" spans="1:23">
      <c r="A7" s="32"/>
      <c r="B7" s="20"/>
      <c r="C7" s="20"/>
      <c r="D7" s="20"/>
      <c r="E7" s="32"/>
      <c r="F7" s="20"/>
      <c r="G7" s="32"/>
      <c r="H7" s="20"/>
      <c r="I7" s="20"/>
      <c r="J7" s="32"/>
    </row>
    <row r="8" ht="20" customHeight="1" spans="1:23">
      <c r="A8" s="77" t="s">
        <v>401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</row>
  </sheetData>
  <mergeCells count="3">
    <mergeCell ref="A2:J2"/>
    <mergeCell ref="A3:H3"/>
    <mergeCell ref="A8:W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22" sqref="C22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1" t="s">
        <v>402</v>
      </c>
      <c r="B1" s="42"/>
      <c r="C1" s="43"/>
      <c r="D1" s="43"/>
      <c r="E1" s="43"/>
      <c r="F1" s="42"/>
      <c r="G1" s="42"/>
      <c r="H1" s="43"/>
    </row>
    <row r="2" ht="41.25" customHeight="1" spans="1:8">
      <c r="A2" s="44" t="s">
        <v>403</v>
      </c>
      <c r="B2" s="45"/>
      <c r="C2" s="46"/>
      <c r="D2" s="46"/>
      <c r="E2" s="46"/>
      <c r="F2" s="45"/>
      <c r="G2" s="45"/>
      <c r="H2" s="46"/>
    </row>
    <row r="3" customHeight="1" spans="1:8">
      <c r="A3" s="47" t="s">
        <v>2</v>
      </c>
      <c r="C3" s="48"/>
      <c r="E3" s="46"/>
      <c r="F3" s="45"/>
      <c r="G3" s="45"/>
      <c r="H3" s="49" t="s">
        <v>3</v>
      </c>
    </row>
    <row r="4" ht="28.5" customHeight="1" spans="1:8">
      <c r="A4" s="50" t="s">
        <v>179</v>
      </c>
      <c r="B4" s="51" t="s">
        <v>404</v>
      </c>
      <c r="C4" s="50" t="s">
        <v>405</v>
      </c>
      <c r="D4" s="50" t="s">
        <v>406</v>
      </c>
      <c r="E4" s="50" t="s">
        <v>407</v>
      </c>
      <c r="F4" s="52" t="s">
        <v>408</v>
      </c>
      <c r="G4" s="31"/>
      <c r="H4" s="50"/>
    </row>
    <row r="5" ht="21" customHeight="1" spans="1:8">
      <c r="A5" s="51"/>
      <c r="B5" s="53"/>
      <c r="C5" s="54"/>
      <c r="D5" s="53"/>
      <c r="E5" s="53"/>
      <c r="F5" s="52" t="s">
        <v>355</v>
      </c>
      <c r="G5" s="52" t="s">
        <v>409</v>
      </c>
      <c r="H5" s="52" t="s">
        <v>410</v>
      </c>
    </row>
    <row r="6" ht="17.25" customHeight="1" spans="1:8">
      <c r="A6" s="55" t="s">
        <v>84</v>
      </c>
      <c r="B6" s="55">
        <v>2</v>
      </c>
      <c r="C6" s="56">
        <v>3</v>
      </c>
      <c r="D6" s="55">
        <v>4</v>
      </c>
      <c r="E6" s="57">
        <v>5</v>
      </c>
      <c r="F6" s="58">
        <v>6</v>
      </c>
      <c r="G6" s="56">
        <v>7</v>
      </c>
      <c r="H6" s="56">
        <v>8</v>
      </c>
    </row>
    <row r="7" ht="19.5" customHeight="1" spans="1:8">
      <c r="A7" s="59"/>
      <c r="B7" s="35"/>
      <c r="C7" s="32"/>
      <c r="D7" s="20"/>
      <c r="E7" s="58"/>
      <c r="F7" s="60"/>
      <c r="G7" s="61"/>
      <c r="H7" s="61"/>
    </row>
    <row r="8" ht="19.5" customHeight="1" spans="1:8">
      <c r="A8" s="59"/>
      <c r="B8" s="35"/>
      <c r="C8" s="32"/>
      <c r="D8" s="20"/>
      <c r="E8" s="58"/>
      <c r="F8" s="60"/>
      <c r="G8" s="61"/>
      <c r="H8" s="61"/>
    </row>
    <row r="9" ht="19.5" customHeight="1" spans="1:8">
      <c r="A9" s="62" t="s">
        <v>57</v>
      </c>
      <c r="B9" s="63"/>
      <c r="C9" s="64"/>
      <c r="D9" s="65"/>
      <c r="E9" s="65"/>
      <c r="F9" s="60"/>
      <c r="G9" s="61"/>
      <c r="H9" s="61"/>
    </row>
    <row r="10" ht="19.5" customHeight="1" spans="1:8">
      <c r="A10" s="66" t="s">
        <v>411</v>
      </c>
      <c r="B10" s="63"/>
      <c r="C10" s="64"/>
      <c r="D10" s="67"/>
      <c r="E10" s="67"/>
      <c r="F10" s="68"/>
      <c r="G10" s="69"/>
      <c r="H10" s="69"/>
    </row>
    <row r="11" customHeight="1" spans="1:8">
      <c r="A11" s="70" t="s">
        <v>412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21" sqref="E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413</v>
      </c>
    </row>
    <row r="2" ht="41.25" customHeight="1" spans="1:11">
      <c r="A2" s="224" t="s">
        <v>414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260</v>
      </c>
      <c r="B4" s="8" t="s">
        <v>181</v>
      </c>
      <c r="C4" s="8" t="s">
        <v>261</v>
      </c>
      <c r="D4" s="9" t="s">
        <v>182</v>
      </c>
      <c r="E4" s="9" t="s">
        <v>183</v>
      </c>
      <c r="F4" s="9" t="s">
        <v>184</v>
      </c>
      <c r="G4" s="9" t="s">
        <v>185</v>
      </c>
      <c r="H4" s="29" t="s">
        <v>57</v>
      </c>
      <c r="I4" s="10" t="s">
        <v>415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0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1">
        <v>10</v>
      </c>
      <c r="K7" s="31">
        <v>11</v>
      </c>
    </row>
    <row r="8" ht="18.75" customHeight="1" spans="1:11">
      <c r="A8" s="32"/>
      <c r="B8" s="20"/>
      <c r="C8" s="32"/>
      <c r="D8" s="32"/>
      <c r="E8" s="32"/>
      <c r="F8" s="32"/>
      <c r="G8" s="32"/>
      <c r="H8" s="33"/>
      <c r="I8" s="34"/>
      <c r="J8" s="34"/>
      <c r="K8" s="33"/>
    </row>
    <row r="9" ht="18.75" customHeight="1" spans="1:11">
      <c r="A9" s="35"/>
      <c r="B9" s="20"/>
      <c r="C9" s="20"/>
      <c r="D9" s="20"/>
      <c r="E9" s="20"/>
      <c r="F9" s="20"/>
      <c r="G9" s="20"/>
      <c r="H9" s="36"/>
      <c r="I9" s="36"/>
      <c r="J9" s="36"/>
      <c r="K9" s="33"/>
    </row>
    <row r="10" ht="18.75" customHeight="1" spans="1:11">
      <c r="A10" s="37" t="s">
        <v>167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s="40" t="s">
        <v>416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C24" sqref="C24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58.375" customWidth="1"/>
    <col min="4" max="4" width="28" customWidth="1"/>
    <col min="5" max="7" width="23.85" customWidth="1"/>
  </cols>
  <sheetData>
    <row r="1" ht="13.5" customHeight="1" spans="1:7">
      <c r="D1" s="1"/>
      <c r="G1" s="2" t="s">
        <v>417</v>
      </c>
    </row>
    <row r="2" ht="41.25" customHeight="1" spans="1:7">
      <c r="A2" s="3" t="s">
        <v>418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261</v>
      </c>
      <c r="B4" s="8" t="s">
        <v>260</v>
      </c>
      <c r="C4" s="8" t="s">
        <v>181</v>
      </c>
      <c r="D4" s="9" t="s">
        <v>419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420</v>
      </c>
      <c r="F5" s="9" t="s">
        <v>421</v>
      </c>
      <c r="G5" s="9" t="s">
        <v>422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0" t="s">
        <v>264</v>
      </c>
      <c r="C8" s="21" t="s">
        <v>266</v>
      </c>
      <c r="D8" s="20" t="s">
        <v>423</v>
      </c>
      <c r="E8" s="22">
        <v>1152</v>
      </c>
      <c r="F8" s="22">
        <v>1152</v>
      </c>
      <c r="G8" s="23">
        <v>1152</v>
      </c>
    </row>
    <row r="9" ht="17.25" customHeight="1" spans="1:7">
      <c r="A9" s="20" t="s">
        <v>71</v>
      </c>
      <c r="B9" s="20" t="s">
        <v>269</v>
      </c>
      <c r="C9" s="21" t="s">
        <v>271</v>
      </c>
      <c r="D9" s="20" t="s">
        <v>423</v>
      </c>
      <c r="E9" s="22">
        <v>507280</v>
      </c>
      <c r="F9" s="22">
        <v>507280</v>
      </c>
      <c r="G9" s="23">
        <v>507280</v>
      </c>
    </row>
    <row r="10" ht="17.25" customHeight="1" spans="1:7">
      <c r="A10" s="20" t="s">
        <v>71</v>
      </c>
      <c r="B10" s="20" t="s">
        <v>269</v>
      </c>
      <c r="C10" s="21" t="s">
        <v>275</v>
      </c>
      <c r="D10" s="20" t="s">
        <v>423</v>
      </c>
      <c r="E10" s="22">
        <v>1623700</v>
      </c>
      <c r="F10" s="22">
        <v>1800000</v>
      </c>
      <c r="G10" s="23">
        <v>1800000</v>
      </c>
    </row>
    <row r="11" ht="17.25" customHeight="1" spans="1:7">
      <c r="A11" s="20" t="s">
        <v>71</v>
      </c>
      <c r="B11" s="20" t="s">
        <v>269</v>
      </c>
      <c r="C11" s="21" t="s">
        <v>277</v>
      </c>
      <c r="D11" s="20" t="s">
        <v>423</v>
      </c>
      <c r="E11" s="22">
        <v>64350.72</v>
      </c>
      <c r="F11" s="22">
        <v>69166.08</v>
      </c>
      <c r="G11" s="23">
        <v>64788.48</v>
      </c>
    </row>
    <row r="12" ht="17.25" customHeight="1" spans="1:7">
      <c r="A12" s="20" t="s">
        <v>71</v>
      </c>
      <c r="B12" s="20" t="s">
        <v>269</v>
      </c>
      <c r="C12" s="24" t="s">
        <v>279</v>
      </c>
      <c r="D12" s="20" t="s">
        <v>423</v>
      </c>
      <c r="E12" s="22">
        <v>28000</v>
      </c>
      <c r="F12" s="22">
        <v>0</v>
      </c>
      <c r="G12" s="23">
        <v>0</v>
      </c>
    </row>
    <row r="13" ht="18.75" customHeight="1" spans="1:7">
      <c r="A13" s="20" t="s">
        <v>71</v>
      </c>
      <c r="B13" s="20" t="s">
        <v>269</v>
      </c>
      <c r="C13" s="25" t="s">
        <v>281</v>
      </c>
      <c r="D13" s="20" t="s">
        <v>423</v>
      </c>
      <c r="E13" s="22">
        <v>3860.84</v>
      </c>
      <c r="F13" s="22">
        <v>0</v>
      </c>
      <c r="G13" s="23">
        <v>0</v>
      </c>
    </row>
    <row r="14" ht="18.75" customHeight="1" spans="1:7">
      <c r="A14" s="26" t="s">
        <v>57</v>
      </c>
      <c r="B14" s="27" t="s">
        <v>424</v>
      </c>
      <c r="C14" s="27"/>
      <c r="D14" s="28"/>
      <c r="E14" s="22">
        <f>E8+E9+E10+E11+E12+E13</f>
        <v>2228343.56</v>
      </c>
      <c r="F14" s="22">
        <f>F8+F9+F10+F11+F12+F13</f>
        <v>2377598.08</v>
      </c>
      <c r="G14" s="22">
        <f>G8+G9+G10+G11+G12+G13</f>
        <v>2373220.48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Q22" sqref="Q22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9" t="s">
        <v>53</v>
      </c>
    </row>
    <row r="2" ht="41.25" customHeight="1" spans="1:19">
      <c r="A2" s="44" t="s">
        <v>54</v>
      </c>
    </row>
    <row r="3" ht="17.25" customHeight="1" spans="1:19">
      <c r="A3" s="47" t="s">
        <v>2</v>
      </c>
      <c r="S3" s="48" t="s">
        <v>3</v>
      </c>
    </row>
    <row r="4" ht="21.75" customHeight="1" spans="1:19">
      <c r="A4" s="198" t="s">
        <v>55</v>
      </c>
      <c r="B4" s="199" t="s">
        <v>56</v>
      </c>
      <c r="C4" s="199" t="s">
        <v>57</v>
      </c>
      <c r="D4" s="200" t="s">
        <v>58</v>
      </c>
      <c r="E4" s="200"/>
      <c r="F4" s="200"/>
      <c r="G4" s="200"/>
      <c r="H4" s="200"/>
      <c r="I4" s="138"/>
      <c r="J4" s="200"/>
      <c r="K4" s="200"/>
      <c r="L4" s="200"/>
      <c r="M4" s="200"/>
      <c r="N4" s="201"/>
      <c r="O4" s="200" t="s">
        <v>47</v>
      </c>
      <c r="P4" s="200"/>
      <c r="Q4" s="200"/>
      <c r="R4" s="200"/>
      <c r="S4" s="201"/>
    </row>
    <row r="5" ht="27" customHeight="1" spans="1:19">
      <c r="A5" s="202"/>
      <c r="B5" s="203"/>
      <c r="C5" s="203"/>
      <c r="D5" s="203" t="s">
        <v>59</v>
      </c>
      <c r="E5" s="203" t="s">
        <v>60</v>
      </c>
      <c r="F5" s="203" t="s">
        <v>61</v>
      </c>
      <c r="G5" s="203" t="s">
        <v>62</v>
      </c>
      <c r="H5" s="203" t="s">
        <v>63</v>
      </c>
      <c r="I5" s="204" t="s">
        <v>64</v>
      </c>
      <c r="J5" s="205"/>
      <c r="K5" s="205"/>
      <c r="L5" s="205"/>
      <c r="M5" s="205"/>
      <c r="N5" s="206"/>
      <c r="O5" s="203" t="s">
        <v>59</v>
      </c>
      <c r="P5" s="203" t="s">
        <v>60</v>
      </c>
      <c r="Q5" s="203" t="s">
        <v>61</v>
      </c>
      <c r="R5" s="203" t="s">
        <v>62</v>
      </c>
      <c r="S5" s="203" t="s">
        <v>65</v>
      </c>
    </row>
    <row r="6" ht="30" customHeight="1" spans="1:19">
      <c r="A6" s="207"/>
      <c r="B6" s="208"/>
      <c r="C6" s="209"/>
      <c r="D6" s="209"/>
      <c r="E6" s="209"/>
      <c r="F6" s="209"/>
      <c r="G6" s="209"/>
      <c r="H6" s="209"/>
      <c r="I6" s="76" t="s">
        <v>59</v>
      </c>
      <c r="J6" s="206" t="s">
        <v>66</v>
      </c>
      <c r="K6" s="206" t="s">
        <v>67</v>
      </c>
      <c r="L6" s="206" t="s">
        <v>68</v>
      </c>
      <c r="M6" s="206" t="s">
        <v>69</v>
      </c>
      <c r="N6" s="206" t="s">
        <v>70</v>
      </c>
      <c r="O6" s="210"/>
      <c r="P6" s="210"/>
      <c r="Q6" s="210"/>
      <c r="R6" s="210"/>
      <c r="S6" s="209"/>
    </row>
    <row r="7" ht="15" customHeight="1" spans="1:19">
      <c r="A7" s="211">
        <v>1</v>
      </c>
      <c r="B7" s="211">
        <v>2</v>
      </c>
      <c r="C7" s="211">
        <v>3</v>
      </c>
      <c r="D7" s="211">
        <v>4</v>
      </c>
      <c r="E7" s="211">
        <v>5</v>
      </c>
      <c r="F7" s="211">
        <v>6</v>
      </c>
      <c r="G7" s="211">
        <v>7</v>
      </c>
      <c r="H7" s="211">
        <v>8</v>
      </c>
      <c r="I7" s="76">
        <v>9</v>
      </c>
      <c r="J7" s="211">
        <v>10</v>
      </c>
      <c r="K7" s="211">
        <v>11</v>
      </c>
      <c r="L7" s="211">
        <v>12</v>
      </c>
      <c r="M7" s="211">
        <v>13</v>
      </c>
      <c r="N7" s="211">
        <v>14</v>
      </c>
      <c r="O7" s="211">
        <v>15</v>
      </c>
      <c r="P7" s="211">
        <v>16</v>
      </c>
      <c r="Q7" s="211">
        <v>17</v>
      </c>
      <c r="R7" s="211">
        <v>18</v>
      </c>
      <c r="S7" s="211">
        <v>19</v>
      </c>
    </row>
    <row r="8" ht="15" customHeight="1" spans="1:19">
      <c r="A8" s="59">
        <v>105046</v>
      </c>
      <c r="B8" s="59" t="s">
        <v>71</v>
      </c>
      <c r="C8" s="212">
        <f>D8+I8+O8</f>
        <v>9941980.36</v>
      </c>
      <c r="D8" s="212">
        <f>E8</f>
        <v>8286419.52</v>
      </c>
      <c r="E8" s="212">
        <v>8286419.52</v>
      </c>
      <c r="F8" s="211"/>
      <c r="G8" s="211"/>
      <c r="H8" s="211"/>
      <c r="I8" s="212">
        <f>N8</f>
        <v>1623700</v>
      </c>
      <c r="J8" s="211"/>
      <c r="K8" s="211"/>
      <c r="L8" s="211"/>
      <c r="M8" s="211"/>
      <c r="N8" s="212">
        <v>1623700</v>
      </c>
      <c r="O8" s="212">
        <f>P8</f>
        <v>31860.84</v>
      </c>
      <c r="P8" s="212">
        <v>31860.84</v>
      </c>
      <c r="Q8" s="211"/>
      <c r="R8" s="211"/>
      <c r="S8" s="211"/>
    </row>
    <row r="9" ht="18" customHeight="1" spans="1:19">
      <c r="A9" s="51" t="s">
        <v>57</v>
      </c>
      <c r="B9" s="213"/>
      <c r="C9" s="212">
        <f>D9+I9+O9</f>
        <v>9941980.36</v>
      </c>
      <c r="D9" s="212">
        <f>E9</f>
        <v>8286419.52</v>
      </c>
      <c r="E9" s="212">
        <v>8286419.52</v>
      </c>
      <c r="F9" s="22"/>
      <c r="G9" s="22"/>
      <c r="H9" s="22"/>
      <c r="I9" s="212">
        <f>N9</f>
        <v>1623700</v>
      </c>
      <c r="J9" s="22"/>
      <c r="K9" s="22"/>
      <c r="L9" s="22"/>
      <c r="M9" s="22"/>
      <c r="N9" s="212">
        <v>1623700</v>
      </c>
      <c r="O9" s="212">
        <f>P9</f>
        <v>31860.84</v>
      </c>
      <c r="P9" s="212">
        <v>31860.84</v>
      </c>
      <c r="Q9" s="22"/>
      <c r="R9" s="22"/>
      <c r="S9" s="2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E27" sqref="E2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8" t="s">
        <v>72</v>
      </c>
    </row>
    <row r="2" ht="41.25" customHeight="1" spans="1:15">
      <c r="A2" s="44" t="s">
        <v>73</v>
      </c>
    </row>
    <row r="3" ht="17.25" customHeight="1" spans="1:15">
      <c r="A3" s="47" t="s">
        <v>2</v>
      </c>
      <c r="O3" s="48" t="s">
        <v>3</v>
      </c>
    </row>
    <row r="4" ht="27" customHeight="1" spans="1:15">
      <c r="A4" s="186" t="s">
        <v>74</v>
      </c>
      <c r="B4" s="186" t="s">
        <v>75</v>
      </c>
      <c r="C4" s="186" t="s">
        <v>57</v>
      </c>
      <c r="D4" s="187" t="s">
        <v>60</v>
      </c>
      <c r="E4" s="188"/>
      <c r="F4" s="189"/>
      <c r="G4" s="190" t="s">
        <v>61</v>
      </c>
      <c r="H4" s="190" t="s">
        <v>62</v>
      </c>
      <c r="I4" s="190" t="s">
        <v>76</v>
      </c>
      <c r="J4" s="187" t="s">
        <v>64</v>
      </c>
      <c r="K4" s="188"/>
      <c r="L4" s="188"/>
      <c r="M4" s="188"/>
      <c r="N4" s="191"/>
      <c r="O4" s="192"/>
    </row>
    <row r="5" ht="42" customHeight="1" spans="1:15">
      <c r="A5" s="193"/>
      <c r="B5" s="193"/>
      <c r="C5" s="194"/>
      <c r="D5" s="195" t="s">
        <v>59</v>
      </c>
      <c r="E5" s="195" t="s">
        <v>77</v>
      </c>
      <c r="F5" s="195" t="s">
        <v>78</v>
      </c>
      <c r="G5" s="194"/>
      <c r="H5" s="194"/>
      <c r="I5" s="196"/>
      <c r="J5" s="195" t="s">
        <v>59</v>
      </c>
      <c r="K5" s="179" t="s">
        <v>79</v>
      </c>
      <c r="L5" s="179" t="s">
        <v>80</v>
      </c>
      <c r="M5" s="179" t="s">
        <v>81</v>
      </c>
      <c r="N5" s="179" t="s">
        <v>82</v>
      </c>
      <c r="O5" s="179" t="s">
        <v>83</v>
      </c>
    </row>
    <row r="6" ht="18" customHeight="1" spans="1:15">
      <c r="A6" s="55" t="s">
        <v>84</v>
      </c>
      <c r="B6" s="55" t="s">
        <v>85</v>
      </c>
      <c r="C6" s="55" t="s">
        <v>86</v>
      </c>
      <c r="D6" s="58" t="s">
        <v>87</v>
      </c>
      <c r="E6" s="58" t="s">
        <v>88</v>
      </c>
      <c r="F6" s="58" t="s">
        <v>89</v>
      </c>
      <c r="G6" s="58" t="s">
        <v>90</v>
      </c>
      <c r="H6" s="58" t="s">
        <v>91</v>
      </c>
      <c r="I6" s="58" t="s">
        <v>92</v>
      </c>
      <c r="J6" s="58" t="s">
        <v>93</v>
      </c>
      <c r="K6" s="58" t="s">
        <v>94</v>
      </c>
      <c r="L6" s="58" t="s">
        <v>95</v>
      </c>
      <c r="M6" s="58" t="s">
        <v>96</v>
      </c>
      <c r="N6" s="55" t="s">
        <v>97</v>
      </c>
      <c r="O6" s="58" t="s">
        <v>98</v>
      </c>
    </row>
    <row r="7" ht="18" customHeight="1" spans="1:15">
      <c r="A7" s="59" t="s">
        <v>99</v>
      </c>
      <c r="B7" s="59" t="s">
        <v>100</v>
      </c>
      <c r="C7" s="150">
        <f t="shared" ref="C7:C21" si="0">D7+J7</f>
        <v>8920252.36</v>
      </c>
      <c r="D7" s="150">
        <f t="shared" ref="D7:D21" si="1">E7+F7</f>
        <v>7296552.36</v>
      </c>
      <c r="E7" s="150">
        <v>6691908.8</v>
      </c>
      <c r="F7" s="150">
        <f>2196482.72+31860.84-1623700</f>
        <v>604643.56</v>
      </c>
      <c r="G7" s="58"/>
      <c r="H7" s="58"/>
      <c r="I7" s="58"/>
      <c r="J7" s="150">
        <f>K7+L7+M7+N7+O7</f>
        <v>1623700</v>
      </c>
      <c r="K7" s="58"/>
      <c r="L7" s="58"/>
      <c r="M7" s="58"/>
      <c r="N7" s="55"/>
      <c r="O7" s="150">
        <v>1623700</v>
      </c>
    </row>
    <row r="8" ht="18" customHeight="1" spans="1:15">
      <c r="A8" s="176" t="s">
        <v>101</v>
      </c>
      <c r="B8" s="176" t="s">
        <v>102</v>
      </c>
      <c r="C8" s="150">
        <f t="shared" si="0"/>
        <v>8920252.36</v>
      </c>
      <c r="D8" s="150">
        <f t="shared" si="1"/>
        <v>7296552.36</v>
      </c>
      <c r="E8" s="150">
        <v>6691908.8</v>
      </c>
      <c r="F8" s="150">
        <f>2196482.72+31860.84-1623700</f>
        <v>604643.56</v>
      </c>
      <c r="G8" s="58"/>
      <c r="H8" s="58"/>
      <c r="I8" s="58"/>
      <c r="J8" s="150">
        <f>K8+L8+M8+N8+O8</f>
        <v>1623700</v>
      </c>
      <c r="K8" s="58"/>
      <c r="L8" s="58"/>
      <c r="M8" s="58"/>
      <c r="N8" s="55"/>
      <c r="O8" s="150">
        <v>1623700</v>
      </c>
    </row>
    <row r="9" ht="18" customHeight="1" spans="1:15">
      <c r="A9" s="177" t="s">
        <v>103</v>
      </c>
      <c r="B9" s="177" t="s">
        <v>104</v>
      </c>
      <c r="C9" s="150">
        <f t="shared" si="0"/>
        <v>8920252.36</v>
      </c>
      <c r="D9" s="150">
        <f t="shared" si="1"/>
        <v>7296552.36</v>
      </c>
      <c r="E9" s="150">
        <v>6691908.8</v>
      </c>
      <c r="F9" s="150">
        <f>2196482.72+31860.84-1623700</f>
        <v>604643.56</v>
      </c>
      <c r="G9" s="58"/>
      <c r="H9" s="58"/>
      <c r="I9" s="58"/>
      <c r="J9" s="150">
        <f>K9+L9+M9+N9+O9</f>
        <v>1623700</v>
      </c>
      <c r="K9" s="58"/>
      <c r="L9" s="58"/>
      <c r="M9" s="58"/>
      <c r="N9" s="55"/>
      <c r="O9" s="150">
        <v>1623700</v>
      </c>
    </row>
    <row r="10" ht="18" customHeight="1" spans="1:15">
      <c r="A10" s="59" t="s">
        <v>105</v>
      </c>
      <c r="B10" s="59" t="s">
        <v>106</v>
      </c>
      <c r="C10" s="150">
        <f t="shared" si="0"/>
        <v>382400</v>
      </c>
      <c r="D10" s="150">
        <f t="shared" si="1"/>
        <v>382400</v>
      </c>
      <c r="E10" s="150">
        <v>382400</v>
      </c>
      <c r="F10" s="150"/>
      <c r="G10" s="58"/>
      <c r="H10" s="58"/>
      <c r="I10" s="58"/>
      <c r="J10" s="150"/>
      <c r="K10" s="58"/>
      <c r="L10" s="58"/>
      <c r="M10" s="58"/>
      <c r="N10" s="55"/>
      <c r="O10" s="58"/>
    </row>
    <row r="11" ht="18" customHeight="1" spans="1:15">
      <c r="A11" s="176" t="s">
        <v>107</v>
      </c>
      <c r="B11" s="176" t="s">
        <v>108</v>
      </c>
      <c r="C11" s="150">
        <f t="shared" si="0"/>
        <v>382400</v>
      </c>
      <c r="D11" s="150">
        <f t="shared" si="1"/>
        <v>382400</v>
      </c>
      <c r="E11" s="150">
        <v>382400</v>
      </c>
      <c r="F11" s="150"/>
      <c r="G11" s="58"/>
      <c r="H11" s="58"/>
      <c r="I11" s="58"/>
      <c r="J11" s="150"/>
      <c r="K11" s="58"/>
      <c r="L11" s="58"/>
      <c r="M11" s="58"/>
      <c r="N11" s="55"/>
      <c r="O11" s="58"/>
    </row>
    <row r="12" ht="18" customHeight="1" spans="1:15">
      <c r="A12" s="177" t="s">
        <v>109</v>
      </c>
      <c r="B12" s="177" t="s">
        <v>110</v>
      </c>
      <c r="C12" s="150">
        <f t="shared" si="0"/>
        <v>382400</v>
      </c>
      <c r="D12" s="150">
        <f t="shared" si="1"/>
        <v>382400</v>
      </c>
      <c r="E12" s="150">
        <v>382400</v>
      </c>
      <c r="F12" s="150"/>
      <c r="G12" s="58"/>
      <c r="H12" s="58"/>
      <c r="I12" s="58"/>
      <c r="J12" s="150"/>
      <c r="K12" s="58"/>
      <c r="L12" s="58"/>
      <c r="M12" s="58"/>
      <c r="N12" s="55"/>
      <c r="O12" s="58"/>
    </row>
    <row r="13" ht="18" customHeight="1" spans="1:15">
      <c r="A13" s="59" t="s">
        <v>111</v>
      </c>
      <c r="B13" s="59" t="s">
        <v>112</v>
      </c>
      <c r="C13" s="150">
        <f t="shared" si="0"/>
        <v>340300</v>
      </c>
      <c r="D13" s="150">
        <f t="shared" si="1"/>
        <v>340300</v>
      </c>
      <c r="E13" s="150">
        <v>340300</v>
      </c>
      <c r="F13" s="150"/>
      <c r="G13" s="58"/>
      <c r="H13" s="58"/>
      <c r="I13" s="58"/>
      <c r="J13" s="150"/>
      <c r="K13" s="58"/>
      <c r="L13" s="58"/>
      <c r="M13" s="58"/>
      <c r="N13" s="55"/>
      <c r="O13" s="58"/>
    </row>
    <row r="14" ht="18" customHeight="1" spans="1:15">
      <c r="A14" s="176" t="s">
        <v>113</v>
      </c>
      <c r="B14" s="176" t="s">
        <v>114</v>
      </c>
      <c r="C14" s="150">
        <f t="shared" si="0"/>
        <v>340300</v>
      </c>
      <c r="D14" s="150">
        <f t="shared" si="1"/>
        <v>340300</v>
      </c>
      <c r="E14" s="150">
        <v>340300</v>
      </c>
      <c r="F14" s="150"/>
      <c r="G14" s="58"/>
      <c r="H14" s="58"/>
      <c r="I14" s="58"/>
      <c r="J14" s="150"/>
      <c r="K14" s="58"/>
      <c r="L14" s="58"/>
      <c r="M14" s="58"/>
      <c r="N14" s="55"/>
      <c r="O14" s="58"/>
    </row>
    <row r="15" ht="18" customHeight="1" spans="1:15">
      <c r="A15" s="177" t="s">
        <v>115</v>
      </c>
      <c r="B15" s="177" t="s">
        <v>116</v>
      </c>
      <c r="C15" s="150">
        <f t="shared" si="0"/>
        <v>192600</v>
      </c>
      <c r="D15" s="150">
        <f t="shared" si="1"/>
        <v>192600</v>
      </c>
      <c r="E15" s="150">
        <v>192600</v>
      </c>
      <c r="F15" s="150"/>
      <c r="G15" s="58"/>
      <c r="H15" s="58"/>
      <c r="I15" s="58"/>
      <c r="J15" s="150"/>
      <c r="K15" s="58"/>
      <c r="L15" s="58"/>
      <c r="M15" s="58"/>
      <c r="N15" s="55"/>
      <c r="O15" s="58"/>
    </row>
    <row r="16" ht="18" customHeight="1" spans="1:15">
      <c r="A16" s="177" t="s">
        <v>117</v>
      </c>
      <c r="B16" s="177" t="s">
        <v>118</v>
      </c>
      <c r="C16" s="150">
        <f t="shared" si="0"/>
        <v>128000</v>
      </c>
      <c r="D16" s="150">
        <f t="shared" si="1"/>
        <v>128000</v>
      </c>
      <c r="E16" s="150">
        <v>128000</v>
      </c>
      <c r="F16" s="150"/>
      <c r="G16" s="58"/>
      <c r="H16" s="58"/>
      <c r="I16" s="58"/>
      <c r="J16" s="150"/>
      <c r="K16" s="58"/>
      <c r="L16" s="58"/>
      <c r="M16" s="58"/>
      <c r="N16" s="55"/>
      <c r="O16" s="58"/>
    </row>
    <row r="17" ht="18" customHeight="1" spans="1:15">
      <c r="A17" s="177" t="s">
        <v>119</v>
      </c>
      <c r="B17" s="177" t="s">
        <v>120</v>
      </c>
      <c r="C17" s="150">
        <f t="shared" si="0"/>
        <v>19700</v>
      </c>
      <c r="D17" s="150">
        <f t="shared" si="1"/>
        <v>19700</v>
      </c>
      <c r="E17" s="150">
        <v>19700</v>
      </c>
      <c r="F17" s="150"/>
      <c r="G17" s="58"/>
      <c r="H17" s="58"/>
      <c r="I17" s="58"/>
      <c r="J17" s="150"/>
      <c r="K17" s="58"/>
      <c r="L17" s="58"/>
      <c r="M17" s="58"/>
      <c r="N17" s="55"/>
      <c r="O17" s="58"/>
    </row>
    <row r="18" ht="18" customHeight="1" spans="1:15">
      <c r="A18" s="59" t="s">
        <v>121</v>
      </c>
      <c r="B18" s="59" t="s">
        <v>122</v>
      </c>
      <c r="C18" s="150">
        <f t="shared" si="0"/>
        <v>299028</v>
      </c>
      <c r="D18" s="150">
        <f t="shared" si="1"/>
        <v>299028</v>
      </c>
      <c r="E18" s="150">
        <v>299028</v>
      </c>
      <c r="F18" s="150"/>
      <c r="G18" s="58"/>
      <c r="H18" s="58"/>
      <c r="I18" s="58"/>
      <c r="J18" s="150"/>
      <c r="K18" s="58"/>
      <c r="L18" s="58"/>
      <c r="M18" s="58"/>
      <c r="N18" s="55"/>
      <c r="O18" s="58"/>
    </row>
    <row r="19" ht="18" customHeight="1" spans="1:15">
      <c r="A19" s="176" t="s">
        <v>123</v>
      </c>
      <c r="B19" s="176" t="s">
        <v>124</v>
      </c>
      <c r="C19" s="150">
        <f t="shared" si="0"/>
        <v>299028</v>
      </c>
      <c r="D19" s="150">
        <f t="shared" si="1"/>
        <v>299028</v>
      </c>
      <c r="E19" s="150">
        <v>299028</v>
      </c>
      <c r="F19" s="150"/>
      <c r="G19" s="58"/>
      <c r="H19" s="58"/>
      <c r="I19" s="58"/>
      <c r="J19" s="150"/>
      <c r="K19" s="58"/>
      <c r="L19" s="58"/>
      <c r="M19" s="58"/>
      <c r="N19" s="55"/>
      <c r="O19" s="58"/>
    </row>
    <row r="20" ht="18" customHeight="1" spans="1:15">
      <c r="A20" s="177" t="s">
        <v>125</v>
      </c>
      <c r="B20" s="177" t="s">
        <v>126</v>
      </c>
      <c r="C20" s="150">
        <f t="shared" si="0"/>
        <v>299028</v>
      </c>
      <c r="D20" s="150">
        <f t="shared" si="1"/>
        <v>299028</v>
      </c>
      <c r="E20" s="150">
        <v>299028</v>
      </c>
      <c r="F20" s="150"/>
      <c r="G20" s="58"/>
      <c r="H20" s="58"/>
      <c r="I20" s="58"/>
      <c r="J20" s="150"/>
      <c r="K20" s="58"/>
      <c r="L20" s="58"/>
      <c r="M20" s="58"/>
      <c r="N20" s="55"/>
      <c r="O20" s="58"/>
    </row>
    <row r="21" ht="21" customHeight="1" spans="1:15">
      <c r="A21" s="197" t="s">
        <v>57</v>
      </c>
      <c r="B21" s="39"/>
      <c r="C21" s="150">
        <f>C7+C10+C13+C18</f>
        <v>9941980.36</v>
      </c>
      <c r="D21" s="150">
        <f>D7+D10+D13+D18</f>
        <v>8318280.36</v>
      </c>
      <c r="E21" s="150">
        <f>E7+E10+E13+E18</f>
        <v>7713636.8</v>
      </c>
      <c r="F21" s="150">
        <f>2196482.72+31860.84-1623700</f>
        <v>604643.56</v>
      </c>
      <c r="G21" s="22"/>
      <c r="H21" s="22"/>
      <c r="I21" s="22"/>
      <c r="J21" s="22">
        <f>J7</f>
        <v>1623700</v>
      </c>
      <c r="K21" s="22"/>
      <c r="L21" s="22"/>
      <c r="M21" s="22"/>
      <c r="N21" s="22"/>
      <c r="O21" s="22">
        <f>O7</f>
        <v>1623700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D34" sqref="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8"/>
      <c r="C1" s="48"/>
      <c r="D1" s="48" t="s">
        <v>127</v>
      </c>
    </row>
    <row r="2" ht="41.25" customHeight="1" spans="1:4">
      <c r="A2" s="219" t="s">
        <v>128</v>
      </c>
    </row>
    <row r="3" ht="17.25" customHeight="1" spans="1:4">
      <c r="A3" s="47" t="s">
        <v>2</v>
      </c>
      <c r="D3" s="48" t="s">
        <v>3</v>
      </c>
    </row>
    <row r="4" ht="17.25" customHeight="1" spans="1:4">
      <c r="A4" s="179" t="s">
        <v>4</v>
      </c>
      <c r="B4" s="180"/>
      <c r="C4" s="179" t="s">
        <v>5</v>
      </c>
      <c r="D4" s="180"/>
    </row>
    <row r="5" ht="18.75" customHeight="1" spans="1:4">
      <c r="A5" s="179" t="s">
        <v>6</v>
      </c>
      <c r="B5" s="179" t="s">
        <v>7</v>
      </c>
      <c r="C5" s="179" t="s">
        <v>8</v>
      </c>
      <c r="D5" s="179" t="s">
        <v>7</v>
      </c>
    </row>
    <row r="6" ht="16.5" customHeight="1" spans="1:4">
      <c r="A6" s="181" t="s">
        <v>129</v>
      </c>
      <c r="B6" s="22">
        <f>8318280.36+1623700-31860.84</f>
        <v>9910119.52</v>
      </c>
      <c r="C6" s="181" t="s">
        <v>130</v>
      </c>
      <c r="D6" s="22"/>
    </row>
    <row r="7" ht="16.5" customHeight="1" spans="1:4">
      <c r="A7" s="181" t="s">
        <v>131</v>
      </c>
      <c r="B7" s="22">
        <f>8318280.36+1623700-31860.84</f>
        <v>9910119.52</v>
      </c>
      <c r="C7" s="181" t="s">
        <v>132</v>
      </c>
      <c r="D7" s="22"/>
    </row>
    <row r="8" ht="16.5" customHeight="1" spans="1:4">
      <c r="A8" s="181" t="s">
        <v>133</v>
      </c>
      <c r="B8" s="22"/>
      <c r="C8" s="181" t="s">
        <v>134</v>
      </c>
      <c r="D8" s="22"/>
    </row>
    <row r="9" ht="16.5" customHeight="1" spans="1:4">
      <c r="A9" s="181" t="s">
        <v>135</v>
      </c>
      <c r="B9" s="22"/>
      <c r="C9" s="181" t="s">
        <v>136</v>
      </c>
      <c r="D9" s="22"/>
    </row>
    <row r="10" ht="16.5" customHeight="1" spans="1:4">
      <c r="A10" s="181" t="s">
        <v>137</v>
      </c>
      <c r="B10" s="22">
        <v>31860.84</v>
      </c>
      <c r="C10" s="181" t="s">
        <v>138</v>
      </c>
      <c r="D10" s="22"/>
    </row>
    <row r="11" ht="16.5" customHeight="1" spans="1:4">
      <c r="A11" s="181" t="s">
        <v>131</v>
      </c>
      <c r="B11" s="22">
        <v>31860.84</v>
      </c>
      <c r="C11" s="181" t="s">
        <v>139</v>
      </c>
      <c r="D11" s="182">
        <f>8888391.52+31860.84</f>
        <v>8920252.36</v>
      </c>
    </row>
    <row r="12" ht="16.5" customHeight="1" spans="1:4">
      <c r="A12" s="66" t="s">
        <v>133</v>
      </c>
      <c r="B12" s="22"/>
      <c r="C12" s="75" t="s">
        <v>140</v>
      </c>
      <c r="D12" s="22"/>
    </row>
    <row r="13" ht="16.5" customHeight="1" spans="1:4">
      <c r="A13" s="66" t="s">
        <v>135</v>
      </c>
      <c r="B13" s="22"/>
      <c r="C13" s="75" t="s">
        <v>141</v>
      </c>
      <c r="D13" s="22"/>
    </row>
    <row r="14" ht="16.5" customHeight="1" spans="1:4">
      <c r="A14" s="183"/>
      <c r="B14" s="22"/>
      <c r="C14" s="75" t="s">
        <v>142</v>
      </c>
      <c r="D14" s="182">
        <v>382400</v>
      </c>
    </row>
    <row r="15" ht="16.5" customHeight="1" spans="1:4">
      <c r="A15" s="183"/>
      <c r="B15" s="22"/>
      <c r="C15" s="75" t="s">
        <v>143</v>
      </c>
      <c r="D15" s="182">
        <v>340300</v>
      </c>
    </row>
    <row r="16" ht="16.5" customHeight="1" spans="1:4">
      <c r="A16" s="183"/>
      <c r="B16" s="22"/>
      <c r="C16" s="75" t="s">
        <v>144</v>
      </c>
      <c r="D16" s="22"/>
    </row>
    <row r="17" ht="16.5" customHeight="1" spans="1:4">
      <c r="A17" s="183"/>
      <c r="B17" s="22"/>
      <c r="C17" s="75" t="s">
        <v>145</v>
      </c>
      <c r="D17" s="22"/>
    </row>
    <row r="18" ht="16.5" customHeight="1" spans="1:4">
      <c r="A18" s="183"/>
      <c r="B18" s="22"/>
      <c r="C18" s="75" t="s">
        <v>146</v>
      </c>
      <c r="D18" s="22"/>
    </row>
    <row r="19" ht="16.5" customHeight="1" spans="1:4">
      <c r="A19" s="183"/>
      <c r="B19" s="22"/>
      <c r="C19" s="75" t="s">
        <v>147</v>
      </c>
      <c r="D19" s="22"/>
    </row>
    <row r="20" ht="16.5" customHeight="1" spans="1:4">
      <c r="A20" s="183"/>
      <c r="B20" s="22"/>
      <c r="C20" s="75" t="s">
        <v>148</v>
      </c>
      <c r="D20" s="22"/>
    </row>
    <row r="21" ht="16.5" customHeight="1" spans="1:4">
      <c r="A21" s="183"/>
      <c r="B21" s="22"/>
      <c r="C21" s="75" t="s">
        <v>149</v>
      </c>
      <c r="D21" s="22"/>
    </row>
    <row r="22" ht="16.5" customHeight="1" spans="1:4">
      <c r="A22" s="183"/>
      <c r="B22" s="22"/>
      <c r="C22" s="75" t="s">
        <v>150</v>
      </c>
      <c r="D22" s="22"/>
    </row>
    <row r="23" ht="16.5" customHeight="1" spans="1:4">
      <c r="A23" s="183"/>
      <c r="B23" s="22"/>
      <c r="C23" s="75" t="s">
        <v>151</v>
      </c>
      <c r="D23" s="22"/>
    </row>
    <row r="24" ht="16.5" customHeight="1" spans="1:4">
      <c r="A24" s="183"/>
      <c r="B24" s="22"/>
      <c r="C24" s="75" t="s">
        <v>152</v>
      </c>
      <c r="D24" s="22"/>
    </row>
    <row r="25" ht="16.5" customHeight="1" spans="1:4">
      <c r="A25" s="183"/>
      <c r="B25" s="22"/>
      <c r="C25" s="75" t="s">
        <v>153</v>
      </c>
      <c r="D25" s="175">
        <v>299028</v>
      </c>
    </row>
    <row r="26" ht="16.5" customHeight="1" spans="1:4">
      <c r="A26" s="183"/>
      <c r="B26" s="22"/>
      <c r="C26" s="75" t="s">
        <v>154</v>
      </c>
      <c r="D26" s="22"/>
    </row>
    <row r="27" ht="16.5" customHeight="1" spans="1:4">
      <c r="A27" s="183"/>
      <c r="B27" s="22"/>
      <c r="C27" s="75" t="s">
        <v>155</v>
      </c>
      <c r="D27" s="22"/>
    </row>
    <row r="28" ht="16.5" customHeight="1" spans="1:4">
      <c r="A28" s="183"/>
      <c r="B28" s="22"/>
      <c r="C28" s="75" t="s">
        <v>156</v>
      </c>
      <c r="D28" s="22"/>
    </row>
    <row r="29" ht="16.5" customHeight="1" spans="1:4">
      <c r="A29" s="183"/>
      <c r="B29" s="22"/>
      <c r="C29" s="75" t="s">
        <v>157</v>
      </c>
      <c r="D29" s="22"/>
    </row>
    <row r="30" ht="16.5" customHeight="1" spans="1:4">
      <c r="A30" s="183"/>
      <c r="B30" s="22"/>
      <c r="C30" s="75" t="s">
        <v>158</v>
      </c>
      <c r="D30" s="22"/>
    </row>
    <row r="31" ht="16.5" customHeight="1" spans="1:4">
      <c r="A31" s="183"/>
      <c r="B31" s="22"/>
      <c r="C31" s="66" t="s">
        <v>159</v>
      </c>
      <c r="D31" s="22"/>
    </row>
    <row r="32" ht="16.5" customHeight="1" spans="1:4">
      <c r="A32" s="183"/>
      <c r="B32" s="22"/>
      <c r="C32" s="66" t="s">
        <v>160</v>
      </c>
      <c r="D32" s="22"/>
    </row>
    <row r="33" ht="16.5" customHeight="1" spans="1:4">
      <c r="A33" s="183"/>
      <c r="B33" s="22"/>
      <c r="C33" s="32" t="s">
        <v>161</v>
      </c>
      <c r="D33" s="22"/>
    </row>
    <row r="34" ht="15" customHeight="1" spans="1:4">
      <c r="A34" s="184" t="s">
        <v>51</v>
      </c>
      <c r="B34" s="185">
        <f>B10+B6</f>
        <v>9941980.36</v>
      </c>
      <c r="C34" s="184" t="s">
        <v>52</v>
      </c>
      <c r="D34" s="185">
        <f>D11+D14+D15+D25</f>
        <v>9941980.36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7" sqref="$A17:$XFD1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  <col min="8" max="8" width="11.5"/>
  </cols>
  <sheetData>
    <row r="1" customHeight="1" spans="1:7">
      <c r="D1" s="143"/>
      <c r="F1" s="78"/>
      <c r="G1" s="144" t="s">
        <v>162</v>
      </c>
    </row>
    <row r="2" ht="41.25" customHeight="1" spans="1:7">
      <c r="A2" s="131" t="s">
        <v>163</v>
      </c>
      <c r="B2" s="131"/>
      <c r="C2" s="131"/>
      <c r="D2" s="131"/>
      <c r="E2" s="131"/>
      <c r="F2" s="131"/>
      <c r="G2" s="131"/>
    </row>
    <row r="3" ht="18" customHeight="1" spans="1:7">
      <c r="A3" s="47" t="s">
        <v>2</v>
      </c>
      <c r="F3" s="128"/>
      <c r="G3" s="144" t="s">
        <v>3</v>
      </c>
    </row>
    <row r="4" ht="20.25" customHeight="1" spans="1:7">
      <c r="A4" s="171" t="s">
        <v>164</v>
      </c>
      <c r="B4" s="172"/>
      <c r="C4" s="132" t="s">
        <v>57</v>
      </c>
      <c r="D4" s="155" t="s">
        <v>77</v>
      </c>
      <c r="E4" s="11"/>
      <c r="F4" s="12"/>
      <c r="G4" s="146" t="s">
        <v>78</v>
      </c>
    </row>
    <row r="5" ht="20.25" customHeight="1" spans="1:7">
      <c r="A5" s="173" t="s">
        <v>74</v>
      </c>
      <c r="B5" s="173" t="s">
        <v>75</v>
      </c>
      <c r="C5" s="18"/>
      <c r="D5" s="137" t="s">
        <v>59</v>
      </c>
      <c r="E5" s="137" t="s">
        <v>165</v>
      </c>
      <c r="F5" s="137" t="s">
        <v>166</v>
      </c>
      <c r="G5" s="148"/>
    </row>
    <row r="6" ht="15" customHeight="1" spans="1:7">
      <c r="A6" s="62" t="s">
        <v>84</v>
      </c>
      <c r="B6" s="62" t="s">
        <v>85</v>
      </c>
      <c r="C6" s="62" t="s">
        <v>86</v>
      </c>
      <c r="D6" s="62" t="s">
        <v>87</v>
      </c>
      <c r="E6" s="62" t="s">
        <v>88</v>
      </c>
      <c r="F6" s="62" t="s">
        <v>89</v>
      </c>
      <c r="G6" s="62" t="s">
        <v>90</v>
      </c>
    </row>
    <row r="7" ht="15" customHeight="1" spans="1:7">
      <c r="A7" s="174" t="s">
        <v>99</v>
      </c>
      <c r="B7" s="59" t="s">
        <v>100</v>
      </c>
      <c r="C7" s="175">
        <f>D7+G7</f>
        <v>8920252.36</v>
      </c>
      <c r="D7" s="150">
        <v>6691908.8</v>
      </c>
      <c r="E7" s="150">
        <v>6261059.04</v>
      </c>
      <c r="F7" s="150">
        <v>430849.76</v>
      </c>
      <c r="G7" s="150">
        <f>2196482.72+31860.84</f>
        <v>2228343.56</v>
      </c>
    </row>
    <row r="8" ht="15" customHeight="1" spans="1:7">
      <c r="A8" s="174" t="s">
        <v>101</v>
      </c>
      <c r="B8" s="176" t="s">
        <v>102</v>
      </c>
      <c r="C8" s="175">
        <f t="shared" ref="C8:C20" si="0">D8+G8</f>
        <v>8920252.36</v>
      </c>
      <c r="D8" s="150">
        <v>6691908.8</v>
      </c>
      <c r="E8" s="150">
        <v>6261059.04</v>
      </c>
      <c r="F8" s="150">
        <v>430849.76</v>
      </c>
      <c r="G8" s="150">
        <f>2196482.72+31860.84</f>
        <v>2228343.56</v>
      </c>
    </row>
    <row r="9" ht="15" customHeight="1" spans="1:7">
      <c r="A9" s="174" t="s">
        <v>103</v>
      </c>
      <c r="B9" s="177" t="s">
        <v>104</v>
      </c>
      <c r="C9" s="175">
        <f t="shared" si="0"/>
        <v>8920252.36</v>
      </c>
      <c r="D9" s="150">
        <v>6691908.8</v>
      </c>
      <c r="E9" s="150">
        <v>6261059.04</v>
      </c>
      <c r="F9" s="150">
        <v>430849.76</v>
      </c>
      <c r="G9" s="150">
        <f>2196482.72+31860.84</f>
        <v>2228343.56</v>
      </c>
    </row>
    <row r="10" ht="15" customHeight="1" spans="1:7">
      <c r="A10" s="174" t="s">
        <v>105</v>
      </c>
      <c r="B10" s="59" t="s">
        <v>106</v>
      </c>
      <c r="C10" s="175">
        <f t="shared" si="0"/>
        <v>382400</v>
      </c>
      <c r="D10" s="150">
        <v>382400</v>
      </c>
      <c r="E10" s="150">
        <v>382400</v>
      </c>
      <c r="F10" s="150"/>
      <c r="G10" s="150"/>
    </row>
    <row r="11" ht="15" customHeight="1" spans="1:7">
      <c r="A11" s="174" t="s">
        <v>107</v>
      </c>
      <c r="B11" s="176" t="s">
        <v>108</v>
      </c>
      <c r="C11" s="175">
        <f t="shared" si="0"/>
        <v>382400</v>
      </c>
      <c r="D11" s="150">
        <v>382400</v>
      </c>
      <c r="E11" s="150">
        <v>382400</v>
      </c>
      <c r="F11" s="150"/>
      <c r="G11" s="150"/>
    </row>
    <row r="12" ht="15" customHeight="1" spans="1:7">
      <c r="A12" s="174" t="s">
        <v>109</v>
      </c>
      <c r="B12" s="177" t="s">
        <v>110</v>
      </c>
      <c r="C12" s="175">
        <f t="shared" si="0"/>
        <v>382400</v>
      </c>
      <c r="D12" s="150">
        <v>382400</v>
      </c>
      <c r="E12" s="150">
        <v>382400</v>
      </c>
      <c r="F12" s="150"/>
      <c r="G12" s="150"/>
    </row>
    <row r="13" ht="15" customHeight="1" spans="1:7">
      <c r="A13" s="174" t="s">
        <v>111</v>
      </c>
      <c r="B13" s="59" t="s">
        <v>112</v>
      </c>
      <c r="C13" s="175">
        <f t="shared" si="0"/>
        <v>340300</v>
      </c>
      <c r="D13" s="150">
        <v>340300</v>
      </c>
      <c r="E13" s="150">
        <v>340300</v>
      </c>
      <c r="F13" s="150"/>
      <c r="G13" s="150"/>
    </row>
    <row r="14" ht="15" customHeight="1" spans="1:7">
      <c r="A14" s="174" t="s">
        <v>113</v>
      </c>
      <c r="B14" s="176" t="s">
        <v>114</v>
      </c>
      <c r="C14" s="175">
        <f t="shared" si="0"/>
        <v>340300</v>
      </c>
      <c r="D14" s="150">
        <v>340300</v>
      </c>
      <c r="E14" s="150">
        <v>340300</v>
      </c>
      <c r="F14" s="150"/>
      <c r="G14" s="150"/>
    </row>
    <row r="15" ht="15" customHeight="1" spans="1:7">
      <c r="A15" s="174" t="s">
        <v>115</v>
      </c>
      <c r="B15" s="177" t="s">
        <v>116</v>
      </c>
      <c r="C15" s="175">
        <f t="shared" si="0"/>
        <v>192600</v>
      </c>
      <c r="D15" s="150">
        <v>192600</v>
      </c>
      <c r="E15" s="150">
        <v>192600</v>
      </c>
      <c r="F15" s="150"/>
      <c r="G15" s="150"/>
    </row>
    <row r="16" ht="15" customHeight="1" spans="1:7">
      <c r="A16" s="174" t="s">
        <v>117</v>
      </c>
      <c r="B16" s="177" t="s">
        <v>118</v>
      </c>
      <c r="C16" s="175">
        <f t="shared" si="0"/>
        <v>128000</v>
      </c>
      <c r="D16" s="150">
        <v>128000</v>
      </c>
      <c r="E16" s="150">
        <v>128000</v>
      </c>
      <c r="F16" s="150"/>
      <c r="G16" s="150"/>
    </row>
    <row r="17" ht="15" customHeight="1" spans="1:7">
      <c r="A17" s="174" t="s">
        <v>119</v>
      </c>
      <c r="B17" s="177" t="s">
        <v>120</v>
      </c>
      <c r="C17" s="175">
        <f t="shared" si="0"/>
        <v>19700</v>
      </c>
      <c r="D17" s="150">
        <v>19700</v>
      </c>
      <c r="E17" s="150">
        <v>19700</v>
      </c>
      <c r="F17" s="150"/>
      <c r="G17" s="150"/>
    </row>
    <row r="18" ht="15" customHeight="1" spans="1:7">
      <c r="A18" s="174" t="s">
        <v>121</v>
      </c>
      <c r="B18" s="59" t="s">
        <v>122</v>
      </c>
      <c r="C18" s="175">
        <f t="shared" si="0"/>
        <v>299028</v>
      </c>
      <c r="D18" s="150">
        <v>299028</v>
      </c>
      <c r="E18" s="150">
        <v>299028</v>
      </c>
      <c r="F18" s="150"/>
      <c r="G18" s="150"/>
    </row>
    <row r="19" ht="15" customHeight="1" spans="1:7">
      <c r="A19" s="174" t="s">
        <v>123</v>
      </c>
      <c r="B19" s="176" t="s">
        <v>124</v>
      </c>
      <c r="C19" s="175">
        <f t="shared" si="0"/>
        <v>299028</v>
      </c>
      <c r="D19" s="150">
        <v>299028</v>
      </c>
      <c r="E19" s="150">
        <v>299028</v>
      </c>
      <c r="F19" s="150"/>
      <c r="G19" s="150"/>
    </row>
    <row r="20" ht="15" customHeight="1" spans="1:7">
      <c r="A20" s="174" t="s">
        <v>125</v>
      </c>
      <c r="B20" s="177" t="s">
        <v>126</v>
      </c>
      <c r="C20" s="175">
        <f t="shared" si="0"/>
        <v>299028</v>
      </c>
      <c r="D20" s="150">
        <v>299028</v>
      </c>
      <c r="E20" s="150">
        <v>299028</v>
      </c>
      <c r="F20" s="150"/>
      <c r="G20" s="150"/>
    </row>
    <row r="21" ht="18" customHeight="1" spans="1:7">
      <c r="A21" s="88" t="s">
        <v>167</v>
      </c>
      <c r="B21" s="178" t="s">
        <v>167</v>
      </c>
      <c r="C21" s="22">
        <f>C7+C10+C13+C18</f>
        <v>9941980.36</v>
      </c>
      <c r="D21" s="22">
        <f>D7+D10+D13+D18</f>
        <v>7713636.8</v>
      </c>
      <c r="E21" s="22">
        <f>E7+E10+E13+E18</f>
        <v>7282787.04</v>
      </c>
      <c r="F21" s="22">
        <f>F7+F10+F13+F18</f>
        <v>430849.76</v>
      </c>
      <c r="G21" s="22">
        <f>G7+G10+G13+G18</f>
        <v>2228343.56</v>
      </c>
    </row>
  </sheetData>
  <mergeCells count="7">
    <mergeCell ref="A2:G2"/>
    <mergeCell ref="A3:B3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: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6"/>
      <c r="B1" s="46"/>
      <c r="C1" s="46"/>
      <c r="D1" s="46"/>
      <c r="E1" s="45"/>
      <c r="F1" s="166" t="s">
        <v>168</v>
      </c>
    </row>
    <row r="2" ht="41.25" customHeight="1" spans="1:6">
      <c r="A2" s="167" t="s">
        <v>169</v>
      </c>
      <c r="B2" s="46"/>
      <c r="C2" s="46"/>
      <c r="D2" s="46"/>
      <c r="E2" s="45"/>
      <c r="F2" s="46"/>
    </row>
    <row r="3" customHeight="1" spans="1:6">
      <c r="A3" s="115" t="s">
        <v>2</v>
      </c>
      <c r="B3" s="168"/>
      <c r="D3" s="46"/>
      <c r="E3" s="45"/>
      <c r="F3" s="49" t="s">
        <v>3</v>
      </c>
    </row>
    <row r="4" ht="27" customHeight="1" spans="1:6">
      <c r="A4" s="50" t="s">
        <v>170</v>
      </c>
      <c r="B4" s="50" t="s">
        <v>171</v>
      </c>
      <c r="C4" s="51" t="s">
        <v>172</v>
      </c>
      <c r="D4" s="50"/>
      <c r="E4" s="52"/>
      <c r="F4" s="50" t="s">
        <v>173</v>
      </c>
    </row>
    <row r="5" ht="28.5" customHeight="1" spans="1:6">
      <c r="A5" s="169"/>
      <c r="B5" s="54"/>
      <c r="C5" s="52" t="s">
        <v>59</v>
      </c>
      <c r="D5" s="52" t="s">
        <v>174</v>
      </c>
      <c r="E5" s="52" t="s">
        <v>175</v>
      </c>
      <c r="F5" s="53"/>
    </row>
    <row r="6" ht="17.25" customHeight="1" spans="1:6">
      <c r="A6" s="58" t="s">
        <v>84</v>
      </c>
      <c r="B6" s="58" t="s">
        <v>85</v>
      </c>
      <c r="C6" s="58" t="s">
        <v>86</v>
      </c>
      <c r="D6" s="58" t="s">
        <v>87</v>
      </c>
      <c r="E6" s="58" t="s">
        <v>88</v>
      </c>
      <c r="F6" s="58" t="s">
        <v>89</v>
      </c>
    </row>
    <row r="7" ht="17.25" customHeight="1" spans="1:6">
      <c r="A7" s="22"/>
      <c r="B7" s="22"/>
      <c r="C7" s="22"/>
      <c r="D7" s="22"/>
      <c r="E7" s="22"/>
      <c r="F7" s="22"/>
    </row>
    <row r="8" customHeight="1" spans="1:6">
      <c r="A8" s="170" t="s">
        <v>176</v>
      </c>
      <c r="B8" s="170"/>
    </row>
  </sheetData>
  <mergeCells count="7">
    <mergeCell ref="A2:F2"/>
    <mergeCell ref="A3:B3"/>
    <mergeCell ref="C4:E4"/>
    <mergeCell ref="A8:B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4"/>
  <sheetViews>
    <sheetView showZeros="0" workbookViewId="0">
      <selection activeCell="K13" sqref="K13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1:25">
      <c r="B1" s="152"/>
      <c r="D1" s="153"/>
      <c r="E1" s="153"/>
      <c r="F1" s="153"/>
      <c r="G1" s="153"/>
      <c r="H1" s="90"/>
      <c r="I1" s="90"/>
      <c r="J1" s="90"/>
      <c r="K1" s="90"/>
      <c r="L1" s="90"/>
      <c r="M1" s="90"/>
      <c r="Q1" s="90"/>
      <c r="U1" s="152"/>
      <c r="W1" s="2" t="s">
        <v>177</v>
      </c>
    </row>
    <row r="2" ht="45.75" customHeight="1" spans="1:25">
      <c r="A2" s="72" t="s">
        <v>178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3"/>
      <c r="O2" s="3"/>
      <c r="P2" s="3"/>
      <c r="Q2" s="72"/>
      <c r="R2" s="72"/>
      <c r="S2" s="72"/>
      <c r="T2" s="72"/>
      <c r="U2" s="72"/>
      <c r="V2" s="72"/>
      <c r="W2" s="72"/>
    </row>
    <row r="3" ht="18.75" customHeight="1" spans="1:25">
      <c r="A3" s="4" t="s">
        <v>2</v>
      </c>
      <c r="B3" s="154"/>
      <c r="C3" s="154"/>
      <c r="D3" s="154"/>
      <c r="E3" s="154"/>
      <c r="F3" s="154"/>
      <c r="G3" s="154"/>
      <c r="H3" s="95"/>
      <c r="I3" s="95"/>
      <c r="J3" s="95"/>
      <c r="K3" s="95"/>
      <c r="L3" s="95"/>
      <c r="M3" s="95"/>
      <c r="N3" s="6"/>
      <c r="O3" s="6"/>
      <c r="P3" s="6"/>
      <c r="Q3" s="95"/>
      <c r="U3" s="152"/>
      <c r="W3" s="2" t="s">
        <v>3</v>
      </c>
    </row>
    <row r="4" ht="18" customHeight="1" spans="1:25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155" t="s">
        <v>186</v>
      </c>
      <c r="I4" s="84" t="s">
        <v>186</v>
      </c>
      <c r="J4" s="84"/>
      <c r="K4" s="84"/>
      <c r="L4" s="84"/>
      <c r="M4" s="84"/>
      <c r="N4" s="11"/>
      <c r="O4" s="11"/>
      <c r="P4" s="11"/>
      <c r="Q4" s="99" t="s">
        <v>63</v>
      </c>
      <c r="R4" s="84" t="s">
        <v>64</v>
      </c>
      <c r="S4" s="84"/>
      <c r="T4" s="84"/>
      <c r="U4" s="84"/>
      <c r="V4" s="84"/>
      <c r="W4" s="85"/>
    </row>
    <row r="5" ht="18" customHeight="1" spans="1:25">
      <c r="A5" s="13"/>
      <c r="B5" s="134"/>
      <c r="C5" s="13"/>
      <c r="D5" s="13"/>
      <c r="E5" s="13"/>
      <c r="F5" s="13"/>
      <c r="G5" s="13"/>
      <c r="H5" s="132" t="s">
        <v>187</v>
      </c>
      <c r="I5" s="155" t="s">
        <v>60</v>
      </c>
      <c r="J5" s="84"/>
      <c r="K5" s="84"/>
      <c r="L5" s="84"/>
      <c r="M5" s="85"/>
      <c r="N5" s="10" t="s">
        <v>188</v>
      </c>
      <c r="O5" s="11"/>
      <c r="P5" s="12"/>
      <c r="Q5" s="8" t="s">
        <v>63</v>
      </c>
      <c r="R5" s="155" t="s">
        <v>64</v>
      </c>
      <c r="S5" s="99" t="s">
        <v>66</v>
      </c>
      <c r="T5" s="84" t="s">
        <v>64</v>
      </c>
      <c r="U5" s="99" t="s">
        <v>68</v>
      </c>
      <c r="V5" s="99" t="s">
        <v>69</v>
      </c>
      <c r="W5" s="156" t="s">
        <v>70</v>
      </c>
    </row>
    <row r="6" ht="19.5" customHeight="1" spans="1:25">
      <c r="A6" s="30"/>
      <c r="B6" s="30"/>
      <c r="C6" s="30"/>
      <c r="D6" s="30"/>
      <c r="E6" s="30"/>
      <c r="F6" s="30"/>
      <c r="G6" s="30"/>
      <c r="H6" s="30"/>
      <c r="I6" s="157" t="s">
        <v>189</v>
      </c>
      <c r="J6" s="8" t="s">
        <v>190</v>
      </c>
      <c r="K6" s="8" t="s">
        <v>191</v>
      </c>
      <c r="L6" s="8" t="s">
        <v>192</v>
      </c>
      <c r="M6" s="8" t="s">
        <v>193</v>
      </c>
      <c r="N6" s="8" t="s">
        <v>60</v>
      </c>
      <c r="O6" s="8" t="s">
        <v>61</v>
      </c>
      <c r="P6" s="8" t="s">
        <v>62</v>
      </c>
      <c r="Q6" s="30"/>
      <c r="R6" s="8" t="s">
        <v>59</v>
      </c>
      <c r="S6" s="8" t="s">
        <v>66</v>
      </c>
      <c r="T6" s="8" t="s">
        <v>194</v>
      </c>
      <c r="U6" s="8" t="s">
        <v>68</v>
      </c>
      <c r="V6" s="8" t="s">
        <v>69</v>
      </c>
      <c r="W6" s="8" t="s">
        <v>70</v>
      </c>
    </row>
    <row r="7" ht="37.5" customHeight="1" spans="1:25">
      <c r="A7" s="158"/>
      <c r="B7" s="158"/>
      <c r="C7" s="158"/>
      <c r="D7" s="158"/>
      <c r="E7" s="158"/>
      <c r="F7" s="158"/>
      <c r="G7" s="158"/>
      <c r="H7" s="158"/>
      <c r="I7" s="159" t="s">
        <v>59</v>
      </c>
      <c r="J7" s="16" t="s">
        <v>195</v>
      </c>
      <c r="K7" s="16" t="s">
        <v>191</v>
      </c>
      <c r="L7" s="16" t="s">
        <v>192</v>
      </c>
      <c r="M7" s="16" t="s">
        <v>193</v>
      </c>
      <c r="N7" s="16" t="s">
        <v>191</v>
      </c>
      <c r="O7" s="16" t="s">
        <v>192</v>
      </c>
      <c r="P7" s="16" t="s">
        <v>193</v>
      </c>
      <c r="Q7" s="16" t="s">
        <v>63</v>
      </c>
      <c r="R7" s="16" t="s">
        <v>59</v>
      </c>
      <c r="S7" s="16" t="s">
        <v>66</v>
      </c>
      <c r="T7" s="16" t="s">
        <v>194</v>
      </c>
      <c r="U7" s="16" t="s">
        <v>68</v>
      </c>
      <c r="V7" s="16" t="s">
        <v>69</v>
      </c>
      <c r="W7" s="16" t="s">
        <v>70</v>
      </c>
    </row>
    <row r="8" customHeight="1" spans="1:25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</row>
    <row r="9" s="151" customFormat="1" ht="19.5" customHeight="1" spans="1:25">
      <c r="A9" s="125" t="s">
        <v>71</v>
      </c>
      <c r="B9" s="160" t="s">
        <v>196</v>
      </c>
      <c r="C9" s="160" t="s">
        <v>197</v>
      </c>
      <c r="D9" s="160" t="s">
        <v>103</v>
      </c>
      <c r="E9" s="160" t="s">
        <v>104</v>
      </c>
      <c r="F9" s="160" t="s">
        <v>198</v>
      </c>
      <c r="G9" s="160" t="s">
        <v>199</v>
      </c>
      <c r="H9" s="160" t="s">
        <v>200</v>
      </c>
      <c r="I9" s="161">
        <v>933168</v>
      </c>
      <c r="J9" s="161"/>
      <c r="K9" s="161"/>
      <c r="L9" s="161">
        <v>933168</v>
      </c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2"/>
      <c r="Y9" s="162"/>
    </row>
    <row r="10" s="151" customFormat="1" ht="19.5" customHeight="1" spans="1:25">
      <c r="A10" s="125" t="s">
        <v>71</v>
      </c>
      <c r="B10" s="160" t="s">
        <v>196</v>
      </c>
      <c r="C10" s="160" t="s">
        <v>201</v>
      </c>
      <c r="D10" s="160" t="s">
        <v>103</v>
      </c>
      <c r="E10" s="160" t="s">
        <v>104</v>
      </c>
      <c r="F10" s="160" t="s">
        <v>202</v>
      </c>
      <c r="G10" s="160" t="s">
        <v>203</v>
      </c>
      <c r="H10" s="160" t="s">
        <v>200</v>
      </c>
      <c r="I10" s="161">
        <v>1332</v>
      </c>
      <c r="J10" s="161"/>
      <c r="K10" s="161"/>
      <c r="L10" s="161">
        <v>1332</v>
      </c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2"/>
      <c r="Y10" s="162"/>
    </row>
    <row r="11" s="151" customFormat="1" ht="19.5" customHeight="1" spans="1:25">
      <c r="A11" s="125" t="s">
        <v>71</v>
      </c>
      <c r="B11" s="160" t="s">
        <v>196</v>
      </c>
      <c r="C11" s="160" t="s">
        <v>204</v>
      </c>
      <c r="D11" s="160" t="s">
        <v>103</v>
      </c>
      <c r="E11" s="160" t="s">
        <v>104</v>
      </c>
      <c r="F11" s="160" t="s">
        <v>202</v>
      </c>
      <c r="G11" s="160" t="s">
        <v>203</v>
      </c>
      <c r="H11" s="160" t="s">
        <v>200</v>
      </c>
      <c r="I11" s="161">
        <v>120000</v>
      </c>
      <c r="J11" s="161"/>
      <c r="K11" s="161"/>
      <c r="L11" s="161">
        <v>120000</v>
      </c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2"/>
      <c r="Y11" s="162"/>
    </row>
    <row r="12" s="151" customFormat="1" ht="19.5" customHeight="1" spans="1:25">
      <c r="A12" s="125" t="s">
        <v>71</v>
      </c>
      <c r="B12" s="160" t="s">
        <v>196</v>
      </c>
      <c r="C12" s="160" t="s">
        <v>205</v>
      </c>
      <c r="D12" s="160" t="s">
        <v>103</v>
      </c>
      <c r="E12" s="160" t="s">
        <v>104</v>
      </c>
      <c r="F12" s="160" t="s">
        <v>202</v>
      </c>
      <c r="G12" s="160" t="s">
        <v>203</v>
      </c>
      <c r="H12" s="160" t="s">
        <v>200</v>
      </c>
      <c r="I12" s="161">
        <v>124800</v>
      </c>
      <c r="J12" s="161"/>
      <c r="K12" s="161"/>
      <c r="L12" s="161">
        <v>124800</v>
      </c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2"/>
      <c r="Y12" s="162"/>
    </row>
    <row r="13" s="151" customFormat="1" ht="19.5" customHeight="1" spans="1:25">
      <c r="A13" s="125" t="s">
        <v>71</v>
      </c>
      <c r="B13" s="160" t="s">
        <v>196</v>
      </c>
      <c r="C13" s="160" t="s">
        <v>206</v>
      </c>
      <c r="D13" s="160" t="s">
        <v>103</v>
      </c>
      <c r="E13" s="160" t="s">
        <v>104</v>
      </c>
      <c r="F13" s="160" t="s">
        <v>207</v>
      </c>
      <c r="G13" s="160" t="s">
        <v>208</v>
      </c>
      <c r="H13" s="160" t="s">
        <v>200</v>
      </c>
      <c r="I13" s="161">
        <v>80000</v>
      </c>
      <c r="J13" s="161"/>
      <c r="K13" s="161"/>
      <c r="L13" s="161">
        <v>80000</v>
      </c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2"/>
      <c r="Y13" s="162"/>
    </row>
    <row r="14" s="151" customFormat="1" ht="19.5" customHeight="1" spans="1:25">
      <c r="A14" s="125" t="s">
        <v>71</v>
      </c>
      <c r="B14" s="160" t="s">
        <v>196</v>
      </c>
      <c r="C14" s="160" t="s">
        <v>209</v>
      </c>
      <c r="D14" s="160" t="s">
        <v>103</v>
      </c>
      <c r="E14" s="160" t="s">
        <v>104</v>
      </c>
      <c r="F14" s="160" t="s">
        <v>210</v>
      </c>
      <c r="G14" s="160" t="s">
        <v>211</v>
      </c>
      <c r="H14" s="160" t="s">
        <v>200</v>
      </c>
      <c r="I14" s="161">
        <v>564000</v>
      </c>
      <c r="J14" s="161"/>
      <c r="K14" s="161"/>
      <c r="L14" s="161">
        <v>564000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2"/>
      <c r="Y14" s="162"/>
    </row>
    <row r="15" s="151" customFormat="1" ht="19.5" customHeight="1" spans="1:25">
      <c r="A15" s="125" t="s">
        <v>71</v>
      </c>
      <c r="B15" s="160" t="s">
        <v>196</v>
      </c>
      <c r="C15" s="160" t="s">
        <v>212</v>
      </c>
      <c r="D15" s="160" t="s">
        <v>103</v>
      </c>
      <c r="E15" s="160" t="s">
        <v>104</v>
      </c>
      <c r="F15" s="160" t="s">
        <v>210</v>
      </c>
      <c r="G15" s="160" t="s">
        <v>211</v>
      </c>
      <c r="H15" s="160" t="s">
        <v>200</v>
      </c>
      <c r="I15" s="161">
        <v>769188</v>
      </c>
      <c r="J15" s="161"/>
      <c r="K15" s="161"/>
      <c r="L15" s="161">
        <v>769188</v>
      </c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2"/>
      <c r="Y15" s="162"/>
    </row>
    <row r="16" s="151" customFormat="1" ht="19.5" customHeight="1" spans="1:25">
      <c r="A16" s="125" t="s">
        <v>71</v>
      </c>
      <c r="B16" s="160" t="s">
        <v>213</v>
      </c>
      <c r="C16" s="160" t="s">
        <v>214</v>
      </c>
      <c r="D16" s="160" t="s">
        <v>103</v>
      </c>
      <c r="E16" s="160" t="s">
        <v>104</v>
      </c>
      <c r="F16" s="160" t="s">
        <v>215</v>
      </c>
      <c r="G16" s="160" t="s">
        <v>216</v>
      </c>
      <c r="H16" s="160" t="s">
        <v>200</v>
      </c>
      <c r="I16" s="161">
        <v>3142571.04</v>
      </c>
      <c r="J16" s="161"/>
      <c r="K16" s="161"/>
      <c r="L16" s="161">
        <v>3142571.04</v>
      </c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2"/>
      <c r="Y16" s="162"/>
    </row>
    <row r="17" s="151" customFormat="1" ht="19.5" customHeight="1" spans="1:25">
      <c r="A17" s="125" t="s">
        <v>71</v>
      </c>
      <c r="B17" s="160" t="s">
        <v>217</v>
      </c>
      <c r="C17" s="160" t="s">
        <v>218</v>
      </c>
      <c r="D17" s="160" t="s">
        <v>103</v>
      </c>
      <c r="E17" s="160" t="s">
        <v>104</v>
      </c>
      <c r="F17" s="160" t="s">
        <v>207</v>
      </c>
      <c r="G17" s="160" t="s">
        <v>208</v>
      </c>
      <c r="H17" s="160" t="s">
        <v>200</v>
      </c>
      <c r="I17" s="161">
        <v>508000</v>
      </c>
      <c r="J17" s="161"/>
      <c r="K17" s="161"/>
      <c r="L17" s="161">
        <v>508000</v>
      </c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2"/>
      <c r="Y17" s="162"/>
    </row>
    <row r="18" s="151" customFormat="1" ht="19.5" customHeight="1" spans="1:25">
      <c r="A18" s="125" t="s">
        <v>71</v>
      </c>
      <c r="B18" s="160" t="s">
        <v>219</v>
      </c>
      <c r="C18" s="160" t="s">
        <v>220</v>
      </c>
      <c r="D18" s="160" t="s">
        <v>103</v>
      </c>
      <c r="E18" s="160" t="s">
        <v>104</v>
      </c>
      <c r="F18" s="160" t="s">
        <v>221</v>
      </c>
      <c r="G18" s="160" t="s">
        <v>220</v>
      </c>
      <c r="H18" s="160" t="s">
        <v>222</v>
      </c>
      <c r="I18" s="161">
        <v>228030</v>
      </c>
      <c r="J18" s="161"/>
      <c r="K18" s="161"/>
      <c r="L18" s="161">
        <v>228030</v>
      </c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2"/>
      <c r="Y18" s="162"/>
    </row>
    <row r="19" s="151" customFormat="1" ht="19.5" customHeight="1" spans="1:25">
      <c r="A19" s="125" t="s">
        <v>71</v>
      </c>
      <c r="B19" s="160" t="s">
        <v>219</v>
      </c>
      <c r="C19" s="160" t="s">
        <v>223</v>
      </c>
      <c r="D19" s="160" t="s">
        <v>103</v>
      </c>
      <c r="E19" s="160" t="s">
        <v>104</v>
      </c>
      <c r="F19" s="160" t="s">
        <v>224</v>
      </c>
      <c r="G19" s="160" t="s">
        <v>223</v>
      </c>
      <c r="H19" s="160" t="s">
        <v>222</v>
      </c>
      <c r="I19" s="161">
        <v>2500</v>
      </c>
      <c r="J19" s="161"/>
      <c r="K19" s="161"/>
      <c r="L19" s="161">
        <v>2500</v>
      </c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2"/>
      <c r="Y19" s="162"/>
    </row>
    <row r="20" s="151" customFormat="1" ht="19.5" customHeight="1" spans="1:25">
      <c r="A20" s="125" t="s">
        <v>71</v>
      </c>
      <c r="B20" s="160" t="s">
        <v>219</v>
      </c>
      <c r="C20" s="160" t="s">
        <v>225</v>
      </c>
      <c r="D20" s="160" t="s">
        <v>103</v>
      </c>
      <c r="E20" s="160" t="s">
        <v>104</v>
      </c>
      <c r="F20" s="160" t="s">
        <v>226</v>
      </c>
      <c r="G20" s="160" t="s">
        <v>225</v>
      </c>
      <c r="H20" s="160" t="s">
        <v>222</v>
      </c>
      <c r="I20" s="161">
        <v>25000</v>
      </c>
      <c r="J20" s="161"/>
      <c r="K20" s="161"/>
      <c r="L20" s="161">
        <v>25000</v>
      </c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2"/>
      <c r="Y20" s="162"/>
    </row>
    <row r="21" s="151" customFormat="1" ht="19.5" customHeight="1" spans="1:25">
      <c r="A21" s="125" t="s">
        <v>71</v>
      </c>
      <c r="B21" s="160" t="s">
        <v>219</v>
      </c>
      <c r="C21" s="160" t="s">
        <v>227</v>
      </c>
      <c r="D21" s="160" t="s">
        <v>103</v>
      </c>
      <c r="E21" s="160" t="s">
        <v>104</v>
      </c>
      <c r="F21" s="160" t="s">
        <v>228</v>
      </c>
      <c r="G21" s="160" t="s">
        <v>227</v>
      </c>
      <c r="H21" s="160" t="s">
        <v>222</v>
      </c>
      <c r="I21" s="161">
        <v>45000</v>
      </c>
      <c r="J21" s="161"/>
      <c r="K21" s="161"/>
      <c r="L21" s="161">
        <v>45000</v>
      </c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2"/>
      <c r="Y21" s="162"/>
    </row>
    <row r="22" s="151" customFormat="1" ht="19.5" customHeight="1" spans="1:25">
      <c r="A22" s="125" t="s">
        <v>71</v>
      </c>
      <c r="B22" s="160" t="s">
        <v>219</v>
      </c>
      <c r="C22" s="160" t="s">
        <v>229</v>
      </c>
      <c r="D22" s="160" t="s">
        <v>103</v>
      </c>
      <c r="E22" s="160" t="s">
        <v>104</v>
      </c>
      <c r="F22" s="160" t="s">
        <v>230</v>
      </c>
      <c r="G22" s="160" t="s">
        <v>229</v>
      </c>
      <c r="H22" s="160" t="s">
        <v>222</v>
      </c>
      <c r="I22" s="161">
        <v>7070</v>
      </c>
      <c r="J22" s="161"/>
      <c r="K22" s="161"/>
      <c r="L22" s="161">
        <v>7070</v>
      </c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2"/>
      <c r="Y22" s="162"/>
    </row>
    <row r="23" s="151" customFormat="1" ht="19.5" customHeight="1" spans="1:25">
      <c r="A23" s="125" t="s">
        <v>71</v>
      </c>
      <c r="B23" s="160" t="s">
        <v>219</v>
      </c>
      <c r="C23" s="160" t="s">
        <v>231</v>
      </c>
      <c r="D23" s="160" t="s">
        <v>103</v>
      </c>
      <c r="E23" s="160" t="s">
        <v>104</v>
      </c>
      <c r="F23" s="160" t="s">
        <v>232</v>
      </c>
      <c r="G23" s="160" t="s">
        <v>231</v>
      </c>
      <c r="H23" s="160" t="s">
        <v>222</v>
      </c>
      <c r="I23" s="161">
        <v>5000</v>
      </c>
      <c r="J23" s="161"/>
      <c r="K23" s="161"/>
      <c r="L23" s="161">
        <v>5000</v>
      </c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2"/>
      <c r="Y23" s="162"/>
    </row>
    <row r="24" s="151" customFormat="1" ht="19.5" customHeight="1" spans="1:25">
      <c r="A24" s="125" t="s">
        <v>71</v>
      </c>
      <c r="B24" s="160" t="s">
        <v>219</v>
      </c>
      <c r="C24" s="160" t="s">
        <v>233</v>
      </c>
      <c r="D24" s="160" t="s">
        <v>103</v>
      </c>
      <c r="E24" s="160" t="s">
        <v>104</v>
      </c>
      <c r="F24" s="160" t="s">
        <v>234</v>
      </c>
      <c r="G24" s="160" t="s">
        <v>233</v>
      </c>
      <c r="H24" s="160" t="s">
        <v>222</v>
      </c>
      <c r="I24" s="161">
        <v>8000</v>
      </c>
      <c r="J24" s="161"/>
      <c r="K24" s="161"/>
      <c r="L24" s="161">
        <v>8000</v>
      </c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2"/>
      <c r="Y24" s="162"/>
    </row>
    <row r="25" s="151" customFormat="1" ht="19.5" customHeight="1" spans="1:25">
      <c r="A25" s="125" t="s">
        <v>71</v>
      </c>
      <c r="B25" s="160" t="s">
        <v>219</v>
      </c>
      <c r="C25" s="160" t="s">
        <v>235</v>
      </c>
      <c r="D25" s="160" t="s">
        <v>103</v>
      </c>
      <c r="E25" s="160" t="s">
        <v>104</v>
      </c>
      <c r="F25" s="160" t="s">
        <v>236</v>
      </c>
      <c r="G25" s="160" t="s">
        <v>237</v>
      </c>
      <c r="H25" s="160" t="s">
        <v>222</v>
      </c>
      <c r="I25" s="161">
        <v>60000</v>
      </c>
      <c r="J25" s="161"/>
      <c r="K25" s="161"/>
      <c r="L25" s="161">
        <v>60000</v>
      </c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2"/>
      <c r="Y25" s="162"/>
    </row>
    <row r="26" s="151" customFormat="1" ht="19.5" customHeight="1" spans="1:25">
      <c r="A26" s="125" t="s">
        <v>71</v>
      </c>
      <c r="B26" s="160" t="s">
        <v>238</v>
      </c>
      <c r="C26" s="160" t="s">
        <v>239</v>
      </c>
      <c r="D26" s="160" t="s">
        <v>109</v>
      </c>
      <c r="E26" s="160" t="s">
        <v>110</v>
      </c>
      <c r="F26" s="160" t="s">
        <v>240</v>
      </c>
      <c r="G26" s="160" t="s">
        <v>241</v>
      </c>
      <c r="H26" s="160" t="s">
        <v>200</v>
      </c>
      <c r="I26" s="161">
        <v>382400</v>
      </c>
      <c r="J26" s="161"/>
      <c r="K26" s="161"/>
      <c r="L26" s="161">
        <v>382400</v>
      </c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2"/>
      <c r="Y26" s="162"/>
    </row>
    <row r="27" s="151" customFormat="1" ht="19.5" customHeight="1" spans="1:25">
      <c r="A27" s="125" t="s">
        <v>71</v>
      </c>
      <c r="B27" s="160" t="s">
        <v>238</v>
      </c>
      <c r="C27" s="160" t="s">
        <v>242</v>
      </c>
      <c r="D27" s="160" t="s">
        <v>115</v>
      </c>
      <c r="E27" s="160" t="s">
        <v>116</v>
      </c>
      <c r="F27" s="160" t="s">
        <v>243</v>
      </c>
      <c r="G27" s="160" t="s">
        <v>244</v>
      </c>
      <c r="H27" s="160" t="s">
        <v>200</v>
      </c>
      <c r="I27" s="161">
        <v>192600</v>
      </c>
      <c r="J27" s="161"/>
      <c r="K27" s="161"/>
      <c r="L27" s="161">
        <v>192600</v>
      </c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2"/>
      <c r="Y27" s="162"/>
    </row>
    <row r="28" s="151" customFormat="1" ht="19.5" customHeight="1" spans="1:25">
      <c r="A28" s="125" t="s">
        <v>71</v>
      </c>
      <c r="B28" s="160" t="s">
        <v>238</v>
      </c>
      <c r="C28" s="160" t="s">
        <v>245</v>
      </c>
      <c r="D28" s="160" t="s">
        <v>117</v>
      </c>
      <c r="E28" s="160" t="s">
        <v>118</v>
      </c>
      <c r="F28" s="160" t="s">
        <v>246</v>
      </c>
      <c r="G28" s="160" t="s">
        <v>247</v>
      </c>
      <c r="H28" s="160" t="s">
        <v>200</v>
      </c>
      <c r="I28" s="161">
        <v>128000</v>
      </c>
      <c r="J28" s="161"/>
      <c r="K28" s="161"/>
      <c r="L28" s="161">
        <v>128000</v>
      </c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2"/>
      <c r="Y28" s="162"/>
    </row>
    <row r="29" s="151" customFormat="1" ht="19.5" customHeight="1" spans="1:25">
      <c r="A29" s="125" t="s">
        <v>71</v>
      </c>
      <c r="B29" s="160" t="s">
        <v>238</v>
      </c>
      <c r="C29" s="160" t="s">
        <v>248</v>
      </c>
      <c r="D29" s="160" t="s">
        <v>103</v>
      </c>
      <c r="E29" s="160" t="s">
        <v>104</v>
      </c>
      <c r="F29" s="160" t="s">
        <v>249</v>
      </c>
      <c r="G29" s="160" t="s">
        <v>250</v>
      </c>
      <c r="H29" s="160" t="s">
        <v>200</v>
      </c>
      <c r="I29" s="161">
        <v>18000</v>
      </c>
      <c r="J29" s="161"/>
      <c r="K29" s="161"/>
      <c r="L29" s="161">
        <v>18000</v>
      </c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2"/>
      <c r="Y29" s="162"/>
    </row>
    <row r="30" s="151" customFormat="1" ht="19.5" customHeight="1" spans="1:25">
      <c r="A30" s="125" t="s">
        <v>71</v>
      </c>
      <c r="B30" s="160" t="s">
        <v>238</v>
      </c>
      <c r="C30" s="160" t="s">
        <v>251</v>
      </c>
      <c r="D30" s="160" t="s">
        <v>119</v>
      </c>
      <c r="E30" s="160" t="s">
        <v>120</v>
      </c>
      <c r="F30" s="160" t="s">
        <v>249</v>
      </c>
      <c r="G30" s="160" t="s">
        <v>250</v>
      </c>
      <c r="H30" s="160" t="s">
        <v>200</v>
      </c>
      <c r="I30" s="161">
        <v>10340</v>
      </c>
      <c r="J30" s="161"/>
      <c r="K30" s="161"/>
      <c r="L30" s="161">
        <v>10340</v>
      </c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2"/>
      <c r="Y30" s="162"/>
    </row>
    <row r="31" s="151" customFormat="1" ht="19.5" customHeight="1" spans="1:25">
      <c r="A31" s="125" t="s">
        <v>71</v>
      </c>
      <c r="B31" s="160" t="s">
        <v>238</v>
      </c>
      <c r="C31" s="160" t="s">
        <v>252</v>
      </c>
      <c r="D31" s="160" t="s">
        <v>119</v>
      </c>
      <c r="E31" s="160" t="s">
        <v>120</v>
      </c>
      <c r="F31" s="160" t="s">
        <v>249</v>
      </c>
      <c r="G31" s="160" t="s">
        <v>250</v>
      </c>
      <c r="H31" s="160" t="s">
        <v>200</v>
      </c>
      <c r="I31" s="161">
        <v>9360</v>
      </c>
      <c r="J31" s="161"/>
      <c r="K31" s="161"/>
      <c r="L31" s="161">
        <v>9360</v>
      </c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2"/>
      <c r="Y31" s="162"/>
    </row>
    <row r="32" s="151" customFormat="1" ht="19.5" customHeight="1" spans="1:25">
      <c r="A32" s="125" t="s">
        <v>71</v>
      </c>
      <c r="B32" s="160" t="s">
        <v>126</v>
      </c>
      <c r="C32" s="160" t="s">
        <v>253</v>
      </c>
      <c r="D32" s="160" t="s">
        <v>125</v>
      </c>
      <c r="E32" s="160" t="s">
        <v>126</v>
      </c>
      <c r="F32" s="160" t="s">
        <v>254</v>
      </c>
      <c r="G32" s="160" t="s">
        <v>126</v>
      </c>
      <c r="H32" s="160" t="s">
        <v>200</v>
      </c>
      <c r="I32" s="161">
        <v>299028</v>
      </c>
      <c r="J32" s="161"/>
      <c r="K32" s="161"/>
      <c r="L32" s="161">
        <v>299028</v>
      </c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2"/>
      <c r="Y32" s="162"/>
    </row>
    <row r="33" s="151" customFormat="1" ht="19.5" customHeight="1" spans="1:25">
      <c r="A33" s="125" t="s">
        <v>71</v>
      </c>
      <c r="B33" s="160" t="s">
        <v>255</v>
      </c>
      <c r="C33" s="160" t="s">
        <v>256</v>
      </c>
      <c r="D33" s="160" t="s">
        <v>103</v>
      </c>
      <c r="E33" s="160" t="s">
        <v>104</v>
      </c>
      <c r="F33" s="160" t="s">
        <v>257</v>
      </c>
      <c r="G33" s="160" t="s">
        <v>255</v>
      </c>
      <c r="H33" s="160" t="s">
        <v>222</v>
      </c>
      <c r="I33" s="161">
        <v>50249.76</v>
      </c>
      <c r="J33" s="161"/>
      <c r="K33" s="161"/>
      <c r="L33" s="161">
        <v>50249.76</v>
      </c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3"/>
      <c r="X33" s="162"/>
      <c r="Y33" s="162"/>
    </row>
    <row r="34" ht="17.25" customHeight="1" spans="1:25">
      <c r="A34" s="37" t="s">
        <v>167</v>
      </c>
      <c r="B34" s="164"/>
      <c r="C34" s="164"/>
      <c r="D34" s="164"/>
      <c r="E34" s="164"/>
      <c r="F34" s="164"/>
      <c r="G34" s="165"/>
      <c r="H34" s="22"/>
      <c r="I34" s="22">
        <v>7713636.8</v>
      </c>
      <c r="J34" s="22"/>
      <c r="K34" s="22"/>
      <c r="L34" s="22">
        <v>7713636.8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I12" sqref="I12"/>
    </sheetView>
  </sheetViews>
  <sheetFormatPr defaultColWidth="9.14166666666667" defaultRowHeight="14.25" customHeight="1"/>
  <cols>
    <col min="1" max="1" width="17.75" customWidth="1"/>
    <col min="2" max="2" width="32.625" customWidth="1"/>
    <col min="3" max="3" width="50.625" customWidth="1"/>
    <col min="4" max="4" width="28.25" customWidth="1"/>
    <col min="5" max="5" width="11.1416666666667" customWidth="1"/>
    <col min="6" max="6" width="17.7166666666667" customWidth="1"/>
    <col min="7" max="7" width="15.37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3"/>
      <c r="E1" s="1"/>
      <c r="F1" s="1"/>
      <c r="G1" s="1"/>
      <c r="H1" s="1"/>
      <c r="U1" s="143"/>
      <c r="W1" s="144" t="s">
        <v>258</v>
      </c>
    </row>
    <row r="2" ht="46.5" customHeight="1" spans="1:23">
      <c r="A2" s="3" t="s">
        <v>259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3"/>
      <c r="W3" s="116" t="s">
        <v>3</v>
      </c>
    </row>
    <row r="4" ht="21.75" customHeight="1" spans="1:23">
      <c r="A4" s="8" t="s">
        <v>260</v>
      </c>
      <c r="B4" s="9" t="s">
        <v>180</v>
      </c>
      <c r="C4" s="8" t="s">
        <v>181</v>
      </c>
      <c r="D4" s="8" t="s">
        <v>261</v>
      </c>
      <c r="E4" s="9" t="s">
        <v>182</v>
      </c>
      <c r="F4" s="9" t="s">
        <v>183</v>
      </c>
      <c r="G4" s="9" t="s">
        <v>184</v>
      </c>
      <c r="H4" s="9" t="s">
        <v>185</v>
      </c>
      <c r="I4" s="29" t="s">
        <v>57</v>
      </c>
      <c r="J4" s="10" t="s">
        <v>262</v>
      </c>
      <c r="K4" s="11"/>
      <c r="L4" s="11"/>
      <c r="M4" s="12"/>
      <c r="N4" s="10" t="s">
        <v>188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30"/>
      <c r="C5" s="13"/>
      <c r="D5" s="13"/>
      <c r="E5" s="14"/>
      <c r="F5" s="14"/>
      <c r="G5" s="14"/>
      <c r="H5" s="14"/>
      <c r="I5" s="30"/>
      <c r="J5" s="145" t="s">
        <v>60</v>
      </c>
      <c r="K5" s="146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194</v>
      </c>
      <c r="U5" s="9" t="s">
        <v>68</v>
      </c>
      <c r="V5" s="9" t="s">
        <v>69</v>
      </c>
      <c r="W5" s="9" t="s">
        <v>70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47" t="s">
        <v>59</v>
      </c>
      <c r="K6" s="148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3" t="s">
        <v>59</v>
      </c>
      <c r="K7" s="73" t="s">
        <v>263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19">
        <v>21</v>
      </c>
      <c r="V8" s="31">
        <v>22</v>
      </c>
      <c r="W8" s="19">
        <v>23</v>
      </c>
    </row>
    <row r="9" ht="20" customHeight="1" spans="1:23">
      <c r="A9" s="20" t="s">
        <v>264</v>
      </c>
      <c r="B9" s="220" t="s">
        <v>265</v>
      </c>
      <c r="C9" s="21" t="s">
        <v>266</v>
      </c>
      <c r="D9" s="149" t="s">
        <v>71</v>
      </c>
      <c r="E9" s="20" t="s">
        <v>103</v>
      </c>
      <c r="F9" s="20" t="s">
        <v>104</v>
      </c>
      <c r="G9" s="20" t="s">
        <v>267</v>
      </c>
      <c r="H9" s="20" t="s">
        <v>268</v>
      </c>
      <c r="I9" s="22">
        <f>J9</f>
        <v>1152</v>
      </c>
      <c r="J9" s="150">
        <v>1152</v>
      </c>
      <c r="K9" s="150">
        <v>1152</v>
      </c>
      <c r="L9" s="31"/>
      <c r="M9" s="31"/>
      <c r="N9" s="31"/>
      <c r="O9" s="31"/>
      <c r="P9" s="31"/>
      <c r="Q9" s="31"/>
      <c r="R9" s="31"/>
      <c r="S9" s="31"/>
      <c r="T9" s="31"/>
      <c r="U9" s="19"/>
      <c r="V9" s="31"/>
      <c r="W9" s="19"/>
    </row>
    <row r="10" ht="20" customHeight="1" spans="1:23">
      <c r="A10" s="20" t="s">
        <v>269</v>
      </c>
      <c r="B10" s="220" t="s">
        <v>270</v>
      </c>
      <c r="C10" s="21" t="s">
        <v>271</v>
      </c>
      <c r="D10" s="149" t="s">
        <v>71</v>
      </c>
      <c r="E10" s="20" t="s">
        <v>103</v>
      </c>
      <c r="F10" s="20" t="s">
        <v>104</v>
      </c>
      <c r="G10" s="20" t="s">
        <v>272</v>
      </c>
      <c r="H10" s="20" t="s">
        <v>273</v>
      </c>
      <c r="I10" s="22">
        <f>J10</f>
        <v>507280</v>
      </c>
      <c r="J10" s="150">
        <v>507280</v>
      </c>
      <c r="K10" s="150">
        <v>507280</v>
      </c>
      <c r="L10" s="31"/>
      <c r="M10" s="31"/>
      <c r="N10" s="31"/>
      <c r="O10" s="31"/>
      <c r="P10" s="31"/>
      <c r="Q10" s="31"/>
      <c r="R10" s="31"/>
      <c r="S10" s="31"/>
      <c r="T10" s="31"/>
      <c r="U10" s="19"/>
      <c r="V10" s="31"/>
      <c r="W10" s="19"/>
    </row>
    <row r="11" ht="20" customHeight="1" spans="1:23">
      <c r="A11" s="20" t="s">
        <v>269</v>
      </c>
      <c r="B11" s="220" t="s">
        <v>274</v>
      </c>
      <c r="C11" s="21" t="s">
        <v>275</v>
      </c>
      <c r="D11" s="149" t="s">
        <v>71</v>
      </c>
      <c r="E11" s="20" t="s">
        <v>103</v>
      </c>
      <c r="F11" s="20" t="s">
        <v>104</v>
      </c>
      <c r="G11" s="20" t="s">
        <v>221</v>
      </c>
      <c r="H11" s="20" t="s">
        <v>220</v>
      </c>
      <c r="I11" s="22">
        <f>J11+R11</f>
        <v>1623700</v>
      </c>
      <c r="J11" s="150"/>
      <c r="K11" s="150"/>
      <c r="L11" s="31"/>
      <c r="M11" s="31"/>
      <c r="N11" s="31"/>
      <c r="O11" s="31"/>
      <c r="P11" s="31"/>
      <c r="Q11" s="31"/>
      <c r="R11" s="150">
        <v>1623700</v>
      </c>
      <c r="S11" s="31"/>
      <c r="T11" s="31"/>
      <c r="U11" s="19"/>
      <c r="V11" s="31"/>
      <c r="W11" s="150">
        <v>1623700</v>
      </c>
    </row>
    <row r="12" ht="20" customHeight="1" spans="1:23">
      <c r="A12" s="20" t="s">
        <v>269</v>
      </c>
      <c r="B12" s="220" t="s">
        <v>276</v>
      </c>
      <c r="C12" s="21" t="s">
        <v>277</v>
      </c>
      <c r="D12" s="149" t="s">
        <v>71</v>
      </c>
      <c r="E12" s="20" t="s">
        <v>103</v>
      </c>
      <c r="F12" s="20" t="s">
        <v>104</v>
      </c>
      <c r="G12" s="20" t="s">
        <v>221</v>
      </c>
      <c r="H12" s="20" t="s">
        <v>220</v>
      </c>
      <c r="I12" s="22">
        <f>J12</f>
        <v>64350.72</v>
      </c>
      <c r="J12" s="150">
        <v>64350.72</v>
      </c>
      <c r="K12" s="150">
        <v>64350.72</v>
      </c>
      <c r="L12" s="31"/>
      <c r="M12" s="31"/>
      <c r="N12" s="31"/>
      <c r="O12" s="31"/>
      <c r="P12" s="31"/>
      <c r="Q12" s="31"/>
      <c r="R12" s="31"/>
      <c r="S12" s="31"/>
      <c r="T12" s="31"/>
      <c r="U12" s="19"/>
      <c r="V12" s="31"/>
      <c r="W12" s="19"/>
    </row>
    <row r="13" ht="20" customHeight="1" spans="1:23">
      <c r="A13" s="20" t="s">
        <v>269</v>
      </c>
      <c r="B13" s="220" t="s">
        <v>278</v>
      </c>
      <c r="C13" s="24" t="s">
        <v>279</v>
      </c>
      <c r="D13" s="149" t="s">
        <v>71</v>
      </c>
      <c r="E13" s="20" t="s">
        <v>103</v>
      </c>
      <c r="F13" s="20" t="s">
        <v>104</v>
      </c>
      <c r="G13" s="20" t="s">
        <v>221</v>
      </c>
      <c r="H13" s="20" t="s">
        <v>220</v>
      </c>
      <c r="I13" s="22">
        <f>J13</f>
        <v>28000</v>
      </c>
      <c r="J13" s="150">
        <v>28000</v>
      </c>
      <c r="K13" s="150">
        <v>28000</v>
      </c>
      <c r="L13" s="31"/>
      <c r="M13" s="31"/>
      <c r="N13" s="31"/>
      <c r="O13" s="31"/>
      <c r="P13" s="31"/>
      <c r="Q13" s="31"/>
      <c r="R13" s="22">
        <f>W13</f>
        <v>0</v>
      </c>
      <c r="S13" s="31"/>
      <c r="T13" s="31"/>
      <c r="U13" s="19"/>
      <c r="V13" s="31"/>
      <c r="W13" s="19"/>
    </row>
    <row r="14" ht="20" customHeight="1" spans="1:23">
      <c r="A14" s="20" t="s">
        <v>269</v>
      </c>
      <c r="B14" s="220" t="s">
        <v>280</v>
      </c>
      <c r="C14" s="25" t="s">
        <v>281</v>
      </c>
      <c r="D14" s="149" t="s">
        <v>71</v>
      </c>
      <c r="E14" s="20" t="s">
        <v>103</v>
      </c>
      <c r="F14" s="20" t="s">
        <v>104</v>
      </c>
      <c r="G14" s="20" t="s">
        <v>221</v>
      </c>
      <c r="H14" s="20" t="s">
        <v>220</v>
      </c>
      <c r="I14" s="22">
        <f>J14</f>
        <v>3860.84</v>
      </c>
      <c r="J14" s="150">
        <v>3860.84</v>
      </c>
      <c r="K14" s="150">
        <v>3860.84</v>
      </c>
      <c r="L14" s="31"/>
      <c r="M14" s="31"/>
      <c r="N14" s="31"/>
      <c r="O14" s="31"/>
      <c r="P14" s="31"/>
      <c r="Q14" s="31"/>
      <c r="R14" s="31"/>
      <c r="S14" s="31"/>
      <c r="T14" s="31"/>
      <c r="U14" s="19"/>
      <c r="V14" s="31"/>
      <c r="W14" s="19"/>
    </row>
    <row r="15" ht="18.75" customHeight="1" spans="1:23">
      <c r="A15" s="37" t="s">
        <v>167</v>
      </c>
      <c r="B15" s="38"/>
      <c r="C15" s="38"/>
      <c r="D15" s="38"/>
      <c r="E15" s="38"/>
      <c r="F15" s="38"/>
      <c r="G15" s="38"/>
      <c r="H15" s="39"/>
      <c r="I15" s="22">
        <f>I9+I10+I11+I12+I13+I14</f>
        <v>2228343.56</v>
      </c>
      <c r="J15" s="22">
        <f>J9+J10+J12+J13+J14</f>
        <v>604643.56</v>
      </c>
      <c r="K15" s="22">
        <f>K9+K10+K12+K13+K14</f>
        <v>604643.56</v>
      </c>
      <c r="L15" s="22"/>
      <c r="M15" s="22"/>
      <c r="N15" s="22"/>
      <c r="O15" s="22"/>
      <c r="P15" s="22"/>
      <c r="Q15" s="22"/>
      <c r="R15" s="22">
        <f>SUM(R9:R14)</f>
        <v>1623700</v>
      </c>
      <c r="S15" s="22"/>
      <c r="T15" s="22"/>
      <c r="U15" s="22"/>
      <c r="V15" s="22"/>
      <c r="W15" s="22">
        <f>SUM(W9:W14)</f>
        <v>1623700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tabSelected="1" topLeftCell="A7" workbookViewId="0">
      <selection activeCell="B12" sqref="B12:B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282</v>
      </c>
    </row>
    <row r="2" ht="39.75" customHeight="1" spans="1:10">
      <c r="A2" s="221" t="s">
        <v>283</v>
      </c>
      <c r="B2" s="3"/>
      <c r="C2" s="3"/>
      <c r="D2" s="3"/>
      <c r="E2" s="3"/>
      <c r="F2" s="72"/>
      <c r="G2" s="3"/>
      <c r="H2" s="72"/>
      <c r="I2" s="72"/>
      <c r="J2" s="3"/>
    </row>
    <row r="3" ht="17.25" customHeight="1" spans="1:10">
      <c r="A3" s="4" t="s">
        <v>2</v>
      </c>
    </row>
    <row r="4" ht="44.25" customHeight="1" spans="1:10">
      <c r="A4" s="73" t="s">
        <v>284</v>
      </c>
      <c r="B4" s="73" t="s">
        <v>285</v>
      </c>
      <c r="C4" s="73" t="s">
        <v>286</v>
      </c>
      <c r="D4" s="73" t="s">
        <v>287</v>
      </c>
      <c r="E4" s="73" t="s">
        <v>288</v>
      </c>
      <c r="F4" s="74" t="s">
        <v>289</v>
      </c>
      <c r="G4" s="73" t="s">
        <v>290</v>
      </c>
      <c r="H4" s="74" t="s">
        <v>291</v>
      </c>
      <c r="I4" s="74" t="s">
        <v>292</v>
      </c>
      <c r="J4" s="73" t="s">
        <v>293</v>
      </c>
    </row>
    <row r="5" ht="18.75" customHeight="1" spans="1:10">
      <c r="A5" s="141">
        <v>1</v>
      </c>
      <c r="B5" s="141">
        <v>2</v>
      </c>
      <c r="C5" s="141">
        <v>3</v>
      </c>
      <c r="D5" s="141">
        <v>4</v>
      </c>
      <c r="E5" s="141">
        <v>5</v>
      </c>
      <c r="F5" s="31">
        <v>6</v>
      </c>
      <c r="G5" s="141">
        <v>7</v>
      </c>
      <c r="H5" s="31">
        <v>8</v>
      </c>
      <c r="I5" s="31">
        <v>9</v>
      </c>
      <c r="J5" s="141">
        <v>10</v>
      </c>
    </row>
    <row r="6" s="114" customFormat="1" ht="42" customHeight="1" spans="1:10">
      <c r="A6" s="142" t="s">
        <v>71</v>
      </c>
      <c r="B6" s="142"/>
      <c r="C6" s="142"/>
      <c r="D6" s="142"/>
      <c r="E6" s="142"/>
      <c r="F6" s="142"/>
      <c r="G6" s="142"/>
      <c r="H6" s="142"/>
      <c r="I6" s="142"/>
      <c r="J6" s="142"/>
    </row>
    <row r="7" s="114" customFormat="1" ht="42" customHeight="1" spans="1:10">
      <c r="A7" s="142" t="s">
        <v>277</v>
      </c>
      <c r="B7" s="142" t="s">
        <v>294</v>
      </c>
      <c r="C7" s="142" t="s">
        <v>295</v>
      </c>
      <c r="D7" s="142" t="s">
        <v>296</v>
      </c>
      <c r="E7" s="142" t="s">
        <v>297</v>
      </c>
      <c r="F7" s="142" t="s">
        <v>298</v>
      </c>
      <c r="G7" s="142" t="s">
        <v>299</v>
      </c>
      <c r="H7" s="142" t="s">
        <v>300</v>
      </c>
      <c r="I7" s="142" t="s">
        <v>301</v>
      </c>
      <c r="J7" s="142" t="s">
        <v>302</v>
      </c>
    </row>
    <row r="8" s="114" customFormat="1" ht="42" customHeight="1" spans="1:10">
      <c r="A8" s="142" t="s">
        <v>277</v>
      </c>
      <c r="B8" s="142" t="s">
        <v>303</v>
      </c>
      <c r="C8" s="142" t="s">
        <v>295</v>
      </c>
      <c r="D8" s="142" t="s">
        <v>304</v>
      </c>
      <c r="E8" s="142" t="s">
        <v>305</v>
      </c>
      <c r="F8" s="142" t="s">
        <v>298</v>
      </c>
      <c r="G8" s="142" t="s">
        <v>299</v>
      </c>
      <c r="H8" s="142" t="s">
        <v>300</v>
      </c>
      <c r="I8" s="142" t="s">
        <v>301</v>
      </c>
      <c r="J8" s="142" t="s">
        <v>302</v>
      </c>
    </row>
    <row r="9" s="114" customFormat="1" ht="42" customHeight="1" spans="1:10">
      <c r="A9" s="142" t="s">
        <v>277</v>
      </c>
      <c r="B9" s="142" t="s">
        <v>303</v>
      </c>
      <c r="C9" s="142" t="s">
        <v>295</v>
      </c>
      <c r="D9" s="142" t="s">
        <v>306</v>
      </c>
      <c r="E9" s="142" t="s">
        <v>307</v>
      </c>
      <c r="F9" s="142" t="s">
        <v>298</v>
      </c>
      <c r="G9" s="142" t="s">
        <v>299</v>
      </c>
      <c r="H9" s="142" t="s">
        <v>300</v>
      </c>
      <c r="I9" s="142" t="s">
        <v>301</v>
      </c>
      <c r="J9" s="142" t="s">
        <v>302</v>
      </c>
    </row>
    <row r="10" s="114" customFormat="1" ht="42" customHeight="1" spans="1:10">
      <c r="A10" s="142" t="s">
        <v>277</v>
      </c>
      <c r="B10" s="142" t="s">
        <v>303</v>
      </c>
      <c r="C10" s="142" t="s">
        <v>308</v>
      </c>
      <c r="D10" s="142" t="s">
        <v>309</v>
      </c>
      <c r="E10" s="142" t="s">
        <v>310</v>
      </c>
      <c r="F10" s="142" t="s">
        <v>311</v>
      </c>
      <c r="G10" s="142" t="s">
        <v>312</v>
      </c>
      <c r="H10" s="142" t="s">
        <v>300</v>
      </c>
      <c r="I10" s="142" t="s">
        <v>301</v>
      </c>
      <c r="J10" s="142" t="s">
        <v>302</v>
      </c>
    </row>
    <row r="11" s="114" customFormat="1" ht="42" customHeight="1" spans="1:10">
      <c r="A11" s="142" t="s">
        <v>277</v>
      </c>
      <c r="B11" s="142" t="s">
        <v>303</v>
      </c>
      <c r="C11" s="142" t="s">
        <v>313</v>
      </c>
      <c r="D11" s="142" t="s">
        <v>314</v>
      </c>
      <c r="E11" s="142" t="s">
        <v>315</v>
      </c>
      <c r="F11" s="142" t="s">
        <v>311</v>
      </c>
      <c r="G11" s="142" t="s">
        <v>316</v>
      </c>
      <c r="H11" s="142" t="s">
        <v>300</v>
      </c>
      <c r="I11" s="142" t="s">
        <v>301</v>
      </c>
      <c r="J11" s="142" t="s">
        <v>317</v>
      </c>
    </row>
    <row r="12" s="114" customFormat="1" ht="42" customHeight="1" spans="1:10">
      <c r="A12" s="142" t="s">
        <v>275</v>
      </c>
      <c r="B12" s="142" t="s">
        <v>318</v>
      </c>
      <c r="C12" s="142" t="s">
        <v>295</v>
      </c>
      <c r="D12" s="142" t="s">
        <v>296</v>
      </c>
      <c r="E12" s="142" t="s">
        <v>319</v>
      </c>
      <c r="F12" s="142" t="s">
        <v>298</v>
      </c>
      <c r="G12" s="142" t="s">
        <v>320</v>
      </c>
      <c r="H12" s="142" t="s">
        <v>321</v>
      </c>
      <c r="I12" s="142" t="s">
        <v>322</v>
      </c>
      <c r="J12" s="142" t="s">
        <v>302</v>
      </c>
    </row>
    <row r="13" s="114" customFormat="1" ht="42" customHeight="1" spans="1:10">
      <c r="A13" s="142" t="s">
        <v>275</v>
      </c>
      <c r="B13" s="142" t="s">
        <v>323</v>
      </c>
      <c r="C13" s="142" t="s">
        <v>295</v>
      </c>
      <c r="D13" s="142" t="s">
        <v>296</v>
      </c>
      <c r="E13" s="142" t="s">
        <v>324</v>
      </c>
      <c r="F13" s="142" t="s">
        <v>298</v>
      </c>
      <c r="G13" s="142" t="s">
        <v>325</v>
      </c>
      <c r="H13" s="142" t="s">
        <v>321</v>
      </c>
      <c r="I13" s="142" t="s">
        <v>322</v>
      </c>
      <c r="J13" s="142" t="s">
        <v>302</v>
      </c>
    </row>
    <row r="14" s="114" customFormat="1" ht="42" customHeight="1" spans="1:10">
      <c r="A14" s="142" t="s">
        <v>275</v>
      </c>
      <c r="B14" s="142" t="s">
        <v>323</v>
      </c>
      <c r="C14" s="142" t="s">
        <v>308</v>
      </c>
      <c r="D14" s="142" t="s">
        <v>309</v>
      </c>
      <c r="E14" s="142" t="s">
        <v>326</v>
      </c>
      <c r="F14" s="142" t="s">
        <v>298</v>
      </c>
      <c r="G14" s="142" t="s">
        <v>299</v>
      </c>
      <c r="H14" s="142" t="s">
        <v>300</v>
      </c>
      <c r="I14" s="142" t="s">
        <v>301</v>
      </c>
      <c r="J14" s="142" t="s">
        <v>302</v>
      </c>
    </row>
    <row r="15" s="114" customFormat="1" ht="42" customHeight="1" spans="1:10">
      <c r="A15" s="142" t="s">
        <v>275</v>
      </c>
      <c r="B15" s="142" t="s">
        <v>323</v>
      </c>
      <c r="C15" s="142" t="s">
        <v>313</v>
      </c>
      <c r="D15" s="142" t="s">
        <v>314</v>
      </c>
      <c r="E15" s="142" t="s">
        <v>327</v>
      </c>
      <c r="F15" s="142" t="s">
        <v>311</v>
      </c>
      <c r="G15" s="142" t="s">
        <v>316</v>
      </c>
      <c r="H15" s="142" t="s">
        <v>300</v>
      </c>
      <c r="I15" s="142" t="s">
        <v>301</v>
      </c>
      <c r="J15" s="142" t="s">
        <v>317</v>
      </c>
    </row>
    <row r="16" s="114" customFormat="1" ht="42" customHeight="1" spans="1:10">
      <c r="A16" s="142" t="s">
        <v>271</v>
      </c>
      <c r="B16" s="142" t="s">
        <v>328</v>
      </c>
      <c r="C16" s="142" t="s">
        <v>295</v>
      </c>
      <c r="D16" s="142" t="s">
        <v>296</v>
      </c>
      <c r="E16" s="142" t="s">
        <v>329</v>
      </c>
      <c r="F16" s="142" t="s">
        <v>298</v>
      </c>
      <c r="G16" s="142" t="s">
        <v>85</v>
      </c>
      <c r="H16" s="142" t="s">
        <v>330</v>
      </c>
      <c r="I16" s="142" t="s">
        <v>322</v>
      </c>
      <c r="J16" s="142" t="s">
        <v>331</v>
      </c>
    </row>
    <row r="17" s="114" customFormat="1" ht="42" customHeight="1" spans="1:10">
      <c r="A17" s="142" t="s">
        <v>271</v>
      </c>
      <c r="B17" s="142" t="s">
        <v>332</v>
      </c>
      <c r="C17" s="142" t="s">
        <v>295</v>
      </c>
      <c r="D17" s="142" t="s">
        <v>296</v>
      </c>
      <c r="E17" s="142" t="s">
        <v>333</v>
      </c>
      <c r="F17" s="142" t="s">
        <v>298</v>
      </c>
      <c r="G17" s="142" t="s">
        <v>90</v>
      </c>
      <c r="H17" s="142" t="s">
        <v>321</v>
      </c>
      <c r="I17" s="142" t="s">
        <v>322</v>
      </c>
      <c r="J17" s="142" t="s">
        <v>331</v>
      </c>
    </row>
    <row r="18" s="114" customFormat="1" ht="42" customHeight="1" spans="1:10">
      <c r="A18" s="142" t="s">
        <v>271</v>
      </c>
      <c r="B18" s="142" t="s">
        <v>332</v>
      </c>
      <c r="C18" s="142" t="s">
        <v>308</v>
      </c>
      <c r="D18" s="142" t="s">
        <v>309</v>
      </c>
      <c r="E18" s="142" t="s">
        <v>326</v>
      </c>
      <c r="F18" s="142" t="s">
        <v>298</v>
      </c>
      <c r="G18" s="142" t="s">
        <v>299</v>
      </c>
      <c r="H18" s="142" t="s">
        <v>300</v>
      </c>
      <c r="I18" s="142" t="s">
        <v>301</v>
      </c>
      <c r="J18" s="142" t="s">
        <v>334</v>
      </c>
    </row>
    <row r="19" s="114" customFormat="1" ht="42" customHeight="1" spans="1:10">
      <c r="A19" s="142" t="s">
        <v>271</v>
      </c>
      <c r="B19" s="142" t="s">
        <v>332</v>
      </c>
      <c r="C19" s="142" t="s">
        <v>313</v>
      </c>
      <c r="D19" s="142" t="s">
        <v>314</v>
      </c>
      <c r="E19" s="142" t="s">
        <v>335</v>
      </c>
      <c r="F19" s="142" t="s">
        <v>311</v>
      </c>
      <c r="G19" s="142" t="s">
        <v>316</v>
      </c>
      <c r="H19" s="142" t="s">
        <v>300</v>
      </c>
      <c r="I19" s="142" t="s">
        <v>301</v>
      </c>
      <c r="J19" s="142" t="s">
        <v>317</v>
      </c>
    </row>
    <row r="20" s="114" customFormat="1" ht="42" customHeight="1" spans="1:10">
      <c r="A20" s="142" t="s">
        <v>266</v>
      </c>
      <c r="B20" s="142" t="s">
        <v>336</v>
      </c>
      <c r="C20" s="142" t="s">
        <v>295</v>
      </c>
      <c r="D20" s="142" t="s">
        <v>296</v>
      </c>
      <c r="E20" s="142" t="s">
        <v>337</v>
      </c>
      <c r="F20" s="142" t="s">
        <v>298</v>
      </c>
      <c r="G20" s="142" t="s">
        <v>338</v>
      </c>
      <c r="H20" s="142" t="s">
        <v>321</v>
      </c>
      <c r="I20" s="142" t="s">
        <v>322</v>
      </c>
      <c r="J20" s="142" t="s">
        <v>339</v>
      </c>
    </row>
    <row r="21" s="114" customFormat="1" ht="42" customHeight="1" spans="1:10">
      <c r="A21" s="142" t="s">
        <v>266</v>
      </c>
      <c r="B21" s="142" t="s">
        <v>340</v>
      </c>
      <c r="C21" s="142" t="s">
        <v>295</v>
      </c>
      <c r="D21" s="142" t="s">
        <v>296</v>
      </c>
      <c r="E21" s="142" t="s">
        <v>341</v>
      </c>
      <c r="F21" s="142" t="s">
        <v>298</v>
      </c>
      <c r="G21" s="142" t="s">
        <v>342</v>
      </c>
      <c r="H21" s="142" t="s">
        <v>343</v>
      </c>
      <c r="I21" s="142" t="s">
        <v>322</v>
      </c>
      <c r="J21" s="142" t="s">
        <v>339</v>
      </c>
    </row>
    <row r="22" s="114" customFormat="1" ht="42" customHeight="1" spans="1:10">
      <c r="A22" s="142" t="s">
        <v>266</v>
      </c>
      <c r="B22" s="142" t="s">
        <v>340</v>
      </c>
      <c r="C22" s="142" t="s">
        <v>308</v>
      </c>
      <c r="D22" s="142" t="s">
        <v>309</v>
      </c>
      <c r="E22" s="142" t="s">
        <v>326</v>
      </c>
      <c r="F22" s="142" t="s">
        <v>298</v>
      </c>
      <c r="G22" s="142" t="s">
        <v>299</v>
      </c>
      <c r="H22" s="142" t="s">
        <v>300</v>
      </c>
      <c r="I22" s="142" t="s">
        <v>301</v>
      </c>
      <c r="J22" s="142" t="s">
        <v>339</v>
      </c>
    </row>
    <row r="23" s="114" customFormat="1" ht="42" customHeight="1" spans="1:10">
      <c r="A23" s="142" t="s">
        <v>266</v>
      </c>
      <c r="B23" s="142" t="s">
        <v>340</v>
      </c>
      <c r="C23" s="142" t="s">
        <v>313</v>
      </c>
      <c r="D23" s="142" t="s">
        <v>314</v>
      </c>
      <c r="E23" s="142" t="s">
        <v>327</v>
      </c>
      <c r="F23" s="142" t="s">
        <v>298</v>
      </c>
      <c r="G23" s="142" t="s">
        <v>316</v>
      </c>
      <c r="H23" s="142" t="s">
        <v>300</v>
      </c>
      <c r="I23" s="142" t="s">
        <v>301</v>
      </c>
      <c r="J23" s="142" t="s">
        <v>317</v>
      </c>
    </row>
  </sheetData>
  <mergeCells count="10">
    <mergeCell ref="A2:J2"/>
    <mergeCell ref="A3:H3"/>
    <mergeCell ref="A7:A11"/>
    <mergeCell ref="A12:A15"/>
    <mergeCell ref="A16:A19"/>
    <mergeCell ref="A20:A23"/>
    <mergeCell ref="B7:B11"/>
    <mergeCell ref="B12:B15"/>
    <mergeCell ref="B16:B19"/>
    <mergeCell ref="B20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</cp:lastModifiedBy>
  <dcterms:created xsi:type="dcterms:W3CDTF">2026-02-03T07:40:00Z</dcterms:created>
  <dcterms:modified xsi:type="dcterms:W3CDTF">2026-03-30T08:14:50Z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