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tabRatio="824" firstSheet="10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<sst xmlns="http://schemas.openxmlformats.org/spreadsheetml/2006/main" count="765" uniqueCount="384">
  <si>
    <t>预算01-1表</t>
  </si>
  <si>
    <t>2026年部门财务收支预算总表</t>
  </si>
  <si>
    <t>单位名称：云南师范大学附属呈贡幼儿园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</si>
  <si>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</si>
  <si>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</si>
  <si>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</si>
  <si>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</si>
  <si>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</si>
  <si>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</si>
  <si>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</si>
  <si>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</si>
  <si>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</si>
  <si>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</si>
  <si>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</si>
  <si>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</si>
  <si>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</si>
  <si>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</si>
  <si>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</si>
  <si>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</si>
  <si>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</si>
  <si>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</si>
  <si>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</si>
  <si>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</si>
  <si>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</si>
  <si>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</si>
  <si>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</si>
  <si>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</si>
  <si>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</si>
  <si>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</si>
  <si>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</si>
  <si>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</si>
  <si>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</si>
  <si>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</si>
  <si>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</si>
  <si>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</si>
  <si>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</si>
  <si>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</si>
  <si>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</si>
  <si>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</si>
  <si>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</si>
  <si>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</si>
  <si>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</si>
  <si>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</si>
  <si>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</si>
  <si>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</si>
  <si>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</si>
  <si>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</si>
  <si>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</si>
  <si>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</si>
  <si>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</si>
  <si>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</si>
  <si>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</si>
  <si>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</si>
  <si>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</si>
  <si>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</si>
  <si>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</si>
  <si>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</si>
  <si>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</si>
  <si>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</si>
  <si>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</si>
  <si>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</si>
  <si>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</si>
  <si>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</si>
  <si>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</si>
  <si>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</si>
  <si>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</si>
  <si>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</si>
  <si>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</si>
  <si>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</si>
  <si>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</si>
  <si>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</si>
  <si>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云南师范大学附属呈贡幼儿园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</si>
  <si>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</si>
  <si>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</si>
  <si>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</si>
  <si>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</si>
  <si>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</si>
  <si>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</si>
  <si>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</si>
  <si>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</si>
  <si>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</si>
  <si>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</si>
  <si>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</si>
  <si>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</si>
  <si>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</si>
  <si>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</si>
  <si>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</si>
  <si>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</si>
  <si>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</si>
  <si>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</si>
  <si>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</si>
  <si>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</si>
  <si>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</si>
  <si>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</si>
  <si>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</si>
  <si>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</si>
  <si>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</si>
  <si>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</si>
  <si>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</si>
  <si>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</si>
  <si>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</si>
  <si>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</si>
  <si>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</si>
  <si>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</si>
  <si>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</si>
  <si>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</si>
  <si>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</si>
  <si>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</si>
  <si>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</si>
  <si>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</si>
  <si>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</si>
  <si>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</si>
  <si>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</si>
  <si>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</si>
  <si>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</si>
  <si>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</si>
  <si>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</si>
  <si>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</si>
  <si>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</si>
  <si>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</si>
  <si>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</si>
  <si>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</si>
  <si>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</si>
  <si>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</si>
  <si>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</si>
  <si>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</si>
  <si>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</si>
  <si>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</si>
  <si>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</si>
  <si>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</si>
  <si>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</si>
  <si>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</si>
  <si>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</si>
  <si>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</si>
  <si>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</si>
  <si>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</si>
  <si>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</si>
  <si>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</si>
  <si>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</si>
  <si>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</si>
  <si>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</si>
  <si>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</si>
  <si>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</si>
  <si>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</si>
  <si>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</si>
  <si>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</si>
  <si>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</si>
  <si>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</si>
  <si>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</si>
  <si>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</si>
  <si>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</si>
  <si>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</si>
  <si>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</si>
  <si>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</si>
  <si>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</si>
  <si>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</si>
  <si>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</si>
  <si>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</si>
  <si>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</si>
  <si>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</si>
  <si>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</si>
  <si>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</si>
  <si>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</si>
  <si>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</si>
  <si>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</si>
  <si>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</si>
  <si>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</si>
  <si>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 xml:space="preserve">    普通教育</t>
  </si>
  <si>
    <t xml:space="preserve">        学前教育</t>
  </si>
  <si>
    <t xml:space="preserve">    行政事业单位养老支出</t>
  </si>
  <si>
    <t xml:space="preserve">      机关事业单位基本养老保险缴费支出</t>
  </si>
  <si>
    <t xml:space="preserve">    行政事业单位医疗</t>
  </si>
  <si>
    <t xml:space="preserve">       事业单位医疗</t>
  </si>
  <si>
    <t xml:space="preserve">    住房改革支出</t>
  </si>
  <si>
    <t xml:space="preserve">      住房公积金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</si>
  <si>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</si>
  <si>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</si>
  <si>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</si>
  <si>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</si>
  <si>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</si>
  <si>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</si>
  <si>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</si>
  <si>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</si>
  <si>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</si>
  <si>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此表为空，我单位2025年度无一般公共预算“三公”经费支出预算。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</si>
  <si>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</si>
  <si>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</si>
  <si>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</si>
  <si>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</si>
  <si>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</si>
  <si>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</si>
  <si>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</si>
  <si>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</si>
  <si>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</si>
  <si>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</si>
  <si>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</si>
  <si>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</si>
  <si>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</si>
  <si>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</si>
  <si>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</si>
  <si>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</si>
  <si>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</si>
  <si>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</si>
  <si>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</si>
  <si>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其他人员支出</t>
  </si>
  <si>
    <t>30199</t>
  </si>
  <si>
    <t>其他工资福利支出</t>
  </si>
  <si>
    <t>工会经费</t>
  </si>
  <si>
    <t>30228</t>
  </si>
  <si>
    <t>事业人员绩效奖励</t>
  </si>
  <si>
    <t>30103</t>
  </si>
  <si>
    <t>奖金</t>
  </si>
  <si>
    <t>一般公用运转支出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</si>
  <si>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</si>
  <si>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</si>
  <si>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</si>
  <si>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</si>
  <si>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</si>
  <si>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</si>
  <si>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</si>
  <si>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</si>
  <si>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30213</t>
  </si>
  <si>
    <t>维修（护）费</t>
  </si>
  <si>
    <t>30299</t>
  </si>
  <si>
    <t>其他商品和服务支出</t>
  </si>
  <si>
    <t>事业人员工资支出</t>
  </si>
  <si>
    <t>30101</t>
  </si>
  <si>
    <t>基本工资</t>
  </si>
  <si>
    <t>30102</t>
  </si>
  <si>
    <t>津贴补贴</t>
  </si>
  <si>
    <t>30107</t>
  </si>
  <si>
    <t>绩效工资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</si>
  <si>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</si>
  <si>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</si>
  <si>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</si>
  <si>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</si>
  <si>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</si>
  <si>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</si>
  <si>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</si>
  <si>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</si>
  <si>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</si>
  <si>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</si>
  <si>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</si>
  <si>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</si>
  <si>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</si>
  <si>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</si>
  <si>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</si>
  <si>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</si>
  <si>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（自有资金）中小学（幼儿园）自办食堂专项资金</t>
  </si>
  <si>
    <t>（学前减免）学前教育免保育教育费区级资金</t>
  </si>
  <si>
    <t>幼儿园办园质量晋级升等改造资金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</si>
  <si>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</si>
  <si>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</si>
  <si>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</si>
  <si>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</si>
  <si>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</si>
  <si>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</si>
  <si>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</si>
  <si>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</si>
  <si>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</si>
  <si>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</si>
  <si>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</si>
  <si>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</si>
  <si>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云南师范大学附属呈贡幼儿园、
幼儿园办园质量晋级升等改造资金</t>
  </si>
  <si>
    <t>严格按照《幼儿园教育指导纲要》、《3-6岁儿童学习与发展指南》培养3-6岁儿童生活习惯、体能锻炼和安全意识。坚持"以人为本"的核心管理理念，改善办园条件，全面提升办园质量和水平，服务幼儿、服务家长。</t>
  </si>
  <si>
    <t>产出指标</t>
  </si>
  <si>
    <t>时效指标</t>
  </si>
  <si>
    <t>2026年12月31日前完成</t>
  </si>
  <si>
    <t>=</t>
  </si>
  <si>
    <t>100</t>
  </si>
  <si>
    <t>%</t>
  </si>
  <si>
    <t>002</t>
  </si>
  <si>
    <t>提升办园条件，改善办园环境。</t>
  </si>
  <si>
    <t>成本指标</t>
  </si>
  <si>
    <t>经济成本指标</t>
  </si>
  <si>
    <t>100000</t>
  </si>
  <si>
    <t>元</t>
  </si>
  <si>
    <t>001</t>
  </si>
  <si>
    <t>按资金支出相关规定实现资金安全支出</t>
  </si>
  <si>
    <t>效益指标</t>
  </si>
  <si>
    <t>可持续影响</t>
  </si>
  <si>
    <t>提升办园环境所带来的影响</t>
  </si>
  <si>
    <t>&gt;=</t>
  </si>
  <si>
    <t>75</t>
  </si>
  <si>
    <t>提升校园环境带来的社会影响</t>
  </si>
  <si>
    <t>满意度指标</t>
  </si>
  <si>
    <t>服务对象满意度</t>
  </si>
  <si>
    <t>师生及家长满意度</t>
  </si>
  <si>
    <t>90</t>
  </si>
  <si>
    <t>校园环境改善后师生及家长满意度</t>
  </si>
  <si>
    <t>云南师范大学附属呈贡幼儿园、
（学前减免）学前教育免保育教育费区级资金</t>
  </si>
  <si>
    <t>66978</t>
  </si>
  <si>
    <t>云南师范大学附属呈贡幼儿园、
（自有资金）中小学（幼儿园）自办食堂专项资金</t>
  </si>
  <si>
    <t>在保障幼儿饮食安全与营养均衡的前提下，规范伙食费的收取、管理与使用，提高资金使用效益，实现收支平衡，提升家长和幼儿的满意度。</t>
  </si>
  <si>
    <t>质量指标</t>
  </si>
  <si>
    <t>餐食品味及满意度</t>
  </si>
  <si>
    <t>幼儿及学生家长对餐食的满意度</t>
  </si>
  <si>
    <t>1650000</t>
  </si>
  <si>
    <t>资金使用及时合理。</t>
  </si>
  <si>
    <t>生态效益</t>
  </si>
  <si>
    <t>绿色食材采购</t>
  </si>
  <si>
    <t>70</t>
  </si>
  <si>
    <t>主要反映确保幼儿园食堂食材采购的安全。</t>
  </si>
  <si>
    <t>养成幼儿良好饮食习惯</t>
  </si>
  <si>
    <t>使幼儿形成良好的饮食习惯。</t>
  </si>
  <si>
    <t>家长满意度</t>
  </si>
  <si>
    <t>幼儿家长满意度调查</t>
  </si>
  <si>
    <t>预算06表</t>
  </si>
  <si>
    <t>2026年部门政府性基金预算支出预算表</t>
  </si>
  <si>
    <t>政府性基金预算支出预算表</t>
  </si>
  <si>
    <t>政府性基金预算支出</t>
  </si>
  <si>
    <t>此表为空，我单位2026年无政府性基金预算支出。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</si>
  <si>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</si>
  <si>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</si>
  <si>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</si>
  <si>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</si>
  <si>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</si>
  <si>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</si>
  <si>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</si>
  <si>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</si>
  <si>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</si>
  <si>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</si>
  <si>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</si>
  <si>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</si>
  <si>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幼儿园自办食堂食材采购</t>
  </si>
  <si>
    <t>食品、饮料和烟草原料</t>
  </si>
  <si>
    <t>批</t>
  </si>
  <si>
    <t>复印纸</t>
  </si>
  <si>
    <t>包</t>
  </si>
  <si>
    <t>预算08表</t>
  </si>
  <si>
    <t>2026年部门政府购买服务预算表</t>
  </si>
  <si>
    <t>政府购买服务项目</t>
  </si>
  <si>
    <t>政府购买服务目录</t>
  </si>
  <si>
    <t>此表为空，我单位2026年无政府政府购买服务资金。</t>
  </si>
  <si>
    <t>预算09-1表</t>
  </si>
  <si>
    <t>2026年对下转移支付预算表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</si>
  <si>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</si>
  <si>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</si>
  <si>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</si>
  <si>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</si>
  <si>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</si>
  <si>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</si>
  <si>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</si>
  <si>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</si>
  <si>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</si>
  <si>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</si>
  <si>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</si>
  <si>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</si>
  <si>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</si>
  <si>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</si>
  <si>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</si>
  <si>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</si>
  <si>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</si>
  <si>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</si>
  <si>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</si>
  <si>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</si>
  <si>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</si>
  <si>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</si>
  <si>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</si>
  <si>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此表为空，我部门2026年无对下转移支付预算。</t>
  </si>
  <si>
    <t>预算09-2表</t>
  </si>
  <si>
    <t>2026年对下转移支付绩效目标表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</si>
  <si>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</si>
  <si>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</si>
  <si>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</si>
  <si>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</si>
  <si>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</si>
  <si>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</si>
  <si>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</si>
  <si>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</si>
  <si>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</si>
  <si>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</si>
  <si>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此表为空，我单位2026年无部门新增资产配置情况。</t>
  </si>
  <si>
    <t>预算11表</t>
  </si>
  <si>
    <t>2026年上级转移支付补助项目支出预算表</t>
  </si>
  <si>
    <t>上级补助</t>
  </si>
  <si>
    <t>此表为空，我单位2026年无无上级补助项目支出预算</t>
  </si>
  <si>
    <t>预算12表</t>
  </si>
  <si>
    <t>2026年部门项目中期规划预算表</t>
  </si>
  <si>
    <t>项目级次</t>
  </si>
  <si>
    <t>2026年</t>
  </si>
  <si>
    <t>2027年</t>
  </si>
  <si>
    <t>2028年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</si>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</sst>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  <numFmt numFmtId="181" formatCode="0.00_ "/>
  </numFmts>
  <fonts count="44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1"/>
      <name val="宋体"/>
      <charset val="134"/>
    </font>
    <font>
      <sz val="9"/>
      <color indexed="8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b/>
      <sz val="18"/>
      <color rgb="FF000000"/>
      <name val="宋体"/>
      <charset val="134"/>
    </font>
    <font>
      <sz val="10"/>
      <color indexed="8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7" applyNumberFormat="0" applyAlignment="0" applyProtection="0">
      <alignment vertical="center"/>
    </xf>
    <xf numFmtId="0" fontId="33" fillId="6" borderId="28" applyNumberFormat="0" applyAlignment="0" applyProtection="0">
      <alignment vertical="center"/>
    </xf>
    <xf numFmtId="0" fontId="34" fillId="6" borderId="27" applyNumberFormat="0" applyAlignment="0" applyProtection="0">
      <alignment vertical="center"/>
    </xf>
    <xf numFmtId="0" fontId="35" fillId="7" borderId="29" applyNumberFormat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37" fillId="0" borderId="31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176" fontId="18" fillId="0" borderId="7">
      <alignment horizontal="right" vertical="center"/>
    </xf>
    <xf numFmtId="177" fontId="18" fillId="0" borderId="7">
      <alignment horizontal="right" vertical="center"/>
    </xf>
    <xf numFmtId="10" fontId="18" fillId="0" borderId="7">
      <alignment horizontal="right" vertical="center"/>
    </xf>
    <xf numFmtId="178" fontId="18" fillId="0" borderId="7">
      <alignment horizontal="right" vertical="center"/>
    </xf>
    <xf numFmtId="49" fontId="18" fillId="0" borderId="7">
      <alignment horizontal="left" vertical="center" wrapText="1"/>
    </xf>
    <xf numFmtId="178" fontId="18" fillId="0" borderId="7">
      <alignment horizontal="right" vertical="center"/>
    </xf>
    <xf numFmtId="179" fontId="18" fillId="0" borderId="7">
      <alignment horizontal="right" vertical="center"/>
    </xf>
    <xf numFmtId="180" fontId="18" fillId="0" borderId="7">
      <alignment horizontal="right" vertical="center"/>
    </xf>
    <xf numFmtId="0" fontId="18" fillId="0" borderId="0">
      <alignment vertical="top"/>
      <protection locked="0"/>
    </xf>
    <xf numFmtId="0" fontId="43" fillId="0" borderId="0">
      <alignment vertical="center"/>
    </xf>
  </cellStyleXfs>
  <cellXfs count="230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11" fillId="0" borderId="14" xfId="57" applyFont="1" applyFill="1" applyBorder="1" applyAlignment="1" applyProtection="1">
      <alignment horizontal="center" vertical="center" wrapText="1"/>
    </xf>
    <xf numFmtId="0" fontId="12" fillId="0" borderId="15" xfId="0" applyFont="1" applyFill="1" applyBorder="1" applyAlignment="1" applyProtection="1">
      <alignment horizontal="center" vertical="center" wrapText="1" readingOrder="1"/>
      <protection locked="0"/>
    </xf>
    <xf numFmtId="0" fontId="0" fillId="0" borderId="14" xfId="0" applyFont="1" applyBorder="1"/>
    <xf numFmtId="49" fontId="13" fillId="0" borderId="16" xfId="58" applyNumberFormat="1" applyFont="1" applyBorder="1" applyAlignment="1">
      <alignment horizontal="left" vertical="center" wrapText="1"/>
    </xf>
    <xf numFmtId="0" fontId="14" fillId="0" borderId="14" xfId="0" applyFont="1" applyBorder="1" applyAlignment="1">
      <alignment wrapText="1"/>
    </xf>
    <xf numFmtId="0" fontId="12" fillId="0" borderId="17" xfId="0" applyFont="1" applyFill="1" applyBorder="1" applyAlignment="1" applyProtection="1">
      <alignment horizontal="center" vertical="center" wrapText="1" readingOrder="1"/>
      <protection locked="0"/>
    </xf>
    <xf numFmtId="0" fontId="15" fillId="0" borderId="1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49" fontId="17" fillId="0" borderId="16" xfId="58" applyNumberFormat="1" applyFont="1" applyBorder="1" applyAlignment="1">
      <alignment horizontal="left" vertical="center" wrapText="1"/>
    </xf>
    <xf numFmtId="0" fontId="0" fillId="0" borderId="17" xfId="0" applyFont="1" applyBorder="1" applyAlignment="1">
      <alignment horizontal="center" vertical="center" wrapText="1"/>
    </xf>
    <xf numFmtId="0" fontId="14" fillId="0" borderId="14" xfId="0" applyFont="1" applyBorder="1"/>
    <xf numFmtId="0" fontId="0" fillId="0" borderId="18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/>
      <protection locked="0"/>
    </xf>
    <xf numFmtId="181" fontId="1" fillId="0" borderId="7" xfId="0" applyNumberFormat="1" applyFont="1" applyBorder="1" applyAlignment="1">
      <alignment horizontal="left" vertical="center"/>
    </xf>
    <xf numFmtId="181" fontId="1" fillId="0" borderId="7" xfId="0" applyNumberFormat="1" applyFont="1" applyBorder="1" applyAlignment="1" applyProtection="1">
      <alignment horizontal="left" vertical="center"/>
      <protection locked="0"/>
    </xf>
    <xf numFmtId="181" fontId="2" fillId="2" borderId="7" xfId="0" applyNumberFormat="1" applyFont="1" applyFill="1" applyBorder="1" applyAlignment="1" applyProtection="1">
      <alignment horizontal="left" vertical="center"/>
      <protection locked="0"/>
    </xf>
    <xf numFmtId="181" fontId="5" fillId="0" borderId="7" xfId="0" applyNumberFormat="1" applyFont="1" applyBorder="1" applyAlignment="1">
      <alignment horizontal="lef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18" fillId="0" borderId="7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0" fontId="0" fillId="0" borderId="0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0" fillId="0" borderId="19" xfId="0" applyFont="1" applyFill="1" applyBorder="1" applyAlignment="1" applyProtection="1">
      <alignment horizontal="left" vertical="center"/>
    </xf>
    <xf numFmtId="181" fontId="2" fillId="0" borderId="7" xfId="0" applyNumberFormat="1" applyFont="1" applyBorder="1" applyAlignment="1">
      <alignment horizontal="right" vertical="center"/>
    </xf>
    <xf numFmtId="4" fontId="2" fillId="2" borderId="7" xfId="0" applyNumberFormat="1" applyFont="1" applyFill="1" applyBorder="1" applyAlignment="1" applyProtection="1">
      <alignment horizontal="right" vertical="center"/>
      <protection locked="0"/>
    </xf>
    <xf numFmtId="0" fontId="1" fillId="0" borderId="15" xfId="57" applyFont="1" applyFill="1" applyBorder="1" applyAlignment="1" applyProtection="1">
      <alignment horizontal="left" vertical="center" wrapText="1"/>
    </xf>
    <xf numFmtId="0" fontId="1" fillId="0" borderId="15" xfId="0" applyFont="1" applyFill="1" applyBorder="1" applyAlignment="1">
      <alignment horizontal="left" vertical="center"/>
    </xf>
    <xf numFmtId="0" fontId="17" fillId="0" borderId="14" xfId="0" applyFont="1" applyFill="1" applyBorder="1" applyAlignment="1" applyProtection="1">
      <alignment horizontal="left"/>
    </xf>
    <xf numFmtId="0" fontId="20" fillId="3" borderId="20" xfId="0" applyFont="1" applyFill="1" applyBorder="1" applyAlignment="1" applyProtection="1">
      <alignment horizontal="left" vertical="center" wrapText="1"/>
    </xf>
    <xf numFmtId="0" fontId="17" fillId="0" borderId="14" xfId="57" applyFont="1" applyFill="1" applyBorder="1" applyAlignment="1" applyProtection="1">
      <alignment horizontal="left" vertical="center" wrapText="1"/>
      <protection locked="0"/>
    </xf>
    <xf numFmtId="0" fontId="1" fillId="0" borderId="14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0" fillId="0" borderId="21" xfId="0" applyFont="1" applyBorder="1"/>
    <xf numFmtId="0" fontId="0" fillId="0" borderId="22" xfId="0" applyFont="1" applyBorder="1"/>
    <xf numFmtId="0" fontId="0" fillId="0" borderId="23" xfId="0" applyFont="1" applyBorder="1"/>
    <xf numFmtId="0" fontId="22" fillId="0" borderId="7" xfId="0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right" vertical="center"/>
    </xf>
    <xf numFmtId="0" fontId="22" fillId="0" borderId="7" xfId="0" applyFont="1" applyBorder="1" applyAlignment="1" applyProtection="1">
      <alignment horizontal="center" vertical="center" wrapText="1"/>
      <protection locked="0"/>
    </xf>
    <xf numFmtId="178" fontId="23" fillId="0" borderId="7" xfId="0" applyNumberFormat="1" applyFont="1" applyBorder="1" applyAlignment="1">
      <alignment horizontal="right" vertical="center"/>
    </xf>
    <xf numFmtId="0" fontId="21" fillId="2" borderId="1" xfId="0" applyFont="1" applyFill="1" applyBorder="1" applyAlignment="1">
      <alignment horizontal="center" vertical="center"/>
    </xf>
    <xf numFmtId="0" fontId="21" fillId="0" borderId="2" xfId="0" applyFont="1" applyBorder="1" applyAlignment="1" applyProtection="1">
      <alignment horizontal="center" vertical="center"/>
      <protection locked="0"/>
    </xf>
    <xf numFmtId="0" fontId="21" fillId="0" borderId="3" xfId="0" applyFont="1" applyBorder="1" applyAlignment="1" applyProtection="1">
      <alignment horizontal="center" vertical="center"/>
      <protection locked="0"/>
    </xf>
    <xf numFmtId="0" fontId="21" fillId="0" borderId="4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2" borderId="6" xfId="0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 applyProtection="1">
      <alignment horizontal="center" vertical="center"/>
      <protection locked="0"/>
    </xf>
    <xf numFmtId="0" fontId="21" fillId="0" borderId="6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>
      <alignment horizontal="left" vertical="center" wrapText="1"/>
    </xf>
    <xf numFmtId="181" fontId="2" fillId="2" borderId="7" xfId="0" applyNumberFormat="1" applyFont="1" applyFill="1" applyBorder="1" applyAlignment="1">
      <alignment horizontal="right" vertical="center" wrapText="1"/>
    </xf>
    <xf numFmtId="181" fontId="2" fillId="2" borderId="7" xfId="0" applyNumberFormat="1" applyFont="1" applyFill="1" applyBorder="1" applyAlignment="1" applyProtection="1">
      <alignment horizontal="right" vertical="center" wrapText="1"/>
      <protection locked="0"/>
    </xf>
    <xf numFmtId="181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6" fillId="2" borderId="0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/>
    </xf>
    <xf numFmtId="0" fontId="10" fillId="0" borderId="0" xfId="0" applyFont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  <cellStyle name="常规 3 2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C43" sqref="C43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3"/>
      <c r="B1" s="43"/>
      <c r="C1" s="43"/>
      <c r="D1" s="44" t="s">
        <v>0</v>
      </c>
    </row>
    <row r="2" ht="41.25" customHeight="1" spans="1:4">
      <c r="A2" s="230" t="s">
        <v>1</v>
      </c>
    </row>
    <row r="3" ht="17.25" customHeight="1" spans="1:4">
      <c r="A3" s="42" t="s">
        <v>2</v>
      </c>
      <c r="B3" s="228"/>
      <c r="D3" s="145" t="s">
        <v>3</v>
      </c>
    </row>
    <row r="4" ht="23.25" customHeight="1" spans="1:4">
      <c r="A4" s="188" t="s">
        <v>4</v>
      </c>
      <c r="B4" s="189"/>
      <c r="C4" s="188" t="s">
        <v>5</v>
      </c>
      <c r="D4" s="189"/>
    </row>
    <row r="5" ht="24" customHeight="1" spans="1:4">
      <c r="A5" s="188" t="s">
        <v>6</v>
      </c>
      <c r="B5" s="188" t="s">
        <v>7</v>
      </c>
      <c r="C5" s="188" t="s">
        <v>8</v>
      </c>
      <c r="D5" s="188" t="s">
        <v>7</v>
      </c>
    </row>
    <row r="6" ht="17.25" customHeight="1" spans="1:4">
      <c r="A6" s="190" t="s">
        <v>9</v>
      </c>
      <c r="B6" s="82">
        <v>5030225.28</v>
      </c>
      <c r="C6" s="190" t="s">
        <v>10</v>
      </c>
      <c r="D6" s="82"/>
    </row>
    <row r="7" ht="17.25" customHeight="1" spans="1:4">
      <c r="A7" s="190" t="s">
        <v>11</v>
      </c>
      <c r="B7" s="82"/>
      <c r="C7" s="190" t="s">
        <v>12</v>
      </c>
      <c r="D7" s="82"/>
    </row>
    <row r="8" ht="17.25" customHeight="1" spans="1:4">
      <c r="A8" s="190" t="s">
        <v>13</v>
      </c>
      <c r="B8" s="82"/>
      <c r="C8" s="229" t="s">
        <v>14</v>
      </c>
      <c r="D8" s="82"/>
    </row>
    <row r="9" ht="17.25" customHeight="1" spans="1:4">
      <c r="A9" s="190" t="s">
        <v>15</v>
      </c>
      <c r="B9" s="82"/>
      <c r="C9" s="229" t="s">
        <v>16</v>
      </c>
      <c r="D9" s="82"/>
    </row>
    <row r="10" ht="17.25" customHeight="1" spans="1:4">
      <c r="A10" s="190" t="s">
        <v>17</v>
      </c>
      <c r="B10" s="82"/>
      <c r="C10" s="229" t="s">
        <v>18</v>
      </c>
      <c r="D10" s="82">
        <v>5855261.28</v>
      </c>
    </row>
    <row r="11" ht="17.25" customHeight="1" spans="1:4">
      <c r="A11" s="190" t="s">
        <v>19</v>
      </c>
      <c r="B11" s="82"/>
      <c r="C11" s="229" t="s">
        <v>20</v>
      </c>
      <c r="D11" s="82"/>
    </row>
    <row r="12" ht="17.25" customHeight="1" spans="1:4">
      <c r="A12" s="190" t="s">
        <v>21</v>
      </c>
      <c r="B12" s="82"/>
      <c r="C12" s="32" t="s">
        <v>22</v>
      </c>
      <c r="D12" s="82"/>
    </row>
    <row r="13" ht="17.25" customHeight="1" spans="1:4">
      <c r="A13" s="190" t="s">
        <v>23</v>
      </c>
      <c r="B13" s="82"/>
      <c r="C13" s="32" t="s">
        <v>24</v>
      </c>
      <c r="D13" s="82">
        <v>305920</v>
      </c>
    </row>
    <row r="14" ht="17.25" customHeight="1" spans="1:4">
      <c r="A14" s="190" t="s">
        <v>25</v>
      </c>
      <c r="B14" s="82"/>
      <c r="C14" s="32" t="s">
        <v>26</v>
      </c>
      <c r="D14" s="82">
        <v>272240</v>
      </c>
    </row>
    <row r="15" ht="17.25" customHeight="1" spans="1:4">
      <c r="A15" s="190" t="s">
        <v>27</v>
      </c>
      <c r="B15" s="82">
        <v>1650000</v>
      </c>
      <c r="C15" s="32" t="s">
        <v>28</v>
      </c>
      <c r="D15" s="82"/>
    </row>
    <row r="16" ht="17.25" customHeight="1" spans="1:4">
      <c r="A16" s="61"/>
      <c r="B16" s="82"/>
      <c r="C16" s="32" t="s">
        <v>29</v>
      </c>
      <c r="D16" s="82"/>
    </row>
    <row r="17" ht="17.25" customHeight="1" spans="1:4">
      <c r="A17" s="194"/>
      <c r="B17" s="82"/>
      <c r="C17" s="32" t="s">
        <v>30</v>
      </c>
      <c r="D17" s="82"/>
    </row>
    <row r="18" ht="17.25" customHeight="1" spans="1:4">
      <c r="A18" s="194"/>
      <c r="B18" s="82"/>
      <c r="C18" s="32" t="s">
        <v>31</v>
      </c>
      <c r="D18" s="82"/>
    </row>
    <row r="19" ht="17.25" customHeight="1" spans="1:4">
      <c r="A19" s="194"/>
      <c r="B19" s="82"/>
      <c r="C19" s="32" t="s">
        <v>32</v>
      </c>
      <c r="D19" s="82"/>
    </row>
    <row r="20" ht="17.25" customHeight="1" spans="1:4">
      <c r="A20" s="194"/>
      <c r="B20" s="82"/>
      <c r="C20" s="32" t="s">
        <v>33</v>
      </c>
      <c r="D20" s="82"/>
    </row>
    <row r="21" ht="17.25" customHeight="1" spans="1:4">
      <c r="A21" s="194"/>
      <c r="B21" s="82"/>
      <c r="C21" s="32" t="s">
        <v>34</v>
      </c>
      <c r="D21" s="82"/>
    </row>
    <row r="22" ht="17.25" customHeight="1" spans="1:4">
      <c r="A22" s="194"/>
      <c r="B22" s="82"/>
      <c r="C22" s="32" t="s">
        <v>35</v>
      </c>
      <c r="D22" s="82"/>
    </row>
    <row r="23" ht="17.25" customHeight="1" spans="1:4">
      <c r="A23" s="194"/>
      <c r="B23" s="82"/>
      <c r="C23" s="32" t="s">
        <v>36</v>
      </c>
      <c r="D23" s="82"/>
    </row>
    <row r="24" ht="17.25" customHeight="1" spans="1:4">
      <c r="A24" s="194"/>
      <c r="B24" s="82"/>
      <c r="C24" s="32" t="s">
        <v>37</v>
      </c>
      <c r="D24" s="82">
        <v>246804</v>
      </c>
    </row>
    <row r="25" ht="17.25" customHeight="1" spans="1:4">
      <c r="A25" s="194"/>
      <c r="B25" s="82"/>
      <c r="C25" s="32" t="s">
        <v>38</v>
      </c>
      <c r="D25" s="82"/>
    </row>
    <row r="26" ht="17.25" customHeight="1" spans="1:4">
      <c r="A26" s="194"/>
      <c r="B26" s="82"/>
      <c r="C26" s="61" t="s">
        <v>39</v>
      </c>
      <c r="D26" s="82"/>
    </row>
    <row r="27" ht="17.25" customHeight="1" spans="1:4">
      <c r="A27" s="194"/>
      <c r="B27" s="82"/>
      <c r="C27" s="32" t="s">
        <v>40</v>
      </c>
      <c r="D27" s="82"/>
    </row>
    <row r="28" ht="16.5" customHeight="1" spans="1:4">
      <c r="A28" s="194"/>
      <c r="B28" s="82"/>
      <c r="C28" s="32" t="s">
        <v>41</v>
      </c>
      <c r="D28" s="82"/>
    </row>
    <row r="29" ht="16.5" customHeight="1" spans="1:4">
      <c r="A29" s="194"/>
      <c r="B29" s="82"/>
      <c r="C29" s="61" t="s">
        <v>42</v>
      </c>
      <c r="D29" s="82"/>
    </row>
    <row r="30" ht="17.25" customHeight="1" spans="1:4">
      <c r="A30" s="194"/>
      <c r="B30" s="82"/>
      <c r="C30" s="61" t="s">
        <v>43</v>
      </c>
      <c r="D30" s="82"/>
    </row>
    <row r="31" ht="17.25" customHeight="1" spans="1:4">
      <c r="A31" s="194"/>
      <c r="B31" s="82"/>
      <c r="C31" s="32" t="s">
        <v>44</v>
      </c>
      <c r="D31" s="82"/>
    </row>
    <row r="32" ht="16.5" customHeight="1" spans="1:4">
      <c r="A32" s="194" t="s">
        <v>45</v>
      </c>
      <c r="B32" s="82">
        <v>6680225.28</v>
      </c>
      <c r="C32" s="194" t="s">
        <v>46</v>
      </c>
      <c r="D32" s="82">
        <f>SUM(D6:D31)</f>
        <v>6680225.28</v>
      </c>
    </row>
    <row r="33" ht="16.5" customHeight="1" spans="1:4">
      <c r="A33" s="61" t="s">
        <v>47</v>
      </c>
      <c r="B33" s="82">
        <f>B34+B35</f>
        <v>4026.16</v>
      </c>
      <c r="C33" s="61" t="s">
        <v>48</v>
      </c>
      <c r="D33" s="82">
        <f>D34+D35</f>
        <v>4026.16</v>
      </c>
    </row>
    <row r="34" ht="16.5" customHeight="1" spans="1:4">
      <c r="A34" s="32" t="s">
        <v>49</v>
      </c>
      <c r="B34" s="82">
        <v>4026.16</v>
      </c>
      <c r="C34" s="32" t="s">
        <v>49</v>
      </c>
      <c r="D34" s="82">
        <v>4026.16</v>
      </c>
    </row>
    <row r="35" ht="16.5" customHeight="1" spans="1:4">
      <c r="A35" s="32" t="s">
        <v>50</v>
      </c>
      <c r="B35" s="82"/>
      <c r="C35" s="32" t="s">
        <v>50</v>
      </c>
      <c r="D35" s="82"/>
    </row>
    <row r="36" ht="16.5" customHeight="1" spans="1:4">
      <c r="A36" s="196" t="s">
        <v>51</v>
      </c>
      <c r="B36" s="82">
        <f>B32+B33</f>
        <v>6684251.44</v>
      </c>
      <c r="C36" s="196" t="s">
        <v>52</v>
      </c>
      <c r="D36" s="82">
        <f>D33+D32</f>
        <v>6684251.44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selection activeCell="B20" sqref="B20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" customWidth="1"/>
  </cols>
  <sheetData>
    <row r="1" ht="12" customHeight="1" spans="1:6">
      <c r="A1" s="115">
        <v>1</v>
      </c>
      <c r="B1" s="116">
        <v>0</v>
      </c>
      <c r="C1" s="115">
        <v>1</v>
      </c>
      <c r="D1" s="117"/>
      <c r="E1" s="117"/>
      <c r="F1" s="107" t="s">
        <v>307</v>
      </c>
    </row>
    <row r="2" ht="42" customHeight="1" spans="1:6">
      <c r="A2" s="232" t="s">
        <v>308</v>
      </c>
      <c r="B2" s="118" t="s">
        <v>309</v>
      </c>
      <c r="C2" s="119"/>
      <c r="D2" s="120"/>
      <c r="E2" s="120"/>
      <c r="F2" s="120"/>
    </row>
    <row r="3" ht="13.5" customHeight="1" spans="1:6">
      <c r="A3" s="4" t="s">
        <v>2</v>
      </c>
      <c r="B3" s="4"/>
      <c r="C3" s="115"/>
      <c r="D3" s="117"/>
      <c r="E3" s="117"/>
      <c r="F3" s="107" t="s">
        <v>3</v>
      </c>
    </row>
    <row r="4" ht="19.5" customHeight="1" spans="1:6">
      <c r="A4" s="121" t="s">
        <v>187</v>
      </c>
      <c r="B4" s="122" t="s">
        <v>74</v>
      </c>
      <c r="C4" s="121" t="s">
        <v>75</v>
      </c>
      <c r="D4" s="10" t="s">
        <v>310</v>
      </c>
      <c r="E4" s="11"/>
      <c r="F4" s="12"/>
    </row>
    <row r="5" ht="18.75" customHeight="1" spans="1:6">
      <c r="A5" s="123"/>
      <c r="B5" s="124"/>
      <c r="C5" s="123"/>
      <c r="D5" s="15" t="s">
        <v>57</v>
      </c>
      <c r="E5" s="10" t="s">
        <v>77</v>
      </c>
      <c r="F5" s="15" t="s">
        <v>78</v>
      </c>
    </row>
    <row r="6" ht="18.75" customHeight="1" spans="1:6">
      <c r="A6" s="68">
        <v>1</v>
      </c>
      <c r="B6" s="125" t="s">
        <v>85</v>
      </c>
      <c r="C6" s="68">
        <v>3</v>
      </c>
      <c r="D6" s="126">
        <v>4</v>
      </c>
      <c r="E6" s="126">
        <v>5</v>
      </c>
      <c r="F6" s="126">
        <v>6</v>
      </c>
    </row>
    <row r="7" ht="21" customHeight="1" spans="1:6">
      <c r="A7" s="20"/>
      <c r="B7" s="20"/>
      <c r="C7" s="20"/>
      <c r="D7" s="82"/>
      <c r="E7" s="82"/>
      <c r="F7" s="82"/>
    </row>
    <row r="8" ht="21" customHeight="1" spans="1:6">
      <c r="A8" s="20"/>
      <c r="B8" s="20"/>
      <c r="C8" s="20"/>
      <c r="D8" s="82"/>
      <c r="E8" s="82"/>
      <c r="F8" s="82"/>
    </row>
    <row r="9" ht="18.75" customHeight="1" spans="1:6">
      <c r="A9" s="127" t="s">
        <v>175</v>
      </c>
      <c r="B9" s="127" t="s">
        <v>175</v>
      </c>
      <c r="C9" s="128" t="s">
        <v>175</v>
      </c>
      <c r="D9" s="82"/>
      <c r="E9" s="82"/>
      <c r="F9" s="82"/>
    </row>
    <row r="11" customHeight="1" spans="1:6">
      <c r="B11" t="s">
        <v>311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0"/>
  <sheetViews>
    <sheetView showZeros="0" workbookViewId="0">
      <selection activeCell="C8" sqref="C8"/>
    </sheetView>
  </sheetViews>
  <sheetFormatPr defaultColWidth="9.14166666666667" defaultRowHeight="14.25" customHeight="1"/>
  <cols>
    <col min="1" max="1" width="32.575" customWidth="1"/>
    <col min="2" max="2" width="21.7166666666667" customWidth="1"/>
    <col min="3" max="3" width="35.2833333333333" customWidth="1"/>
    <col min="4" max="4" width="7.71666666666667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:17">
      <c r="P1" s="2"/>
      <c r="Q1" s="2" t="s">
        <v>312</v>
      </c>
    </row>
    <row r="2" ht="41.25" customHeight="1" spans="1:17">
      <c r="A2" s="72" t="s">
        <v>313</v>
      </c>
      <c r="B2" s="3"/>
      <c r="C2" s="3"/>
      <c r="D2" s="3"/>
      <c r="E2" s="3"/>
      <c r="F2" s="3"/>
      <c r="G2" s="3"/>
      <c r="H2" s="3"/>
      <c r="I2" s="3"/>
      <c r="J2" s="3"/>
      <c r="K2" s="66"/>
      <c r="L2" s="3"/>
      <c r="M2" s="3"/>
      <c r="N2" s="66"/>
      <c r="O2" s="3"/>
      <c r="P2" s="66"/>
      <c r="Q2" s="66"/>
    </row>
    <row r="3" ht="18.75" customHeight="1" spans="1:17">
      <c r="A3" s="106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07" t="s">
        <v>3</v>
      </c>
    </row>
    <row r="4" ht="15.75" customHeight="1" spans="1:17">
      <c r="A4" s="9" t="s">
        <v>314</v>
      </c>
      <c r="B4" s="108" t="s">
        <v>315</v>
      </c>
      <c r="C4" s="108" t="s">
        <v>316</v>
      </c>
      <c r="D4" s="108" t="s">
        <v>317</v>
      </c>
      <c r="E4" s="108" t="s">
        <v>318</v>
      </c>
      <c r="F4" s="108" t="s">
        <v>319</v>
      </c>
      <c r="G4" s="91" t="s">
        <v>194</v>
      </c>
      <c r="H4" s="91"/>
      <c r="I4" s="91"/>
      <c r="J4" s="91"/>
      <c r="K4" s="92"/>
      <c r="L4" s="91"/>
      <c r="M4" s="91"/>
      <c r="N4" s="77"/>
      <c r="O4" s="91"/>
      <c r="P4" s="92"/>
      <c r="Q4" s="78"/>
    </row>
    <row r="5" ht="17.25" customHeight="1" spans="1:17">
      <c r="A5" s="14"/>
      <c r="B5" s="94"/>
      <c r="C5" s="94"/>
      <c r="D5" s="94"/>
      <c r="E5" s="94"/>
      <c r="F5" s="94"/>
      <c r="G5" s="94" t="s">
        <v>57</v>
      </c>
      <c r="H5" s="94" t="s">
        <v>60</v>
      </c>
      <c r="I5" s="94" t="s">
        <v>320</v>
      </c>
      <c r="J5" s="94" t="s">
        <v>321</v>
      </c>
      <c r="K5" s="95" t="s">
        <v>322</v>
      </c>
      <c r="L5" s="96" t="s">
        <v>323</v>
      </c>
      <c r="M5" s="96"/>
      <c r="N5" s="97"/>
      <c r="O5" s="96"/>
      <c r="P5" s="98"/>
      <c r="Q5" s="99"/>
    </row>
    <row r="6" ht="54" customHeight="1" spans="1:17">
      <c r="A6" s="17"/>
      <c r="B6" s="100"/>
      <c r="C6" s="100"/>
      <c r="D6" s="100"/>
      <c r="E6" s="100"/>
      <c r="F6" s="100"/>
      <c r="G6" s="100"/>
      <c r="H6" s="100" t="s">
        <v>59</v>
      </c>
      <c r="I6" s="100"/>
      <c r="J6" s="100"/>
      <c r="K6" s="101"/>
      <c r="L6" s="100" t="s">
        <v>59</v>
      </c>
      <c r="M6" s="100" t="s">
        <v>66</v>
      </c>
      <c r="N6" s="99" t="s">
        <v>67</v>
      </c>
      <c r="O6" s="100" t="s">
        <v>68</v>
      </c>
      <c r="P6" s="101" t="s">
        <v>69</v>
      </c>
      <c r="Q6" s="99" t="s">
        <v>70</v>
      </c>
    </row>
    <row r="7" ht="18" customHeight="1" spans="1:17">
      <c r="A7" s="109">
        <v>1</v>
      </c>
      <c r="B7" s="110">
        <v>2</v>
      </c>
      <c r="C7" s="109">
        <v>3</v>
      </c>
      <c r="D7" s="109">
        <v>4</v>
      </c>
      <c r="E7" s="110">
        <v>5</v>
      </c>
      <c r="F7" s="109">
        <v>6</v>
      </c>
      <c r="G7" s="109">
        <v>7</v>
      </c>
      <c r="H7" s="110">
        <v>8</v>
      </c>
      <c r="I7" s="109">
        <v>9</v>
      </c>
      <c r="J7" s="109">
        <v>10</v>
      </c>
      <c r="K7" s="110">
        <v>11</v>
      </c>
      <c r="L7" s="109">
        <v>12</v>
      </c>
      <c r="M7" s="109">
        <v>13</v>
      </c>
      <c r="N7" s="110">
        <v>14</v>
      </c>
      <c r="O7" s="109">
        <v>15</v>
      </c>
      <c r="P7" s="109">
        <v>16</v>
      </c>
      <c r="Q7" s="110">
        <v>17</v>
      </c>
    </row>
    <row r="8" ht="21" customHeight="1" spans="1:17">
      <c r="A8" s="102" t="s">
        <v>248</v>
      </c>
      <c r="B8" s="111" t="s">
        <v>324</v>
      </c>
      <c r="C8" s="111" t="s">
        <v>325</v>
      </c>
      <c r="D8" s="111" t="s">
        <v>326</v>
      </c>
      <c r="E8" s="112">
        <v>1</v>
      </c>
      <c r="F8" s="82">
        <v>1650000</v>
      </c>
      <c r="G8" s="82"/>
      <c r="H8" s="82"/>
      <c r="I8" s="82"/>
      <c r="J8" s="82"/>
      <c r="K8" s="82"/>
      <c r="L8" s="82">
        <v>1650000</v>
      </c>
      <c r="M8" s="82"/>
      <c r="N8" s="82"/>
      <c r="O8" s="82"/>
      <c r="P8" s="82"/>
      <c r="Q8" s="82">
        <v>1650000</v>
      </c>
    </row>
    <row r="9" ht="21" customHeight="1" spans="1:17">
      <c r="A9" s="103" t="s">
        <v>212</v>
      </c>
      <c r="B9" s="111" t="s">
        <v>327</v>
      </c>
      <c r="C9" s="111" t="s">
        <v>327</v>
      </c>
      <c r="D9" s="111" t="s">
        <v>328</v>
      </c>
      <c r="E9" s="112">
        <v>25</v>
      </c>
      <c r="F9" s="82">
        <v>1000</v>
      </c>
      <c r="G9" s="82">
        <v>1000</v>
      </c>
      <c r="H9" s="82">
        <v>1000</v>
      </c>
      <c r="I9" s="82"/>
      <c r="J9" s="82"/>
      <c r="K9" s="82"/>
      <c r="L9" s="82"/>
      <c r="M9" s="82"/>
      <c r="N9" s="82"/>
      <c r="O9" s="82"/>
      <c r="P9" s="82"/>
      <c r="Q9" s="82"/>
    </row>
    <row r="10" ht="21" customHeight="1" spans="1:17">
      <c r="A10" s="104" t="s">
        <v>175</v>
      </c>
      <c r="B10" s="113"/>
      <c r="C10" s="113"/>
      <c r="D10" s="113"/>
      <c r="E10" s="114"/>
      <c r="F10" s="82">
        <f>SUM(F8:F9)</f>
        <v>1651000</v>
      </c>
      <c r="G10" s="82">
        <f>SUM(G8:G9)</f>
        <v>1000</v>
      </c>
      <c r="H10" s="82">
        <f>SUM(H8:H9)</f>
        <v>1000</v>
      </c>
      <c r="I10" s="82"/>
      <c r="J10" s="82"/>
      <c r="K10" s="82"/>
      <c r="L10" s="82">
        <f>SUM(L8:L9)</f>
        <v>1650000</v>
      </c>
      <c r="M10" s="82"/>
      <c r="N10" s="82"/>
      <c r="O10" s="82"/>
      <c r="P10" s="82"/>
      <c r="Q10" s="82">
        <f>SUM(Q8:Q9)</f>
        <v>1650000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3"/>
  <sheetViews>
    <sheetView showZeros="0" workbookViewId="0">
      <selection activeCell="C21" sqref="C21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76"/>
      <c r="B1" s="83"/>
      <c r="C1" s="83"/>
      <c r="D1" s="76"/>
      <c r="E1" s="76"/>
      <c r="F1" s="76"/>
      <c r="G1" s="76"/>
      <c r="H1" s="84"/>
      <c r="I1" s="76"/>
      <c r="J1" s="76"/>
      <c r="K1" s="83"/>
      <c r="L1" s="76"/>
      <c r="M1" s="85"/>
      <c r="N1" s="85" t="s">
        <v>329</v>
      </c>
    </row>
    <row r="2" ht="41.25" customHeight="1" spans="1:14">
      <c r="A2" s="233" t="s">
        <v>330</v>
      </c>
      <c r="B2" s="66"/>
      <c r="C2" s="66"/>
      <c r="D2" s="86"/>
      <c r="E2" s="86"/>
      <c r="F2" s="86"/>
      <c r="G2" s="86"/>
      <c r="H2" s="87"/>
      <c r="I2" s="86"/>
      <c r="J2" s="86"/>
      <c r="K2" s="66"/>
      <c r="L2" s="86"/>
      <c r="M2" s="87"/>
      <c r="N2" s="66"/>
    </row>
    <row r="3" ht="22.5" customHeight="1" spans="1:14">
      <c r="A3" s="73" t="s">
        <v>2</v>
      </c>
      <c r="B3" s="88"/>
      <c r="C3" s="88"/>
      <c r="D3" s="74"/>
      <c r="E3" s="74"/>
      <c r="F3" s="74"/>
      <c r="G3" s="74"/>
      <c r="H3" s="84"/>
      <c r="I3" s="76"/>
      <c r="J3" s="76"/>
      <c r="K3" s="83"/>
      <c r="L3" s="76"/>
      <c r="M3" s="89"/>
      <c r="N3" s="85" t="s">
        <v>3</v>
      </c>
    </row>
    <row r="4" ht="24" customHeight="1" spans="1:14">
      <c r="A4" s="9" t="s">
        <v>314</v>
      </c>
      <c r="B4" s="90" t="s">
        <v>331</v>
      </c>
      <c r="C4" s="90" t="s">
        <v>332</v>
      </c>
      <c r="D4" s="91" t="s">
        <v>194</v>
      </c>
      <c r="E4" s="91"/>
      <c r="F4" s="91"/>
      <c r="G4" s="91"/>
      <c r="H4" s="92"/>
      <c r="I4" s="91"/>
      <c r="J4" s="91"/>
      <c r="K4" s="77"/>
      <c r="L4" s="91"/>
      <c r="M4" s="92"/>
      <c r="N4" s="78"/>
    </row>
    <row r="5" ht="24" customHeight="1" spans="1:14">
      <c r="A5" s="14"/>
      <c r="B5" s="93"/>
      <c r="C5" s="93"/>
      <c r="D5" s="94" t="s">
        <v>57</v>
      </c>
      <c r="E5" s="94" t="s">
        <v>60</v>
      </c>
      <c r="F5" s="94" t="s">
        <v>320</v>
      </c>
      <c r="G5" s="94" t="s">
        <v>321</v>
      </c>
      <c r="H5" s="95" t="s">
        <v>322</v>
      </c>
      <c r="I5" s="96" t="s">
        <v>323</v>
      </c>
      <c r="J5" s="96"/>
      <c r="K5" s="97"/>
      <c r="L5" s="96"/>
      <c r="M5" s="98"/>
      <c r="N5" s="99"/>
    </row>
    <row r="6" ht="54" customHeight="1" spans="1:14">
      <c r="A6" s="17"/>
      <c r="B6" s="99"/>
      <c r="C6" s="99"/>
      <c r="D6" s="100"/>
      <c r="E6" s="100" t="s">
        <v>59</v>
      </c>
      <c r="F6" s="100"/>
      <c r="G6" s="100"/>
      <c r="H6" s="101"/>
      <c r="I6" s="100" t="s">
        <v>59</v>
      </c>
      <c r="J6" s="100" t="s">
        <v>66</v>
      </c>
      <c r="K6" s="99" t="s">
        <v>67</v>
      </c>
      <c r="L6" s="100" t="s">
        <v>68</v>
      </c>
      <c r="M6" s="101" t="s">
        <v>69</v>
      </c>
      <c r="N6" s="99" t="s">
        <v>70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02"/>
      <c r="B8" s="103"/>
      <c r="C8" s="103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</row>
    <row r="9" ht="21" customHeight="1" spans="1:14">
      <c r="A9" s="103"/>
      <c r="B9" s="103"/>
      <c r="C9" s="103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</row>
    <row r="10" ht="21" customHeight="1" spans="1:14">
      <c r="A10" s="103"/>
      <c r="B10" s="103"/>
      <c r="C10" s="103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</row>
    <row r="11" ht="21" customHeight="1" spans="1:14">
      <c r="A11" s="104" t="s">
        <v>175</v>
      </c>
      <c r="B11" s="105"/>
      <c r="C11" s="105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</row>
    <row r="13" customHeight="1" spans="1:14">
      <c r="B13" t="s">
        <v>333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10"/>
  <sheetViews>
    <sheetView showZeros="0" workbookViewId="0">
      <selection activeCell="C17" sqref="C17"/>
    </sheetView>
  </sheetViews>
  <sheetFormatPr defaultColWidth="9.14166666666667" defaultRowHeight="14.25" customHeight="1"/>
  <cols>
    <col min="1" max="1" width="37.7" customWidth="1"/>
    <col min="2" max="25" width="20" customWidth="1"/>
  </cols>
  <sheetData>
    <row r="1" ht="17.25" customHeight="1" spans="1:25">
      <c r="D1" s="71"/>
      <c r="W1" s="2"/>
      <c r="X1" s="2"/>
      <c r="Y1" s="2" t="s">
        <v>334</v>
      </c>
    </row>
    <row r="2" ht="41.25" customHeight="1" spans="1:25">
      <c r="A2" s="72" t="s">
        <v>335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6"/>
      <c r="X2" s="66"/>
      <c r="Y2" s="66"/>
    </row>
    <row r="3" ht="18" customHeight="1" spans="1:25">
      <c r="A3" s="73" t="s">
        <v>2</v>
      </c>
      <c r="B3" s="74"/>
      <c r="C3" s="74"/>
      <c r="D3" s="75"/>
      <c r="E3" s="76"/>
      <c r="F3" s="76"/>
      <c r="G3" s="76"/>
      <c r="H3" s="76"/>
      <c r="I3" s="76"/>
      <c r="W3" s="7"/>
      <c r="X3" s="7"/>
      <c r="Y3" s="7" t="s">
        <v>3</v>
      </c>
    </row>
    <row r="4" ht="19.5" customHeight="1" spans="1:25">
      <c r="A4" s="26" t="s">
        <v>336</v>
      </c>
      <c r="B4" s="10" t="s">
        <v>194</v>
      </c>
      <c r="C4" s="11"/>
      <c r="D4" s="11"/>
      <c r="E4" s="10" t="s">
        <v>337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7"/>
      <c r="X4" s="78"/>
      <c r="Y4" s="78"/>
    </row>
    <row r="5" ht="40.5" customHeight="1" spans="1:25">
      <c r="A5" s="18"/>
      <c r="B5" s="27" t="s">
        <v>57</v>
      </c>
      <c r="C5" s="9" t="s">
        <v>60</v>
      </c>
      <c r="D5" s="79" t="s">
        <v>320</v>
      </c>
      <c r="E5" s="47" t="s">
        <v>338</v>
      </c>
      <c r="F5" s="47" t="s">
        <v>339</v>
      </c>
      <c r="G5" s="47" t="s">
        <v>340</v>
      </c>
      <c r="H5" s="47" t="s">
        <v>341</v>
      </c>
      <c r="I5" s="47" t="s">
        <v>342</v>
      </c>
      <c r="J5" s="47" t="s">
        <v>343</v>
      </c>
      <c r="K5" s="47" t="s">
        <v>344</v>
      </c>
      <c r="L5" s="47" t="s">
        <v>345</v>
      </c>
      <c r="M5" s="47" t="s">
        <v>346</v>
      </c>
      <c r="N5" s="47" t="s">
        <v>347</v>
      </c>
      <c r="O5" s="47" t="s">
        <v>348</v>
      </c>
      <c r="P5" s="47" t="s">
        <v>349</v>
      </c>
      <c r="Q5" s="47" t="s">
        <v>350</v>
      </c>
      <c r="R5" s="47" t="s">
        <v>351</v>
      </c>
      <c r="S5" s="47" t="s">
        <v>352</v>
      </c>
      <c r="T5" s="47" t="s">
        <v>353</v>
      </c>
      <c r="U5" s="47" t="s">
        <v>354</v>
      </c>
      <c r="V5" s="47" t="s">
        <v>355</v>
      </c>
      <c r="W5" s="47" t="s">
        <v>356</v>
      </c>
      <c r="X5" s="80" t="s">
        <v>357</v>
      </c>
      <c r="Y5" s="80" t="s">
        <v>358</v>
      </c>
    </row>
    <row r="6" ht="19.5" customHeight="1" spans="1:25">
      <c r="A6" s="19">
        <v>1</v>
      </c>
      <c r="B6" s="19">
        <v>2</v>
      </c>
      <c r="C6" s="19">
        <v>3</v>
      </c>
      <c r="D6" s="81">
        <v>4</v>
      </c>
      <c r="E6" s="28">
        <v>5</v>
      </c>
      <c r="F6" s="19">
        <v>6</v>
      </c>
      <c r="G6" s="19">
        <v>7</v>
      </c>
      <c r="H6" s="81">
        <v>8</v>
      </c>
      <c r="I6" s="19">
        <v>9</v>
      </c>
      <c r="J6" s="19">
        <v>10</v>
      </c>
      <c r="K6" s="19">
        <v>11</v>
      </c>
      <c r="L6" s="81">
        <v>12</v>
      </c>
      <c r="M6" s="19">
        <v>13</v>
      </c>
      <c r="N6" s="19">
        <v>14</v>
      </c>
      <c r="O6" s="19">
        <v>15</v>
      </c>
      <c r="P6" s="81">
        <v>16</v>
      </c>
      <c r="Q6" s="19">
        <v>17</v>
      </c>
      <c r="R6" s="19">
        <v>18</v>
      </c>
      <c r="S6" s="19">
        <v>19</v>
      </c>
      <c r="T6" s="81">
        <v>20</v>
      </c>
      <c r="U6" s="81">
        <v>21</v>
      </c>
      <c r="V6" s="81">
        <v>22</v>
      </c>
      <c r="W6" s="28">
        <v>23</v>
      </c>
      <c r="X6" s="28">
        <v>24</v>
      </c>
      <c r="Y6" s="28">
        <v>25</v>
      </c>
    </row>
    <row r="7" ht="19.5" customHeight="1" spans="1:25">
      <c r="A7" s="29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</row>
    <row r="8" ht="19.5" customHeight="1" spans="1:25">
      <c r="A8" s="69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</row>
    <row r="10" customHeight="1" spans="1:25">
      <c r="B10" t="s">
        <v>359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D19" sqref="D19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360</v>
      </c>
    </row>
    <row r="2" ht="41.25" customHeight="1" spans="1:10">
      <c r="A2" s="65" t="s">
        <v>361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0">
      <c r="A3" s="4" t="s">
        <v>2</v>
      </c>
    </row>
    <row r="4" ht="44.25" customHeight="1" spans="1:10">
      <c r="A4" s="67" t="s">
        <v>253</v>
      </c>
      <c r="B4" s="67" t="s">
        <v>254</v>
      </c>
      <c r="C4" s="67" t="s">
        <v>255</v>
      </c>
      <c r="D4" s="67" t="s">
        <v>256</v>
      </c>
      <c r="E4" s="67" t="s">
        <v>257</v>
      </c>
      <c r="F4" s="68" t="s">
        <v>258</v>
      </c>
      <c r="G4" s="67" t="s">
        <v>259</v>
      </c>
      <c r="H4" s="68" t="s">
        <v>260</v>
      </c>
      <c r="I4" s="68" t="s">
        <v>261</v>
      </c>
      <c r="J4" s="67" t="s">
        <v>262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8">
        <v>6</v>
      </c>
      <c r="G5" s="67">
        <v>7</v>
      </c>
      <c r="H5" s="68">
        <v>8</v>
      </c>
      <c r="I5" s="68">
        <v>9</v>
      </c>
      <c r="J5" s="67">
        <v>10</v>
      </c>
    </row>
    <row r="6" ht="42" customHeight="1" spans="1:10">
      <c r="A6" s="29"/>
      <c r="B6" s="69"/>
      <c r="C6" s="69"/>
      <c r="D6" s="69"/>
      <c r="E6" s="51"/>
      <c r="F6" s="70"/>
      <c r="G6" s="51"/>
      <c r="H6" s="70"/>
      <c r="I6" s="70"/>
      <c r="J6" s="51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9" customHeight="1" spans="1:10">
      <c r="B9" t="s">
        <v>359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2"/>
  <sheetViews>
    <sheetView showZeros="0" workbookViewId="0">
      <selection activeCell="B20" sqref="B20"/>
    </sheetView>
  </sheetViews>
  <sheetFormatPr defaultColWidth="10.425" defaultRowHeight="14.25" customHeight="1" outlineLevelCol="7"/>
  <cols>
    <col min="1" max="2" width="33.7" customWidth="1"/>
    <col min="3" max="3" width="45.575" customWidth="1"/>
    <col min="4" max="4" width="27.575" customWidth="1"/>
    <col min="5" max="5" width="21.7166666666667" customWidth="1"/>
    <col min="6" max="8" width="26.2833333333333" customWidth="1"/>
  </cols>
  <sheetData>
    <row r="1" customHeight="1" spans="1:8">
      <c r="A1" s="36" t="s">
        <v>362</v>
      </c>
      <c r="B1" s="37"/>
      <c r="C1" s="38"/>
      <c r="D1" s="38"/>
      <c r="E1" s="38"/>
      <c r="F1" s="37"/>
      <c r="G1" s="37"/>
      <c r="H1" s="38"/>
    </row>
    <row r="2" ht="41.25" customHeight="1" spans="1:8">
      <c r="A2" s="39" t="s">
        <v>363</v>
      </c>
      <c r="B2" s="40"/>
      <c r="C2" s="41"/>
      <c r="D2" s="41"/>
      <c r="E2" s="41"/>
      <c r="F2" s="40"/>
      <c r="G2" s="40"/>
      <c r="H2" s="41"/>
    </row>
    <row r="3" customHeight="1" spans="1:8">
      <c r="A3" s="42" t="s">
        <v>2</v>
      </c>
      <c r="C3" s="43"/>
      <c r="E3" s="41"/>
      <c r="F3" s="40"/>
      <c r="G3" s="40"/>
      <c r="H3" s="44" t="s">
        <v>3</v>
      </c>
    </row>
    <row r="4" ht="28.5" customHeight="1" spans="1:8">
      <c r="A4" s="45" t="s">
        <v>187</v>
      </c>
      <c r="B4" s="46" t="s">
        <v>364</v>
      </c>
      <c r="C4" s="45" t="s">
        <v>365</v>
      </c>
      <c r="D4" s="45" t="s">
        <v>366</v>
      </c>
      <c r="E4" s="45" t="s">
        <v>367</v>
      </c>
      <c r="F4" s="47" t="s">
        <v>368</v>
      </c>
      <c r="G4" s="28"/>
      <c r="H4" s="45"/>
    </row>
    <row r="5" ht="21" customHeight="1" spans="1:8">
      <c r="A5" s="46"/>
      <c r="B5" s="48"/>
      <c r="C5" s="49"/>
      <c r="D5" s="48"/>
      <c r="E5" s="48"/>
      <c r="F5" s="47" t="s">
        <v>318</v>
      </c>
      <c r="G5" s="47" t="s">
        <v>369</v>
      </c>
      <c r="H5" s="47" t="s">
        <v>370</v>
      </c>
    </row>
    <row r="6" ht="17.25" customHeight="1" spans="1:8">
      <c r="A6" s="50" t="s">
        <v>84</v>
      </c>
      <c r="B6" s="50">
        <v>2</v>
      </c>
      <c r="C6" s="51">
        <v>3</v>
      </c>
      <c r="D6" s="50">
        <v>4</v>
      </c>
      <c r="E6" s="52">
        <v>5</v>
      </c>
      <c r="F6" s="53">
        <v>6</v>
      </c>
      <c r="G6" s="51">
        <v>7</v>
      </c>
      <c r="H6" s="51">
        <v>8</v>
      </c>
    </row>
    <row r="7" ht="19.5" customHeight="1" spans="1:8">
      <c r="A7" s="54"/>
      <c r="B7" s="32"/>
      <c r="C7" s="29"/>
      <c r="D7" s="20"/>
      <c r="E7" s="53"/>
      <c r="F7" s="55"/>
      <c r="G7" s="56"/>
      <c r="H7" s="56"/>
    </row>
    <row r="8" ht="19.5" customHeight="1" spans="1:8">
      <c r="A8" s="54"/>
      <c r="B8" s="32"/>
      <c r="C8" s="29"/>
      <c r="D8" s="20"/>
      <c r="E8" s="53"/>
      <c r="F8" s="55"/>
      <c r="G8" s="56"/>
      <c r="H8" s="56"/>
    </row>
    <row r="9" ht="19.5" customHeight="1" spans="1:8">
      <c r="A9" s="57" t="s">
        <v>57</v>
      </c>
      <c r="B9" s="58"/>
      <c r="C9" s="59"/>
      <c r="D9" s="60"/>
      <c r="E9" s="60"/>
      <c r="F9" s="55"/>
      <c r="G9" s="56"/>
      <c r="H9" s="56"/>
    </row>
    <row r="10" ht="19.5" customHeight="1" spans="1:8">
      <c r="A10" s="61" t="s">
        <v>371</v>
      </c>
      <c r="B10" s="58"/>
      <c r="C10" s="59"/>
      <c r="D10" s="62"/>
      <c r="E10" s="62"/>
      <c r="F10" s="63"/>
      <c r="G10" s="64"/>
      <c r="H10" s="64"/>
    </row>
    <row r="12" customHeight="1" spans="1:8">
      <c r="B12" t="s">
        <v>372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topLeftCell="A3" workbookViewId="0">
      <selection activeCell="D19" sqref="D19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373</v>
      </c>
    </row>
    <row r="2" ht="41.25" customHeight="1" spans="1:11">
      <c r="A2" s="234" t="s">
        <v>374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244</v>
      </c>
      <c r="B4" s="8" t="s">
        <v>189</v>
      </c>
      <c r="C4" s="8" t="s">
        <v>245</v>
      </c>
      <c r="D4" s="9" t="s">
        <v>190</v>
      </c>
      <c r="E4" s="9" t="s">
        <v>191</v>
      </c>
      <c r="F4" s="9" t="s">
        <v>192</v>
      </c>
      <c r="G4" s="9" t="s">
        <v>193</v>
      </c>
      <c r="H4" s="26" t="s">
        <v>57</v>
      </c>
      <c r="I4" s="10" t="s">
        <v>375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1"/>
      <c r="J8" s="31"/>
      <c r="K8" s="30"/>
    </row>
    <row r="9" ht="18.75" customHeight="1" spans="1:11">
      <c r="A9" s="32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3" t="s">
        <v>175</v>
      </c>
      <c r="B10" s="34"/>
      <c r="C10" s="34"/>
      <c r="D10" s="34"/>
      <c r="E10" s="34"/>
      <c r="F10" s="34"/>
      <c r="G10" s="35"/>
      <c r="H10" s="22"/>
      <c r="I10" s="22"/>
      <c r="J10" s="22"/>
      <c r="K10" s="30"/>
    </row>
    <row r="12" customHeight="1" spans="1:11">
      <c r="B12" t="s">
        <v>376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tabSelected="1" workbookViewId="0">
      <selection activeCell="F19" sqref="F19"/>
    </sheetView>
  </sheetViews>
  <sheetFormatPr defaultColWidth="9.14166666666667" defaultRowHeight="14.25" customHeight="1" outlineLevelCol="6"/>
  <cols>
    <col min="1" max="1" width="35.2833333333333" customWidth="1"/>
    <col min="2" max="2" width="28" customWidth="1"/>
    <col min="3" max="3" width="30.75" customWidth="1"/>
    <col min="4" max="4" width="28" customWidth="1"/>
    <col min="5" max="7" width="23.85" customWidth="1"/>
  </cols>
  <sheetData>
    <row r="1" ht="13.5" customHeight="1" spans="1:7">
      <c r="D1" s="1"/>
      <c r="G1" s="2" t="s">
        <v>377</v>
      </c>
    </row>
    <row r="2" ht="41.25" customHeight="1" spans="1:7">
      <c r="A2" s="3" t="s">
        <v>378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245</v>
      </c>
      <c r="B4" s="8" t="s">
        <v>244</v>
      </c>
      <c r="C4" s="8" t="s">
        <v>189</v>
      </c>
      <c r="D4" s="9" t="s">
        <v>379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380</v>
      </c>
      <c r="F5" s="9" t="s">
        <v>381</v>
      </c>
      <c r="G5" s="9" t="s">
        <v>382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71</v>
      </c>
      <c r="B8" s="21"/>
      <c r="C8" s="21" t="s">
        <v>250</v>
      </c>
      <c r="D8" s="20"/>
      <c r="E8" s="22">
        <v>100000</v>
      </c>
      <c r="F8" s="22">
        <v>100000</v>
      </c>
      <c r="G8" s="22">
        <v>100000</v>
      </c>
    </row>
    <row r="9" ht="18.75" customHeight="1" spans="1:7">
      <c r="A9" s="20" t="s">
        <v>71</v>
      </c>
      <c r="B9" s="20"/>
      <c r="C9" s="20" t="s">
        <v>249</v>
      </c>
      <c r="D9" s="20"/>
      <c r="E9" s="22">
        <v>66978</v>
      </c>
      <c r="F9" s="22">
        <v>66978</v>
      </c>
      <c r="G9" s="22">
        <v>66978</v>
      </c>
    </row>
    <row r="10" ht="18.75" customHeight="1" spans="1:7">
      <c r="A10" s="23" t="s">
        <v>57</v>
      </c>
      <c r="B10" s="24" t="s">
        <v>383</v>
      </c>
      <c r="C10" s="24"/>
      <c r="D10" s="25"/>
      <c r="E10" s="22">
        <f>SUM(E8:E9)</f>
        <v>166978</v>
      </c>
      <c r="F10" s="22">
        <f>SUM(F8:F9)</f>
        <v>166978</v>
      </c>
      <c r="G10" s="22">
        <f>SUM(G8:G9)</f>
        <v>166978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topLeftCell="B1" workbookViewId="0">
      <selection activeCell="D14" sqref="D14"/>
    </sheetView>
  </sheetViews>
  <sheetFormatPr defaultColWidth="8.575" defaultRowHeight="12.75" customHeight="1"/>
  <cols>
    <col min="1" max="1" width="15" customWidth="1"/>
    <col min="2" max="2" width="24.75" customWidth="1"/>
    <col min="3" max="3" width="16.625" customWidth="1"/>
    <col min="4" max="4" width="16.125" customWidth="1"/>
    <col min="5" max="5" width="17.25" customWidth="1"/>
    <col min="6" max="6" width="16" customWidth="1"/>
    <col min="7" max="7" width="17" customWidth="1"/>
    <col min="8" max="8" width="17.25" customWidth="1"/>
    <col min="9" max="9" width="15.125" customWidth="1"/>
    <col min="10" max="10" width="14.5" customWidth="1"/>
    <col min="11" max="11" width="18.125" customWidth="1"/>
    <col min="12" max="12" width="16.875" customWidth="1"/>
    <col min="13" max="14" width="16.375" customWidth="1"/>
    <col min="15" max="15" width="11" customWidth="1"/>
    <col min="16" max="16" width="14" customWidth="1"/>
    <col min="17" max="17" width="14.625" customWidth="1"/>
    <col min="18" max="18" width="14.875" customWidth="1"/>
    <col min="19" max="19" width="18.75" customWidth="1"/>
  </cols>
  <sheetData>
    <row r="1" ht="17.25" customHeight="1" spans="1:19">
      <c r="A1" s="44" t="s">
        <v>53</v>
      </c>
    </row>
    <row r="2" ht="41.25" customHeight="1" spans="1:19">
      <c r="A2" s="39" t="s">
        <v>54</v>
      </c>
    </row>
    <row r="3" ht="17.25" customHeight="1" spans="1:19">
      <c r="A3" s="42" t="s">
        <v>2</v>
      </c>
      <c r="S3" s="43" t="s">
        <v>3</v>
      </c>
    </row>
    <row r="4" ht="21.75" customHeight="1" spans="1:19">
      <c r="A4" s="214" t="s">
        <v>55</v>
      </c>
      <c r="B4" s="215" t="s">
        <v>56</v>
      </c>
      <c r="C4" s="215" t="s">
        <v>57</v>
      </c>
      <c r="D4" s="216" t="s">
        <v>58</v>
      </c>
      <c r="E4" s="216"/>
      <c r="F4" s="216"/>
      <c r="G4" s="216"/>
      <c r="H4" s="216"/>
      <c r="I4" s="127"/>
      <c r="J4" s="216"/>
      <c r="K4" s="216"/>
      <c r="L4" s="216"/>
      <c r="M4" s="216"/>
      <c r="N4" s="217"/>
      <c r="O4" s="216" t="s">
        <v>47</v>
      </c>
      <c r="P4" s="216"/>
      <c r="Q4" s="216"/>
      <c r="R4" s="216"/>
      <c r="S4" s="217"/>
    </row>
    <row r="5" ht="27" customHeight="1" spans="1:19">
      <c r="A5" s="218"/>
      <c r="B5" s="219"/>
      <c r="C5" s="219"/>
      <c r="D5" s="219" t="s">
        <v>59</v>
      </c>
      <c r="E5" s="219" t="s">
        <v>60</v>
      </c>
      <c r="F5" s="219" t="s">
        <v>61</v>
      </c>
      <c r="G5" s="219" t="s">
        <v>62</v>
      </c>
      <c r="H5" s="219" t="s">
        <v>63</v>
      </c>
      <c r="I5" s="220" t="s">
        <v>64</v>
      </c>
      <c r="J5" s="221"/>
      <c r="K5" s="221"/>
      <c r="L5" s="221"/>
      <c r="M5" s="221"/>
      <c r="N5" s="222"/>
      <c r="O5" s="219" t="s">
        <v>59</v>
      </c>
      <c r="P5" s="219" t="s">
        <v>60</v>
      </c>
      <c r="Q5" s="219" t="s">
        <v>61</v>
      </c>
      <c r="R5" s="219" t="s">
        <v>62</v>
      </c>
      <c r="S5" s="219" t="s">
        <v>65</v>
      </c>
    </row>
    <row r="6" ht="30" customHeight="1" spans="1:19">
      <c r="A6" s="223"/>
      <c r="B6" s="224"/>
      <c r="C6" s="114"/>
      <c r="D6" s="114"/>
      <c r="E6" s="114"/>
      <c r="F6" s="114"/>
      <c r="G6" s="114"/>
      <c r="H6" s="114"/>
      <c r="I6" s="70" t="s">
        <v>59</v>
      </c>
      <c r="J6" s="222" t="s">
        <v>66</v>
      </c>
      <c r="K6" s="222" t="s">
        <v>67</v>
      </c>
      <c r="L6" s="222" t="s">
        <v>68</v>
      </c>
      <c r="M6" s="222" t="s">
        <v>69</v>
      </c>
      <c r="N6" s="222" t="s">
        <v>70</v>
      </c>
      <c r="O6" s="225"/>
      <c r="P6" s="225"/>
      <c r="Q6" s="225"/>
      <c r="R6" s="225"/>
      <c r="S6" s="114"/>
    </row>
    <row r="7" ht="15" customHeight="1" spans="1:19">
      <c r="A7" s="226">
        <v>1</v>
      </c>
      <c r="B7" s="226">
        <v>2</v>
      </c>
      <c r="C7" s="226">
        <v>3</v>
      </c>
      <c r="D7" s="226">
        <v>4</v>
      </c>
      <c r="E7" s="226">
        <v>5</v>
      </c>
      <c r="F7" s="226">
        <v>6</v>
      </c>
      <c r="G7" s="226">
        <v>7</v>
      </c>
      <c r="H7" s="226">
        <v>8</v>
      </c>
      <c r="I7" s="70">
        <v>9</v>
      </c>
      <c r="J7" s="226">
        <v>10</v>
      </c>
      <c r="K7" s="226">
        <v>11</v>
      </c>
      <c r="L7" s="226">
        <v>12</v>
      </c>
      <c r="M7" s="226">
        <v>13</v>
      </c>
      <c r="N7" s="226">
        <v>14</v>
      </c>
      <c r="O7" s="226">
        <v>15</v>
      </c>
      <c r="P7" s="226">
        <v>16</v>
      </c>
      <c r="Q7" s="226">
        <v>17</v>
      </c>
      <c r="R7" s="226">
        <v>18</v>
      </c>
      <c r="S7" s="226">
        <v>19</v>
      </c>
    </row>
    <row r="8" ht="18" customHeight="1" spans="1:19">
      <c r="A8" s="20"/>
      <c r="B8" s="20" t="s">
        <v>71</v>
      </c>
      <c r="C8" s="82">
        <f>D8+I8+O8</f>
        <v>6684251.44</v>
      </c>
      <c r="D8" s="82">
        <v>5030225.28</v>
      </c>
      <c r="E8" s="82">
        <v>5030225.28</v>
      </c>
      <c r="F8" s="82"/>
      <c r="G8" s="82"/>
      <c r="H8" s="82"/>
      <c r="I8" s="82">
        <v>1650000</v>
      </c>
      <c r="J8" s="82"/>
      <c r="K8" s="82"/>
      <c r="L8" s="82"/>
      <c r="M8" s="82"/>
      <c r="N8" s="82">
        <v>1650000</v>
      </c>
      <c r="O8" s="82">
        <v>4026.16</v>
      </c>
      <c r="P8" s="82">
        <v>4026.16</v>
      </c>
      <c r="Q8" s="82"/>
      <c r="R8" s="82"/>
      <c r="S8" s="82"/>
    </row>
    <row r="9" ht="18" customHeight="1" spans="1:19">
      <c r="A9" s="46" t="s">
        <v>57</v>
      </c>
      <c r="B9" s="227"/>
      <c r="C9" s="82">
        <f>D9+I9+O9</f>
        <v>6684251.44</v>
      </c>
      <c r="D9" s="82">
        <v>5030225.28</v>
      </c>
      <c r="E9" s="82">
        <v>5030225.28</v>
      </c>
      <c r="F9" s="82"/>
      <c r="G9" s="82"/>
      <c r="H9" s="82"/>
      <c r="I9" s="82">
        <v>1650000</v>
      </c>
      <c r="J9" s="82"/>
      <c r="K9" s="82"/>
      <c r="L9" s="82"/>
      <c r="M9" s="82"/>
      <c r="N9" s="82">
        <v>1650000</v>
      </c>
      <c r="O9" s="82">
        <v>4026.16</v>
      </c>
      <c r="P9" s="82">
        <v>4026.16</v>
      </c>
      <c r="Q9" s="82"/>
      <c r="R9" s="82"/>
      <c r="S9" s="82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1"/>
  <sheetViews>
    <sheetView showGridLines="0" showZeros="0" workbookViewId="0">
      <selection activeCell="B15" sqref="B15"/>
    </sheetView>
  </sheetViews>
  <sheetFormatPr defaultColWidth="8.575" defaultRowHeight="12.75" customHeight="1"/>
  <cols>
    <col min="1" max="1" width="14.2833333333333" customWidth="1"/>
    <col min="2" max="2" width="37.575" customWidth="1"/>
    <col min="3" max="6" width="24.575" customWidth="1"/>
    <col min="7" max="7" width="14.625" customWidth="1"/>
    <col min="8" max="8" width="15.375" customWidth="1"/>
    <col min="9" max="9" width="17" customWidth="1"/>
    <col min="10" max="10" width="15.875" customWidth="1"/>
    <col min="11" max="11" width="12.25" customWidth="1"/>
    <col min="12" max="12" width="15.625" customWidth="1"/>
    <col min="13" max="13" width="13.625" customWidth="1"/>
    <col min="14" max="14" width="15.75" customWidth="1"/>
    <col min="15" max="15" width="14.375" customWidth="1"/>
  </cols>
  <sheetData>
    <row r="1" ht="17.25" customHeight="1" spans="1:15">
      <c r="A1" s="43" t="s">
        <v>72</v>
      </c>
    </row>
    <row r="2" ht="41.25" customHeight="1" spans="1:15">
      <c r="A2" s="39" t="s">
        <v>73</v>
      </c>
    </row>
    <row r="3" ht="17.25" customHeight="1" spans="1:15">
      <c r="A3" s="42" t="s">
        <v>2</v>
      </c>
      <c r="O3" s="43" t="s">
        <v>3</v>
      </c>
    </row>
    <row r="4" ht="27" customHeight="1" spans="1:15">
      <c r="A4" s="198" t="s">
        <v>74</v>
      </c>
      <c r="B4" s="198" t="s">
        <v>75</v>
      </c>
      <c r="C4" s="198" t="s">
        <v>57</v>
      </c>
      <c r="D4" s="199" t="s">
        <v>60</v>
      </c>
      <c r="E4" s="200"/>
      <c r="F4" s="201"/>
      <c r="G4" s="202" t="s">
        <v>61</v>
      </c>
      <c r="H4" s="202" t="s">
        <v>62</v>
      </c>
      <c r="I4" s="202" t="s">
        <v>76</v>
      </c>
      <c r="J4" s="199" t="s">
        <v>64</v>
      </c>
      <c r="K4" s="200"/>
      <c r="L4" s="200"/>
      <c r="M4" s="200"/>
      <c r="N4" s="203"/>
      <c r="O4" s="204"/>
    </row>
    <row r="5" ht="42" customHeight="1" spans="1:15">
      <c r="A5" s="205"/>
      <c r="B5" s="205"/>
      <c r="C5" s="206"/>
      <c r="D5" s="207" t="s">
        <v>59</v>
      </c>
      <c r="E5" s="207" t="s">
        <v>77</v>
      </c>
      <c r="F5" s="207" t="s">
        <v>78</v>
      </c>
      <c r="G5" s="206"/>
      <c r="H5" s="206"/>
      <c r="I5" s="208"/>
      <c r="J5" s="207" t="s">
        <v>59</v>
      </c>
      <c r="K5" s="188" t="s">
        <v>79</v>
      </c>
      <c r="L5" s="188" t="s">
        <v>80</v>
      </c>
      <c r="M5" s="188" t="s">
        <v>81</v>
      </c>
      <c r="N5" s="188" t="s">
        <v>82</v>
      </c>
      <c r="O5" s="188" t="s">
        <v>83</v>
      </c>
    </row>
    <row r="6" ht="18" customHeight="1" spans="1:15">
      <c r="A6" s="50" t="s">
        <v>84</v>
      </c>
      <c r="B6" s="50" t="s">
        <v>85</v>
      </c>
      <c r="C6" s="50" t="s">
        <v>86</v>
      </c>
      <c r="D6" s="53" t="s">
        <v>87</v>
      </c>
      <c r="E6" s="53" t="s">
        <v>88</v>
      </c>
      <c r="F6" s="53" t="s">
        <v>89</v>
      </c>
      <c r="G6" s="53" t="s">
        <v>90</v>
      </c>
      <c r="H6" s="53" t="s">
        <v>91</v>
      </c>
      <c r="I6" s="53" t="s">
        <v>92</v>
      </c>
      <c r="J6" s="53" t="s">
        <v>93</v>
      </c>
      <c r="K6" s="53" t="s">
        <v>94</v>
      </c>
      <c r="L6" s="53" t="s">
        <v>95</v>
      </c>
      <c r="M6" s="53" t="s">
        <v>96</v>
      </c>
      <c r="N6" s="50" t="s">
        <v>97</v>
      </c>
      <c r="O6" s="53" t="s">
        <v>98</v>
      </c>
    </row>
    <row r="7" ht="18" customHeight="1" spans="1:15">
      <c r="A7" s="209" t="s">
        <v>99</v>
      </c>
      <c r="B7" s="209" t="s">
        <v>100</v>
      </c>
      <c r="C7" s="210">
        <f>D7+G7+H7+I7+J7</f>
        <v>5855261.28</v>
      </c>
      <c r="D7" s="211">
        <f>E7+F7</f>
        <v>4205261.28</v>
      </c>
      <c r="E7" s="179">
        <v>4038283.28</v>
      </c>
      <c r="F7" s="179">
        <v>166978</v>
      </c>
      <c r="G7" s="53"/>
      <c r="H7" s="53"/>
      <c r="I7" s="53"/>
      <c r="J7" s="211">
        <f>K7+L7+M7+N7+O7</f>
        <v>1650000</v>
      </c>
      <c r="K7" s="53"/>
      <c r="L7" s="53"/>
      <c r="M7" s="53"/>
      <c r="N7" s="50"/>
      <c r="O7" s="212">
        <v>1650000</v>
      </c>
    </row>
    <row r="8" ht="18" customHeight="1" spans="1:15">
      <c r="A8" s="209" t="s">
        <v>101</v>
      </c>
      <c r="B8" s="209" t="s">
        <v>102</v>
      </c>
      <c r="C8" s="210">
        <f t="shared" ref="C8:C21" si="0">D8+G8+H8+I8+J8</f>
        <v>5855261.28</v>
      </c>
      <c r="D8" s="211">
        <f t="shared" ref="D8:D21" si="1">E8+F8</f>
        <v>4205261.28</v>
      </c>
      <c r="E8" s="179">
        <v>4038283.28</v>
      </c>
      <c r="F8" s="179">
        <v>166978</v>
      </c>
      <c r="G8" s="53"/>
      <c r="H8" s="53"/>
      <c r="I8" s="53"/>
      <c r="J8" s="211">
        <f>K8+L8+M8+N8+O8</f>
        <v>1650000</v>
      </c>
      <c r="K8" s="53"/>
      <c r="L8" s="53"/>
      <c r="M8" s="53"/>
      <c r="N8" s="50"/>
      <c r="O8" s="212">
        <v>1650000</v>
      </c>
    </row>
    <row r="9" ht="18" customHeight="1" spans="1:15">
      <c r="A9" s="209" t="s">
        <v>103</v>
      </c>
      <c r="B9" s="209" t="s">
        <v>104</v>
      </c>
      <c r="C9" s="210">
        <f t="shared" si="0"/>
        <v>5855261.28</v>
      </c>
      <c r="D9" s="211">
        <f t="shared" si="1"/>
        <v>4205261.28</v>
      </c>
      <c r="E9" s="179">
        <v>4038283.28</v>
      </c>
      <c r="F9" s="179">
        <v>166978</v>
      </c>
      <c r="G9" s="53"/>
      <c r="H9" s="53"/>
      <c r="I9" s="53"/>
      <c r="J9" s="211">
        <f>K9+L9+M9+N9+O9</f>
        <v>1650000</v>
      </c>
      <c r="K9" s="53"/>
      <c r="L9" s="53"/>
      <c r="M9" s="53"/>
      <c r="N9" s="50"/>
      <c r="O9" s="212">
        <v>1650000</v>
      </c>
    </row>
    <row r="10" ht="18" customHeight="1" spans="1:15">
      <c r="A10" s="209" t="s">
        <v>105</v>
      </c>
      <c r="B10" s="209" t="s">
        <v>106</v>
      </c>
      <c r="C10" s="210">
        <f t="shared" si="0"/>
        <v>305920</v>
      </c>
      <c r="D10" s="211">
        <f t="shared" si="1"/>
        <v>305920</v>
      </c>
      <c r="E10" s="179">
        <v>305920</v>
      </c>
      <c r="F10" s="53"/>
      <c r="G10" s="53"/>
      <c r="H10" s="53"/>
      <c r="I10" s="53"/>
      <c r="J10" s="53"/>
      <c r="K10" s="53"/>
      <c r="L10" s="53"/>
      <c r="M10" s="53"/>
      <c r="N10" s="50"/>
      <c r="O10" s="53"/>
    </row>
    <row r="11" ht="18" customHeight="1" spans="1:15">
      <c r="A11" s="209" t="s">
        <v>107</v>
      </c>
      <c r="B11" s="209" t="s">
        <v>108</v>
      </c>
      <c r="C11" s="210">
        <f t="shared" si="0"/>
        <v>305920</v>
      </c>
      <c r="D11" s="211">
        <f t="shared" si="1"/>
        <v>305920</v>
      </c>
      <c r="E11" s="179">
        <v>305920</v>
      </c>
      <c r="F11" s="53"/>
      <c r="G11" s="53"/>
      <c r="H11" s="53"/>
      <c r="I11" s="53"/>
      <c r="J11" s="53"/>
      <c r="K11" s="53"/>
      <c r="L11" s="53"/>
      <c r="M11" s="53"/>
      <c r="N11" s="50"/>
      <c r="O11" s="53"/>
    </row>
    <row r="12" ht="18" customHeight="1" spans="1:15">
      <c r="A12" s="209" t="s">
        <v>109</v>
      </c>
      <c r="B12" s="209" t="s">
        <v>110</v>
      </c>
      <c r="C12" s="210">
        <f t="shared" si="0"/>
        <v>305920</v>
      </c>
      <c r="D12" s="211">
        <f t="shared" si="1"/>
        <v>305920</v>
      </c>
      <c r="E12" s="179">
        <v>305920</v>
      </c>
      <c r="F12" s="53"/>
      <c r="G12" s="53"/>
      <c r="H12" s="53"/>
      <c r="I12" s="53"/>
      <c r="J12" s="53"/>
      <c r="K12" s="53"/>
      <c r="L12" s="53"/>
      <c r="M12" s="53"/>
      <c r="N12" s="50"/>
      <c r="O12" s="53"/>
    </row>
    <row r="13" ht="18" customHeight="1" spans="1:15">
      <c r="A13" s="209" t="s">
        <v>111</v>
      </c>
      <c r="B13" s="209" t="s">
        <v>112</v>
      </c>
      <c r="C13" s="210">
        <f t="shared" si="0"/>
        <v>272240</v>
      </c>
      <c r="D13" s="211">
        <f t="shared" si="1"/>
        <v>272240</v>
      </c>
      <c r="E13" s="179">
        <v>272240</v>
      </c>
      <c r="F13" s="53"/>
      <c r="G13" s="53"/>
      <c r="H13" s="53"/>
      <c r="I13" s="53"/>
      <c r="J13" s="53"/>
      <c r="K13" s="53"/>
      <c r="L13" s="53"/>
      <c r="M13" s="53"/>
      <c r="N13" s="50"/>
      <c r="O13" s="53"/>
    </row>
    <row r="14" ht="18" customHeight="1" spans="1:15">
      <c r="A14" s="209" t="s">
        <v>113</v>
      </c>
      <c r="B14" s="209" t="s">
        <v>114</v>
      </c>
      <c r="C14" s="210">
        <f t="shared" si="0"/>
        <v>272240</v>
      </c>
      <c r="D14" s="211">
        <f t="shared" si="1"/>
        <v>272240</v>
      </c>
      <c r="E14" s="179">
        <v>272240</v>
      </c>
      <c r="F14" s="53"/>
      <c r="G14" s="53"/>
      <c r="H14" s="53"/>
      <c r="I14" s="53"/>
      <c r="J14" s="53"/>
      <c r="K14" s="53"/>
      <c r="L14" s="53"/>
      <c r="M14" s="53"/>
      <c r="N14" s="50"/>
      <c r="O14" s="53"/>
    </row>
    <row r="15" ht="18" customHeight="1" spans="1:15">
      <c r="A15" s="209" t="s">
        <v>115</v>
      </c>
      <c r="B15" s="209" t="s">
        <v>116</v>
      </c>
      <c r="C15" s="210">
        <f t="shared" si="0"/>
        <v>154080</v>
      </c>
      <c r="D15" s="211">
        <f t="shared" si="1"/>
        <v>154080</v>
      </c>
      <c r="E15" s="179">
        <v>154080</v>
      </c>
      <c r="F15" s="53"/>
      <c r="G15" s="53"/>
      <c r="H15" s="53"/>
      <c r="I15" s="53"/>
      <c r="J15" s="53"/>
      <c r="K15" s="53"/>
      <c r="L15" s="53"/>
      <c r="M15" s="53"/>
      <c r="N15" s="50"/>
      <c r="O15" s="53"/>
    </row>
    <row r="16" ht="18" customHeight="1" spans="1:15">
      <c r="A16" s="209" t="s">
        <v>117</v>
      </c>
      <c r="B16" s="209" t="s">
        <v>118</v>
      </c>
      <c r="C16" s="210">
        <f t="shared" si="0"/>
        <v>102400</v>
      </c>
      <c r="D16" s="211">
        <f t="shared" si="1"/>
        <v>102400</v>
      </c>
      <c r="E16" s="179">
        <v>102400</v>
      </c>
      <c r="F16" s="53"/>
      <c r="G16" s="53"/>
      <c r="H16" s="53"/>
      <c r="I16" s="53"/>
      <c r="J16" s="53"/>
      <c r="K16" s="53"/>
      <c r="L16" s="53"/>
      <c r="M16" s="53"/>
      <c r="N16" s="50"/>
      <c r="O16" s="53"/>
    </row>
    <row r="17" ht="18" customHeight="1" spans="1:15">
      <c r="A17" s="209" t="s">
        <v>119</v>
      </c>
      <c r="B17" s="209" t="s">
        <v>120</v>
      </c>
      <c r="C17" s="210">
        <f t="shared" si="0"/>
        <v>15760</v>
      </c>
      <c r="D17" s="211">
        <f t="shared" si="1"/>
        <v>15760</v>
      </c>
      <c r="E17" s="179">
        <v>15760</v>
      </c>
      <c r="F17" s="53"/>
      <c r="G17" s="53"/>
      <c r="H17" s="53"/>
      <c r="I17" s="53"/>
      <c r="J17" s="53"/>
      <c r="K17" s="53"/>
      <c r="L17" s="53"/>
      <c r="M17" s="53"/>
      <c r="N17" s="50"/>
      <c r="O17" s="53"/>
    </row>
    <row r="18" ht="18" customHeight="1" spans="1:15">
      <c r="A18" s="209" t="s">
        <v>121</v>
      </c>
      <c r="B18" s="209" t="s">
        <v>122</v>
      </c>
      <c r="C18" s="210">
        <f t="shared" si="0"/>
        <v>246804</v>
      </c>
      <c r="D18" s="211">
        <f t="shared" si="1"/>
        <v>246804</v>
      </c>
      <c r="E18" s="179">
        <v>246804</v>
      </c>
      <c r="F18" s="53"/>
      <c r="G18" s="53"/>
      <c r="H18" s="53"/>
      <c r="I18" s="53"/>
      <c r="J18" s="53"/>
      <c r="K18" s="53"/>
      <c r="L18" s="53"/>
      <c r="M18" s="53"/>
      <c r="N18" s="50"/>
      <c r="O18" s="53"/>
    </row>
    <row r="19" ht="18" customHeight="1" spans="1:15">
      <c r="A19" s="209" t="s">
        <v>123</v>
      </c>
      <c r="B19" s="209" t="s">
        <v>124</v>
      </c>
      <c r="C19" s="210">
        <f t="shared" si="0"/>
        <v>246804</v>
      </c>
      <c r="D19" s="211">
        <f t="shared" si="1"/>
        <v>246804</v>
      </c>
      <c r="E19" s="179">
        <v>246804</v>
      </c>
      <c r="F19" s="53"/>
      <c r="G19" s="53"/>
      <c r="H19" s="53"/>
      <c r="I19" s="53"/>
      <c r="J19" s="53"/>
      <c r="K19" s="53"/>
      <c r="L19" s="53"/>
      <c r="M19" s="53"/>
      <c r="N19" s="50"/>
      <c r="O19" s="53"/>
    </row>
    <row r="20" ht="18" customHeight="1" spans="1:15">
      <c r="A20" s="209" t="s">
        <v>125</v>
      </c>
      <c r="B20" s="209" t="s">
        <v>126</v>
      </c>
      <c r="C20" s="210">
        <f t="shared" si="0"/>
        <v>246804</v>
      </c>
      <c r="D20" s="211">
        <f t="shared" si="1"/>
        <v>246804</v>
      </c>
      <c r="E20" s="179">
        <v>246804</v>
      </c>
      <c r="F20" s="53"/>
      <c r="G20" s="53"/>
      <c r="H20" s="53"/>
      <c r="I20" s="53"/>
      <c r="J20" s="53"/>
      <c r="K20" s="53"/>
      <c r="L20" s="53"/>
      <c r="M20" s="53"/>
      <c r="N20" s="50"/>
      <c r="O20" s="53"/>
    </row>
    <row r="21" ht="21" customHeight="1" spans="1:15">
      <c r="A21" s="213" t="s">
        <v>57</v>
      </c>
      <c r="B21" s="35"/>
      <c r="C21" s="210">
        <f t="shared" si="0"/>
        <v>6680225.28</v>
      </c>
      <c r="D21" s="211">
        <f t="shared" si="1"/>
        <v>5030225.28</v>
      </c>
      <c r="E21" s="82">
        <f>E7+E10+E13+E18</f>
        <v>4863247.28</v>
      </c>
      <c r="F21" s="82">
        <f>F7</f>
        <v>166978</v>
      </c>
      <c r="G21" s="82"/>
      <c r="H21" s="82"/>
      <c r="I21" s="82"/>
      <c r="J21" s="82">
        <f>J7</f>
        <v>1650000</v>
      </c>
      <c r="K21" s="82"/>
      <c r="L21" s="82"/>
      <c r="M21" s="82"/>
      <c r="N21" s="82"/>
      <c r="O21" s="82">
        <f>O7</f>
        <v>1650000</v>
      </c>
    </row>
  </sheetData>
  <mergeCells count="12">
    <mergeCell ref="A1:O1"/>
    <mergeCell ref="A2:O2"/>
    <mergeCell ref="A3:B3"/>
    <mergeCell ref="D4:F4"/>
    <mergeCell ref="J4:O4"/>
    <mergeCell ref="A21:B21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3" workbookViewId="0">
      <selection activeCell="D35" sqref="D35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0"/>
      <c r="B1" s="43"/>
      <c r="C1" s="43"/>
      <c r="D1" s="43" t="s">
        <v>127</v>
      </c>
    </row>
    <row r="2" ht="41.25" customHeight="1" spans="1:4">
      <c r="A2" s="230" t="s">
        <v>128</v>
      </c>
    </row>
    <row r="3" ht="17.25" customHeight="1" spans="1:4">
      <c r="A3" s="42" t="s">
        <v>2</v>
      </c>
      <c r="D3" s="43" t="s">
        <v>3</v>
      </c>
    </row>
    <row r="4" ht="17.25" customHeight="1" spans="1:4">
      <c r="A4" s="188" t="s">
        <v>4</v>
      </c>
      <c r="B4" s="189"/>
      <c r="C4" s="188" t="s">
        <v>5</v>
      </c>
      <c r="D4" s="189"/>
    </row>
    <row r="5" ht="18.75" customHeight="1" spans="1:4">
      <c r="A5" s="188" t="s">
        <v>6</v>
      </c>
      <c r="B5" s="188" t="s">
        <v>7</v>
      </c>
      <c r="C5" s="188" t="s">
        <v>8</v>
      </c>
      <c r="D5" s="188" t="s">
        <v>7</v>
      </c>
    </row>
    <row r="6" ht="16.5" customHeight="1" spans="1:4">
      <c r="A6" s="190" t="s">
        <v>129</v>
      </c>
      <c r="B6" s="82">
        <v>6680225.28</v>
      </c>
      <c r="C6" s="190" t="s">
        <v>130</v>
      </c>
      <c r="D6" s="82">
        <f>D11+D14+D15+D25</f>
        <v>6680225.28</v>
      </c>
    </row>
    <row r="7" ht="16.5" customHeight="1" spans="1:4">
      <c r="A7" s="190" t="s">
        <v>131</v>
      </c>
      <c r="B7" s="82">
        <v>6680225.28</v>
      </c>
      <c r="C7" s="190" t="s">
        <v>132</v>
      </c>
      <c r="D7" s="191"/>
    </row>
    <row r="8" ht="16.5" customHeight="1" spans="1:4">
      <c r="A8" s="190" t="s">
        <v>133</v>
      </c>
      <c r="B8" s="82"/>
      <c r="C8" s="190" t="s">
        <v>134</v>
      </c>
      <c r="D8" s="192"/>
    </row>
    <row r="9" ht="16.5" customHeight="1" spans="1:4">
      <c r="A9" s="190" t="s">
        <v>135</v>
      </c>
      <c r="B9" s="82"/>
      <c r="C9" s="190" t="s">
        <v>136</v>
      </c>
      <c r="D9" s="192"/>
    </row>
    <row r="10" ht="16.5" customHeight="1" spans="1:4">
      <c r="A10" s="190" t="s">
        <v>137</v>
      </c>
      <c r="B10" s="82"/>
      <c r="C10" s="190" t="s">
        <v>138</v>
      </c>
      <c r="D10" s="193"/>
    </row>
    <row r="11" ht="16.5" customHeight="1" spans="1:4">
      <c r="A11" s="190" t="s">
        <v>131</v>
      </c>
      <c r="B11" s="82">
        <v>4026.16</v>
      </c>
      <c r="C11" s="190" t="s">
        <v>139</v>
      </c>
      <c r="D11" s="56">
        <v>5855261.28</v>
      </c>
    </row>
    <row r="12" ht="16.5" customHeight="1" spans="1:4">
      <c r="A12" s="61" t="s">
        <v>133</v>
      </c>
      <c r="B12" s="82"/>
      <c r="C12" s="69" t="s">
        <v>140</v>
      </c>
      <c r="D12" s="56"/>
    </row>
    <row r="13" ht="16.5" customHeight="1" spans="1:4">
      <c r="A13" s="61" t="s">
        <v>135</v>
      </c>
      <c r="B13" s="82"/>
      <c r="C13" s="69" t="s">
        <v>141</v>
      </c>
      <c r="D13" s="56"/>
    </row>
    <row r="14" ht="16.5" customHeight="1" spans="1:4">
      <c r="A14" s="194"/>
      <c r="B14" s="82"/>
      <c r="C14" s="69" t="s">
        <v>142</v>
      </c>
      <c r="D14" s="56">
        <v>305920</v>
      </c>
    </row>
    <row r="15" ht="16.5" customHeight="1" spans="1:4">
      <c r="A15" s="194"/>
      <c r="B15" s="82"/>
      <c r="C15" s="69" t="s">
        <v>143</v>
      </c>
      <c r="D15" s="56">
        <v>272240</v>
      </c>
    </row>
    <row r="16" ht="16.5" customHeight="1" spans="1:4">
      <c r="A16" s="194"/>
      <c r="B16" s="82"/>
      <c r="C16" s="69" t="s">
        <v>144</v>
      </c>
      <c r="D16" s="56"/>
    </row>
    <row r="17" ht="16.5" customHeight="1" spans="1:4">
      <c r="A17" s="194"/>
      <c r="B17" s="82"/>
      <c r="C17" s="69" t="s">
        <v>145</v>
      </c>
      <c r="D17" s="195"/>
    </row>
    <row r="18" ht="16.5" customHeight="1" spans="1:4">
      <c r="A18" s="194"/>
      <c r="B18" s="82"/>
      <c r="C18" s="69" t="s">
        <v>146</v>
      </c>
      <c r="D18" s="195"/>
    </row>
    <row r="19" ht="16.5" customHeight="1" spans="1:4">
      <c r="A19" s="194"/>
      <c r="B19" s="82"/>
      <c r="C19" s="69" t="s">
        <v>147</v>
      </c>
      <c r="D19" s="195"/>
    </row>
    <row r="20" ht="16.5" customHeight="1" spans="1:4">
      <c r="A20" s="194"/>
      <c r="B20" s="82"/>
      <c r="C20" s="69" t="s">
        <v>148</v>
      </c>
      <c r="D20" s="195"/>
    </row>
    <row r="21" ht="16.5" customHeight="1" spans="1:4">
      <c r="A21" s="194"/>
      <c r="B21" s="82"/>
      <c r="C21" s="69" t="s">
        <v>149</v>
      </c>
      <c r="D21" s="195"/>
    </row>
    <row r="22" ht="16.5" customHeight="1" spans="1:4">
      <c r="A22" s="194"/>
      <c r="B22" s="82"/>
      <c r="C22" s="69" t="s">
        <v>150</v>
      </c>
      <c r="D22" s="195"/>
    </row>
    <row r="23" ht="16.5" customHeight="1" spans="1:4">
      <c r="A23" s="194"/>
      <c r="B23" s="82"/>
      <c r="C23" s="69" t="s">
        <v>151</v>
      </c>
      <c r="D23" s="195"/>
    </row>
    <row r="24" ht="16.5" customHeight="1" spans="1:4">
      <c r="A24" s="194"/>
      <c r="B24" s="82"/>
      <c r="C24" s="69" t="s">
        <v>152</v>
      </c>
      <c r="D24" s="195"/>
    </row>
    <row r="25" ht="16.5" customHeight="1" spans="1:4">
      <c r="A25" s="194"/>
      <c r="B25" s="82"/>
      <c r="C25" s="69" t="s">
        <v>153</v>
      </c>
      <c r="D25" s="195">
        <v>246804</v>
      </c>
    </row>
    <row r="26" ht="16.5" customHeight="1" spans="1:4">
      <c r="A26" s="194"/>
      <c r="B26" s="82"/>
      <c r="C26" s="69" t="s">
        <v>154</v>
      </c>
      <c r="D26" s="82"/>
    </row>
    <row r="27" ht="16.5" customHeight="1" spans="1:4">
      <c r="A27" s="194"/>
      <c r="B27" s="82"/>
      <c r="C27" s="69" t="s">
        <v>155</v>
      </c>
      <c r="D27" s="82"/>
    </row>
    <row r="28" ht="16.5" customHeight="1" spans="1:4">
      <c r="A28" s="194"/>
      <c r="B28" s="82"/>
      <c r="C28" s="69" t="s">
        <v>156</v>
      </c>
      <c r="D28" s="82"/>
    </row>
    <row r="29" ht="16.5" customHeight="1" spans="1:4">
      <c r="A29" s="194"/>
      <c r="B29" s="82"/>
      <c r="C29" s="69" t="s">
        <v>157</v>
      </c>
      <c r="D29" s="82"/>
    </row>
    <row r="30" ht="16.5" customHeight="1" spans="1:4">
      <c r="A30" s="194"/>
      <c r="B30" s="82"/>
      <c r="C30" s="69" t="s">
        <v>158</v>
      </c>
      <c r="D30" s="82"/>
    </row>
    <row r="31" ht="16.5" customHeight="1" spans="1:4">
      <c r="A31" s="194"/>
      <c r="B31" s="82"/>
      <c r="C31" s="61" t="s">
        <v>159</v>
      </c>
      <c r="D31" s="82"/>
    </row>
    <row r="32" ht="16.5" customHeight="1" spans="1:4">
      <c r="A32" s="194"/>
      <c r="B32" s="82"/>
      <c r="C32" s="61" t="s">
        <v>160</v>
      </c>
      <c r="D32" s="82"/>
    </row>
    <row r="33" ht="16.5" customHeight="1" spans="1:4">
      <c r="A33" s="194"/>
      <c r="B33" s="82"/>
      <c r="C33" s="29" t="s">
        <v>161</v>
      </c>
      <c r="D33" s="82">
        <v>4026.16</v>
      </c>
    </row>
    <row r="34" ht="15" customHeight="1" spans="1:4">
      <c r="A34" s="196" t="s">
        <v>51</v>
      </c>
      <c r="B34" s="197">
        <f>B6+B11</f>
        <v>6684251.44</v>
      </c>
      <c r="C34" s="196" t="s">
        <v>52</v>
      </c>
      <c r="D34" s="197">
        <f>D33+D6</f>
        <v>6684251.44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9"/>
  <sheetViews>
    <sheetView showZeros="0" workbookViewId="0">
      <selection activeCell="E23" sqref="E23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44"/>
      <c r="F1" s="71"/>
      <c r="G1" s="145" t="s">
        <v>162</v>
      </c>
    </row>
    <row r="2" ht="41.25" customHeight="1" spans="1:7">
      <c r="A2" s="120" t="s">
        <v>163</v>
      </c>
      <c r="B2" s="120"/>
      <c r="C2" s="120"/>
      <c r="D2" s="120"/>
      <c r="E2" s="120"/>
      <c r="F2" s="120"/>
      <c r="G2" s="120"/>
    </row>
    <row r="3" ht="18" customHeight="1" spans="1:7">
      <c r="A3" s="42" t="s">
        <v>2</v>
      </c>
      <c r="F3" s="117"/>
      <c r="G3" s="145" t="s">
        <v>3</v>
      </c>
    </row>
    <row r="4" ht="20.25" customHeight="1" spans="1:7">
      <c r="A4" s="174" t="s">
        <v>164</v>
      </c>
      <c r="B4" s="175"/>
      <c r="C4" s="121" t="s">
        <v>57</v>
      </c>
      <c r="D4" s="158" t="s">
        <v>77</v>
      </c>
      <c r="E4" s="11"/>
      <c r="F4" s="12"/>
      <c r="G4" s="147" t="s">
        <v>78</v>
      </c>
    </row>
    <row r="5" ht="20.25" customHeight="1" spans="1:7">
      <c r="A5" s="176" t="s">
        <v>74</v>
      </c>
      <c r="B5" s="176" t="s">
        <v>75</v>
      </c>
      <c r="C5" s="18"/>
      <c r="D5" s="126" t="s">
        <v>59</v>
      </c>
      <c r="E5" s="126" t="s">
        <v>165</v>
      </c>
      <c r="F5" s="126" t="s">
        <v>166</v>
      </c>
      <c r="G5" s="149"/>
    </row>
    <row r="6" ht="15" customHeight="1" spans="1:7">
      <c r="A6" s="57" t="s">
        <v>84</v>
      </c>
      <c r="B6" s="57" t="s">
        <v>85</v>
      </c>
      <c r="C6" s="57" t="s">
        <v>86</v>
      </c>
      <c r="D6" s="57" t="s">
        <v>87</v>
      </c>
      <c r="E6" s="57" t="s">
        <v>88</v>
      </c>
      <c r="F6" s="57" t="s">
        <v>89</v>
      </c>
      <c r="G6" s="57" t="s">
        <v>90</v>
      </c>
    </row>
    <row r="7" ht="15" customHeight="1" spans="1:7">
      <c r="A7" s="177">
        <v>205</v>
      </c>
      <c r="B7" s="177" t="s">
        <v>100</v>
      </c>
      <c r="C7" s="178">
        <f>D7+G7</f>
        <v>5855261.28</v>
      </c>
      <c r="D7" s="179">
        <v>4038283.28</v>
      </c>
      <c r="E7" s="179">
        <v>3671904</v>
      </c>
      <c r="F7" s="179">
        <v>366379.28</v>
      </c>
      <c r="G7" s="179">
        <v>1816978</v>
      </c>
    </row>
    <row r="8" ht="15" customHeight="1" spans="1:7">
      <c r="A8" s="177">
        <v>20502</v>
      </c>
      <c r="B8" s="177" t="s">
        <v>167</v>
      </c>
      <c r="C8" s="178">
        <f t="shared" ref="C8:C19" si="0">D8+G8</f>
        <v>5855261.28</v>
      </c>
      <c r="D8" s="179">
        <v>4038283.28</v>
      </c>
      <c r="E8" s="179">
        <v>3671904</v>
      </c>
      <c r="F8" s="179">
        <v>366379.28</v>
      </c>
      <c r="G8" s="179">
        <v>1816978</v>
      </c>
    </row>
    <row r="9" ht="15" customHeight="1" spans="1:7">
      <c r="A9" s="180">
        <v>2050201</v>
      </c>
      <c r="B9" s="181" t="s">
        <v>168</v>
      </c>
      <c r="C9" s="178">
        <f t="shared" si="0"/>
        <v>5855261.28</v>
      </c>
      <c r="D9" s="179">
        <v>4038283.28</v>
      </c>
      <c r="E9" s="179">
        <v>3671904</v>
      </c>
      <c r="F9" s="179">
        <v>366379.28</v>
      </c>
      <c r="G9" s="179">
        <v>1816978</v>
      </c>
    </row>
    <row r="10" ht="15" customHeight="1" spans="1:7">
      <c r="A10" s="182">
        <v>208</v>
      </c>
      <c r="B10" s="183" t="s">
        <v>106</v>
      </c>
      <c r="C10" s="178">
        <f t="shared" si="0"/>
        <v>305920</v>
      </c>
      <c r="D10" s="179">
        <v>305920</v>
      </c>
      <c r="E10" s="179">
        <v>305920</v>
      </c>
      <c r="F10" s="57"/>
      <c r="G10" s="57"/>
    </row>
    <row r="11" ht="15" customHeight="1" spans="1:7">
      <c r="A11" s="182">
        <v>20805</v>
      </c>
      <c r="B11" s="183" t="s">
        <v>169</v>
      </c>
      <c r="C11" s="178">
        <f t="shared" si="0"/>
        <v>305920</v>
      </c>
      <c r="D11" s="179">
        <v>305920</v>
      </c>
      <c r="E11" s="179">
        <v>305920</v>
      </c>
      <c r="F11" s="57"/>
      <c r="G11" s="57"/>
    </row>
    <row r="12" ht="15" customHeight="1" spans="1:7">
      <c r="A12" s="184">
        <v>2080505</v>
      </c>
      <c r="B12" s="185" t="s">
        <v>170</v>
      </c>
      <c r="C12" s="178">
        <f t="shared" si="0"/>
        <v>305920</v>
      </c>
      <c r="D12" s="179">
        <v>305920</v>
      </c>
      <c r="E12" s="179">
        <v>305920</v>
      </c>
      <c r="F12" s="57"/>
      <c r="G12" s="57"/>
    </row>
    <row r="13" ht="15" customHeight="1" spans="1:7">
      <c r="A13" s="184">
        <v>210</v>
      </c>
      <c r="B13" s="183" t="s">
        <v>112</v>
      </c>
      <c r="C13" s="178">
        <f t="shared" si="0"/>
        <v>272240</v>
      </c>
      <c r="D13" s="179">
        <v>272240</v>
      </c>
      <c r="E13" s="179">
        <v>272240</v>
      </c>
      <c r="F13" s="57"/>
      <c r="G13" s="57"/>
    </row>
    <row r="14" ht="15" customHeight="1" spans="1:7">
      <c r="A14" s="184">
        <v>21011</v>
      </c>
      <c r="B14" s="183" t="s">
        <v>171</v>
      </c>
      <c r="C14" s="178">
        <f t="shared" si="0"/>
        <v>272240</v>
      </c>
      <c r="D14" s="179">
        <v>272240</v>
      </c>
      <c r="E14" s="179">
        <v>272240</v>
      </c>
      <c r="F14" s="57"/>
      <c r="G14" s="57"/>
    </row>
    <row r="15" ht="15" customHeight="1" spans="1:7">
      <c r="A15" s="184">
        <v>2101102</v>
      </c>
      <c r="B15" s="186" t="s">
        <v>172</v>
      </c>
      <c r="C15" s="178">
        <f t="shared" si="0"/>
        <v>272240</v>
      </c>
      <c r="D15" s="179">
        <v>272240</v>
      </c>
      <c r="E15" s="179">
        <v>272240</v>
      </c>
      <c r="F15" s="57"/>
      <c r="G15" s="57"/>
    </row>
    <row r="16" ht="15" customHeight="1" spans="1:7">
      <c r="A16" s="184">
        <v>221</v>
      </c>
      <c r="B16" s="183" t="s">
        <v>122</v>
      </c>
      <c r="C16" s="178">
        <f t="shared" si="0"/>
        <v>246804</v>
      </c>
      <c r="D16" s="179">
        <v>246804</v>
      </c>
      <c r="E16" s="179">
        <v>246804</v>
      </c>
      <c r="F16" s="57"/>
      <c r="G16" s="57"/>
    </row>
    <row r="17" ht="15" customHeight="1" spans="1:7">
      <c r="A17" s="184">
        <v>22102</v>
      </c>
      <c r="B17" s="183" t="s">
        <v>173</v>
      </c>
      <c r="C17" s="178">
        <f t="shared" si="0"/>
        <v>246804</v>
      </c>
      <c r="D17" s="179">
        <v>246804</v>
      </c>
      <c r="E17" s="179">
        <v>246804</v>
      </c>
      <c r="F17" s="57"/>
      <c r="G17" s="57"/>
    </row>
    <row r="18" ht="15" customHeight="1" spans="1:7">
      <c r="A18" s="184">
        <v>2210201</v>
      </c>
      <c r="B18" s="186" t="s">
        <v>174</v>
      </c>
      <c r="C18" s="178">
        <f t="shared" si="0"/>
        <v>246804</v>
      </c>
      <c r="D18" s="179">
        <v>246804</v>
      </c>
      <c r="E18" s="179">
        <v>246804</v>
      </c>
      <c r="F18" s="57"/>
      <c r="G18" s="57"/>
    </row>
    <row r="19" ht="18" customHeight="1" spans="1:7">
      <c r="A19" s="81" t="s">
        <v>175</v>
      </c>
      <c r="B19" s="187" t="s">
        <v>175</v>
      </c>
      <c r="C19" s="178">
        <f t="shared" si="0"/>
        <v>6680225.28</v>
      </c>
      <c r="D19" s="82">
        <f>D7+D10+D13+D16</f>
        <v>4863247.28</v>
      </c>
      <c r="E19" s="82">
        <f>E7+E10+E13+E16</f>
        <v>4496868</v>
      </c>
      <c r="F19" s="82">
        <f>F7+F10+F13+F16</f>
        <v>366379.28</v>
      </c>
      <c r="G19" s="82">
        <f>G7+G10+G13+G16</f>
        <v>1816978</v>
      </c>
    </row>
  </sheetData>
  <mergeCells count="7">
    <mergeCell ref="A2:G2"/>
    <mergeCell ref="A3:B3"/>
    <mergeCell ref="A4:B4"/>
    <mergeCell ref="D4:F4"/>
    <mergeCell ref="A19:B19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D24" sqref="D24"/>
    </sheetView>
  </sheetViews>
  <sheetFormatPr defaultColWidth="10.425" defaultRowHeight="14.25" customHeight="1" outlineLevelCol="5"/>
  <cols>
    <col min="1" max="6" width="28.1416666666667" customWidth="1"/>
  </cols>
  <sheetData>
    <row r="1" customHeight="1" spans="1:6">
      <c r="A1" s="41"/>
      <c r="B1" s="41"/>
      <c r="C1" s="41"/>
      <c r="D1" s="41"/>
      <c r="E1" s="40"/>
      <c r="F1" s="169" t="s">
        <v>176</v>
      </c>
    </row>
    <row r="2" ht="41.25" customHeight="1" spans="1:6">
      <c r="A2" s="170" t="s">
        <v>177</v>
      </c>
      <c r="B2" s="41"/>
      <c r="C2" s="41"/>
      <c r="D2" s="41"/>
      <c r="E2" s="40"/>
      <c r="F2" s="41"/>
    </row>
    <row r="3" customHeight="1" spans="1:6">
      <c r="A3" s="106" t="s">
        <v>2</v>
      </c>
      <c r="B3" s="171"/>
      <c r="D3" s="41"/>
      <c r="E3" s="40"/>
      <c r="F3" s="44" t="s">
        <v>3</v>
      </c>
    </row>
    <row r="4" ht="27" customHeight="1" spans="1:6">
      <c r="A4" s="45" t="s">
        <v>178</v>
      </c>
      <c r="B4" s="45" t="s">
        <v>179</v>
      </c>
      <c r="C4" s="46" t="s">
        <v>180</v>
      </c>
      <c r="D4" s="45"/>
      <c r="E4" s="47"/>
      <c r="F4" s="45" t="s">
        <v>181</v>
      </c>
    </row>
    <row r="5" ht="28.5" customHeight="1" spans="1:6">
      <c r="A5" s="172"/>
      <c r="B5" s="49"/>
      <c r="C5" s="47" t="s">
        <v>59</v>
      </c>
      <c r="D5" s="47" t="s">
        <v>182</v>
      </c>
      <c r="E5" s="47" t="s">
        <v>183</v>
      </c>
      <c r="F5" s="48"/>
    </row>
    <row r="6" ht="17.25" customHeight="1" spans="1:6">
      <c r="A6" s="53" t="s">
        <v>84</v>
      </c>
      <c r="B6" s="53" t="s">
        <v>85</v>
      </c>
      <c r="C6" s="53" t="s">
        <v>86</v>
      </c>
      <c r="D6" s="53" t="s">
        <v>87</v>
      </c>
      <c r="E6" s="53" t="s">
        <v>88</v>
      </c>
      <c r="F6" s="53" t="s">
        <v>89</v>
      </c>
    </row>
    <row r="7" ht="17.25" customHeight="1" spans="1:6">
      <c r="A7" s="82"/>
      <c r="B7" s="82"/>
      <c r="C7" s="82"/>
      <c r="D7" s="82"/>
      <c r="E7" s="82"/>
      <c r="F7" s="82"/>
    </row>
    <row r="9" customHeight="1" spans="1:6">
      <c r="B9" s="173" t="s">
        <v>184</v>
      </c>
      <c r="C9" s="173"/>
    </row>
  </sheetData>
  <mergeCells count="7">
    <mergeCell ref="A2:F2"/>
    <mergeCell ref="A3:B3"/>
    <mergeCell ref="C4:E4"/>
    <mergeCell ref="B9:C9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1"/>
  <sheetViews>
    <sheetView showZeros="0" topLeftCell="A9" workbookViewId="0">
      <selection activeCell="J13" sqref="J13"/>
    </sheetView>
  </sheetViews>
  <sheetFormatPr defaultColWidth="9.14166666666667" defaultRowHeight="14.25" customHeight="1"/>
  <cols>
    <col min="1" max="1" width="32.85" customWidth="1"/>
    <col min="2" max="2" width="20.7166666666667" customWidth="1"/>
    <col min="3" max="3" width="18.875" customWidth="1"/>
    <col min="4" max="4" width="10.1416666666667" customWidth="1"/>
    <col min="5" max="5" width="25.75" customWidth="1"/>
    <col min="6" max="6" width="10.2833333333333" customWidth="1"/>
    <col min="7" max="7" width="23" customWidth="1"/>
    <col min="8" max="23" width="18.7166666666667" customWidth="1"/>
  </cols>
  <sheetData>
    <row r="1" ht="13.5" customHeight="1" spans="1:23">
      <c r="B1" s="155"/>
      <c r="D1" s="156"/>
      <c r="E1" s="156"/>
      <c r="F1" s="156"/>
      <c r="G1" s="156"/>
      <c r="H1" s="83"/>
      <c r="I1" s="83"/>
      <c r="J1" s="83"/>
      <c r="K1" s="83"/>
      <c r="L1" s="83"/>
      <c r="M1" s="83"/>
      <c r="Q1" s="83"/>
      <c r="U1" s="155"/>
      <c r="W1" s="2" t="s">
        <v>185</v>
      </c>
    </row>
    <row r="2" ht="45.75" customHeight="1" spans="1:23">
      <c r="A2" s="66" t="s">
        <v>186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3"/>
      <c r="O2" s="3"/>
      <c r="P2" s="3"/>
      <c r="Q2" s="66"/>
      <c r="R2" s="66"/>
      <c r="S2" s="66"/>
      <c r="T2" s="66"/>
      <c r="U2" s="66"/>
      <c r="V2" s="66"/>
      <c r="W2" s="66"/>
    </row>
    <row r="3" ht="18.75" customHeight="1" spans="1:23">
      <c r="A3" s="4" t="s">
        <v>2</v>
      </c>
      <c r="B3" s="157"/>
      <c r="C3" s="157"/>
      <c r="D3" s="157"/>
      <c r="E3" s="157"/>
      <c r="F3" s="157"/>
      <c r="G3" s="157"/>
      <c r="H3" s="88"/>
      <c r="I3" s="88"/>
      <c r="J3" s="88"/>
      <c r="K3" s="88"/>
      <c r="L3" s="88"/>
      <c r="M3" s="88"/>
      <c r="N3" s="6"/>
      <c r="O3" s="6"/>
      <c r="P3" s="6"/>
      <c r="Q3" s="88"/>
      <c r="U3" s="155"/>
      <c r="W3" s="2" t="s">
        <v>3</v>
      </c>
    </row>
    <row r="4" ht="18" customHeight="1" spans="1:23">
      <c r="A4" s="8" t="s">
        <v>187</v>
      </c>
      <c r="B4" s="8" t="s">
        <v>188</v>
      </c>
      <c r="C4" s="8" t="s">
        <v>189</v>
      </c>
      <c r="D4" s="8" t="s">
        <v>190</v>
      </c>
      <c r="E4" s="8" t="s">
        <v>191</v>
      </c>
      <c r="F4" s="8" t="s">
        <v>192</v>
      </c>
      <c r="G4" s="8" t="s">
        <v>193</v>
      </c>
      <c r="H4" s="158" t="s">
        <v>194</v>
      </c>
      <c r="I4" s="77" t="s">
        <v>194</v>
      </c>
      <c r="J4" s="77"/>
      <c r="K4" s="77"/>
      <c r="L4" s="77"/>
      <c r="M4" s="77"/>
      <c r="N4" s="11"/>
      <c r="O4" s="11"/>
      <c r="P4" s="11"/>
      <c r="Q4" s="92" t="s">
        <v>63</v>
      </c>
      <c r="R4" s="77" t="s">
        <v>64</v>
      </c>
      <c r="S4" s="77"/>
      <c r="T4" s="77"/>
      <c r="U4" s="77"/>
      <c r="V4" s="77"/>
      <c r="W4" s="78"/>
    </row>
    <row r="5" ht="18" customHeight="1" spans="1:23">
      <c r="A5" s="13"/>
      <c r="B5" s="123"/>
      <c r="C5" s="13"/>
      <c r="D5" s="13"/>
      <c r="E5" s="13"/>
      <c r="F5" s="13"/>
      <c r="G5" s="13"/>
      <c r="H5" s="121" t="s">
        <v>195</v>
      </c>
      <c r="I5" s="158" t="s">
        <v>60</v>
      </c>
      <c r="J5" s="77"/>
      <c r="K5" s="77"/>
      <c r="L5" s="77"/>
      <c r="M5" s="78"/>
      <c r="N5" s="10" t="s">
        <v>196</v>
      </c>
      <c r="O5" s="11"/>
      <c r="P5" s="12"/>
      <c r="Q5" s="8" t="s">
        <v>63</v>
      </c>
      <c r="R5" s="158" t="s">
        <v>64</v>
      </c>
      <c r="S5" s="92" t="s">
        <v>66</v>
      </c>
      <c r="T5" s="77" t="s">
        <v>64</v>
      </c>
      <c r="U5" s="92" t="s">
        <v>68</v>
      </c>
      <c r="V5" s="92" t="s">
        <v>69</v>
      </c>
      <c r="W5" s="159" t="s">
        <v>70</v>
      </c>
    </row>
    <row r="6" ht="19.5" customHeight="1" spans="1:23">
      <c r="A6" s="27"/>
      <c r="B6" s="27"/>
      <c r="C6" s="27"/>
      <c r="D6" s="27"/>
      <c r="E6" s="27"/>
      <c r="F6" s="27"/>
      <c r="G6" s="27"/>
      <c r="H6" s="27"/>
      <c r="I6" s="160" t="s">
        <v>197</v>
      </c>
      <c r="J6" s="8" t="s">
        <v>198</v>
      </c>
      <c r="K6" s="8" t="s">
        <v>199</v>
      </c>
      <c r="L6" s="8" t="s">
        <v>200</v>
      </c>
      <c r="M6" s="8" t="s">
        <v>201</v>
      </c>
      <c r="N6" s="8" t="s">
        <v>60</v>
      </c>
      <c r="O6" s="8" t="s">
        <v>61</v>
      </c>
      <c r="P6" s="8" t="s">
        <v>62</v>
      </c>
      <c r="Q6" s="27"/>
      <c r="R6" s="8" t="s">
        <v>59</v>
      </c>
      <c r="S6" s="8" t="s">
        <v>66</v>
      </c>
      <c r="T6" s="8" t="s">
        <v>202</v>
      </c>
      <c r="U6" s="8" t="s">
        <v>68</v>
      </c>
      <c r="V6" s="8" t="s">
        <v>69</v>
      </c>
      <c r="W6" s="8" t="s">
        <v>70</v>
      </c>
    </row>
    <row r="7" ht="37.5" customHeight="1" spans="1:23">
      <c r="A7" s="161"/>
      <c r="B7" s="161"/>
      <c r="C7" s="161"/>
      <c r="D7" s="161"/>
      <c r="E7" s="161"/>
      <c r="F7" s="161"/>
      <c r="G7" s="161"/>
      <c r="H7" s="161"/>
      <c r="I7" s="162" t="s">
        <v>59</v>
      </c>
      <c r="J7" s="16" t="s">
        <v>203</v>
      </c>
      <c r="K7" s="16" t="s">
        <v>199</v>
      </c>
      <c r="L7" s="16" t="s">
        <v>200</v>
      </c>
      <c r="M7" s="16" t="s">
        <v>201</v>
      </c>
      <c r="N7" s="16" t="s">
        <v>199</v>
      </c>
      <c r="O7" s="16" t="s">
        <v>200</v>
      </c>
      <c r="P7" s="16" t="s">
        <v>201</v>
      </c>
      <c r="Q7" s="16" t="s">
        <v>63</v>
      </c>
      <c r="R7" s="16" t="s">
        <v>59</v>
      </c>
      <c r="S7" s="16" t="s">
        <v>66</v>
      </c>
      <c r="T7" s="16" t="s">
        <v>202</v>
      </c>
      <c r="U7" s="16" t="s">
        <v>68</v>
      </c>
      <c r="V7" s="16" t="s">
        <v>69</v>
      </c>
      <c r="W7" s="16" t="s">
        <v>70</v>
      </c>
    </row>
    <row r="8" customHeight="1" spans="1:23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</row>
    <row r="9" ht="20.25" customHeight="1" spans="1:23">
      <c r="A9" s="163" t="s">
        <v>71</v>
      </c>
      <c r="B9" s="61"/>
      <c r="C9" s="164" t="s">
        <v>204</v>
      </c>
      <c r="D9" s="164" t="s">
        <v>103</v>
      </c>
      <c r="E9" s="164" t="s">
        <v>104</v>
      </c>
      <c r="F9" s="164" t="s">
        <v>205</v>
      </c>
      <c r="G9" s="164" t="s">
        <v>206</v>
      </c>
      <c r="H9" s="82">
        <f>I9</f>
        <v>1311540</v>
      </c>
      <c r="I9" s="82">
        <v>1311540</v>
      </c>
      <c r="J9" s="82"/>
      <c r="K9" s="82"/>
      <c r="L9" s="82">
        <v>1311540</v>
      </c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</row>
    <row r="10" ht="20.25" customHeight="1" spans="1:23">
      <c r="A10" s="165"/>
      <c r="B10" s="61"/>
      <c r="C10" s="164" t="s">
        <v>207</v>
      </c>
      <c r="D10" s="164" t="s">
        <v>103</v>
      </c>
      <c r="E10" s="164" t="s">
        <v>104</v>
      </c>
      <c r="F10" s="164" t="s">
        <v>208</v>
      </c>
      <c r="G10" s="164" t="s">
        <v>207</v>
      </c>
      <c r="H10" s="82">
        <f t="shared" ref="H10:H31" si="0">I10</f>
        <v>33479.28</v>
      </c>
      <c r="I10" s="82">
        <v>33479.28</v>
      </c>
      <c r="J10" s="82"/>
      <c r="K10" s="82"/>
      <c r="L10" s="82">
        <v>33479.28</v>
      </c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</row>
    <row r="11" ht="20.25" customHeight="1" spans="1:23">
      <c r="A11" s="165"/>
      <c r="B11" s="61"/>
      <c r="C11" s="164" t="s">
        <v>209</v>
      </c>
      <c r="D11" s="164" t="s">
        <v>103</v>
      </c>
      <c r="E11" s="164" t="s">
        <v>104</v>
      </c>
      <c r="F11" s="164" t="s">
        <v>210</v>
      </c>
      <c r="G11" s="164" t="s">
        <v>211</v>
      </c>
      <c r="H11" s="82">
        <f t="shared" si="0"/>
        <v>608000</v>
      </c>
      <c r="I11" s="82">
        <v>608000</v>
      </c>
      <c r="J11" s="82"/>
      <c r="K11" s="82"/>
      <c r="L11" s="82">
        <v>608000</v>
      </c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</row>
    <row r="12" ht="20.25" customHeight="1" spans="1:23">
      <c r="A12" s="165"/>
      <c r="B12" s="61"/>
      <c r="C12" s="164" t="s">
        <v>212</v>
      </c>
      <c r="D12" s="164" t="s">
        <v>103</v>
      </c>
      <c r="E12" s="164" t="s">
        <v>104</v>
      </c>
      <c r="F12" s="164" t="s">
        <v>213</v>
      </c>
      <c r="G12" s="164" t="s">
        <v>214</v>
      </c>
      <c r="H12" s="82">
        <f t="shared" si="0"/>
        <v>68900</v>
      </c>
      <c r="I12" s="82">
        <v>68900</v>
      </c>
      <c r="J12" s="82"/>
      <c r="K12" s="82"/>
      <c r="L12" s="82">
        <v>68900</v>
      </c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</row>
    <row r="13" ht="20.25" customHeight="1" spans="1:23">
      <c r="A13" s="165"/>
      <c r="B13" s="61"/>
      <c r="C13" s="164" t="s">
        <v>212</v>
      </c>
      <c r="D13" s="164" t="s">
        <v>103</v>
      </c>
      <c r="E13" s="164" t="s">
        <v>104</v>
      </c>
      <c r="F13" s="164" t="s">
        <v>215</v>
      </c>
      <c r="G13" s="164" t="s">
        <v>216</v>
      </c>
      <c r="H13" s="82">
        <f t="shared" si="0"/>
        <v>6000</v>
      </c>
      <c r="I13" s="82">
        <v>6000</v>
      </c>
      <c r="J13" s="82"/>
      <c r="K13" s="82"/>
      <c r="L13" s="82">
        <v>6000</v>
      </c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</row>
    <row r="14" ht="20.25" customHeight="1" spans="1:23">
      <c r="A14" s="165"/>
      <c r="B14" s="61"/>
      <c r="C14" s="164" t="s">
        <v>212</v>
      </c>
      <c r="D14" s="164" t="s">
        <v>103</v>
      </c>
      <c r="E14" s="164" t="s">
        <v>104</v>
      </c>
      <c r="F14" s="164" t="s">
        <v>217</v>
      </c>
      <c r="G14" s="164" t="s">
        <v>218</v>
      </c>
      <c r="H14" s="82">
        <f t="shared" si="0"/>
        <v>18000</v>
      </c>
      <c r="I14" s="82">
        <v>18000</v>
      </c>
      <c r="J14" s="82"/>
      <c r="K14" s="82"/>
      <c r="L14" s="82">
        <v>18000</v>
      </c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</row>
    <row r="15" ht="20.25" customHeight="1" spans="1:23">
      <c r="A15" s="165"/>
      <c r="B15" s="61"/>
      <c r="C15" s="164" t="s">
        <v>212</v>
      </c>
      <c r="D15" s="164" t="s">
        <v>103</v>
      </c>
      <c r="E15" s="164" t="s">
        <v>104</v>
      </c>
      <c r="F15" s="164" t="s">
        <v>219</v>
      </c>
      <c r="G15" s="164" t="s">
        <v>220</v>
      </c>
      <c r="H15" s="82">
        <f t="shared" si="0"/>
        <v>72000</v>
      </c>
      <c r="I15" s="82">
        <v>72000</v>
      </c>
      <c r="J15" s="82"/>
      <c r="K15" s="82"/>
      <c r="L15" s="82">
        <v>72000</v>
      </c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</row>
    <row r="16" ht="20.25" customHeight="1" spans="1:23">
      <c r="A16" s="165"/>
      <c r="B16" s="61"/>
      <c r="C16" s="164" t="s">
        <v>212</v>
      </c>
      <c r="D16" s="164" t="s">
        <v>103</v>
      </c>
      <c r="E16" s="164" t="s">
        <v>104</v>
      </c>
      <c r="F16" s="164" t="s">
        <v>221</v>
      </c>
      <c r="G16" s="164" t="s">
        <v>222</v>
      </c>
      <c r="H16" s="82">
        <f t="shared" si="0"/>
        <v>10000</v>
      </c>
      <c r="I16" s="82">
        <v>10000</v>
      </c>
      <c r="J16" s="82"/>
      <c r="K16" s="82"/>
      <c r="L16" s="82">
        <v>10000</v>
      </c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</row>
    <row r="17" ht="20.25" customHeight="1" spans="1:23">
      <c r="A17" s="165"/>
      <c r="B17" s="61"/>
      <c r="C17" s="164" t="s">
        <v>212</v>
      </c>
      <c r="D17" s="164" t="s">
        <v>103</v>
      </c>
      <c r="E17" s="164" t="s">
        <v>104</v>
      </c>
      <c r="F17" s="164" t="s">
        <v>223</v>
      </c>
      <c r="G17" s="164" t="s">
        <v>224</v>
      </c>
      <c r="H17" s="82">
        <f t="shared" si="0"/>
        <v>110000</v>
      </c>
      <c r="I17" s="82">
        <v>110000</v>
      </c>
      <c r="J17" s="82"/>
      <c r="K17" s="82"/>
      <c r="L17" s="82">
        <v>110000</v>
      </c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</row>
    <row r="18" ht="20.25" customHeight="1" spans="1:23">
      <c r="A18" s="165"/>
      <c r="B18" s="61"/>
      <c r="C18" s="164" t="s">
        <v>212</v>
      </c>
      <c r="D18" s="164" t="s">
        <v>103</v>
      </c>
      <c r="E18" s="164" t="s">
        <v>104</v>
      </c>
      <c r="F18" s="164" t="s">
        <v>223</v>
      </c>
      <c r="G18" s="164" t="s">
        <v>224</v>
      </c>
      <c r="H18" s="82">
        <f t="shared" si="0"/>
        <v>48000</v>
      </c>
      <c r="I18" s="82">
        <v>48000</v>
      </c>
      <c r="J18" s="82"/>
      <c r="K18" s="82"/>
      <c r="L18" s="82">
        <v>48000</v>
      </c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</row>
    <row r="19" ht="20.25" customHeight="1" spans="1:23">
      <c r="A19" s="165"/>
      <c r="B19" s="61"/>
      <c r="C19" s="164" t="s">
        <v>225</v>
      </c>
      <c r="D19" s="164" t="s">
        <v>103</v>
      </c>
      <c r="E19" s="164" t="s">
        <v>104</v>
      </c>
      <c r="F19" s="164" t="s">
        <v>226</v>
      </c>
      <c r="G19" s="164" t="s">
        <v>227</v>
      </c>
      <c r="H19" s="82">
        <f t="shared" si="0"/>
        <v>652404</v>
      </c>
      <c r="I19" s="82">
        <v>652404</v>
      </c>
      <c r="J19" s="82"/>
      <c r="K19" s="82"/>
      <c r="L19" s="82">
        <v>652404</v>
      </c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</row>
    <row r="20" ht="20.25" customHeight="1" spans="1:23">
      <c r="A20" s="165"/>
      <c r="B20" s="61"/>
      <c r="C20" s="164" t="s">
        <v>225</v>
      </c>
      <c r="D20" s="164" t="s">
        <v>103</v>
      </c>
      <c r="E20" s="164" t="s">
        <v>104</v>
      </c>
      <c r="F20" s="164" t="s">
        <v>228</v>
      </c>
      <c r="G20" s="164" t="s">
        <v>229</v>
      </c>
      <c r="H20" s="82">
        <f t="shared" si="0"/>
        <v>576</v>
      </c>
      <c r="I20" s="82">
        <v>576</v>
      </c>
      <c r="J20" s="82"/>
      <c r="K20" s="82"/>
      <c r="L20" s="82">
        <v>576</v>
      </c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</row>
    <row r="21" ht="20.25" customHeight="1" spans="1:23">
      <c r="A21" s="165"/>
      <c r="B21" s="61"/>
      <c r="C21" s="164" t="s">
        <v>225</v>
      </c>
      <c r="D21" s="164" t="s">
        <v>103</v>
      </c>
      <c r="E21" s="164" t="s">
        <v>104</v>
      </c>
      <c r="F21" s="164" t="s">
        <v>210</v>
      </c>
      <c r="G21" s="164" t="s">
        <v>211</v>
      </c>
      <c r="H21" s="82">
        <f t="shared" si="0"/>
        <v>64000</v>
      </c>
      <c r="I21" s="82">
        <v>64000</v>
      </c>
      <c r="J21" s="82"/>
      <c r="K21" s="82"/>
      <c r="L21" s="82">
        <v>64000</v>
      </c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</row>
    <row r="22" ht="20.25" customHeight="1" spans="1:23">
      <c r="A22" s="165"/>
      <c r="B22" s="61"/>
      <c r="C22" s="164" t="s">
        <v>225</v>
      </c>
      <c r="D22" s="164" t="s">
        <v>103</v>
      </c>
      <c r="E22" s="164" t="s">
        <v>104</v>
      </c>
      <c r="F22" s="164" t="s">
        <v>230</v>
      </c>
      <c r="G22" s="164" t="s">
        <v>231</v>
      </c>
      <c r="H22" s="82">
        <f t="shared" si="0"/>
        <v>581304</v>
      </c>
      <c r="I22" s="82">
        <v>581304</v>
      </c>
      <c r="J22" s="82"/>
      <c r="K22" s="82"/>
      <c r="L22" s="82">
        <v>581304</v>
      </c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</row>
    <row r="23" ht="20.25" customHeight="1" spans="1:23">
      <c r="A23" s="165"/>
      <c r="B23" s="61"/>
      <c r="C23" s="164" t="s">
        <v>225</v>
      </c>
      <c r="D23" s="164" t="s">
        <v>103</v>
      </c>
      <c r="E23" s="164" t="s">
        <v>104</v>
      </c>
      <c r="F23" s="164" t="s">
        <v>230</v>
      </c>
      <c r="G23" s="164" t="s">
        <v>231</v>
      </c>
      <c r="H23" s="82">
        <f t="shared" si="0"/>
        <v>439680</v>
      </c>
      <c r="I23" s="82">
        <v>439680</v>
      </c>
      <c r="J23" s="82"/>
      <c r="K23" s="82"/>
      <c r="L23" s="82">
        <v>439680</v>
      </c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</row>
    <row r="24" ht="20.25" customHeight="1" spans="1:23">
      <c r="A24" s="165"/>
      <c r="B24" s="61"/>
      <c r="C24" s="164" t="s">
        <v>232</v>
      </c>
      <c r="D24" s="164" t="s">
        <v>109</v>
      </c>
      <c r="E24" s="164" t="s">
        <v>110</v>
      </c>
      <c r="F24" s="164" t="s">
        <v>233</v>
      </c>
      <c r="G24" s="164" t="s">
        <v>234</v>
      </c>
      <c r="H24" s="82">
        <f t="shared" si="0"/>
        <v>305920</v>
      </c>
      <c r="I24" s="82">
        <v>305920</v>
      </c>
      <c r="J24" s="82"/>
      <c r="K24" s="82"/>
      <c r="L24" s="82">
        <v>305920</v>
      </c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</row>
    <row r="25" ht="20.25" customHeight="1" spans="1:23">
      <c r="A25" s="165"/>
      <c r="B25" s="61"/>
      <c r="C25" s="164" t="s">
        <v>232</v>
      </c>
      <c r="D25" s="164" t="s">
        <v>115</v>
      </c>
      <c r="E25" s="164" t="s">
        <v>116</v>
      </c>
      <c r="F25" s="164" t="s">
        <v>235</v>
      </c>
      <c r="G25" s="164" t="s">
        <v>236</v>
      </c>
      <c r="H25" s="82">
        <f t="shared" si="0"/>
        <v>154080</v>
      </c>
      <c r="I25" s="82">
        <v>154080</v>
      </c>
      <c r="J25" s="82"/>
      <c r="K25" s="82"/>
      <c r="L25" s="82">
        <v>154080</v>
      </c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</row>
    <row r="26" ht="20.25" customHeight="1" spans="1:23">
      <c r="A26" s="165"/>
      <c r="B26" s="61"/>
      <c r="C26" s="164" t="s">
        <v>232</v>
      </c>
      <c r="D26" s="164" t="s">
        <v>117</v>
      </c>
      <c r="E26" s="164" t="s">
        <v>118</v>
      </c>
      <c r="F26" s="164" t="s">
        <v>237</v>
      </c>
      <c r="G26" s="164" t="s">
        <v>238</v>
      </c>
      <c r="H26" s="82">
        <f t="shared" si="0"/>
        <v>102400</v>
      </c>
      <c r="I26" s="82">
        <v>102400</v>
      </c>
      <c r="J26" s="82"/>
      <c r="K26" s="82"/>
      <c r="L26" s="82">
        <v>102400</v>
      </c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</row>
    <row r="27" ht="20.25" customHeight="1" spans="1:23">
      <c r="A27" s="165"/>
      <c r="B27" s="61"/>
      <c r="C27" s="164" t="s">
        <v>232</v>
      </c>
      <c r="D27" s="164" t="s">
        <v>103</v>
      </c>
      <c r="E27" s="164" t="s">
        <v>104</v>
      </c>
      <c r="F27" s="164" t="s">
        <v>239</v>
      </c>
      <c r="G27" s="164" t="s">
        <v>240</v>
      </c>
      <c r="H27" s="82">
        <f t="shared" si="0"/>
        <v>14400</v>
      </c>
      <c r="I27" s="82">
        <v>14400</v>
      </c>
      <c r="J27" s="82"/>
      <c r="K27" s="82"/>
      <c r="L27" s="82">
        <v>14400</v>
      </c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</row>
    <row r="28" ht="20.25" customHeight="1" spans="1:23">
      <c r="A28" s="165"/>
      <c r="B28" s="61"/>
      <c r="C28" s="164" t="s">
        <v>232</v>
      </c>
      <c r="D28" s="164" t="s">
        <v>119</v>
      </c>
      <c r="E28" s="164" t="s">
        <v>120</v>
      </c>
      <c r="F28" s="164" t="s">
        <v>239</v>
      </c>
      <c r="G28" s="164" t="s">
        <v>240</v>
      </c>
      <c r="H28" s="82">
        <f t="shared" si="0"/>
        <v>8272</v>
      </c>
      <c r="I28" s="82">
        <v>8272</v>
      </c>
      <c r="J28" s="82"/>
      <c r="K28" s="82"/>
      <c r="L28" s="82">
        <v>8272</v>
      </c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</row>
    <row r="29" ht="20.25" customHeight="1" spans="1:23">
      <c r="A29" s="165"/>
      <c r="B29" s="61"/>
      <c r="C29" s="164" t="s">
        <v>232</v>
      </c>
      <c r="D29" s="164" t="s">
        <v>119</v>
      </c>
      <c r="E29" s="164" t="s">
        <v>120</v>
      </c>
      <c r="F29" s="164" t="s">
        <v>239</v>
      </c>
      <c r="G29" s="164" t="s">
        <v>240</v>
      </c>
      <c r="H29" s="82">
        <f t="shared" si="0"/>
        <v>7488</v>
      </c>
      <c r="I29" s="82">
        <v>7488</v>
      </c>
      <c r="J29" s="82"/>
      <c r="K29" s="82"/>
      <c r="L29" s="82">
        <v>7488</v>
      </c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</row>
    <row r="30" ht="20.25" customHeight="1" spans="1:23">
      <c r="A30" s="166"/>
      <c r="B30" s="61"/>
      <c r="C30" s="164" t="s">
        <v>126</v>
      </c>
      <c r="D30" s="164" t="s">
        <v>125</v>
      </c>
      <c r="E30" s="164" t="s">
        <v>126</v>
      </c>
      <c r="F30" s="164" t="s">
        <v>241</v>
      </c>
      <c r="G30" s="164" t="s">
        <v>126</v>
      </c>
      <c r="H30" s="82">
        <f t="shared" si="0"/>
        <v>246804</v>
      </c>
      <c r="I30" s="82">
        <v>246804</v>
      </c>
      <c r="J30" s="82"/>
      <c r="K30" s="82"/>
      <c r="L30" s="82">
        <v>246804</v>
      </c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</row>
    <row r="31" ht="17.25" customHeight="1" spans="1:23">
      <c r="A31" s="33" t="s">
        <v>175</v>
      </c>
      <c r="B31" s="167"/>
      <c r="C31" s="167"/>
      <c r="D31" s="167"/>
      <c r="E31" s="167"/>
      <c r="F31" s="167"/>
      <c r="G31" s="168"/>
      <c r="H31" s="82">
        <f t="shared" si="0"/>
        <v>4863247.28</v>
      </c>
      <c r="I31" s="82">
        <f>SUM(I9:I30)</f>
        <v>4863247.28</v>
      </c>
      <c r="J31" s="82"/>
      <c r="K31" s="82"/>
      <c r="L31" s="82">
        <f>SUM(L9:L30)</f>
        <v>4863247.28</v>
      </c>
      <c r="M31" s="82"/>
      <c r="N31" s="82"/>
      <c r="O31" s="82"/>
      <c r="P31" s="82"/>
      <c r="Q31" s="82"/>
      <c r="R31" s="82">
        <f>R12</f>
        <v>0</v>
      </c>
      <c r="S31" s="82"/>
      <c r="T31" s="82"/>
      <c r="U31" s="82"/>
      <c r="V31" s="82"/>
      <c r="W31" s="82"/>
    </row>
  </sheetData>
  <mergeCells count="31">
    <mergeCell ref="A2:W2"/>
    <mergeCell ref="A3:G3"/>
    <mergeCell ref="H4:W4"/>
    <mergeCell ref="I5:M5"/>
    <mergeCell ref="N5:P5"/>
    <mergeCell ref="R5:W5"/>
    <mergeCell ref="A31:G31"/>
    <mergeCell ref="A4:A7"/>
    <mergeCell ref="A9:A30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4"/>
  <sheetViews>
    <sheetView showZeros="0" workbookViewId="0">
      <selection activeCell="C10" sqref="C10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5.75" customWidth="1"/>
    <col min="4" max="4" width="23.85" customWidth="1"/>
    <col min="5" max="5" width="11.1416666666667" customWidth="1"/>
    <col min="6" max="6" width="17.7166666666667" customWidth="1"/>
    <col min="7" max="7" width="9.85" customWidth="1"/>
    <col min="8" max="8" width="17.7166666666667" customWidth="1"/>
    <col min="9" max="13" width="20" customWidth="1"/>
    <col min="14" max="14" width="12.2833333333333" customWidth="1"/>
    <col min="15" max="15" width="12.7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44"/>
      <c r="E1" s="1"/>
      <c r="F1" s="1"/>
      <c r="G1" s="1"/>
      <c r="H1" s="1"/>
      <c r="U1" s="144"/>
      <c r="W1" s="145" t="s">
        <v>242</v>
      </c>
    </row>
    <row r="2" ht="46.5" customHeight="1" spans="1:23">
      <c r="A2" s="3" t="s">
        <v>243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4"/>
      <c r="W3" s="107" t="s">
        <v>3</v>
      </c>
    </row>
    <row r="4" ht="21.75" customHeight="1" spans="1:23">
      <c r="A4" s="8" t="s">
        <v>244</v>
      </c>
      <c r="B4" s="9" t="s">
        <v>188</v>
      </c>
      <c r="C4" s="8" t="s">
        <v>189</v>
      </c>
      <c r="D4" s="8" t="s">
        <v>245</v>
      </c>
      <c r="E4" s="9" t="s">
        <v>190</v>
      </c>
      <c r="F4" s="9" t="s">
        <v>191</v>
      </c>
      <c r="G4" s="9" t="s">
        <v>192</v>
      </c>
      <c r="H4" s="9" t="s">
        <v>193</v>
      </c>
      <c r="I4" s="26" t="s">
        <v>57</v>
      </c>
      <c r="J4" s="10" t="s">
        <v>246</v>
      </c>
      <c r="K4" s="11"/>
      <c r="L4" s="11"/>
      <c r="M4" s="12"/>
      <c r="N4" s="10" t="s">
        <v>196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46" t="s">
        <v>60</v>
      </c>
      <c r="K5" s="147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202</v>
      </c>
      <c r="U5" s="9" t="s">
        <v>68</v>
      </c>
      <c r="V5" s="9" t="s">
        <v>69</v>
      </c>
      <c r="W5" s="9" t="s">
        <v>70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48" t="s">
        <v>59</v>
      </c>
      <c r="K6" s="149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7" t="s">
        <v>59</v>
      </c>
      <c r="K7" s="67" t="s">
        <v>247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19">
        <v>21</v>
      </c>
      <c r="V8" s="28">
        <v>22</v>
      </c>
      <c r="W8" s="19">
        <v>23</v>
      </c>
    </row>
    <row r="9" ht="15" customHeight="1" spans="1:23">
      <c r="A9" s="19"/>
      <c r="B9" s="19"/>
      <c r="C9" s="150" t="s">
        <v>248</v>
      </c>
      <c r="D9" s="19" t="s">
        <v>71</v>
      </c>
      <c r="E9" s="19">
        <v>2050201</v>
      </c>
      <c r="F9" s="19" t="s">
        <v>104</v>
      </c>
      <c r="G9" s="20" t="s">
        <v>213</v>
      </c>
      <c r="H9" s="20" t="s">
        <v>214</v>
      </c>
      <c r="I9" s="151">
        <f t="shared" ref="I9:I14" si="0">J9+R9</f>
        <v>1650000</v>
      </c>
      <c r="J9" s="151">
        <f>K9</f>
        <v>0</v>
      </c>
      <c r="K9" s="151"/>
      <c r="L9" s="28"/>
      <c r="M9" s="28"/>
      <c r="N9" s="28"/>
      <c r="O9" s="28"/>
      <c r="P9" s="28"/>
      <c r="Q9" s="28"/>
      <c r="R9" s="152">
        <v>1650000</v>
      </c>
      <c r="S9" s="152"/>
      <c r="T9" s="152"/>
      <c r="U9" s="151"/>
      <c r="V9" s="152"/>
      <c r="W9" s="151">
        <v>1650000</v>
      </c>
    </row>
    <row r="10" ht="15" customHeight="1" spans="1:23">
      <c r="A10" s="19"/>
      <c r="B10" s="19"/>
      <c r="C10" s="150" t="s">
        <v>249</v>
      </c>
      <c r="D10" s="19" t="s">
        <v>71</v>
      </c>
      <c r="E10" s="19">
        <v>2050201</v>
      </c>
      <c r="F10" s="19" t="s">
        <v>104</v>
      </c>
      <c r="G10" s="20" t="s">
        <v>221</v>
      </c>
      <c r="H10" s="20" t="s">
        <v>222</v>
      </c>
      <c r="I10" s="151">
        <f t="shared" si="0"/>
        <v>50000</v>
      </c>
      <c r="J10" s="151">
        <f>K10</f>
        <v>50000</v>
      </c>
      <c r="K10" s="153">
        <v>50000</v>
      </c>
      <c r="L10" s="28"/>
      <c r="M10" s="28"/>
      <c r="N10" s="28"/>
      <c r="O10" s="28"/>
      <c r="P10" s="28"/>
      <c r="Q10" s="28"/>
      <c r="R10" s="152"/>
      <c r="S10" s="152"/>
      <c r="T10" s="152"/>
      <c r="U10" s="151"/>
      <c r="V10" s="152"/>
      <c r="W10" s="151"/>
    </row>
    <row r="11" ht="15" customHeight="1" spans="1:23">
      <c r="A11" s="19"/>
      <c r="B11" s="19"/>
      <c r="C11" s="150" t="s">
        <v>249</v>
      </c>
      <c r="D11" s="19" t="s">
        <v>71</v>
      </c>
      <c r="E11" s="19">
        <v>2050201</v>
      </c>
      <c r="F11" s="19" t="s">
        <v>104</v>
      </c>
      <c r="G11" s="20" t="s">
        <v>213</v>
      </c>
      <c r="H11" s="20" t="s">
        <v>214</v>
      </c>
      <c r="I11" s="151">
        <f t="shared" si="0"/>
        <v>16978</v>
      </c>
      <c r="J11" s="151">
        <f>K11</f>
        <v>16978</v>
      </c>
      <c r="K11" s="153">
        <v>16978</v>
      </c>
      <c r="L11" s="28"/>
      <c r="M11" s="28"/>
      <c r="N11" s="28"/>
      <c r="O11" s="28"/>
      <c r="P11" s="28"/>
      <c r="Q11" s="28"/>
      <c r="R11" s="152"/>
      <c r="S11" s="152"/>
      <c r="T11" s="152"/>
      <c r="U11" s="151"/>
      <c r="V11" s="152"/>
      <c r="W11" s="151"/>
    </row>
    <row r="12" ht="15" customHeight="1" spans="1:23">
      <c r="A12" s="19"/>
      <c r="B12" s="19"/>
      <c r="C12" s="150" t="s">
        <v>250</v>
      </c>
      <c r="D12" s="19" t="s">
        <v>71</v>
      </c>
      <c r="E12" s="19">
        <v>2050201</v>
      </c>
      <c r="F12" s="19" t="s">
        <v>104</v>
      </c>
      <c r="G12" s="20" t="s">
        <v>221</v>
      </c>
      <c r="H12" s="20" t="s">
        <v>222</v>
      </c>
      <c r="I12" s="151">
        <f t="shared" si="0"/>
        <v>100000</v>
      </c>
      <c r="J12" s="151">
        <f>K12</f>
        <v>100000</v>
      </c>
      <c r="K12" s="153">
        <v>100000</v>
      </c>
      <c r="L12" s="28"/>
      <c r="M12" s="28"/>
      <c r="N12" s="28"/>
      <c r="O12" s="28"/>
      <c r="P12" s="28"/>
      <c r="Q12" s="28"/>
      <c r="R12" s="152"/>
      <c r="S12" s="152"/>
      <c r="T12" s="152"/>
      <c r="U12" s="151"/>
      <c r="V12" s="152"/>
      <c r="W12" s="151"/>
    </row>
    <row r="13" ht="21.75" customHeight="1" spans="1:23">
      <c r="A13" s="69"/>
      <c r="B13" s="69"/>
      <c r="C13" s="69"/>
      <c r="D13" s="69"/>
      <c r="E13" s="69"/>
      <c r="F13" s="69"/>
      <c r="G13" s="69"/>
      <c r="H13" s="69"/>
      <c r="I13" s="151">
        <f t="shared" si="0"/>
        <v>0</v>
      </c>
      <c r="J13" s="154"/>
      <c r="K13" s="154"/>
      <c r="L13" s="82"/>
      <c r="M13" s="82"/>
      <c r="N13" s="82"/>
      <c r="O13" s="82"/>
      <c r="P13" s="82"/>
      <c r="Q13" s="82"/>
      <c r="R13" s="154"/>
      <c r="S13" s="154"/>
      <c r="T13" s="154"/>
      <c r="U13" s="154"/>
      <c r="V13" s="154"/>
      <c r="W13" s="154"/>
    </row>
    <row r="14" ht="18.75" customHeight="1" spans="1:23">
      <c r="A14" s="33" t="s">
        <v>175</v>
      </c>
      <c r="B14" s="34"/>
      <c r="C14" s="34"/>
      <c r="D14" s="34"/>
      <c r="E14" s="34"/>
      <c r="F14" s="34"/>
      <c r="G14" s="34"/>
      <c r="H14" s="35"/>
      <c r="I14" s="151">
        <f t="shared" si="0"/>
        <v>1816978</v>
      </c>
      <c r="J14" s="154">
        <f>SUM(J9:J13)</f>
        <v>166978</v>
      </c>
      <c r="K14" s="154">
        <f>SUM(K9:K13)</f>
        <v>166978</v>
      </c>
      <c r="L14" s="82"/>
      <c r="M14" s="82"/>
      <c r="N14" s="82"/>
      <c r="O14" s="82"/>
      <c r="P14" s="82"/>
      <c r="Q14" s="82"/>
      <c r="R14" s="154">
        <f>SUM(R9:R13)</f>
        <v>1650000</v>
      </c>
      <c r="S14" s="154"/>
      <c r="T14" s="154"/>
      <c r="U14" s="154"/>
      <c r="V14" s="154"/>
      <c r="W14" s="154">
        <f>SUM(W9:W13)</f>
        <v>1650000</v>
      </c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0"/>
  <sheetViews>
    <sheetView showZeros="0" workbookViewId="0">
      <selection activeCell="H22" sqref="H22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251</v>
      </c>
    </row>
    <row r="2" ht="39.75" customHeight="1" spans="1:10">
      <c r="A2" s="231" t="s">
        <v>252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0">
      <c r="A3" s="4" t="s">
        <v>2</v>
      </c>
    </row>
    <row r="4" ht="44.25" customHeight="1" spans="1:10">
      <c r="A4" s="67" t="s">
        <v>253</v>
      </c>
      <c r="B4" s="67" t="s">
        <v>254</v>
      </c>
      <c r="C4" s="67" t="s">
        <v>255</v>
      </c>
      <c r="D4" s="67" t="s">
        <v>256</v>
      </c>
      <c r="E4" s="67" t="s">
        <v>257</v>
      </c>
      <c r="F4" s="68" t="s">
        <v>258</v>
      </c>
      <c r="G4" s="67" t="s">
        <v>259</v>
      </c>
      <c r="H4" s="68" t="s">
        <v>260</v>
      </c>
      <c r="I4" s="68" t="s">
        <v>261</v>
      </c>
      <c r="J4" s="67" t="s">
        <v>262</v>
      </c>
    </row>
    <row r="5" ht="18.75" customHeight="1" spans="1:10">
      <c r="A5" s="129">
        <v>1</v>
      </c>
      <c r="B5" s="129">
        <v>2</v>
      </c>
      <c r="C5" s="129">
        <v>3</v>
      </c>
      <c r="D5" s="129">
        <v>4</v>
      </c>
      <c r="E5" s="129">
        <v>5</v>
      </c>
      <c r="F5" s="28">
        <v>6</v>
      </c>
      <c r="G5" s="129">
        <v>7</v>
      </c>
      <c r="H5" s="28">
        <v>8</v>
      </c>
      <c r="I5" s="28">
        <v>9</v>
      </c>
      <c r="J5" s="129">
        <v>10</v>
      </c>
    </row>
    <row r="6" ht="24" spans="1:10">
      <c r="A6" s="130" t="s">
        <v>263</v>
      </c>
      <c r="B6" s="131" t="s">
        <v>264</v>
      </c>
      <c r="C6" s="132" t="s">
        <v>265</v>
      </c>
      <c r="D6" s="132" t="s">
        <v>266</v>
      </c>
      <c r="E6" s="132" t="s">
        <v>267</v>
      </c>
      <c r="F6" s="133" t="s">
        <v>268</v>
      </c>
      <c r="G6" s="133" t="s">
        <v>269</v>
      </c>
      <c r="H6" s="133" t="s">
        <v>270</v>
      </c>
      <c r="I6" s="133" t="s">
        <v>271</v>
      </c>
      <c r="J6" s="134" t="s">
        <v>272</v>
      </c>
    </row>
    <row r="7" ht="24" spans="1:10">
      <c r="A7" s="130"/>
      <c r="B7" s="135"/>
      <c r="C7" s="132" t="s">
        <v>265</v>
      </c>
      <c r="D7" s="132" t="s">
        <v>273</v>
      </c>
      <c r="E7" s="132" t="s">
        <v>274</v>
      </c>
      <c r="F7" s="133" t="s">
        <v>268</v>
      </c>
      <c r="G7" s="133" t="s">
        <v>275</v>
      </c>
      <c r="H7" s="133" t="s">
        <v>276</v>
      </c>
      <c r="I7" s="133" t="s">
        <v>277</v>
      </c>
      <c r="J7" s="134" t="s">
        <v>278</v>
      </c>
    </row>
    <row r="8" ht="24" spans="1:10">
      <c r="A8" s="130"/>
      <c r="B8" s="135"/>
      <c r="C8" s="132" t="s">
        <v>279</v>
      </c>
      <c r="D8" s="132" t="s">
        <v>280</v>
      </c>
      <c r="E8" s="132" t="s">
        <v>281</v>
      </c>
      <c r="F8" s="133" t="s">
        <v>282</v>
      </c>
      <c r="G8" s="133" t="s">
        <v>283</v>
      </c>
      <c r="H8" s="133" t="s">
        <v>270</v>
      </c>
      <c r="I8" s="133" t="s">
        <v>271</v>
      </c>
      <c r="J8" s="134" t="s">
        <v>284</v>
      </c>
    </row>
    <row r="9" ht="24" spans="1:10">
      <c r="A9" s="130"/>
      <c r="B9" s="135"/>
      <c r="C9" s="132" t="s">
        <v>285</v>
      </c>
      <c r="D9" s="132" t="s">
        <v>286</v>
      </c>
      <c r="E9" s="132" t="s">
        <v>287</v>
      </c>
      <c r="F9" s="133" t="s">
        <v>282</v>
      </c>
      <c r="G9" s="133" t="s">
        <v>288</v>
      </c>
      <c r="H9" s="133" t="s">
        <v>270</v>
      </c>
      <c r="I9" s="133" t="s">
        <v>271</v>
      </c>
      <c r="J9" s="134" t="s">
        <v>289</v>
      </c>
    </row>
    <row r="11" ht="24" spans="1:10">
      <c r="A11" s="136" t="s">
        <v>290</v>
      </c>
      <c r="B11" s="137" t="s">
        <v>264</v>
      </c>
      <c r="C11" s="132" t="s">
        <v>265</v>
      </c>
      <c r="D11" s="132" t="s">
        <v>266</v>
      </c>
      <c r="E11" s="132" t="s">
        <v>267</v>
      </c>
      <c r="F11" s="133" t="s">
        <v>268</v>
      </c>
      <c r="G11" s="133" t="s">
        <v>269</v>
      </c>
      <c r="H11" s="133" t="s">
        <v>270</v>
      </c>
      <c r="I11" s="133" t="s">
        <v>271</v>
      </c>
      <c r="J11" s="134" t="s">
        <v>272</v>
      </c>
    </row>
    <row r="12" ht="24" spans="1:10">
      <c r="A12" s="136"/>
      <c r="B12" s="137"/>
      <c r="C12" s="132" t="s">
        <v>265</v>
      </c>
      <c r="D12" s="132" t="s">
        <v>273</v>
      </c>
      <c r="E12" s="132" t="s">
        <v>274</v>
      </c>
      <c r="F12" s="133" t="s">
        <v>268</v>
      </c>
      <c r="G12" s="133" t="s">
        <v>291</v>
      </c>
      <c r="H12" s="133" t="s">
        <v>276</v>
      </c>
      <c r="I12" s="133" t="s">
        <v>277</v>
      </c>
      <c r="J12" s="134" t="s">
        <v>278</v>
      </c>
    </row>
    <row r="13" ht="24" spans="1:10">
      <c r="A13" s="136"/>
      <c r="B13" s="137"/>
      <c r="C13" s="132" t="s">
        <v>279</v>
      </c>
      <c r="D13" s="132" t="s">
        <v>280</v>
      </c>
      <c r="E13" s="132" t="s">
        <v>281</v>
      </c>
      <c r="F13" s="133" t="s">
        <v>282</v>
      </c>
      <c r="G13" s="133" t="s">
        <v>283</v>
      </c>
      <c r="H13" s="133" t="s">
        <v>270</v>
      </c>
      <c r="I13" s="133" t="s">
        <v>271</v>
      </c>
      <c r="J13" s="134" t="s">
        <v>284</v>
      </c>
    </row>
    <row r="14" ht="24" spans="1:10">
      <c r="A14" s="136"/>
      <c r="B14" s="137"/>
      <c r="C14" s="132" t="s">
        <v>285</v>
      </c>
      <c r="D14" s="132" t="s">
        <v>286</v>
      </c>
      <c r="E14" s="132" t="s">
        <v>287</v>
      </c>
      <c r="F14" s="133" t="s">
        <v>282</v>
      </c>
      <c r="G14" s="133" t="s">
        <v>288</v>
      </c>
      <c r="H14" s="133" t="s">
        <v>270</v>
      </c>
      <c r="I14" s="133" t="s">
        <v>271</v>
      </c>
      <c r="J14" s="134" t="s">
        <v>289</v>
      </c>
    </row>
    <row r="16" ht="24" spans="1:10">
      <c r="A16" s="138" t="s">
        <v>292</v>
      </c>
      <c r="B16" s="139" t="s">
        <v>293</v>
      </c>
      <c r="C16" s="132" t="s">
        <v>265</v>
      </c>
      <c r="D16" s="132" t="s">
        <v>294</v>
      </c>
      <c r="E16" s="132" t="s">
        <v>295</v>
      </c>
      <c r="F16" s="133" t="s">
        <v>282</v>
      </c>
      <c r="G16" s="133" t="s">
        <v>288</v>
      </c>
      <c r="H16" s="133" t="s">
        <v>270</v>
      </c>
      <c r="I16" s="133" t="s">
        <v>271</v>
      </c>
      <c r="J16" s="140" t="s">
        <v>296</v>
      </c>
    </row>
    <row r="17" ht="14.25" spans="1:10">
      <c r="A17" s="138"/>
      <c r="B17" s="141"/>
      <c r="C17" s="132" t="s">
        <v>265</v>
      </c>
      <c r="D17" s="132" t="s">
        <v>273</v>
      </c>
      <c r="E17" s="132" t="s">
        <v>274</v>
      </c>
      <c r="F17" s="133" t="s">
        <v>282</v>
      </c>
      <c r="G17" s="133" t="s">
        <v>297</v>
      </c>
      <c r="H17" s="133" t="s">
        <v>276</v>
      </c>
      <c r="I17" s="133" t="s">
        <v>271</v>
      </c>
      <c r="J17" s="142" t="s">
        <v>298</v>
      </c>
    </row>
    <row r="18" ht="24" spans="1:10">
      <c r="A18" s="138"/>
      <c r="B18" s="141"/>
      <c r="C18" s="132" t="s">
        <v>279</v>
      </c>
      <c r="D18" s="132" t="s">
        <v>299</v>
      </c>
      <c r="E18" s="132" t="s">
        <v>300</v>
      </c>
      <c r="F18" s="133" t="s">
        <v>282</v>
      </c>
      <c r="G18" s="133" t="s">
        <v>301</v>
      </c>
      <c r="H18" s="133" t="s">
        <v>270</v>
      </c>
      <c r="I18" s="133" t="s">
        <v>271</v>
      </c>
      <c r="J18" s="134" t="s">
        <v>302</v>
      </c>
    </row>
    <row r="19" ht="24" spans="1:10">
      <c r="A19" s="138"/>
      <c r="B19" s="141"/>
      <c r="C19" s="132" t="s">
        <v>279</v>
      </c>
      <c r="D19" s="132" t="s">
        <v>280</v>
      </c>
      <c r="E19" s="132" t="s">
        <v>303</v>
      </c>
      <c r="F19" s="133" t="s">
        <v>282</v>
      </c>
      <c r="G19" s="133" t="s">
        <v>288</v>
      </c>
      <c r="H19" s="133" t="s">
        <v>270</v>
      </c>
      <c r="I19" s="133" t="s">
        <v>271</v>
      </c>
      <c r="J19" s="134" t="s">
        <v>304</v>
      </c>
    </row>
    <row r="20" ht="14.25" spans="1:10">
      <c r="A20" s="138"/>
      <c r="B20" s="143"/>
      <c r="C20" s="132" t="s">
        <v>285</v>
      </c>
      <c r="D20" s="132" t="s">
        <v>286</v>
      </c>
      <c r="E20" s="132" t="s">
        <v>305</v>
      </c>
      <c r="F20" s="133" t="s">
        <v>282</v>
      </c>
      <c r="G20" s="133" t="s">
        <v>288</v>
      </c>
      <c r="H20" s="133" t="s">
        <v>270</v>
      </c>
      <c r="I20" s="133" t="s">
        <v>277</v>
      </c>
      <c r="J20" s="142" t="s">
        <v>306</v>
      </c>
    </row>
  </sheetData>
  <mergeCells count="8">
    <mergeCell ref="A2:J2"/>
    <mergeCell ref="A3:H3"/>
    <mergeCell ref="A6:A9"/>
    <mergeCell ref="A11:A14"/>
    <mergeCell ref="A16:A20"/>
    <mergeCell ref="B6:B9"/>
    <mergeCell ref="B11:B14"/>
    <mergeCell ref="B16:B20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廖锦坤</cp:lastModifiedBy>
  <dcterms:created xsi:type="dcterms:W3CDTF">2026-02-03T07:40:00Z</dcterms:created>
  <dcterms:modified xsi:type="dcterms:W3CDTF">2026-03-27T01:21:20Z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