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<sst xmlns="http://schemas.openxmlformats.org/spreadsheetml/2006/main" count="1910" uniqueCount="649">
  <si>
    <t>预算01-1表</t>
  </si>
  <si>
    <t>2026年部门财务收支预算总表</t>
  </si>
  <si>
    <t>单位名称：昆明市呈贡区人民代表大会常务委员会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</si>
  <si>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</si>
  <si>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</si>
  <si>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</si>
  <si>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</si>
  <si>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</si>
  <si>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</si>
  <si>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</si>
  <si>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</si>
  <si>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</si>
  <si>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</si>
  <si>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</si>
  <si>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</si>
  <si>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</si>
  <si>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</si>
  <si>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</si>
  <si>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</si>
  <si>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</si>
  <si>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</si>
  <si>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</si>
  <si>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</si>
  <si>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</si>
  <si>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</si>
  <si>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</si>
  <si>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</si>
  <si>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</si>
  <si>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</si>
  <si>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</si>
  <si>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</si>
  <si>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</si>
  <si>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</si>
  <si>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</si>
  <si>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</si>
  <si>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</si>
  <si>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</si>
  <si>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</si>
  <si>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</si>
  <si>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</si>
  <si>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</si>
  <si>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</si>
  <si>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</si>
  <si>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</si>
  <si>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</si>
  <si>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</si>
  <si>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</si>
  <si>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</si>
  <si>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</si>
  <si>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</si>
  <si>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</si>
  <si>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</si>
  <si>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</si>
  <si>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</si>
  <si>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</si>
  <si>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</si>
  <si>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</si>
  <si>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</si>
  <si>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</si>
  <si>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</si>
  <si>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</si>
  <si>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</si>
  <si>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</si>
  <si>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</si>
  <si>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</si>
  <si>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</si>
  <si>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</si>
  <si>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</si>
  <si>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</si>
  <si>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</si>
  <si>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</si>
  <si>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199</t>
  </si>
  <si>
    <t>昆明市呈贡区人民代表大会常务委员会</t>
  </si>
  <si>
    <t>199001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</si>
  <si>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</si>
  <si>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</si>
  <si>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</si>
  <si>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</si>
  <si>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</si>
  <si>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</si>
  <si>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</si>
  <si>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</si>
  <si>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</si>
  <si>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</si>
  <si>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</si>
  <si>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</si>
  <si>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</si>
  <si>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</si>
  <si>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</si>
  <si>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</si>
  <si>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</si>
  <si>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</si>
  <si>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</si>
  <si>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</si>
  <si>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</si>
  <si>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</si>
  <si>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</si>
  <si>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</si>
  <si>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</si>
  <si>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</si>
  <si>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</si>
  <si>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</si>
  <si>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</si>
  <si>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</si>
  <si>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</si>
  <si>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</si>
  <si>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</si>
  <si>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</si>
  <si>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</si>
  <si>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</si>
  <si>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</si>
  <si>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2010199</t>
  </si>
  <si>
    <t>其他人大事务支出</t>
  </si>
  <si>
    <t xml:space="preserve">人大代表履职能力提升
</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</si>
  <si>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</si>
  <si>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</si>
  <si>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</si>
  <si>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</si>
  <si>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</si>
  <si>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</si>
  <si>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</si>
  <si>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</si>
  <si>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</si>
  <si>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</si>
  <si>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</si>
  <si>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</si>
  <si>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</si>
  <si>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</si>
  <si>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</si>
  <si>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</si>
  <si>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</si>
  <si>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</si>
  <si>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</si>
  <si>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</si>
  <si>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</si>
  <si>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</si>
  <si>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</si>
  <si>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</si>
  <si>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</si>
  <si>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</si>
  <si>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</si>
  <si>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</si>
  <si>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</si>
  <si>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</si>
  <si>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</si>
  <si>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</si>
  <si>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</si>
  <si>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</si>
  <si>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</si>
  <si>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</si>
  <si>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</si>
  <si>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</si>
  <si>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</si>
  <si>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</si>
  <si>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</si>
  <si>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</si>
  <si>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</si>
  <si>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</si>
  <si>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</si>
  <si>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</si>
  <si>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</si>
  <si>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</si>
  <si>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</si>
  <si>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</si>
  <si>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</si>
  <si>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</si>
  <si>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</si>
  <si>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</si>
  <si>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</si>
  <si>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</si>
  <si>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</si>
  <si>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</si>
  <si>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</si>
  <si>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</si>
  <si>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</si>
  <si>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</si>
  <si>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</si>
  <si>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</si>
  <si>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</si>
  <si>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</si>
  <si>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</si>
  <si>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</si>
  <si>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</si>
  <si>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</si>
  <si>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</si>
  <si>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</si>
  <si>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</si>
  <si>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</si>
  <si>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</si>
  <si>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</si>
  <si>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</si>
  <si>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</si>
  <si>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</si>
  <si>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</si>
  <si>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</si>
  <si>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</si>
  <si>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</si>
  <si>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</si>
  <si>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</si>
  <si>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</si>
  <si>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</si>
  <si>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</si>
  <si>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</si>
  <si>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</si>
  <si>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</si>
  <si>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</si>
  <si>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</si>
  <si>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</si>
  <si>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</si>
  <si>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</si>
  <si>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</si>
  <si>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</si>
  <si>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</si>
  <si>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</si>
  <si>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530121231100001442088</t>
  </si>
  <si>
    <t>编外人员公用经费</t>
  </si>
  <si>
    <t>30201</t>
  </si>
  <si>
    <t>办公费</t>
  </si>
  <si>
    <t>30299</t>
  </si>
  <si>
    <t>其他商品和服务支出</t>
  </si>
  <si>
    <t>530121210000000002278</t>
  </si>
  <si>
    <t>公务交通补贴</t>
  </si>
  <si>
    <t>30239</t>
  </si>
  <si>
    <t>其他交通费用</t>
  </si>
  <si>
    <t>530121210000000002273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</si>
  <si>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</si>
  <si>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</si>
  <si>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</si>
  <si>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</si>
  <si>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</si>
  <si>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</si>
  <si>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</si>
  <si>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</si>
  <si>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</si>
  <si>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</si>
  <si>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</si>
  <si>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530121261100005170534</t>
  </si>
  <si>
    <t>辅助性岗位工会经费</t>
  </si>
  <si>
    <t>30228</t>
  </si>
  <si>
    <t>工会经费</t>
  </si>
  <si>
    <t>530121241100002208203</t>
  </si>
  <si>
    <t>其他人员支出</t>
  </si>
  <si>
    <t>30199</t>
  </si>
  <si>
    <t>其他工资福利支出</t>
  </si>
  <si>
    <t>530121210000000002279</t>
  </si>
  <si>
    <t>530121210000000002277</t>
  </si>
  <si>
    <t>公务用车运行维护费</t>
  </si>
  <si>
    <t>30231</t>
  </si>
  <si>
    <t>530121210000000002280</t>
  </si>
  <si>
    <t>一般公用运转支出</t>
  </si>
  <si>
    <t>30205</t>
  </si>
  <si>
    <t>水费</t>
  </si>
  <si>
    <t>30206</t>
  </si>
  <si>
    <t>电费</t>
  </si>
  <si>
    <t>30207</t>
  </si>
  <si>
    <t>邮电费</t>
  </si>
  <si>
    <t>30209</t>
  </si>
  <si>
    <t>物业管理费</t>
  </si>
  <si>
    <t>30211</t>
  </si>
  <si>
    <t>差旅费</t>
  </si>
  <si>
    <t>30216</t>
  </si>
  <si>
    <t>培训费</t>
  </si>
  <si>
    <t>30213</t>
  </si>
  <si>
    <t>维修（护）费</t>
  </si>
  <si>
    <t>530121210000000002274</t>
  </si>
  <si>
    <t>30113</t>
  </si>
  <si>
    <t>530121231100001442067</t>
  </si>
  <si>
    <t>行政人员绩效奖励</t>
  </si>
  <si>
    <t>30103</t>
  </si>
  <si>
    <t>奖金</t>
  </si>
  <si>
    <t>530121231100001176367</t>
  </si>
  <si>
    <t>离退休人员支出</t>
  </si>
  <si>
    <t>30305</t>
  </si>
  <si>
    <t>生活补助</t>
  </si>
  <si>
    <t>530121210000000002272</t>
  </si>
  <si>
    <t>行政人员工资支出</t>
  </si>
  <si>
    <t>30101</t>
  </si>
  <si>
    <t>基本工资</t>
  </si>
  <si>
    <t>30102</t>
  </si>
  <si>
    <t>津贴补贴</t>
  </si>
  <si>
    <t>预算05-1表</t>
  </si>
  <si>
    <t>2026年部门项目支出预算表</t>
  </si>
  <si>
    <t>项目分类</t>
  </si>
  <si>
    <t>项目单位</t>
  </si>
  <si>
    <t>本年拨款</t>
  </si>
  <si>
    <t>其中：本次下达</t>
  </si>
  <si>
    <t>313 事业发展类</t>
  </si>
  <si>
    <t>530121261100005045191</t>
  </si>
  <si>
    <t>党建工作经费</t>
  </si>
  <si>
    <t>530121210000000001557</t>
  </si>
  <si>
    <t>代表培训经费</t>
  </si>
  <si>
    <t>530121210000000002232</t>
  </si>
  <si>
    <t>老干部活动经费</t>
  </si>
  <si>
    <t>530121210000000002227</t>
  </si>
  <si>
    <t>区人大会议经费</t>
  </si>
  <si>
    <t>30215</t>
  </si>
  <si>
    <t>会议费</t>
  </si>
  <si>
    <t>530121251100003916130</t>
  </si>
  <si>
    <t>补选区第四届人民代表大会代表经费</t>
  </si>
  <si>
    <t>530121261100005045472</t>
  </si>
  <si>
    <t>区第五届人大换届选举工作经费</t>
  </si>
  <si>
    <t>30202</t>
  </si>
  <si>
    <t>印刷费</t>
  </si>
  <si>
    <t>30227</t>
  </si>
  <si>
    <t>委托业务费</t>
  </si>
  <si>
    <t>530121210000000001558</t>
  </si>
  <si>
    <t>代表工作活动经费</t>
  </si>
  <si>
    <t>530121210000000001555</t>
  </si>
  <si>
    <t>代表履职经费</t>
  </si>
  <si>
    <t>530121210000000002229</t>
  </si>
  <si>
    <t>区人大制度建设及宣传教育工作经费</t>
  </si>
  <si>
    <t>530121261100005432744</t>
  </si>
  <si>
    <t>2025年市人大代表活动经费</t>
  </si>
  <si>
    <t>530121261100005432691</t>
  </si>
  <si>
    <t>2025年第一批基层人大履职能力提升专项资金</t>
  </si>
  <si>
    <t>人大代表履职能力提升</t>
  </si>
  <si>
    <t>预算05-2表</t>
  </si>
  <si>
    <t>项目年度绩效目标</t>
  </si>
  <si>
    <t>一级指标</t>
  </si>
  <si>
    <t>二级指标</t>
  </si>
  <si>
    <t>三级指标</t>
  </si>
  <si>
    <t>指标性质</t>
  </si>
  <si>
    <t>指标值</t>
  </si>
  <si>
    <t>度量单位</t>
  </si>
  <si>
    <t>指标属性</t>
  </si>
  <si>
    <t>指标内容</t>
  </si>
  <si>
    <t xml:space="preserve">一、《呈贡区人民代表大会志2003－2022年》编纂印刷工作经费：印刷费（大16开本，成品尺寸210mm*285mm，印数2000册），50元/册*2000册＝100,000元。                                                                                                                                                                                                                                                                                                                                    二、《呈贡人大》代表学习资料印刷费：2期*10,000元/期=20,000元。 三、购买、订阅人大代表学习资料经费：100,000元。 四、学习型机关建设经费：100,000元。  五、区人大网站及微信公众号维护经费：60,000元。
合计：380,000。                                                                                                                                                        </t>
  </si>
  <si>
    <t>产出指标</t>
  </si>
  <si>
    <t>数量指标</t>
  </si>
  <si>
    <t>《呈贡人大》代表学习资料印刷</t>
  </si>
  <si>
    <t>=</t>
  </si>
  <si>
    <t>期</t>
  </si>
  <si>
    <t>定量指标</t>
  </si>
  <si>
    <t>组织开展《呈贡区人民代表大会志》编攥考察、调研、培训</t>
  </si>
  <si>
    <t>3-5次</t>
  </si>
  <si>
    <t>次</t>
  </si>
  <si>
    <t>考察、调研、培训</t>
  </si>
  <si>
    <t>质量指标</t>
  </si>
  <si>
    <t>增强人大工作实效性</t>
  </si>
  <si>
    <t>及时</t>
  </si>
  <si>
    <t>%</t>
  </si>
  <si>
    <t>及时增强人大工作实效性</t>
  </si>
  <si>
    <t>充分认识人大工作重要性</t>
  </si>
  <si>
    <t>保证完成</t>
  </si>
  <si>
    <t>时效指标</t>
  </si>
  <si>
    <t>2026年1--12月</t>
  </si>
  <si>
    <t>按时完成</t>
  </si>
  <si>
    <t>月</t>
  </si>
  <si>
    <t>2026年1--12月按时完成</t>
  </si>
  <si>
    <t>效益指标</t>
  </si>
  <si>
    <t>经济效益</t>
  </si>
  <si>
    <t>扩大人大影响力</t>
  </si>
  <si>
    <t>明显提高</t>
  </si>
  <si>
    <t>扩大人大影响力明显提高</t>
  </si>
  <si>
    <t>社会效益</t>
  </si>
  <si>
    <t>提升人民群众对法制的认识度</t>
  </si>
  <si>
    <t>保持生态平衡明显提高</t>
  </si>
  <si>
    <t>提升党员积极性</t>
  </si>
  <si>
    <t>促进社会和谐稳定</t>
  </si>
  <si>
    <t>测算表</t>
  </si>
  <si>
    <t>生态效益</t>
  </si>
  <si>
    <t>保持生态平衡</t>
  </si>
  <si>
    <t>提升人民群众对法制的认识度明显提高</t>
  </si>
  <si>
    <t>满意度指标</t>
  </si>
  <si>
    <t>服务对象满意度</t>
  </si>
  <si>
    <t>党员满意度</t>
  </si>
  <si>
    <t>&gt;=</t>
  </si>
  <si>
    <t>95%</t>
  </si>
  <si>
    <t>人民群众满意度</t>
  </si>
  <si>
    <t>98%</t>
  </si>
  <si>
    <t>人民群众满意度达到98%以上</t>
  </si>
  <si>
    <t>2025年区人大代表履职补助经费,用于补助代表调研、视察、联系选民、提出意见建议批评等。充分发挥代表作用，促进呈贡新区经济社会又好又快发展。区人大常委会委员履职补助经费，主要用于区人大常委会委员开展会前调研、专家咨询等经费补助。
资金明细：
一、区人大代表履职补助经费,代表200人×2400元=480000元；</t>
  </si>
  <si>
    <t>区人大代表履职代表人数</t>
  </si>
  <si>
    <t>200人</t>
  </si>
  <si>
    <t>人</t>
  </si>
  <si>
    <t>区人大代表履职代表人数200人</t>
  </si>
  <si>
    <t>代表参加各项活动质量</t>
  </si>
  <si>
    <t>100%</t>
  </si>
  <si>
    <t>代表参加各项活动质量达到100%</t>
  </si>
  <si>
    <t>&lt;=</t>
  </si>
  <si>
    <t>2026年9月份完成</t>
  </si>
  <si>
    <t>年</t>
  </si>
  <si>
    <t>促进社会和谐发展</t>
  </si>
  <si>
    <t>促进社会和谐发展明显提高</t>
  </si>
  <si>
    <t>提升人大代表履职社会效益</t>
  </si>
  <si>
    <t>提升1%</t>
  </si>
  <si>
    <t>保持生态平</t>
  </si>
  <si>
    <t>可持续影响</t>
  </si>
  <si>
    <t>提升民生生活水平</t>
  </si>
  <si>
    <t>履职人员满意度</t>
  </si>
  <si>
    <t>99%</t>
  </si>
  <si>
    <t>履职人员满意度达99%</t>
  </si>
  <si>
    <t>2026年为保障代表依法行使职权，促进国家机关推行各项工作。经费主要用于组织区人大代表对呈贡区群众关心的热点难点工作进行视察、检查、调研等。组织区人大代表参加座谈会、听证会、通报会、列席会、视察、检查、听取专项工作报告、调研和阳光司法等活动。紧紧围绕中心工作和重点工作组织开展代表小组活动，推动基层民主政治建设，强化组织工作，进一步加强完善代表活动。
（一）区人大代表活动费：四个托管街道代表活动费1000元/人×85人＝85000元。
（二）代表工作站、联络室经费：1.四个托管街道代表工作站联络室经费：4×30000+7×10000=190000；2.呈贡区云花专业代表工作站运营维护费100000。
（三）组织代表视察、考察费：视察费5000元/次×5次+考察费5000元/次×5次=50000元。
（四）代表履职服务系统及建议办理系统服务费：55000元。</t>
  </si>
  <si>
    <t>四个托管街道代表活动人数</t>
  </si>
  <si>
    <t>85人</t>
  </si>
  <si>
    <t>区人大代表活动229人</t>
  </si>
  <si>
    <t>2026年为保障代表依法行使职权，促进国家机关推行各项工作。经费主要用于组织区人大代表对呈贡区群众关心的热点难点工作进行视察、检查、调研等。组织区人大代表参加座谈会、听证会、通报会、列席会、视察、检查、听取专项工作报告、调研和阳光司法等活动。紧紧围绕中心工作和重点工作组织开展代表小组活动活动，推动基层民主政治建设，强化组织工作，进一步加强完善代表活动。
（一）区人大代表活动费：四个托管街道代表活动费1000元/人×85人＝85000元。
（二）代表工作站、联络室经费：1.四个托管街道代表工作站联络室经费：4×30000+7×10000=190000；2.呈贡区云花专业代表工作站运营维护费100000。
（三）组织代表视察、考察费：视察费5000元/次×5次+考察费5000元/次×5次=50000元。
（四）代表履职服务系统及建议办理系统服务费：55000元。</t>
  </si>
  <si>
    <t>组织代表视察、考察次数</t>
  </si>
  <si>
    <t>8次</t>
  </si>
  <si>
    <t>组织代表视察8次</t>
  </si>
  <si>
    <t>市区、每名代表每年参加视察、考察、调研、检查至少两次，代表小组活动出勤率约98%</t>
  </si>
  <si>
    <t>代表活动开展完成时间</t>
  </si>
  <si>
    <t>2025年12月份前完成</t>
  </si>
  <si>
    <t>人大代表工作水平</t>
  </si>
  <si>
    <t>有所提升</t>
  </si>
  <si>
    <t>定性指标</t>
  </si>
  <si>
    <t>为代表深入基层、联系群众、开展活动、收集意见建议做好服务。加强人大代表工作的途径方式，努力提高人大代表工作水平进一步推动代表活动阵地建设，让“家站常用、代表常来、实事常办”在代表工作中成为一种新常态98%</t>
  </si>
  <si>
    <t>人大代表满意度≥98%</t>
  </si>
  <si>
    <t>人大代表满意度≥98%。</t>
  </si>
  <si>
    <t>人民群众满意度≥95%</t>
  </si>
  <si>
    <t>按照省市有关文件精神以及有关法律法规的规定，结合我区实际，按照上级核定的代表名额数（四届人大代表名额229人），依法依规组织开展换届选举工作。</t>
  </si>
  <si>
    <t>人大代表</t>
  </si>
  <si>
    <t>229</t>
  </si>
  <si>
    <t>人大代表数量229人</t>
  </si>
  <si>
    <t>开展区人大换届选举工作</t>
  </si>
  <si>
    <t>依法依规进行组织</t>
  </si>
  <si>
    <t>选举人大代表</t>
  </si>
  <si>
    <t>2026年12月底完成</t>
  </si>
  <si>
    <t>完成换届选举</t>
  </si>
  <si>
    <t>新当选代表依法履职</t>
  </si>
  <si>
    <t>持续提升社会和谐发展</t>
  </si>
  <si>
    <t>持续发展</t>
  </si>
  <si>
    <t>选民满意</t>
  </si>
  <si>
    <t>选民满意度达到95%</t>
  </si>
  <si>
    <t xml:space="preserve">根据《中华人民共和国全国人民代表大会和地方各级人民代表大会选举法》和《云南省县乡两级人民代表大会代表选举实施细则》的相关规定，结合工作实际需要，经请示区委同意，补选昆明市呈贡区第四届人民代表大会代表。
拨付选区补助经费、印制选票、选民证等费用：50000元；
</t>
  </si>
  <si>
    <t>开展人大代表补选工作</t>
  </si>
  <si>
    <t>依法依规进行组织开展人大代表补选工作</t>
  </si>
  <si>
    <t>补选人大代表按时完成</t>
  </si>
  <si>
    <t>2026年1月</t>
  </si>
  <si>
    <t>2026年1月补选人大代表按时完成</t>
  </si>
  <si>
    <t>完成代表补选，确保区人大四届四次会议顺利召开</t>
  </si>
  <si>
    <t>代表依法履职水平</t>
  </si>
  <si>
    <t>持续提升</t>
  </si>
  <si>
    <t>选民满意度</t>
  </si>
  <si>
    <t>选民满意度≥95%</t>
  </si>
  <si>
    <t>一、昆明市呈贡区第四届人民代表大会第五次会议经费：
会议规格：区级一类会议，会期4天，全年召开1次会议；
参加会议人员：429人（其中：出席代表：229人；列席人员:150人；工作人员：50人）。
经费测算明细：
（一）伙食费：150元/人·天*429人*3天=193,050元。
（二）会务资料及其他费用：
90元/人·天*429人*4天=154,440元。
（三）住宿费：120人*360元/人·天*3天＝129,600元。
（四）会场保障及会务服务费：（192,500元）区四届人大五次会议经费合计：669,590元。
二、昆明市呈贡区第四届人大常委会会议经费：会议规格：区级二类会议；
经费测算明细：（一）伙食费：150元/人·天*61人*1天*7次=64,050元。
（二）其他费用：70元/人·天*61人*1天*7次=29,890元。 （三）会场保障及会务服务费：（70,000元）常委会经费合计：163,940元。
 三、会议保障设备运行维护及其他费用：
（一）设备维保费：35台*500元/台=17,500元；                                                                                                                                                                                   （二）纸张采购费：60件*169元/件=10,140元；                                                                                                                                                                                                                                              （三）办公耗材费：48430元。
会议设备运行维护费及其他费用合计76070元。</t>
  </si>
  <si>
    <t>打印、复印用纸</t>
  </si>
  <si>
    <t>60</t>
  </si>
  <si>
    <t>件</t>
  </si>
  <si>
    <t>打印、复印用纸40箱</t>
  </si>
  <si>
    <t>电脑维护</t>
  </si>
  <si>
    <t>35</t>
  </si>
  <si>
    <t>台</t>
  </si>
  <si>
    <t>电脑维护30台</t>
  </si>
  <si>
    <t>呈贡区第四届人民代表大会第五次会议人数</t>
  </si>
  <si>
    <t>429人</t>
  </si>
  <si>
    <t>呈贡区第四届人民代表大会第一次会议人数429人</t>
  </si>
  <si>
    <t>呈贡区第三届人大常委会会议出人数</t>
  </si>
  <si>
    <t>61人</t>
  </si>
  <si>
    <t>呈贡区第三届人大常委会会议出人数61人</t>
  </si>
  <si>
    <t>听取和审议区人大常委会工作报告</t>
  </si>
  <si>
    <t>按质按量完成</t>
  </si>
  <si>
    <t>听取和审议区人大常委会工作报告按质按量完成</t>
  </si>
  <si>
    <t>保障设备正常使用，提高工作</t>
  </si>
  <si>
    <t>保质保量完成</t>
  </si>
  <si>
    <t xml:space="preserve">保障设备正常使用，提高工作效率保质保量完成
</t>
  </si>
  <si>
    <t>听取和审议区人民政府工作报告</t>
  </si>
  <si>
    <t>听取和审议区人民政府工作报告按质按量完成</t>
  </si>
  <si>
    <t>听取和审议法、检两院工作报告</t>
  </si>
  <si>
    <t>听取和审议法、检两院工作报告按质按量完成</t>
  </si>
  <si>
    <t>选举事项</t>
  </si>
  <si>
    <t>选举事项按质按量完成</t>
  </si>
  <si>
    <t>听取和审议专项工作报告</t>
  </si>
  <si>
    <t>听取和审议专项工作报告按质按量完成</t>
  </si>
  <si>
    <t>完成监督工作计划所规定的各项工作</t>
  </si>
  <si>
    <t>完成监督工作计划所规定的各项工作按质按量完成</t>
  </si>
  <si>
    <t>完成相关人事任免事项</t>
  </si>
  <si>
    <t>完成相关人事任免事项按质按量完成</t>
  </si>
  <si>
    <t>办公设备运行维护时间</t>
  </si>
  <si>
    <t xml:space="preserve">	 2026年12月前</t>
  </si>
  <si>
    <t>办公设备运行维护时间2026年12月前</t>
  </si>
  <si>
    <t>会议召开及时率</t>
  </si>
  <si>
    <t>会议召开及时率100%</t>
  </si>
  <si>
    <t>党员活动开展时间</t>
  </si>
  <si>
    <t xml:space="preserve">	 11月以前</t>
  </si>
  <si>
    <t>促进国民经济发展</t>
  </si>
  <si>
    <t>明显提升</t>
  </si>
  <si>
    <t>促进国民经济发展明显提升</t>
  </si>
  <si>
    <t>通过中小企业购买产品和服务，促进中小企业经费发展明显提高</t>
  </si>
  <si>
    <t>会议质量和议会水平</t>
  </si>
  <si>
    <t>提高会议质量和议会水平</t>
  </si>
  <si>
    <t>参会人员履职能力</t>
  </si>
  <si>
    <t>逐步提高</t>
  </si>
  <si>
    <t>提高参会人员履职能力。</t>
  </si>
  <si>
    <t>持续提高</t>
  </si>
  <si>
    <t>持续提升社会和谐发持续提高</t>
  </si>
  <si>
    <t>办公人员满意度</t>
  </si>
  <si>
    <t xml:space="preserve">	
办公人员满意度达到98%</t>
  </si>
  <si>
    <t>参会人员满意度</t>
  </si>
  <si>
    <t>参会人员满意度达到95%</t>
  </si>
  <si>
    <t>群众满意度</t>
  </si>
  <si>
    <t>群众满意度达到95%</t>
  </si>
  <si>
    <t>2026年通过项目实施，预期使区人大常委会机关离退休老干部政治思想工作得到扎实推进，老干部最关心、最直接、最现实的问题得到较好解决，全体机关离退休老干部能够自觉增强“四个意识”，坚定“四个自信”，做到“两个维护”，党小组的活力得到有效激发。通过开展形式多样、内容丰富的敬老、爱老、助老活动，机关离退休老党员、老同志的获得感、成就感、幸福感不断增强。
区人大常委会机关现有离退休干部29人。
一、中秋节、春节慰问老干部及遗属：80岁以上老干部600元/人·节，其他离退休干部500元/人·节，干部遗属400元/人·节，共需要经费：600元/人·节*6人*2节+500元/人·节*23人*2节+400元/人·节*8人*2节=36,600元；                                                                                    二、敬老节慰问离退休老干部：29人*300元/人=8,700元；                                                                                         三、征订报刊杂志、看望慰问生病住院离退休老干部：14,700元。 
合计：60,000元。</t>
  </si>
  <si>
    <t>现有离退休干部</t>
  </si>
  <si>
    <t>29</t>
  </si>
  <si>
    <t>现有离退休干部29人</t>
  </si>
  <si>
    <t>老干部活动开展时间</t>
  </si>
  <si>
    <t>2026年1-12月</t>
  </si>
  <si>
    <t>老干部活动开展时间2026年1-12月</t>
  </si>
  <si>
    <t>保障老干部晚年生活，促进社会和谐发展</t>
  </si>
  <si>
    <t>保障老干部晚年生活，促进社会和谐发展100%</t>
  </si>
  <si>
    <t>离退休人员满意度</t>
  </si>
  <si>
    <t>离退休人员满意度达到100%</t>
  </si>
  <si>
    <t>一、省内培训费：                                                                                 3000元/人×50人=150000元，其中培训费115000元，车费及保险等费用35000元。
二、省外培训费：
6000元/人×50人=300000元，其中培训费200000元，机票及保险等费用100000元。
合计450000元。</t>
  </si>
  <si>
    <t>省内培训人数</t>
  </si>
  <si>
    <t>50人</t>
  </si>
  <si>
    <t>省内培训人数50人</t>
  </si>
  <si>
    <t>人大代表和人大干部的政治意识、法律意识和责任意识</t>
  </si>
  <si>
    <t>不断增强人大代表和人大干部的政治意识、法律意识和责任意识，在创新代表工作方式，充分发挥代表作用，密切联系人民群众的工作方面有新举措，在提高代表履职能力方面有新进步，在锻造人大干部能力素质方面有新提高</t>
  </si>
  <si>
    <t>培训完成时间</t>
  </si>
  <si>
    <t>2026年1-11月</t>
  </si>
  <si>
    <t>培训完成时间2026年1-11月</t>
  </si>
  <si>
    <t>促进发展</t>
  </si>
  <si>
    <t>提升代表履职能力</t>
  </si>
  <si>
    <t>1.以习近平新时代中国特色社会主义思想和党的二十届四中全会精神学习为重点，加强区人大常委会机关党员教育培训，通过聘请教师开展专题学习班，组织举办“呈贡人大讲坛”，开展机关政治学习，开展专题理论读书班、党组中心组理论学习等形式加强机关党员理论武装。
2.以党性党风党纪学习教育为重点，组织机关党员开展重走红色路线、参观警示教育基地等丰富多样的主题实践活动，不断增强机关党员的思想政治觉悟。
3.立足区人大常委会离退休人员党支部新成立的实际，严格按照规范化党支部的标准加强离退休人员党支部建设，规范合理使用财政资金加强党支部硬件基础建设和党员教育资源升级，努力争创离退休人员示范党支部。</t>
  </si>
  <si>
    <t>开展政治学习</t>
  </si>
  <si>
    <t>40</t>
  </si>
  <si>
    <t>开展政治学习&gt;=40次</t>
  </si>
  <si>
    <t>1.以习近平新时代中国特色社会主义思想和党的二十届四中全会精神学习为重点，加强区人大常委会机关党员教育培训，通过聘请教师开展专题学习班，组织举办“呈贡人大讲坛”，开展机关政治学习，开展专题理论读书班、党组中心组理论学习等形式加强机关党员理论武装。
2.以党性党风党纪教育为重点，组织机关党员开展重走红色路线、参观警示教育基地等丰富多样的主题实践活动，不断增强机关党员的思想政治觉悟。
3.立足区人大常委离退休人员党支部新成立的实际，严格按照规范化党支部的标准加强离退休人员党支部建设，规范合理使用财政资金加强党支部硬件基础建设和党员教育资源升级，努力争创离退休人员示范党支部。</t>
  </si>
  <si>
    <t>开展专题学习讲座</t>
  </si>
  <si>
    <t>&gt;</t>
  </si>
  <si>
    <t>开展专题学习讲座&gt;3期</t>
  </si>
  <si>
    <t>开展党组理论学习中心组学习</t>
  </si>
  <si>
    <t>开展党组理论学习中心组学习&gt;8次</t>
  </si>
  <si>
    <t>开展主题党日活动</t>
  </si>
  <si>
    <t>开展主题党日活动12次</t>
  </si>
  <si>
    <t>开展警示教育</t>
  </si>
  <si>
    <t>开展警示教育&gt;=4次</t>
  </si>
  <si>
    <t>举办人大讲坛</t>
  </si>
  <si>
    <t>20</t>
  </si>
  <si>
    <t>举办人大讲坛20期</t>
  </si>
  <si>
    <t>集中购买党员学习资料（人均数）</t>
  </si>
  <si>
    <t>集中购买党员学习资料（人均数）4期</t>
  </si>
  <si>
    <t>服务机关党员人数</t>
  </si>
  <si>
    <t>56</t>
  </si>
  <si>
    <t>服务机关党员人数56人</t>
  </si>
  <si>
    <t>规范化党支部建设达标数量</t>
  </si>
  <si>
    <t>个</t>
  </si>
  <si>
    <t>规范化党支部建设达标数量2个</t>
  </si>
  <si>
    <t>党员政治素质综合评价</t>
  </si>
  <si>
    <t>良好</t>
  </si>
  <si>
    <t>党员政治素质综合评价良好以上</t>
  </si>
  <si>
    <t>党员业务能力评价</t>
  </si>
  <si>
    <t>党员业务能力评价良好以上</t>
  </si>
  <si>
    <t>党员日常考核较好以上特等次比例</t>
  </si>
  <si>
    <t>98</t>
  </si>
  <si>
    <t>党员日常考核较好以上特等次比例&gt;=98%</t>
  </si>
  <si>
    <t>党员对所属党支部工作总体评价</t>
  </si>
  <si>
    <t>党员对所属党支部工作总体评价良好以上</t>
  </si>
  <si>
    <t>党员对党支部班子成员工作评价</t>
  </si>
  <si>
    <t>党员对党支部班子成员工作评价良好以上</t>
  </si>
  <si>
    <t>党员对机关党建工作满意度</t>
  </si>
  <si>
    <t>党员对机关党建工作满意度&gt;=98%</t>
  </si>
  <si>
    <t>预算06表</t>
  </si>
  <si>
    <t>2026年部门政府性基金预算支出预算表</t>
  </si>
  <si>
    <t>政府性基金预算支出预算表</t>
  </si>
  <si>
    <t>政府性基金预算支出</t>
  </si>
  <si>
    <t>备注:2025年我单位无政府性基金预算收入，故此表为空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</si>
  <si>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</si>
  <si>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</si>
  <si>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</si>
  <si>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</si>
  <si>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</si>
  <si>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</si>
  <si>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</si>
  <si>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</si>
  <si>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</si>
  <si>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</si>
  <si>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</si>
  <si>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</si>
  <si>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区四届人大五次会议会场保障及会务服务费</t>
  </si>
  <si>
    <t>大型会议服务</t>
  </si>
  <si>
    <t>元</t>
  </si>
  <si>
    <t>办公纸张采购费</t>
  </si>
  <si>
    <t>复印纸</t>
  </si>
  <si>
    <t>昆明市呈贡区人大常委会公报</t>
  </si>
  <si>
    <t>公文用纸、资料汇编、信封印刷服务</t>
  </si>
  <si>
    <t>区四届人大五次会议资料印刷费</t>
  </si>
  <si>
    <t>印刷《呈贡人大》（人代会专刊）</t>
  </si>
  <si>
    <t>区四届人大常委会会场保障及会务服务费</t>
  </si>
  <si>
    <t>一般会议服务</t>
  </si>
  <si>
    <t>《呈贡区人民代表大会志2003-2022年》编纂印刷工作经费</t>
  </si>
  <si>
    <t>《呈贡人大》代表学习资料印刷费</t>
  </si>
  <si>
    <t>公务用车加油</t>
  </si>
  <si>
    <t>车辆加油、添加燃料服务</t>
  </si>
  <si>
    <t>公务用车维修和保养</t>
  </si>
  <si>
    <t>车辆维修和保养服务</t>
  </si>
  <si>
    <t>公务用车保险费</t>
  </si>
  <si>
    <t>机动车保险服务</t>
  </si>
  <si>
    <t>印制选票、选民证等</t>
  </si>
  <si>
    <t>换届选举工作资料印刷费</t>
  </si>
  <si>
    <t>预算08表</t>
  </si>
  <si>
    <t>2026年部门政府购买服务预算表</t>
  </si>
  <si>
    <t>政府购买服务项目</t>
  </si>
  <si>
    <t>政府购买服务目录</t>
  </si>
  <si>
    <t>代表履职服务系统及建议办理系统服务</t>
  </si>
  <si>
    <t>B1002 数据处理服务</t>
  </si>
  <si>
    <t>区人大网站及微信公众号维护</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</si>
  <si>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</si>
  <si>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</si>
  <si>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</si>
  <si>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</si>
  <si>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</si>
  <si>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</si>
  <si>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</si>
  <si>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</si>
  <si>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</si>
  <si>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</si>
  <si>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</si>
  <si>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</si>
  <si>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</si>
  <si>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</si>
  <si>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</si>
  <si>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</si>
  <si>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</si>
  <si>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</si>
  <si>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</si>
  <si>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</si>
  <si>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</si>
  <si>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</si>
  <si>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</si>
  <si>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</si>
  <si>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</si>
  <si>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备注：呈贡区已实行乡财县管，按照乡镇（街道）财政管理体制，乡镇（街道）按照县级部门预算管理，故无对下转移支付。</t>
  </si>
  <si>
    <t>预算09-2表</t>
  </si>
  <si>
    <t>2026年对下转移支付绩效目标表</t>
  </si>
  <si>
    <t>单位名称、项目名称</t>
  </si>
  <si>
    <t xml:space="preserve">预算10表
</t>
  </si>
  <si>
    <t>2026年新增资产配置预算表</t>
  </si>
  <si>
    <t>资产类别</t>
  </si>
  <si>
    <t>资产分类代码.名称</t>
  </si>
  <si>
    <t>资产名称</t>
  </si>
  <si>
    <t>计量单位</t>
  </si>
  <si>
    <t>财政部门批复数（元）</t>
  </si>
  <si>
    <t>单价</t>
  </si>
  <si>
    <t>金额</t>
  </si>
  <si>
    <t>备注：2026年无涉及土地使用权、房屋、公务用车购置，此表为空。</t>
  </si>
  <si>
    <t>预算11表</t>
  </si>
  <si>
    <t>2026年上级转移支付补助项目支出预算表</t>
  </si>
  <si>
    <t>上级补助</t>
  </si>
  <si>
    <t>备注：本单位2026年无上级补助项目收入，此表为空</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</si>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</sst>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
    </font>
    <font>
      <sz val="9"/>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3" fillId="0" borderId="7">
      <alignment horizontal="right" vertical="center"/>
    </xf>
    <xf numFmtId="177" fontId="13" fillId="0" borderId="7">
      <alignment horizontal="right" vertical="center"/>
    </xf>
    <xf numFmtId="10" fontId="13" fillId="0" borderId="7">
      <alignment horizontal="right" vertical="center"/>
    </xf>
    <xf numFmtId="178" fontId="13" fillId="0" borderId="7">
      <alignment horizontal="right" vertical="center"/>
    </xf>
    <xf numFmtId="49" fontId="13" fillId="0" borderId="7">
      <alignment horizontal="left" vertical="center" wrapText="1"/>
    </xf>
    <xf numFmtId="178" fontId="13" fillId="0" borderId="7">
      <alignment horizontal="right" vertical="center"/>
    </xf>
    <xf numFmtId="179" fontId="13" fillId="0" borderId="7">
      <alignment horizontal="right" vertical="center"/>
    </xf>
    <xf numFmtId="180" fontId="13" fillId="0" borderId="7">
      <alignment horizontal="right" vertical="center"/>
    </xf>
    <xf numFmtId="0" fontId="13" fillId="0" borderId="0">
      <alignment vertical="top"/>
      <protection locked="0"/>
    </xf>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4"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Border="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indent="2"/>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7" xfId="0"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5" fillId="0" borderId="7" xfId="53" applyNumberFormat="1" applyFont="1" applyBorder="1">
      <alignment horizontal="left" vertical="center" wrapText="1"/>
    </xf>
    <xf numFmtId="0" fontId="0" fillId="0" borderId="7" xfId="0" applyFont="1" applyBorder="1"/>
    <xf numFmtId="49" fontId="5" fillId="0" borderId="7" xfId="53" applyNumberFormat="1" applyFont="1" applyBorder="1" applyAlignment="1">
      <alignment horizontal="left" vertical="center" wrapText="1" indent="1"/>
    </xf>
    <xf numFmtId="49" fontId="5" fillId="0" borderId="7" xfId="53" applyNumberFormat="1" applyFont="1" applyBorder="1" applyAlignment="1">
      <alignment horizontal="left" vertical="center" wrapText="1" indent="2"/>
    </xf>
    <xf numFmtId="49" fontId="5" fillId="0" borderId="7" xfId="53" applyNumberFormat="1" applyFont="1" applyBorder="1" applyAlignment="1">
      <alignment horizontal="left" vertical="center" wrapText="1"/>
    </xf>
    <xf numFmtId="49" fontId="5" fillId="0" borderId="7" xfId="53" applyNumberFormat="1" applyFont="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2" fillId="0" borderId="7" xfId="57" applyFont="1" applyFill="1" applyBorder="1" applyAlignment="1" applyProtection="1">
      <alignment horizontal="left" vertical="center"/>
    </xf>
    <xf numFmtId="0" fontId="13" fillId="0" borderId="7" xfId="0" applyFont="1" applyFill="1" applyBorder="1" applyAlignment="1" applyProtection="1">
      <alignment horizontal="left" vertical="center"/>
      <protection locked="0"/>
    </xf>
    <xf numFmtId="178" fontId="13" fillId="0" borderId="7" xfId="0" applyNumberFormat="1" applyFont="1" applyFill="1" applyBorder="1" applyAlignment="1" applyProtection="1">
      <alignment horizontal="right" vertical="center"/>
      <protection locked="0"/>
    </xf>
    <xf numFmtId="0" fontId="12" fillId="0" borderId="7" xfId="57" applyNumberFormat="1" applyFont="1" applyFill="1" applyBorder="1" applyAlignment="1" applyProtection="1">
      <alignment horizontal="left" vertical="center"/>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 fontId="2" fillId="0" borderId="7" xfId="0" applyNumberFormat="1" applyFont="1" applyFill="1" applyBorder="1" applyAlignment="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7" fillId="0" borderId="7" xfId="0" applyFont="1" applyBorder="1" applyAlignment="1" applyProtection="1">
      <alignment vertical="top" wrapText="1"/>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12" fillId="0" borderId="7" xfId="57" applyNumberFormat="1" applyFont="1" applyFill="1" applyBorder="1" applyAlignment="1" applyProtection="1" quotePrefix="1">
      <alignment horizontal="left" vertical="center"/>
    </xf>
    <xf numFmtId="0" fontId="2" fillId="0" borderId="7" xfId="0" applyFont="1" applyBorder="1" applyAlignment="1" applyProtection="1" quotePrefix="1">
      <alignment horizontal="left" vertical="center" wrapText="1"/>
      <protection locked="0"/>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workbookViewId="0">
      <selection activeCell="B36" sqref="B36"/>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198" t="s">
        <v>1</v>
      </c>
    </row>
    <row r="3" ht="17.25" customHeight="1" spans="1:4">
      <c r="A3" s="44" t="s">
        <v>2</v>
      </c>
      <c r="B3" s="196"/>
      <c r="D3" s="137" t="s">
        <v>3</v>
      </c>
    </row>
    <row r="4" ht="23.25" customHeight="1" spans="1:4">
      <c r="A4" s="167" t="s">
        <v>4</v>
      </c>
      <c r="B4" s="168"/>
      <c r="C4" s="167" t="s">
        <v>5</v>
      </c>
      <c r="D4" s="168"/>
    </row>
    <row r="5" ht="24" customHeight="1" spans="1:4">
      <c r="A5" s="167" t="s">
        <v>6</v>
      </c>
      <c r="B5" s="167" t="s">
        <v>7</v>
      </c>
      <c r="C5" s="167" t="s">
        <v>8</v>
      </c>
      <c r="D5" s="167" t="s">
        <v>7</v>
      </c>
    </row>
    <row r="6" ht="17.25" customHeight="1" spans="1:4">
      <c r="A6" s="169" t="s">
        <v>9</v>
      </c>
      <c r="B6" s="84">
        <v>16719762.96</v>
      </c>
      <c r="C6" s="169" t="s">
        <v>10</v>
      </c>
      <c r="D6" s="84">
        <v>13119251.96</v>
      </c>
    </row>
    <row r="7" ht="17.25" customHeight="1" spans="1:4">
      <c r="A7" s="169" t="s">
        <v>11</v>
      </c>
      <c r="B7" s="84"/>
      <c r="C7" s="169" t="s">
        <v>12</v>
      </c>
      <c r="D7" s="84"/>
    </row>
    <row r="8" ht="17.25" customHeight="1" spans="1:4">
      <c r="A8" s="169" t="s">
        <v>13</v>
      </c>
      <c r="B8" s="84"/>
      <c r="C8" s="197" t="s">
        <v>14</v>
      </c>
      <c r="D8" s="84"/>
    </row>
    <row r="9" ht="17.25" customHeight="1" spans="1:4">
      <c r="A9" s="169" t="s">
        <v>15</v>
      </c>
      <c r="B9" s="84"/>
      <c r="C9" s="197" t="s">
        <v>16</v>
      </c>
      <c r="D9" s="84"/>
    </row>
    <row r="10" ht="17.25" customHeight="1" spans="1:4">
      <c r="A10" s="169" t="s">
        <v>17</v>
      </c>
      <c r="B10" s="84"/>
      <c r="C10" s="197" t="s">
        <v>18</v>
      </c>
      <c r="D10" s="84">
        <v>458700</v>
      </c>
    </row>
    <row r="11" ht="17.25" customHeight="1" spans="1:4">
      <c r="A11" s="169" t="s">
        <v>19</v>
      </c>
      <c r="B11" s="84"/>
      <c r="C11" s="197" t="s">
        <v>20</v>
      </c>
      <c r="D11" s="84"/>
    </row>
    <row r="12" ht="17.25" customHeight="1" spans="1:4">
      <c r="A12" s="169" t="s">
        <v>21</v>
      </c>
      <c r="B12" s="84"/>
      <c r="C12" s="33" t="s">
        <v>22</v>
      </c>
      <c r="D12" s="84"/>
    </row>
    <row r="13" ht="17.25" customHeight="1" spans="1:4">
      <c r="A13" s="169" t="s">
        <v>23</v>
      </c>
      <c r="B13" s="84"/>
      <c r="C13" s="33" t="s">
        <v>24</v>
      </c>
      <c r="D13" s="84">
        <v>1777500</v>
      </c>
    </row>
    <row r="14" ht="17.25" customHeight="1" spans="1:4">
      <c r="A14" s="169" t="s">
        <v>25</v>
      </c>
      <c r="B14" s="84"/>
      <c r="C14" s="33" t="s">
        <v>26</v>
      </c>
      <c r="D14" s="84">
        <v>727842</v>
      </c>
    </row>
    <row r="15" ht="17.25" customHeight="1" spans="1:4">
      <c r="A15" s="169" t="s">
        <v>27</v>
      </c>
      <c r="B15" s="84"/>
      <c r="C15" s="33" t="s">
        <v>28</v>
      </c>
      <c r="D15" s="84"/>
    </row>
    <row r="16" ht="17.25" customHeight="1" spans="1:4">
      <c r="A16" s="63"/>
      <c r="B16" s="84"/>
      <c r="C16" s="33" t="s">
        <v>29</v>
      </c>
      <c r="D16" s="84"/>
    </row>
    <row r="17" ht="17.25" customHeight="1" spans="1:4">
      <c r="A17" s="170"/>
      <c r="B17" s="84"/>
      <c r="C17" s="33" t="s">
        <v>30</v>
      </c>
      <c r="D17" s="84"/>
    </row>
    <row r="18" ht="17.25" customHeight="1" spans="1:4">
      <c r="A18" s="170"/>
      <c r="B18" s="84"/>
      <c r="C18" s="33" t="s">
        <v>31</v>
      </c>
      <c r="D18" s="84"/>
    </row>
    <row r="19" ht="17.25" customHeight="1" spans="1:4">
      <c r="A19" s="170"/>
      <c r="B19" s="84"/>
      <c r="C19" s="33" t="s">
        <v>32</v>
      </c>
      <c r="D19" s="84"/>
    </row>
    <row r="20" ht="17.25" customHeight="1" spans="1:4">
      <c r="A20" s="170"/>
      <c r="B20" s="84"/>
      <c r="C20" s="33" t="s">
        <v>33</v>
      </c>
      <c r="D20" s="84"/>
    </row>
    <row r="21" ht="17.25" customHeight="1" spans="1:4">
      <c r="A21" s="170"/>
      <c r="B21" s="84"/>
      <c r="C21" s="33" t="s">
        <v>34</v>
      </c>
      <c r="D21" s="84"/>
    </row>
    <row r="22" ht="17.25" customHeight="1" spans="1:4">
      <c r="A22" s="170"/>
      <c r="B22" s="84"/>
      <c r="C22" s="33" t="s">
        <v>35</v>
      </c>
      <c r="D22" s="84"/>
    </row>
    <row r="23" ht="17.25" customHeight="1" spans="1:4">
      <c r="A23" s="170"/>
      <c r="B23" s="84"/>
      <c r="C23" s="33" t="s">
        <v>36</v>
      </c>
      <c r="D23" s="84"/>
    </row>
    <row r="24" ht="17.25" customHeight="1" spans="1:4">
      <c r="A24" s="170"/>
      <c r="B24" s="84"/>
      <c r="C24" s="33" t="s">
        <v>37</v>
      </c>
      <c r="D24" s="84">
        <v>636469</v>
      </c>
    </row>
    <row r="25" ht="17.25" customHeight="1" spans="1:4">
      <c r="A25" s="170"/>
      <c r="B25" s="84"/>
      <c r="C25" s="33" t="s">
        <v>38</v>
      </c>
      <c r="D25" s="84"/>
    </row>
    <row r="26" ht="17.25" customHeight="1" spans="1:4">
      <c r="A26" s="170"/>
      <c r="B26" s="84"/>
      <c r="C26" s="63" t="s">
        <v>39</v>
      </c>
      <c r="D26" s="84"/>
    </row>
    <row r="27" ht="17.25" customHeight="1" spans="1:4">
      <c r="A27" s="170"/>
      <c r="B27" s="84"/>
      <c r="C27" s="33" t="s">
        <v>40</v>
      </c>
      <c r="D27" s="84"/>
    </row>
    <row r="28" ht="16.5" customHeight="1" spans="1:4">
      <c r="A28" s="170"/>
      <c r="B28" s="84"/>
      <c r="C28" s="33" t="s">
        <v>41</v>
      </c>
      <c r="D28" s="84"/>
    </row>
    <row r="29" ht="16.5" customHeight="1" spans="1:4">
      <c r="A29" s="170"/>
      <c r="B29" s="84"/>
      <c r="C29" s="63" t="s">
        <v>42</v>
      </c>
      <c r="D29" s="84"/>
    </row>
    <row r="30" ht="17.25" customHeight="1" spans="1:4">
      <c r="A30" s="170"/>
      <c r="B30" s="84"/>
      <c r="C30" s="63" t="s">
        <v>43</v>
      </c>
      <c r="D30" s="84"/>
    </row>
    <row r="31" ht="17.25" customHeight="1" spans="1:4">
      <c r="A31" s="170"/>
      <c r="B31" s="84"/>
      <c r="C31" s="33" t="s">
        <v>44</v>
      </c>
      <c r="D31" s="84"/>
    </row>
    <row r="32" ht="16.5" customHeight="1" spans="1:4">
      <c r="A32" s="170" t="s">
        <v>45</v>
      </c>
      <c r="B32" s="84">
        <v>16719762.96</v>
      </c>
      <c r="C32" s="170" t="s">
        <v>46</v>
      </c>
      <c r="D32" s="84">
        <v>16719762.96</v>
      </c>
    </row>
    <row r="33" ht="16.5" customHeight="1" spans="1:4">
      <c r="A33" s="63" t="s">
        <v>47</v>
      </c>
      <c r="C33" s="63" t="s">
        <v>48</v>
      </c>
      <c r="D33" s="84"/>
    </row>
    <row r="34" ht="16.5" customHeight="1" spans="1:4">
      <c r="A34" s="33" t="s">
        <v>49</v>
      </c>
      <c r="B34" s="84">
        <v>233378</v>
      </c>
      <c r="C34" s="33" t="s">
        <v>49</v>
      </c>
      <c r="D34" s="84">
        <v>233378</v>
      </c>
    </row>
    <row r="35" ht="16.5" customHeight="1" spans="1:4">
      <c r="A35" s="33" t="s">
        <v>50</v>
      </c>
      <c r="B35" s="84"/>
      <c r="C35" s="33" t="s">
        <v>50</v>
      </c>
      <c r="D35" s="84"/>
    </row>
    <row r="36" ht="16.5" customHeight="1" spans="1:4">
      <c r="A36" s="171" t="s">
        <v>51</v>
      </c>
      <c r="B36" s="84">
        <f>B32+B34</f>
        <v>16953140.96</v>
      </c>
      <c r="C36" s="171" t="s">
        <v>52</v>
      </c>
      <c r="D36" s="84">
        <f>D32+D34</f>
        <v>16953140.96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A15" sqref="A15"/>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5">
        <v>1</v>
      </c>
      <c r="B1" s="116">
        <v>0</v>
      </c>
      <c r="C1" s="115">
        <v>1</v>
      </c>
      <c r="D1" s="117"/>
      <c r="E1" s="117"/>
      <c r="F1" s="108" t="s">
        <v>553</v>
      </c>
    </row>
    <row r="2" ht="42" customHeight="1" spans="1:6">
      <c r="A2" s="201" t="s">
        <v>554</v>
      </c>
      <c r="B2" s="118" t="s">
        <v>555</v>
      </c>
      <c r="C2" s="119"/>
      <c r="D2" s="120"/>
      <c r="E2" s="120"/>
      <c r="F2" s="120"/>
    </row>
    <row r="3" ht="13.5" customHeight="1" spans="1:6">
      <c r="A3" s="4" t="s">
        <v>2</v>
      </c>
      <c r="B3" s="4"/>
      <c r="C3" s="115"/>
      <c r="D3" s="117"/>
      <c r="E3" s="117"/>
      <c r="F3" s="108" t="s">
        <v>3</v>
      </c>
    </row>
    <row r="4" ht="19.5" customHeight="1" spans="1:6">
      <c r="A4" s="121" t="s">
        <v>197</v>
      </c>
      <c r="B4" s="122" t="s">
        <v>76</v>
      </c>
      <c r="C4" s="121" t="s">
        <v>77</v>
      </c>
      <c r="D4" s="10" t="s">
        <v>556</v>
      </c>
      <c r="E4" s="11"/>
      <c r="F4" s="12"/>
    </row>
    <row r="5" ht="18.75" customHeight="1" spans="1:6">
      <c r="A5" s="123"/>
      <c r="B5" s="124"/>
      <c r="C5" s="123"/>
      <c r="D5" s="15" t="s">
        <v>57</v>
      </c>
      <c r="E5" s="10" t="s">
        <v>79</v>
      </c>
      <c r="F5" s="15" t="s">
        <v>80</v>
      </c>
    </row>
    <row r="6" ht="18.75" customHeight="1" spans="1:6">
      <c r="A6" s="70">
        <v>1</v>
      </c>
      <c r="B6" s="125" t="s">
        <v>87</v>
      </c>
      <c r="C6" s="70">
        <v>3</v>
      </c>
      <c r="D6" s="126">
        <v>4</v>
      </c>
      <c r="E6" s="126">
        <v>5</v>
      </c>
      <c r="F6" s="126">
        <v>6</v>
      </c>
    </row>
    <row r="7" ht="21" customHeight="1" spans="1:6">
      <c r="A7" s="21"/>
      <c r="B7" s="21"/>
      <c r="C7" s="21"/>
      <c r="D7" s="84"/>
      <c r="E7" s="84"/>
      <c r="F7" s="84"/>
    </row>
    <row r="8" ht="21" customHeight="1" spans="1:6">
      <c r="A8" s="21"/>
      <c r="B8" s="21"/>
      <c r="C8" s="21"/>
      <c r="D8" s="84"/>
      <c r="E8" s="84"/>
      <c r="F8" s="84"/>
    </row>
    <row r="9" ht="18.75" customHeight="1" spans="1:6">
      <c r="A9" s="127" t="s">
        <v>186</v>
      </c>
      <c r="B9" s="127" t="s">
        <v>186</v>
      </c>
      <c r="C9" s="128" t="s">
        <v>186</v>
      </c>
      <c r="D9" s="84"/>
      <c r="E9" s="84"/>
      <c r="F9" s="84"/>
    </row>
    <row r="11" customHeight="1" spans="1:6">
      <c r="A11" t="s">
        <v>557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23"/>
  <sheetViews>
    <sheetView showZeros="0" workbookViewId="0">
      <selection activeCell="B14" sqref="B14"/>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
      <c r="Q1" s="2" t="s">
        <v>558</v>
      </c>
    </row>
    <row r="2" ht="41.25" customHeight="1" spans="1:17">
      <c r="A2" s="74" t="s">
        <v>559</v>
      </c>
      <c r="B2" s="3"/>
      <c r="C2" s="3"/>
      <c r="D2" s="3"/>
      <c r="E2" s="3"/>
      <c r="F2" s="3"/>
      <c r="G2" s="3"/>
      <c r="H2" s="3"/>
      <c r="I2" s="3"/>
      <c r="J2" s="3"/>
      <c r="K2" s="68"/>
      <c r="L2" s="3"/>
      <c r="M2" s="3"/>
      <c r="N2" s="68"/>
      <c r="O2" s="3"/>
      <c r="P2" s="68"/>
      <c r="Q2" s="68"/>
    </row>
    <row r="3" ht="18.75" customHeight="1" spans="1:17">
      <c r="A3" s="107" t="s">
        <v>2</v>
      </c>
      <c r="B3" s="6"/>
      <c r="C3" s="6"/>
      <c r="D3" s="6"/>
      <c r="E3" s="6"/>
      <c r="F3" s="6"/>
      <c r="G3" s="6"/>
      <c r="H3" s="6"/>
      <c r="I3" s="6"/>
      <c r="J3" s="6"/>
      <c r="P3" s="7"/>
      <c r="Q3" s="108" t="s">
        <v>3</v>
      </c>
    </row>
    <row r="4" ht="15.75" customHeight="1" spans="1:17">
      <c r="A4" s="9" t="s">
        <v>560</v>
      </c>
      <c r="B4" s="109" t="s">
        <v>561</v>
      </c>
      <c r="C4" s="109" t="s">
        <v>562</v>
      </c>
      <c r="D4" s="109" t="s">
        <v>563</v>
      </c>
      <c r="E4" s="109" t="s">
        <v>564</v>
      </c>
      <c r="F4" s="109" t="s">
        <v>565</v>
      </c>
      <c r="G4" s="93" t="s">
        <v>204</v>
      </c>
      <c r="H4" s="93"/>
      <c r="I4" s="93"/>
      <c r="J4" s="93"/>
      <c r="K4" s="94"/>
      <c r="L4" s="93"/>
      <c r="M4" s="93"/>
      <c r="N4" s="79"/>
      <c r="O4" s="93"/>
      <c r="P4" s="94"/>
      <c r="Q4" s="80"/>
    </row>
    <row r="5" ht="17.25" customHeight="1" spans="1:17">
      <c r="A5" s="14"/>
      <c r="B5" s="96"/>
      <c r="C5" s="96"/>
      <c r="D5" s="96"/>
      <c r="E5" s="96"/>
      <c r="F5" s="96"/>
      <c r="G5" s="96" t="s">
        <v>57</v>
      </c>
      <c r="H5" s="96" t="s">
        <v>60</v>
      </c>
      <c r="I5" s="96" t="s">
        <v>566</v>
      </c>
      <c r="J5" s="96" t="s">
        <v>567</v>
      </c>
      <c r="K5" s="97" t="s">
        <v>568</v>
      </c>
      <c r="L5" s="98" t="s">
        <v>569</v>
      </c>
      <c r="M5" s="98"/>
      <c r="N5" s="99"/>
      <c r="O5" s="98"/>
      <c r="P5" s="100"/>
      <c r="Q5" s="101"/>
    </row>
    <row r="6" ht="54" customHeight="1" spans="1:17">
      <c r="A6" s="17"/>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1" spans="1:17">
      <c r="A8" s="104" t="s">
        <v>294</v>
      </c>
      <c r="B8" s="30" t="s">
        <v>570</v>
      </c>
      <c r="C8" s="30" t="s">
        <v>571</v>
      </c>
      <c r="D8" s="30" t="s">
        <v>572</v>
      </c>
      <c r="E8" s="112">
        <v>1</v>
      </c>
      <c r="F8" s="84">
        <v>192500</v>
      </c>
      <c r="G8" s="84">
        <v>192500</v>
      </c>
      <c r="H8" s="84">
        <v>192500</v>
      </c>
      <c r="I8" s="84"/>
      <c r="J8" s="84"/>
      <c r="K8" s="84"/>
      <c r="L8" s="84"/>
      <c r="M8" s="84"/>
      <c r="N8" s="84"/>
      <c r="O8" s="84"/>
      <c r="P8" s="84"/>
      <c r="Q8" s="84"/>
    </row>
    <row r="9" ht="21" customHeight="1" spans="1:17">
      <c r="A9" s="104" t="s">
        <v>294</v>
      </c>
      <c r="B9" s="30" t="s">
        <v>573</v>
      </c>
      <c r="C9" s="30" t="s">
        <v>574</v>
      </c>
      <c r="D9" s="30" t="s">
        <v>572</v>
      </c>
      <c r="E9" s="112">
        <v>1</v>
      </c>
      <c r="F9" s="84">
        <v>10140</v>
      </c>
      <c r="G9" s="84">
        <v>10140</v>
      </c>
      <c r="H9" s="84">
        <v>10140</v>
      </c>
      <c r="I9" s="84"/>
      <c r="J9" s="84"/>
      <c r="K9" s="84"/>
      <c r="L9" s="84"/>
      <c r="M9" s="84"/>
      <c r="N9" s="84"/>
      <c r="O9" s="84"/>
      <c r="P9" s="84"/>
      <c r="Q9" s="84"/>
    </row>
    <row r="10" ht="21" customHeight="1" spans="1:17">
      <c r="A10" s="104" t="s">
        <v>294</v>
      </c>
      <c r="B10" s="30" t="s">
        <v>575</v>
      </c>
      <c r="C10" s="30" t="s">
        <v>576</v>
      </c>
      <c r="D10" s="30" t="s">
        <v>572</v>
      </c>
      <c r="E10" s="112">
        <v>1</v>
      </c>
      <c r="F10" s="84">
        <v>50000</v>
      </c>
      <c r="G10" s="84">
        <v>50000</v>
      </c>
      <c r="H10" s="84">
        <v>50000</v>
      </c>
      <c r="I10" s="84"/>
      <c r="J10" s="84"/>
      <c r="K10" s="84"/>
      <c r="L10" s="84"/>
      <c r="M10" s="84"/>
      <c r="N10" s="84"/>
      <c r="O10" s="84"/>
      <c r="P10" s="84"/>
      <c r="Q10" s="84"/>
    </row>
    <row r="11" ht="21" customHeight="1" spans="1:17">
      <c r="A11" s="104" t="s">
        <v>294</v>
      </c>
      <c r="B11" s="30" t="s">
        <v>577</v>
      </c>
      <c r="C11" s="30" t="s">
        <v>576</v>
      </c>
      <c r="D11" s="30" t="s">
        <v>572</v>
      </c>
      <c r="E11" s="112">
        <v>1</v>
      </c>
      <c r="F11" s="84">
        <v>80000</v>
      </c>
      <c r="G11" s="84">
        <v>80000</v>
      </c>
      <c r="H11" s="84">
        <v>80000</v>
      </c>
      <c r="I11" s="84"/>
      <c r="J11" s="84"/>
      <c r="K11" s="84"/>
      <c r="L11" s="84"/>
      <c r="M11" s="84"/>
      <c r="N11" s="84"/>
      <c r="O11" s="84"/>
      <c r="P11" s="84"/>
      <c r="Q11" s="84"/>
    </row>
    <row r="12" ht="21" customHeight="1" spans="1:17">
      <c r="A12" s="104" t="s">
        <v>294</v>
      </c>
      <c r="B12" s="30" t="s">
        <v>578</v>
      </c>
      <c r="C12" s="30" t="s">
        <v>576</v>
      </c>
      <c r="D12" s="30" t="s">
        <v>572</v>
      </c>
      <c r="E12" s="112">
        <v>1</v>
      </c>
      <c r="F12" s="84">
        <v>15000</v>
      </c>
      <c r="G12" s="84">
        <v>15000</v>
      </c>
      <c r="H12" s="84">
        <v>15000</v>
      </c>
      <c r="I12" s="84"/>
      <c r="J12" s="84"/>
      <c r="K12" s="84"/>
      <c r="L12" s="84"/>
      <c r="M12" s="84"/>
      <c r="N12" s="84"/>
      <c r="O12" s="84"/>
      <c r="P12" s="84"/>
      <c r="Q12" s="84"/>
    </row>
    <row r="13" ht="21" customHeight="1" spans="1:17">
      <c r="A13" s="104" t="s">
        <v>294</v>
      </c>
      <c r="B13" s="30" t="s">
        <v>579</v>
      </c>
      <c r="C13" s="30" t="s">
        <v>580</v>
      </c>
      <c r="D13" s="30" t="s">
        <v>572</v>
      </c>
      <c r="E13" s="112">
        <v>1</v>
      </c>
      <c r="F13" s="84">
        <v>70000</v>
      </c>
      <c r="G13" s="84">
        <v>70000</v>
      </c>
      <c r="H13" s="84">
        <v>70000</v>
      </c>
      <c r="I13" s="84"/>
      <c r="J13" s="84"/>
      <c r="K13" s="84"/>
      <c r="L13" s="84"/>
      <c r="M13" s="84"/>
      <c r="N13" s="84"/>
      <c r="O13" s="84"/>
      <c r="P13" s="84"/>
      <c r="Q13" s="84"/>
    </row>
    <row r="14" ht="21" customHeight="1" spans="1:17">
      <c r="A14" s="104" t="s">
        <v>310</v>
      </c>
      <c r="B14" s="30" t="s">
        <v>581</v>
      </c>
      <c r="C14" s="30" t="s">
        <v>576</v>
      </c>
      <c r="D14" s="30" t="s">
        <v>572</v>
      </c>
      <c r="E14" s="112">
        <v>1</v>
      </c>
      <c r="F14" s="84">
        <v>100000</v>
      </c>
      <c r="G14" s="84">
        <v>100000</v>
      </c>
      <c r="H14" s="84">
        <v>100000</v>
      </c>
      <c r="I14" s="84"/>
      <c r="J14" s="84"/>
      <c r="K14" s="84"/>
      <c r="L14" s="84"/>
      <c r="M14" s="84"/>
      <c r="N14" s="84"/>
      <c r="O14" s="84"/>
      <c r="P14" s="84"/>
      <c r="Q14" s="84"/>
    </row>
    <row r="15" ht="21" customHeight="1" spans="1:17">
      <c r="A15" s="104" t="s">
        <v>310</v>
      </c>
      <c r="B15" s="30" t="s">
        <v>582</v>
      </c>
      <c r="C15" s="30" t="s">
        <v>576</v>
      </c>
      <c r="D15" s="30" t="s">
        <v>572</v>
      </c>
      <c r="E15" s="112">
        <v>1</v>
      </c>
      <c r="F15" s="84">
        <v>20000</v>
      </c>
      <c r="G15" s="84">
        <v>20000</v>
      </c>
      <c r="H15" s="84">
        <v>20000</v>
      </c>
      <c r="I15" s="84"/>
      <c r="J15" s="84"/>
      <c r="K15" s="84"/>
      <c r="L15" s="84"/>
      <c r="M15" s="84"/>
      <c r="N15" s="84"/>
      <c r="O15" s="84"/>
      <c r="P15" s="84"/>
      <c r="Q15" s="84"/>
    </row>
    <row r="16" ht="21" customHeight="1" spans="1:17">
      <c r="A16" s="104" t="s">
        <v>246</v>
      </c>
      <c r="B16" s="30" t="s">
        <v>583</v>
      </c>
      <c r="C16" s="30" t="s">
        <v>584</v>
      </c>
      <c r="D16" s="30" t="s">
        <v>572</v>
      </c>
      <c r="E16" s="112">
        <v>1</v>
      </c>
      <c r="F16" s="84">
        <v>6000</v>
      </c>
      <c r="G16" s="84">
        <v>6000</v>
      </c>
      <c r="H16" s="84">
        <v>6000</v>
      </c>
      <c r="I16" s="84"/>
      <c r="J16" s="84"/>
      <c r="K16" s="84"/>
      <c r="L16" s="84"/>
      <c r="M16" s="84"/>
      <c r="N16" s="84"/>
      <c r="O16" s="84"/>
      <c r="P16" s="84"/>
      <c r="Q16" s="84"/>
    </row>
    <row r="17" ht="21" customHeight="1" spans="1:17">
      <c r="A17" s="104" t="s">
        <v>246</v>
      </c>
      <c r="B17" s="30" t="s">
        <v>585</v>
      </c>
      <c r="C17" s="30" t="s">
        <v>586</v>
      </c>
      <c r="D17" s="30" t="s">
        <v>572</v>
      </c>
      <c r="E17" s="112">
        <v>1</v>
      </c>
      <c r="F17" s="84">
        <v>6000</v>
      </c>
      <c r="G17" s="84">
        <v>6000</v>
      </c>
      <c r="H17" s="84">
        <v>6000</v>
      </c>
      <c r="I17" s="84"/>
      <c r="J17" s="84"/>
      <c r="K17" s="84"/>
      <c r="L17" s="84"/>
      <c r="M17" s="84"/>
      <c r="N17" s="84"/>
      <c r="O17" s="84"/>
      <c r="P17" s="84"/>
      <c r="Q17" s="84"/>
    </row>
    <row r="18" ht="21" customHeight="1" spans="1:17">
      <c r="A18" s="104" t="s">
        <v>246</v>
      </c>
      <c r="B18" s="30" t="s">
        <v>587</v>
      </c>
      <c r="C18" s="30" t="s">
        <v>588</v>
      </c>
      <c r="D18" s="30" t="s">
        <v>572</v>
      </c>
      <c r="E18" s="112">
        <v>1</v>
      </c>
      <c r="F18" s="84">
        <v>8000</v>
      </c>
      <c r="G18" s="84">
        <v>8000</v>
      </c>
      <c r="H18" s="84">
        <v>8000</v>
      </c>
      <c r="I18" s="84"/>
      <c r="J18" s="84"/>
      <c r="K18" s="84"/>
      <c r="L18" s="84"/>
      <c r="M18" s="84"/>
      <c r="N18" s="84"/>
      <c r="O18" s="84"/>
      <c r="P18" s="84"/>
      <c r="Q18" s="84"/>
    </row>
    <row r="19" ht="21" customHeight="1" spans="1:17">
      <c r="A19" s="104" t="s">
        <v>298</v>
      </c>
      <c r="B19" s="30" t="s">
        <v>589</v>
      </c>
      <c r="C19" s="30" t="s">
        <v>576</v>
      </c>
      <c r="D19" s="30" t="s">
        <v>572</v>
      </c>
      <c r="E19" s="112">
        <v>1</v>
      </c>
      <c r="F19" s="84">
        <v>10000</v>
      </c>
      <c r="G19" s="84">
        <v>10000</v>
      </c>
      <c r="H19" s="84">
        <v>10000</v>
      </c>
      <c r="I19" s="84"/>
      <c r="J19" s="84"/>
      <c r="K19" s="84"/>
      <c r="L19" s="84"/>
      <c r="M19" s="84"/>
      <c r="N19" s="84"/>
      <c r="O19" s="84"/>
      <c r="P19" s="84"/>
      <c r="Q19" s="84"/>
    </row>
    <row r="20" ht="21" customHeight="1" spans="1:17">
      <c r="A20" s="104" t="s">
        <v>300</v>
      </c>
      <c r="B20" s="30" t="s">
        <v>590</v>
      </c>
      <c r="C20" s="30" t="s">
        <v>576</v>
      </c>
      <c r="D20" s="30" t="s">
        <v>572</v>
      </c>
      <c r="E20" s="112">
        <v>1</v>
      </c>
      <c r="F20" s="84">
        <v>200000</v>
      </c>
      <c r="G20" s="84">
        <v>200000</v>
      </c>
      <c r="H20" s="84">
        <v>200000</v>
      </c>
      <c r="I20" s="84"/>
      <c r="J20" s="84"/>
      <c r="K20" s="84"/>
      <c r="L20" s="84"/>
      <c r="M20" s="84"/>
      <c r="N20" s="84"/>
      <c r="O20" s="84"/>
      <c r="P20" s="84"/>
      <c r="Q20" s="84"/>
    </row>
    <row r="21" ht="21" customHeight="1" spans="1:17">
      <c r="A21" s="105" t="s">
        <v>186</v>
      </c>
      <c r="B21" s="113"/>
      <c r="C21" s="113"/>
      <c r="D21" s="113"/>
      <c r="E21" s="114"/>
      <c r="F21" s="84">
        <v>767640</v>
      </c>
      <c r="G21" s="84">
        <v>767640</v>
      </c>
      <c r="H21" s="84">
        <v>767640</v>
      </c>
      <c r="I21" s="84"/>
      <c r="J21" s="84"/>
      <c r="K21" s="84"/>
      <c r="L21" s="84"/>
      <c r="M21" s="84"/>
      <c r="N21" s="84"/>
      <c r="O21" s="84"/>
      <c r="P21" s="84"/>
      <c r="Q21" s="84"/>
    </row>
    <row r="23" customHeight="1" spans="1:17">
      <c r="F23">
        <f>SUM(F8,F10:F20)</f>
        <v>757500</v>
      </c>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O10"/>
  <sheetViews>
    <sheetView showZeros="0" workbookViewId="0">
      <selection activeCell="H21" sqref="H21"/>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5">
      <c r="A1" s="78"/>
      <c r="B1" s="85"/>
      <c r="C1" s="85"/>
      <c r="D1" s="78"/>
      <c r="E1" s="78"/>
      <c r="F1" s="78"/>
      <c r="G1" s="78"/>
      <c r="H1" s="86"/>
      <c r="I1" s="78"/>
      <c r="J1" s="78"/>
      <c r="K1" s="85"/>
      <c r="L1" s="78"/>
      <c r="M1" s="87"/>
      <c r="N1" s="87" t="s">
        <v>591</v>
      </c>
    </row>
    <row r="2" ht="41.25" customHeight="1" spans="1:15">
      <c r="A2" s="202" t="s">
        <v>592</v>
      </c>
      <c r="B2" s="68"/>
      <c r="C2" s="68"/>
      <c r="D2" s="88"/>
      <c r="E2" s="88"/>
      <c r="F2" s="88"/>
      <c r="G2" s="88"/>
      <c r="H2" s="89"/>
      <c r="I2" s="88"/>
      <c r="J2" s="88"/>
      <c r="K2" s="68"/>
      <c r="L2" s="88"/>
      <c r="M2" s="89"/>
      <c r="N2" s="68"/>
    </row>
    <row r="3" ht="22.5" customHeight="1" spans="1:15">
      <c r="A3" s="75" t="s">
        <v>2</v>
      </c>
      <c r="B3" s="90"/>
      <c r="C3" s="90"/>
      <c r="D3" s="76"/>
      <c r="E3" s="76"/>
      <c r="F3" s="76"/>
      <c r="G3" s="76"/>
      <c r="H3" s="86"/>
      <c r="I3" s="78"/>
      <c r="J3" s="78"/>
      <c r="K3" s="85"/>
      <c r="L3" s="78"/>
      <c r="M3" s="91"/>
      <c r="N3" s="87" t="s">
        <v>3</v>
      </c>
    </row>
    <row r="4" ht="24" customHeight="1" spans="1:15">
      <c r="A4" s="9" t="s">
        <v>560</v>
      </c>
      <c r="B4" s="92" t="s">
        <v>593</v>
      </c>
      <c r="C4" s="92" t="s">
        <v>594</v>
      </c>
      <c r="D4" s="93" t="s">
        <v>204</v>
      </c>
      <c r="E4" s="93"/>
      <c r="F4" s="93"/>
      <c r="G4" s="93"/>
      <c r="H4" s="94"/>
      <c r="I4" s="93"/>
      <c r="J4" s="93"/>
      <c r="K4" s="79"/>
      <c r="L4" s="93"/>
      <c r="M4" s="94"/>
      <c r="N4" s="80"/>
    </row>
    <row r="5" ht="24" customHeight="1" spans="1:15">
      <c r="A5" s="14"/>
      <c r="B5" s="95"/>
      <c r="C5" s="95"/>
      <c r="D5" s="96" t="s">
        <v>57</v>
      </c>
      <c r="E5" s="96" t="s">
        <v>60</v>
      </c>
      <c r="F5" s="96" t="s">
        <v>566</v>
      </c>
      <c r="G5" s="96" t="s">
        <v>567</v>
      </c>
      <c r="H5" s="97" t="s">
        <v>568</v>
      </c>
      <c r="I5" s="98" t="s">
        <v>569</v>
      </c>
      <c r="J5" s="98"/>
      <c r="K5" s="99"/>
      <c r="L5" s="98"/>
      <c r="M5" s="100"/>
      <c r="N5" s="101"/>
    </row>
    <row r="6" ht="54" customHeight="1" spans="1:15">
      <c r="A6" s="17"/>
      <c r="B6" s="101"/>
      <c r="C6" s="101"/>
      <c r="D6" s="102"/>
      <c r="E6" s="102" t="s">
        <v>59</v>
      </c>
      <c r="F6" s="102"/>
      <c r="G6" s="102"/>
      <c r="H6" s="103"/>
      <c r="I6" s="102" t="s">
        <v>59</v>
      </c>
      <c r="J6" s="102" t="s">
        <v>66</v>
      </c>
      <c r="K6" s="101" t="s">
        <v>67</v>
      </c>
      <c r="L6" s="102" t="s">
        <v>68</v>
      </c>
      <c r="M6" s="103" t="s">
        <v>69</v>
      </c>
      <c r="N6" s="101" t="s">
        <v>70</v>
      </c>
    </row>
    <row r="7" ht="17.25" customHeight="1" spans="1:15">
      <c r="A7" s="18">
        <v>1</v>
      </c>
      <c r="B7" s="18">
        <v>2</v>
      </c>
      <c r="C7" s="18">
        <v>3</v>
      </c>
      <c r="D7" s="18">
        <v>4</v>
      </c>
      <c r="E7" s="18">
        <v>5</v>
      </c>
      <c r="F7" s="18">
        <v>6</v>
      </c>
      <c r="G7" s="18">
        <v>7</v>
      </c>
      <c r="H7" s="18">
        <v>8</v>
      </c>
      <c r="I7" s="18">
        <v>9</v>
      </c>
      <c r="J7" s="18">
        <v>10</v>
      </c>
      <c r="K7" s="18">
        <v>11</v>
      </c>
      <c r="L7" s="18">
        <v>12</v>
      </c>
      <c r="M7" s="18">
        <v>13</v>
      </c>
      <c r="N7" s="18">
        <v>14</v>
      </c>
    </row>
    <row r="8" ht="21" customHeight="1" spans="1:15">
      <c r="A8" s="104" t="s">
        <v>306</v>
      </c>
      <c r="B8" s="30" t="s">
        <v>595</v>
      </c>
      <c r="C8" s="30" t="s">
        <v>596</v>
      </c>
      <c r="D8" s="84">
        <v>55000</v>
      </c>
      <c r="E8" s="84">
        <v>55000</v>
      </c>
      <c r="F8" s="84"/>
      <c r="G8" s="84"/>
      <c r="H8" s="84"/>
      <c r="I8" s="84"/>
      <c r="J8" s="84"/>
      <c r="K8" s="84"/>
      <c r="L8" s="84"/>
      <c r="M8" s="84"/>
      <c r="N8" s="84"/>
      <c r="O8" s="84"/>
    </row>
    <row r="9" ht="21" customHeight="1" spans="1:15">
      <c r="A9" s="104" t="s">
        <v>310</v>
      </c>
      <c r="B9" s="30" t="s">
        <v>597</v>
      </c>
      <c r="C9" s="30" t="s">
        <v>596</v>
      </c>
      <c r="D9" s="84">
        <v>60000</v>
      </c>
      <c r="E9" s="84">
        <v>60000</v>
      </c>
      <c r="F9" s="84"/>
      <c r="G9" s="84"/>
      <c r="H9" s="84"/>
      <c r="I9" s="84"/>
      <c r="J9" s="84"/>
      <c r="K9" s="84"/>
      <c r="L9" s="84"/>
      <c r="M9" s="84"/>
      <c r="N9" s="84"/>
      <c r="O9" s="84"/>
    </row>
    <row r="10" ht="21" customHeight="1" spans="1:15">
      <c r="A10" s="105" t="s">
        <v>186</v>
      </c>
      <c r="B10" s="106"/>
      <c r="C10" s="106"/>
      <c r="D10" s="84">
        <v>115000</v>
      </c>
      <c r="E10" s="84">
        <v>115000</v>
      </c>
      <c r="F10" s="84"/>
      <c r="G10" s="84"/>
      <c r="H10" s="84"/>
      <c r="I10" s="84"/>
      <c r="J10" s="84"/>
      <c r="K10" s="84"/>
      <c r="L10" s="84"/>
      <c r="M10" s="84"/>
      <c r="N10" s="84"/>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Y10"/>
  <sheetViews>
    <sheetView showZeros="0" workbookViewId="0">
      <selection activeCell="A10" sqref="A10"/>
    </sheetView>
  </sheetViews>
  <sheetFormatPr defaultColWidth="9.14166666666667" defaultRowHeight="14.25" customHeight="1"/>
  <cols>
    <col min="1" max="1" width="37.7" customWidth="1"/>
    <col min="2" max="25" width="20" customWidth="1"/>
  </cols>
  <sheetData>
    <row r="1" ht="17.25" customHeight="1" spans="1:25">
      <c r="D1" s="73"/>
      <c r="W1" s="2"/>
      <c r="X1" s="2"/>
      <c r="Y1" s="2" t="s">
        <v>598</v>
      </c>
    </row>
    <row r="2" ht="41.25" customHeight="1" spans="1:25">
      <c r="A2" s="74" t="s">
        <v>599</v>
      </c>
      <c r="B2" s="3"/>
      <c r="C2" s="3"/>
      <c r="D2" s="3"/>
      <c r="E2" s="3"/>
      <c r="F2" s="3"/>
      <c r="G2" s="3"/>
      <c r="H2" s="3"/>
      <c r="I2" s="3"/>
      <c r="J2" s="3"/>
      <c r="K2" s="3"/>
      <c r="L2" s="3"/>
      <c r="M2" s="3"/>
      <c r="N2" s="3"/>
      <c r="O2" s="3"/>
      <c r="P2" s="3"/>
      <c r="Q2" s="3"/>
      <c r="R2" s="3"/>
      <c r="S2" s="3"/>
      <c r="T2" s="3"/>
      <c r="U2" s="3"/>
      <c r="V2" s="3"/>
      <c r="W2" s="68"/>
      <c r="X2" s="68"/>
      <c r="Y2" s="68"/>
    </row>
    <row r="3" ht="18" customHeight="1" spans="1:25">
      <c r="A3" s="75" t="s">
        <v>2</v>
      </c>
      <c r="B3" s="76"/>
      <c r="C3" s="76"/>
      <c r="D3" s="77"/>
      <c r="E3" s="78"/>
      <c r="F3" s="78"/>
      <c r="G3" s="78"/>
      <c r="H3" s="78"/>
      <c r="I3" s="78"/>
      <c r="W3" s="7"/>
      <c r="X3" s="7"/>
      <c r="Y3" s="7" t="s">
        <v>3</v>
      </c>
    </row>
    <row r="4" ht="19.5" customHeight="1" spans="1:25">
      <c r="A4" s="27" t="s">
        <v>600</v>
      </c>
      <c r="B4" s="10" t="s">
        <v>204</v>
      </c>
      <c r="C4" s="11"/>
      <c r="D4" s="11"/>
      <c r="E4" s="10" t="s">
        <v>601</v>
      </c>
      <c r="F4" s="11"/>
      <c r="G4" s="11"/>
      <c r="H4" s="11"/>
      <c r="I4" s="11"/>
      <c r="J4" s="11"/>
      <c r="K4" s="11"/>
      <c r="L4" s="11"/>
      <c r="M4" s="11"/>
      <c r="N4" s="11"/>
      <c r="O4" s="11"/>
      <c r="P4" s="11"/>
      <c r="Q4" s="11"/>
      <c r="R4" s="11"/>
      <c r="S4" s="11"/>
      <c r="T4" s="11"/>
      <c r="U4" s="11"/>
      <c r="V4" s="11"/>
      <c r="W4" s="79"/>
      <c r="X4" s="80"/>
      <c r="Y4" s="80"/>
    </row>
    <row r="5" ht="40.5" customHeight="1" spans="1:25">
      <c r="A5" s="18"/>
      <c r="B5" s="28" t="s">
        <v>57</v>
      </c>
      <c r="C5" s="9" t="s">
        <v>60</v>
      </c>
      <c r="D5" s="81" t="s">
        <v>566</v>
      </c>
      <c r="E5" s="49" t="s">
        <v>602</v>
      </c>
      <c r="F5" s="49" t="s">
        <v>603</v>
      </c>
      <c r="G5" s="49" t="s">
        <v>604</v>
      </c>
      <c r="H5" s="49" t="s">
        <v>605</v>
      </c>
      <c r="I5" s="49" t="s">
        <v>606</v>
      </c>
      <c r="J5" s="49" t="s">
        <v>607</v>
      </c>
      <c r="K5" s="49" t="s">
        <v>608</v>
      </c>
      <c r="L5" s="49" t="s">
        <v>609</v>
      </c>
      <c r="M5" s="49" t="s">
        <v>610</v>
      </c>
      <c r="N5" s="49" t="s">
        <v>611</v>
      </c>
      <c r="O5" s="49" t="s">
        <v>612</v>
      </c>
      <c r="P5" s="49" t="s">
        <v>613</v>
      </c>
      <c r="Q5" s="49" t="s">
        <v>614</v>
      </c>
      <c r="R5" s="49" t="s">
        <v>615</v>
      </c>
      <c r="S5" s="49" t="s">
        <v>616</v>
      </c>
      <c r="T5" s="49" t="s">
        <v>617</v>
      </c>
      <c r="U5" s="49" t="s">
        <v>618</v>
      </c>
      <c r="V5" s="49" t="s">
        <v>619</v>
      </c>
      <c r="W5" s="49" t="s">
        <v>620</v>
      </c>
      <c r="X5" s="82" t="s">
        <v>621</v>
      </c>
      <c r="Y5" s="82" t="s">
        <v>622</v>
      </c>
    </row>
    <row r="6" ht="19.5" customHeight="1" spans="1:25">
      <c r="A6" s="19">
        <v>1</v>
      </c>
      <c r="B6" s="19">
        <v>2</v>
      </c>
      <c r="C6" s="19">
        <v>3</v>
      </c>
      <c r="D6" s="83">
        <v>4</v>
      </c>
      <c r="E6" s="29">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29">
        <v>23</v>
      </c>
      <c r="X6" s="29">
        <v>24</v>
      </c>
      <c r="Y6" s="29">
        <v>25</v>
      </c>
    </row>
    <row r="7" ht="19.5" customHeight="1" spans="1:25">
      <c r="A7" s="30"/>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71"/>
      <c r="B8" s="84"/>
      <c r="C8" s="84"/>
      <c r="D8" s="84"/>
      <c r="E8" s="84"/>
      <c r="F8" s="84"/>
      <c r="G8" s="84"/>
      <c r="H8" s="84"/>
      <c r="I8" s="84"/>
      <c r="J8" s="84"/>
      <c r="K8" s="84"/>
      <c r="L8" s="84"/>
      <c r="M8" s="84"/>
      <c r="N8" s="84"/>
      <c r="O8" s="84"/>
      <c r="P8" s="84"/>
      <c r="Q8" s="84"/>
      <c r="R8" s="84"/>
      <c r="S8" s="84"/>
      <c r="T8" s="84"/>
      <c r="U8" s="84"/>
      <c r="V8" s="84"/>
      <c r="W8" s="84"/>
      <c r="X8" s="84"/>
      <c r="Y8" s="84"/>
    </row>
    <row r="10" customHeight="1" spans="1:25">
      <c r="A10" s="37" t="s">
        <v>623</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9"/>
  <sheetViews>
    <sheetView showZeros="0" workbookViewId="0">
      <selection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624</v>
      </c>
    </row>
    <row r="2" ht="41.25" customHeight="1" spans="1:10">
      <c r="A2" s="67" t="s">
        <v>625</v>
      </c>
      <c r="B2" s="3"/>
      <c r="C2" s="3"/>
      <c r="D2" s="3"/>
      <c r="E2" s="3"/>
      <c r="F2" s="68"/>
      <c r="G2" s="3"/>
      <c r="H2" s="68"/>
      <c r="I2" s="68"/>
      <c r="J2" s="3"/>
    </row>
    <row r="3" ht="17.25" customHeight="1" spans="1:10">
      <c r="A3" s="4" t="s">
        <v>2</v>
      </c>
    </row>
    <row r="4" ht="44.25" customHeight="1" spans="1:10">
      <c r="A4" s="69" t="s">
        <v>626</v>
      </c>
      <c r="B4" s="69" t="s">
        <v>317</v>
      </c>
      <c r="C4" s="69" t="s">
        <v>318</v>
      </c>
      <c r="D4" s="69" t="s">
        <v>319</v>
      </c>
      <c r="E4" s="69" t="s">
        <v>320</v>
      </c>
      <c r="F4" s="70" t="s">
        <v>321</v>
      </c>
      <c r="G4" s="69" t="s">
        <v>322</v>
      </c>
      <c r="H4" s="70" t="s">
        <v>323</v>
      </c>
      <c r="I4" s="70" t="s">
        <v>324</v>
      </c>
      <c r="J4" s="69" t="s">
        <v>325</v>
      </c>
    </row>
    <row r="5" ht="14.25" customHeight="1" spans="1:10">
      <c r="A5" s="69">
        <v>1</v>
      </c>
      <c r="B5" s="69">
        <v>2</v>
      </c>
      <c r="C5" s="69">
        <v>3</v>
      </c>
      <c r="D5" s="69">
        <v>4</v>
      </c>
      <c r="E5" s="69">
        <v>5</v>
      </c>
      <c r="F5" s="70">
        <v>6</v>
      </c>
      <c r="G5" s="69">
        <v>7</v>
      </c>
      <c r="H5" s="70">
        <v>8</v>
      </c>
      <c r="I5" s="70">
        <v>9</v>
      </c>
      <c r="J5" s="69">
        <v>10</v>
      </c>
    </row>
    <row r="6" ht="42" customHeight="1" spans="1:10">
      <c r="A6" s="30"/>
      <c r="B6" s="71"/>
      <c r="C6" s="71"/>
      <c r="D6" s="71"/>
      <c r="E6" s="53"/>
      <c r="F6" s="72"/>
      <c r="G6" s="53"/>
      <c r="H6" s="72"/>
      <c r="I6" s="72"/>
      <c r="J6" s="53"/>
    </row>
    <row r="7" ht="42" customHeight="1" spans="1:10">
      <c r="A7" s="30"/>
      <c r="B7" s="21"/>
      <c r="C7" s="21"/>
      <c r="D7" s="21"/>
      <c r="E7" s="30"/>
      <c r="F7" s="21"/>
      <c r="G7" s="30"/>
      <c r="H7" s="21"/>
      <c r="I7" s="21"/>
      <c r="J7" s="30"/>
    </row>
    <row r="9" customHeight="1" spans="1:10">
      <c r="A9" s="37" t="s">
        <v>623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0"/>
  <sheetViews>
    <sheetView showZeros="0" workbookViewId="0">
      <selection activeCell="A10" sqref="A10:H10"/>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8" t="s">
        <v>627</v>
      </c>
      <c r="B1" s="39"/>
      <c r="C1" s="40"/>
      <c r="D1" s="40"/>
      <c r="E1" s="40"/>
      <c r="F1" s="39"/>
      <c r="G1" s="39"/>
      <c r="H1" s="40"/>
    </row>
    <row r="2" ht="41.25" customHeight="1" spans="1:8">
      <c r="A2" s="41" t="s">
        <v>628</v>
      </c>
      <c r="B2" s="42"/>
      <c r="C2" s="43"/>
      <c r="D2" s="43"/>
      <c r="E2" s="43"/>
      <c r="F2" s="42"/>
      <c r="G2" s="42"/>
      <c r="H2" s="43"/>
    </row>
    <row r="3" customHeight="1" spans="1:8">
      <c r="A3" s="44" t="s">
        <v>2</v>
      </c>
      <c r="C3" s="45"/>
      <c r="E3" s="43"/>
      <c r="F3" s="42"/>
      <c r="G3" s="42"/>
      <c r="H3" s="46" t="s">
        <v>3</v>
      </c>
    </row>
    <row r="4" ht="28.5" customHeight="1" spans="1:8">
      <c r="A4" s="47" t="s">
        <v>197</v>
      </c>
      <c r="B4" s="48" t="s">
        <v>629</v>
      </c>
      <c r="C4" s="47" t="s">
        <v>630</v>
      </c>
      <c r="D4" s="47" t="s">
        <v>631</v>
      </c>
      <c r="E4" s="47" t="s">
        <v>632</v>
      </c>
      <c r="F4" s="49" t="s">
        <v>633</v>
      </c>
      <c r="G4" s="29"/>
      <c r="H4" s="47"/>
    </row>
    <row r="5" ht="21" customHeight="1" spans="1:8">
      <c r="A5" s="48"/>
      <c r="B5" s="50"/>
      <c r="C5" s="51"/>
      <c r="D5" s="50"/>
      <c r="E5" s="50"/>
      <c r="F5" s="49" t="s">
        <v>564</v>
      </c>
      <c r="G5" s="49" t="s">
        <v>634</v>
      </c>
      <c r="H5" s="49" t="s">
        <v>635</v>
      </c>
    </row>
    <row r="6" ht="17.25" customHeight="1" spans="1:8">
      <c r="A6" s="52" t="s">
        <v>86</v>
      </c>
      <c r="B6" s="52">
        <v>2</v>
      </c>
      <c r="C6" s="53">
        <v>3</v>
      </c>
      <c r="D6" s="52">
        <v>4</v>
      </c>
      <c r="E6" s="54">
        <v>5</v>
      </c>
      <c r="F6" s="55">
        <v>6</v>
      </c>
      <c r="G6" s="53">
        <v>7</v>
      </c>
      <c r="H6" s="53">
        <v>8</v>
      </c>
    </row>
    <row r="7" ht="19.5" customHeight="1" spans="1:8">
      <c r="A7" s="56"/>
      <c r="B7" s="33"/>
      <c r="C7" s="30"/>
      <c r="D7" s="21"/>
      <c r="E7" s="55"/>
      <c r="F7" s="57"/>
      <c r="G7" s="58"/>
      <c r="H7" s="58"/>
    </row>
    <row r="8" ht="19.5" customHeight="1" spans="1:8">
      <c r="A8" s="56"/>
      <c r="B8" s="33"/>
      <c r="C8" s="30"/>
      <c r="D8" s="21"/>
      <c r="E8" s="55"/>
      <c r="F8" s="57"/>
      <c r="G8" s="58"/>
      <c r="H8" s="58"/>
    </row>
    <row r="9" ht="19.5" customHeight="1" spans="1:8">
      <c r="A9" s="59" t="s">
        <v>57</v>
      </c>
      <c r="B9" s="60"/>
      <c r="C9" s="61"/>
      <c r="D9" s="62"/>
      <c r="E9" s="62"/>
      <c r="F9" s="57"/>
      <c r="G9" s="58"/>
      <c r="H9" s="58"/>
    </row>
    <row r="10" ht="19.5" customHeight="1" spans="1:8">
      <c r="A10" s="63" t="s">
        <v>636</v>
      </c>
      <c r="B10" s="60"/>
      <c r="C10" s="61"/>
      <c r="D10" s="64"/>
      <c r="E10" s="64"/>
      <c r="F10" s="65"/>
      <c r="G10" s="66"/>
      <c r="H10" s="66"/>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2"/>
  <sheetViews>
    <sheetView showZeros="0" workbookViewId="0">
      <selection activeCell="A12" sqref="A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637</v>
      </c>
    </row>
    <row r="2" ht="41.25" customHeight="1" spans="1:11">
      <c r="A2" s="203" t="s">
        <v>638</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282</v>
      </c>
      <c r="B4" s="8" t="s">
        <v>199</v>
      </c>
      <c r="C4" s="8" t="s">
        <v>283</v>
      </c>
      <c r="D4" s="9" t="s">
        <v>200</v>
      </c>
      <c r="E4" s="9" t="s">
        <v>201</v>
      </c>
      <c r="F4" s="9" t="s">
        <v>202</v>
      </c>
      <c r="G4" s="9" t="s">
        <v>203</v>
      </c>
      <c r="H4" s="27" t="s">
        <v>57</v>
      </c>
      <c r="I4" s="10" t="s">
        <v>639</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1"/>
      <c r="C8" s="30"/>
      <c r="D8" s="30"/>
      <c r="E8" s="30"/>
      <c r="F8" s="30"/>
      <c r="G8" s="30"/>
      <c r="H8" s="31"/>
      <c r="I8" s="32"/>
      <c r="J8" s="32"/>
      <c r="K8" s="31"/>
    </row>
    <row r="9" ht="18.75" customHeight="1" spans="1:11">
      <c r="A9" s="33"/>
      <c r="B9" s="21"/>
      <c r="C9" s="21"/>
      <c r="D9" s="21"/>
      <c r="E9" s="21"/>
      <c r="F9" s="21"/>
      <c r="G9" s="21"/>
      <c r="H9" s="23"/>
      <c r="I9" s="23"/>
      <c r="J9" s="23"/>
      <c r="K9" s="31"/>
    </row>
    <row r="10" ht="18.75" customHeight="1" spans="1:11">
      <c r="A10" s="34" t="s">
        <v>186</v>
      </c>
      <c r="B10" s="35"/>
      <c r="C10" s="35"/>
      <c r="D10" s="35"/>
      <c r="E10" s="35"/>
      <c r="F10" s="35"/>
      <c r="G10" s="36"/>
      <c r="H10" s="23"/>
      <c r="I10" s="23"/>
      <c r="J10" s="23"/>
      <c r="K10" s="31"/>
    </row>
    <row r="12" customHeight="1" spans="1:11">
      <c r="A12" s="37" t="s">
        <v>640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7"/>
  <sheetViews>
    <sheetView showZeros="0" tabSelected="1" workbookViewId="0">
      <selection activeCell="C30" sqref="C3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641</v>
      </c>
    </row>
    <row r="2" ht="41.25" customHeight="1" spans="1:7">
      <c r="A2" s="3" t="s">
        <v>642</v>
      </c>
      <c r="B2" s="3"/>
      <c r="C2" s="3"/>
      <c r="D2" s="3"/>
      <c r="E2" s="3"/>
      <c r="F2" s="3"/>
      <c r="G2" s="3"/>
    </row>
    <row r="3" ht="13.5" customHeight="1" spans="1:7">
      <c r="A3" s="4" t="s">
        <v>2</v>
      </c>
      <c r="B3" s="5"/>
      <c r="C3" s="5"/>
      <c r="D3" s="5"/>
      <c r="E3" s="6"/>
      <c r="F3" s="6"/>
      <c r="G3" s="7" t="s">
        <v>3</v>
      </c>
    </row>
    <row r="4" ht="21.75" customHeight="1" spans="1:7">
      <c r="A4" s="8" t="s">
        <v>283</v>
      </c>
      <c r="B4" s="8" t="s">
        <v>282</v>
      </c>
      <c r="C4" s="8" t="s">
        <v>199</v>
      </c>
      <c r="D4" s="9" t="s">
        <v>643</v>
      </c>
      <c r="E4" s="10" t="s">
        <v>60</v>
      </c>
      <c r="F4" s="11"/>
      <c r="G4" s="12"/>
    </row>
    <row r="5" ht="21.75" customHeight="1" spans="1:7">
      <c r="A5" s="13"/>
      <c r="B5" s="13"/>
      <c r="C5" s="13"/>
      <c r="D5" s="14"/>
      <c r="E5" s="15" t="s">
        <v>644</v>
      </c>
      <c r="F5" s="9" t="s">
        <v>645</v>
      </c>
      <c r="G5" s="9" t="s">
        <v>646</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t="s">
        <v>286</v>
      </c>
      <c r="C8" s="20" t="s">
        <v>308</v>
      </c>
      <c r="D8" s="20" t="s">
        <v>647</v>
      </c>
      <c r="E8" s="22">
        <v>480000</v>
      </c>
      <c r="F8" s="23"/>
      <c r="G8" s="23"/>
    </row>
    <row r="9" ht="18.75" customHeight="1" spans="1:7">
      <c r="A9" s="20" t="s">
        <v>72</v>
      </c>
      <c r="B9" s="21" t="s">
        <v>286</v>
      </c>
      <c r="C9" s="20" t="s">
        <v>290</v>
      </c>
      <c r="D9" s="20" t="s">
        <v>647</v>
      </c>
      <c r="E9" s="22">
        <v>450000</v>
      </c>
      <c r="F9" s="23"/>
      <c r="G9" s="23"/>
    </row>
    <row r="10" ht="17.25" customHeight="1" spans="1:7">
      <c r="A10" s="20" t="s">
        <v>72</v>
      </c>
      <c r="B10" s="21" t="s">
        <v>286</v>
      </c>
      <c r="C10" s="20" t="s">
        <v>306</v>
      </c>
      <c r="D10" s="20" t="s">
        <v>647</v>
      </c>
      <c r="E10" s="23">
        <v>480000</v>
      </c>
      <c r="F10" s="23"/>
      <c r="G10" s="23"/>
    </row>
    <row r="11" ht="17.25" customHeight="1" spans="1:7">
      <c r="A11" s="20" t="s">
        <v>72</v>
      </c>
      <c r="B11" s="21" t="s">
        <v>286</v>
      </c>
      <c r="C11" s="20" t="s">
        <v>294</v>
      </c>
      <c r="D11" s="20" t="s">
        <v>647</v>
      </c>
      <c r="E11" s="23">
        <v>909600</v>
      </c>
      <c r="F11" s="23"/>
      <c r="G11" s="23"/>
    </row>
    <row r="12" ht="17.25" customHeight="1" spans="1:7">
      <c r="A12" s="20" t="s">
        <v>72</v>
      </c>
      <c r="B12" s="21" t="s">
        <v>286</v>
      </c>
      <c r="C12" s="20" t="s">
        <v>310</v>
      </c>
      <c r="D12" s="20" t="s">
        <v>647</v>
      </c>
      <c r="E12" s="23">
        <v>380000</v>
      </c>
      <c r="F12" s="23"/>
      <c r="G12" s="23"/>
    </row>
    <row r="13" ht="17.25" customHeight="1" spans="1:7">
      <c r="A13" s="20" t="s">
        <v>72</v>
      </c>
      <c r="B13" s="21" t="s">
        <v>286</v>
      </c>
      <c r="C13" s="20" t="s">
        <v>292</v>
      </c>
      <c r="D13" s="20" t="s">
        <v>647</v>
      </c>
      <c r="E13" s="23">
        <v>60000</v>
      </c>
      <c r="F13" s="23"/>
      <c r="G13" s="23"/>
    </row>
    <row r="14" ht="17.25" customHeight="1" spans="1:7">
      <c r="A14" s="20" t="s">
        <v>72</v>
      </c>
      <c r="B14" s="21" t="s">
        <v>286</v>
      </c>
      <c r="C14" s="20" t="s">
        <v>298</v>
      </c>
      <c r="D14" s="20" t="s">
        <v>647</v>
      </c>
      <c r="E14" s="23">
        <v>50000</v>
      </c>
      <c r="F14" s="23"/>
      <c r="G14" s="23"/>
    </row>
    <row r="15" ht="17.25" customHeight="1" spans="1:7">
      <c r="A15" s="20" t="s">
        <v>72</v>
      </c>
      <c r="B15" s="21" t="s">
        <v>286</v>
      </c>
      <c r="C15" s="20" t="s">
        <v>288</v>
      </c>
      <c r="D15" s="20" t="s">
        <v>647</v>
      </c>
      <c r="E15" s="22">
        <v>70400</v>
      </c>
      <c r="F15" s="23"/>
      <c r="G15" s="23"/>
    </row>
    <row r="16" ht="17.25" customHeight="1" spans="1:7">
      <c r="A16" s="20" t="s">
        <v>72</v>
      </c>
      <c r="B16" s="21" t="s">
        <v>286</v>
      </c>
      <c r="C16" s="20" t="s">
        <v>300</v>
      </c>
      <c r="D16" s="20" t="s">
        <v>647</v>
      </c>
      <c r="E16" s="23">
        <v>4200000</v>
      </c>
      <c r="F16" s="23"/>
      <c r="G16" s="23"/>
    </row>
    <row r="17" ht="18.75" customHeight="1" spans="1:7">
      <c r="A17" s="24" t="s">
        <v>57</v>
      </c>
      <c r="B17" s="25" t="s">
        <v>648</v>
      </c>
      <c r="C17" s="25"/>
      <c r="D17" s="26"/>
      <c r="E17" s="23">
        <f>SUM(E8:E16)</f>
        <v>7080000</v>
      </c>
      <c r="F17" s="23"/>
      <c r="G17" s="23"/>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topLeftCell="M1" workbookViewId="0">
      <selection activeCell="O8" sqref="O8"/>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53</v>
      </c>
    </row>
    <row r="2" ht="41.25" customHeight="1" spans="1:19">
      <c r="A2" s="41" t="s">
        <v>54</v>
      </c>
    </row>
    <row r="3" ht="17.25" customHeight="1" spans="1:19">
      <c r="A3" s="44" t="s">
        <v>2</v>
      </c>
      <c r="S3" s="45" t="s">
        <v>3</v>
      </c>
    </row>
    <row r="4" ht="21.75" customHeight="1" spans="1:19">
      <c r="A4" s="183" t="s">
        <v>55</v>
      </c>
      <c r="B4" s="184" t="s">
        <v>56</v>
      </c>
      <c r="C4" s="184" t="s">
        <v>57</v>
      </c>
      <c r="D4" s="154" t="s">
        <v>58</v>
      </c>
      <c r="E4" s="154"/>
      <c r="F4" s="154"/>
      <c r="G4" s="154"/>
      <c r="H4" s="154"/>
      <c r="I4" s="127"/>
      <c r="J4" s="154"/>
      <c r="K4" s="154"/>
      <c r="L4" s="154"/>
      <c r="M4" s="154"/>
      <c r="N4" s="155"/>
      <c r="O4" s="154" t="s">
        <v>47</v>
      </c>
      <c r="P4" s="154"/>
      <c r="Q4" s="154"/>
      <c r="R4" s="154"/>
      <c r="S4" s="155"/>
    </row>
    <row r="5" ht="27" customHeight="1" spans="1:19">
      <c r="A5" s="185"/>
      <c r="B5" s="186"/>
      <c r="C5" s="186"/>
      <c r="D5" s="186" t="s">
        <v>59</v>
      </c>
      <c r="E5" s="186" t="s">
        <v>60</v>
      </c>
      <c r="F5" s="186" t="s">
        <v>61</v>
      </c>
      <c r="G5" s="186" t="s">
        <v>62</v>
      </c>
      <c r="H5" s="186" t="s">
        <v>63</v>
      </c>
      <c r="I5" s="187" t="s">
        <v>64</v>
      </c>
      <c r="J5" s="188"/>
      <c r="K5" s="188"/>
      <c r="L5" s="188"/>
      <c r="M5" s="188"/>
      <c r="N5" s="189"/>
      <c r="O5" s="186" t="s">
        <v>59</v>
      </c>
      <c r="P5" s="186" t="s">
        <v>60</v>
      </c>
      <c r="Q5" s="186" t="s">
        <v>61</v>
      </c>
      <c r="R5" s="186" t="s">
        <v>62</v>
      </c>
      <c r="S5" s="186" t="s">
        <v>65</v>
      </c>
    </row>
    <row r="6" ht="30" customHeight="1" spans="1:19">
      <c r="A6" s="190"/>
      <c r="B6" s="191"/>
      <c r="C6" s="114"/>
      <c r="D6" s="114"/>
      <c r="E6" s="114"/>
      <c r="F6" s="114"/>
      <c r="G6" s="114"/>
      <c r="H6" s="114"/>
      <c r="I6" s="72" t="s">
        <v>59</v>
      </c>
      <c r="J6" s="189" t="s">
        <v>66</v>
      </c>
      <c r="K6" s="189" t="s">
        <v>67</v>
      </c>
      <c r="L6" s="189" t="s">
        <v>68</v>
      </c>
      <c r="M6" s="189" t="s">
        <v>69</v>
      </c>
      <c r="N6" s="189" t="s">
        <v>70</v>
      </c>
      <c r="O6" s="192"/>
      <c r="P6" s="192"/>
      <c r="Q6" s="192"/>
      <c r="R6" s="192"/>
      <c r="S6" s="114"/>
    </row>
    <row r="7" ht="15" customHeight="1" spans="1:19">
      <c r="A7" s="193">
        <v>1</v>
      </c>
      <c r="B7" s="193">
        <v>2</v>
      </c>
      <c r="C7" s="193">
        <v>3</v>
      </c>
      <c r="D7" s="193">
        <v>4</v>
      </c>
      <c r="E7" s="193">
        <v>5</v>
      </c>
      <c r="F7" s="193">
        <v>6</v>
      </c>
      <c r="G7" s="193">
        <v>7</v>
      </c>
      <c r="H7" s="193">
        <v>8</v>
      </c>
      <c r="I7" s="72">
        <v>9</v>
      </c>
      <c r="J7" s="193">
        <v>10</v>
      </c>
      <c r="K7" s="193">
        <v>11</v>
      </c>
      <c r="L7" s="193">
        <v>12</v>
      </c>
      <c r="M7" s="193">
        <v>13</v>
      </c>
      <c r="N7" s="193">
        <v>14</v>
      </c>
      <c r="O7" s="193">
        <v>15</v>
      </c>
      <c r="P7" s="193">
        <v>16</v>
      </c>
      <c r="Q7" s="193">
        <v>17</v>
      </c>
      <c r="R7" s="193">
        <v>18</v>
      </c>
      <c r="S7" s="193">
        <v>19</v>
      </c>
    </row>
    <row r="8" ht="17.25" customHeight="1" spans="1:19">
      <c r="A8" s="21" t="s">
        <v>71</v>
      </c>
      <c r="B8" s="21" t="s">
        <v>72</v>
      </c>
      <c r="C8" s="84">
        <f>D8+O8</f>
        <v>16953140.96</v>
      </c>
      <c r="D8" s="84">
        <v>16719762.96</v>
      </c>
      <c r="E8" s="84">
        <v>16719762.96</v>
      </c>
      <c r="F8" s="84"/>
      <c r="G8" s="84"/>
      <c r="H8" s="84"/>
      <c r="I8" s="84"/>
      <c r="J8" s="84"/>
      <c r="K8" s="84"/>
      <c r="L8" s="84"/>
      <c r="M8" s="84"/>
      <c r="N8" s="84"/>
      <c r="O8" s="84">
        <v>233378</v>
      </c>
      <c r="P8" s="84">
        <v>233378</v>
      </c>
      <c r="Q8" s="84"/>
      <c r="R8" s="84"/>
      <c r="S8" s="84"/>
    </row>
    <row r="9" ht="17.25" customHeight="1" spans="1:19">
      <c r="A9" s="194" t="s">
        <v>73</v>
      </c>
      <c r="B9" s="194" t="s">
        <v>72</v>
      </c>
      <c r="C9" s="84">
        <f>D9+O9</f>
        <v>16953140.96</v>
      </c>
      <c r="D9" s="84">
        <v>16719762.96</v>
      </c>
      <c r="E9" s="84">
        <v>16719762.96</v>
      </c>
      <c r="F9" s="84"/>
      <c r="G9" s="84"/>
      <c r="H9" s="84"/>
      <c r="I9" s="84"/>
      <c r="J9" s="84"/>
      <c r="K9" s="84"/>
      <c r="L9" s="84"/>
      <c r="M9" s="84"/>
      <c r="N9" s="84"/>
      <c r="O9" s="84">
        <v>233378</v>
      </c>
      <c r="P9" s="84">
        <v>233378</v>
      </c>
      <c r="Q9" s="84"/>
      <c r="R9" s="84"/>
      <c r="S9" s="84"/>
    </row>
    <row r="10" ht="18" customHeight="1" spans="1:19">
      <c r="A10" s="48" t="s">
        <v>57</v>
      </c>
      <c r="B10" s="195"/>
      <c r="C10" s="84">
        <f>D10+O10</f>
        <v>16953140.96</v>
      </c>
      <c r="D10" s="84">
        <v>16719762.96</v>
      </c>
      <c r="E10" s="84">
        <v>16719762.96</v>
      </c>
      <c r="F10" s="84"/>
      <c r="G10" s="84"/>
      <c r="H10" s="84"/>
      <c r="I10" s="84"/>
      <c r="J10" s="84"/>
      <c r="K10" s="84"/>
      <c r="L10" s="84"/>
      <c r="M10" s="84"/>
      <c r="N10" s="84"/>
      <c r="O10" s="84">
        <v>233378</v>
      </c>
      <c r="P10" s="84">
        <v>233378</v>
      </c>
      <c r="Q10" s="84"/>
      <c r="R10" s="84"/>
      <c r="S10" s="8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0"/>
  <sheetViews>
    <sheetView showGridLines="0" showZeros="0" topLeftCell="A2" workbookViewId="0">
      <selection activeCell="F9" sqref="F9"/>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5" t="s">
        <v>74</v>
      </c>
    </row>
    <row r="2" ht="41.25" customHeight="1" spans="1:15">
      <c r="A2" s="41" t="s">
        <v>75</v>
      </c>
    </row>
    <row r="3" ht="17.25" customHeight="1" spans="1:15">
      <c r="A3" s="44" t="s">
        <v>2</v>
      </c>
      <c r="O3" s="45" t="s">
        <v>3</v>
      </c>
    </row>
    <row r="4" ht="27" customHeight="1" spans="1:15">
      <c r="A4" s="172" t="s">
        <v>76</v>
      </c>
      <c r="B4" s="172" t="s">
        <v>77</v>
      </c>
      <c r="C4" s="172" t="s">
        <v>57</v>
      </c>
      <c r="D4" s="173" t="s">
        <v>60</v>
      </c>
      <c r="E4" s="174"/>
      <c r="F4" s="175"/>
      <c r="G4" s="176" t="s">
        <v>61</v>
      </c>
      <c r="H4" s="176" t="s">
        <v>62</v>
      </c>
      <c r="I4" s="176" t="s">
        <v>78</v>
      </c>
      <c r="J4" s="173" t="s">
        <v>64</v>
      </c>
      <c r="K4" s="174"/>
      <c r="L4" s="174"/>
      <c r="M4" s="174"/>
      <c r="N4" s="177"/>
      <c r="O4" s="178"/>
    </row>
    <row r="5" ht="42" customHeight="1" spans="1:15">
      <c r="A5" s="179"/>
      <c r="B5" s="179"/>
      <c r="C5" s="180"/>
      <c r="D5" s="181" t="s">
        <v>59</v>
      </c>
      <c r="E5" s="181" t="s">
        <v>79</v>
      </c>
      <c r="F5" s="181" t="s">
        <v>80</v>
      </c>
      <c r="G5" s="180"/>
      <c r="H5" s="180"/>
      <c r="I5" s="182"/>
      <c r="J5" s="181" t="s">
        <v>59</v>
      </c>
      <c r="K5" s="167" t="s">
        <v>81</v>
      </c>
      <c r="L5" s="167" t="s">
        <v>82</v>
      </c>
      <c r="M5" s="167" t="s">
        <v>83</v>
      </c>
      <c r="N5" s="167" t="s">
        <v>84</v>
      </c>
      <c r="O5" s="167" t="s">
        <v>85</v>
      </c>
    </row>
    <row r="6" ht="18" customHeight="1" spans="1:15">
      <c r="A6" s="52" t="s">
        <v>86</v>
      </c>
      <c r="B6" s="52" t="s">
        <v>87</v>
      </c>
      <c r="C6" s="52" t="s">
        <v>88</v>
      </c>
      <c r="D6" s="55" t="s">
        <v>89</v>
      </c>
      <c r="E6" s="55" t="s">
        <v>90</v>
      </c>
      <c r="F6" s="55" t="s">
        <v>91</v>
      </c>
      <c r="G6" s="55" t="s">
        <v>92</v>
      </c>
      <c r="H6" s="55" t="s">
        <v>93</v>
      </c>
      <c r="I6" s="55" t="s">
        <v>94</v>
      </c>
      <c r="J6" s="55" t="s">
        <v>95</v>
      </c>
      <c r="K6" s="55" t="s">
        <v>96</v>
      </c>
      <c r="L6" s="55" t="s">
        <v>97</v>
      </c>
      <c r="M6" s="55" t="s">
        <v>98</v>
      </c>
      <c r="N6" s="52" t="s">
        <v>99</v>
      </c>
      <c r="O6" s="55" t="s">
        <v>100</v>
      </c>
    </row>
    <row r="7" customFormat="1" ht="17.25" customHeight="1" spans="1:15">
      <c r="A7" s="56" t="s">
        <v>101</v>
      </c>
      <c r="B7" s="56" t="s">
        <v>102</v>
      </c>
      <c r="C7" s="84">
        <f>SUM(C9:C13)</f>
        <v>13352629.96</v>
      </c>
      <c r="D7" s="84">
        <f>E7+F7</f>
        <v>13352629.96</v>
      </c>
      <c r="E7" s="84">
        <v>6489251.96</v>
      </c>
      <c r="F7" s="84">
        <f>F8</f>
        <v>6863378</v>
      </c>
      <c r="G7" s="84"/>
      <c r="H7" s="84"/>
      <c r="I7" s="84"/>
      <c r="J7" s="84"/>
      <c r="K7" s="84"/>
    </row>
    <row r="8" customFormat="1" ht="17.25" customHeight="1" spans="1:15">
      <c r="A8" s="164" t="s">
        <v>103</v>
      </c>
      <c r="B8" s="164" t="s">
        <v>104</v>
      </c>
      <c r="C8" s="84">
        <v>13119251.96</v>
      </c>
      <c r="D8" s="84">
        <f t="shared" ref="D8:D30" si="0">E8+F8</f>
        <v>13352629.96</v>
      </c>
      <c r="E8" s="84">
        <v>6489251.96</v>
      </c>
      <c r="F8" s="84">
        <f>SUM(F9:F13)</f>
        <v>6863378</v>
      </c>
      <c r="G8" s="84"/>
      <c r="H8" s="84"/>
      <c r="I8" s="84"/>
      <c r="J8" s="84"/>
      <c r="K8" s="84"/>
    </row>
    <row r="9" customFormat="1" ht="17.25" customHeight="1" spans="1:15">
      <c r="A9" s="165" t="s">
        <v>105</v>
      </c>
      <c r="B9" s="165" t="s">
        <v>106</v>
      </c>
      <c r="C9" s="84">
        <f>D9</f>
        <v>6622629.96</v>
      </c>
      <c r="D9" s="84">
        <f t="shared" si="0"/>
        <v>6622629.96</v>
      </c>
      <c r="E9" s="84">
        <v>6489251.96</v>
      </c>
      <c r="F9" s="22">
        <v>133378</v>
      </c>
      <c r="G9" s="84"/>
      <c r="H9" s="84"/>
      <c r="I9" s="84"/>
      <c r="J9" s="84"/>
      <c r="K9" s="84"/>
    </row>
    <row r="10" customFormat="1" ht="17.25" customHeight="1" spans="1:15">
      <c r="A10" s="165" t="s">
        <v>107</v>
      </c>
      <c r="B10" s="165" t="s">
        <v>108</v>
      </c>
      <c r="C10" s="84">
        <v>833530</v>
      </c>
      <c r="D10" s="84">
        <f t="shared" si="0"/>
        <v>833530</v>
      </c>
      <c r="E10" s="84"/>
      <c r="F10" s="84">
        <v>833530</v>
      </c>
      <c r="G10" s="84"/>
      <c r="H10" s="84"/>
      <c r="I10" s="84"/>
      <c r="J10" s="84"/>
      <c r="K10" s="84"/>
    </row>
    <row r="11" customFormat="1" ht="17.25" customHeight="1" spans="1:15">
      <c r="A11" s="165" t="s">
        <v>109</v>
      </c>
      <c r="B11" s="165" t="s">
        <v>110</v>
      </c>
      <c r="C11" s="84">
        <v>1010000</v>
      </c>
      <c r="D11" s="84">
        <f t="shared" si="0"/>
        <v>1010000</v>
      </c>
      <c r="E11" s="84"/>
      <c r="F11" s="84">
        <v>1010000</v>
      </c>
      <c r="G11" s="84"/>
      <c r="H11" s="84"/>
      <c r="I11" s="84"/>
      <c r="J11" s="84"/>
      <c r="K11" s="84"/>
    </row>
    <row r="12" customFormat="1" ht="17.25" customHeight="1" spans="1:15">
      <c r="A12" s="165" t="s">
        <v>111</v>
      </c>
      <c r="B12" s="165" t="s">
        <v>112</v>
      </c>
      <c r="C12" s="84">
        <v>4786470</v>
      </c>
      <c r="D12" s="84">
        <f t="shared" si="0"/>
        <v>4786470</v>
      </c>
      <c r="E12" s="84"/>
      <c r="F12" s="84">
        <v>4786470</v>
      </c>
      <c r="G12" s="84"/>
      <c r="H12" s="84"/>
      <c r="I12" s="84"/>
      <c r="J12" s="84"/>
      <c r="K12" s="84"/>
    </row>
    <row r="13" customFormat="1" ht="17.25" customHeight="1" spans="1:15">
      <c r="A13" s="165">
        <v>2010107</v>
      </c>
      <c r="B13" s="165" t="s">
        <v>113</v>
      </c>
      <c r="C13" s="163">
        <v>100000</v>
      </c>
      <c r="D13" s="84">
        <f t="shared" si="0"/>
        <v>100000</v>
      </c>
      <c r="E13" s="22"/>
      <c r="F13" s="22">
        <v>100000</v>
      </c>
      <c r="H13" s="84"/>
      <c r="I13" s="84"/>
      <c r="J13" s="84"/>
      <c r="K13" s="84"/>
    </row>
    <row r="14" customFormat="1" ht="17.25" customHeight="1" spans="1:15">
      <c r="A14" s="56" t="s">
        <v>114</v>
      </c>
      <c r="B14" s="56" t="s">
        <v>115</v>
      </c>
      <c r="C14" s="84">
        <v>458700</v>
      </c>
      <c r="D14" s="84">
        <f t="shared" si="0"/>
        <v>458700</v>
      </c>
      <c r="E14" s="84">
        <v>8700</v>
      </c>
      <c r="F14" s="84">
        <v>450000</v>
      </c>
      <c r="G14" s="84"/>
      <c r="H14" s="84"/>
      <c r="I14" s="84"/>
      <c r="J14" s="84"/>
      <c r="K14" s="84"/>
    </row>
    <row r="15" customFormat="1" ht="17.25" customHeight="1" spans="1:15">
      <c r="A15" s="164" t="s">
        <v>116</v>
      </c>
      <c r="B15" s="164" t="s">
        <v>117</v>
      </c>
      <c r="C15" s="84">
        <v>458700</v>
      </c>
      <c r="D15" s="84">
        <f t="shared" si="0"/>
        <v>458700</v>
      </c>
      <c r="E15" s="84">
        <v>8700</v>
      </c>
      <c r="F15" s="84">
        <v>450000</v>
      </c>
      <c r="G15" s="84"/>
      <c r="H15" s="84"/>
      <c r="I15" s="84"/>
      <c r="J15" s="84"/>
      <c r="K15" s="84"/>
    </row>
    <row r="16" customFormat="1" ht="17.25" customHeight="1" spans="1:15">
      <c r="A16" s="165" t="s">
        <v>118</v>
      </c>
      <c r="B16" s="165" t="s">
        <v>119</v>
      </c>
      <c r="C16" s="84">
        <v>458700</v>
      </c>
      <c r="D16" s="84">
        <f t="shared" si="0"/>
        <v>458700</v>
      </c>
      <c r="E16" s="84">
        <v>8700</v>
      </c>
      <c r="F16" s="84">
        <v>450000</v>
      </c>
      <c r="G16" s="84"/>
      <c r="H16" s="84"/>
      <c r="I16" s="84"/>
      <c r="J16" s="84"/>
      <c r="K16" s="84"/>
    </row>
    <row r="17" customFormat="1" ht="17.25" customHeight="1" spans="1:11">
      <c r="A17" s="56" t="s">
        <v>120</v>
      </c>
      <c r="B17" s="56" t="s">
        <v>121</v>
      </c>
      <c r="C17" s="84">
        <v>1777500</v>
      </c>
      <c r="D17" s="84">
        <f t="shared" si="0"/>
        <v>1777500</v>
      </c>
      <c r="E17" s="84">
        <v>1777500</v>
      </c>
      <c r="F17" s="84"/>
      <c r="G17" s="84"/>
      <c r="H17" s="84"/>
      <c r="I17" s="84"/>
      <c r="J17" s="84"/>
      <c r="K17" s="84"/>
    </row>
    <row r="18" customFormat="1" ht="17.25" customHeight="1" spans="1:11">
      <c r="A18" s="164" t="s">
        <v>122</v>
      </c>
      <c r="B18" s="164" t="s">
        <v>123</v>
      </c>
      <c r="C18" s="84">
        <v>1777500</v>
      </c>
      <c r="D18" s="84">
        <f t="shared" si="0"/>
        <v>1777500</v>
      </c>
      <c r="E18" s="84">
        <v>1777500</v>
      </c>
      <c r="F18" s="84"/>
      <c r="G18" s="84"/>
      <c r="H18" s="84"/>
      <c r="I18" s="84"/>
      <c r="J18" s="84"/>
      <c r="K18" s="84"/>
    </row>
    <row r="19" customFormat="1" ht="17.25" customHeight="1" spans="1:11">
      <c r="A19" s="165" t="s">
        <v>124</v>
      </c>
      <c r="B19" s="165" t="s">
        <v>125</v>
      </c>
      <c r="C19" s="84">
        <v>748200</v>
      </c>
      <c r="D19" s="84">
        <f t="shared" si="0"/>
        <v>748200</v>
      </c>
      <c r="E19" s="84">
        <v>748200</v>
      </c>
      <c r="F19" s="84"/>
      <c r="G19" s="84"/>
      <c r="H19" s="84"/>
      <c r="I19" s="84"/>
      <c r="J19" s="84"/>
      <c r="K19" s="84"/>
    </row>
    <row r="20" customFormat="1" ht="17.25" customHeight="1" spans="1:11">
      <c r="A20" s="165" t="s">
        <v>126</v>
      </c>
      <c r="B20" s="165" t="s">
        <v>127</v>
      </c>
      <c r="C20" s="84">
        <v>629300</v>
      </c>
      <c r="D20" s="84">
        <f t="shared" si="0"/>
        <v>629300</v>
      </c>
      <c r="E20" s="84">
        <v>629300</v>
      </c>
      <c r="F20" s="84"/>
      <c r="G20" s="84"/>
      <c r="H20" s="84"/>
      <c r="I20" s="84"/>
      <c r="J20" s="84"/>
      <c r="K20" s="84"/>
    </row>
    <row r="21" customFormat="1" ht="17.25" customHeight="1" spans="1:11">
      <c r="A21" s="165" t="s">
        <v>128</v>
      </c>
      <c r="B21" s="165" t="s">
        <v>129</v>
      </c>
      <c r="C21" s="84">
        <v>400000</v>
      </c>
      <c r="D21" s="84">
        <f t="shared" si="0"/>
        <v>400000</v>
      </c>
      <c r="E21" s="84">
        <v>400000</v>
      </c>
      <c r="F21" s="84"/>
      <c r="G21" s="84"/>
      <c r="H21" s="84"/>
      <c r="I21" s="84"/>
      <c r="J21" s="84"/>
      <c r="K21" s="84"/>
    </row>
    <row r="22" customFormat="1" ht="17.25" customHeight="1" spans="1:11">
      <c r="A22" s="56" t="s">
        <v>130</v>
      </c>
      <c r="B22" s="56" t="s">
        <v>131</v>
      </c>
      <c r="C22" s="84">
        <v>727842</v>
      </c>
      <c r="D22" s="84">
        <f t="shared" si="0"/>
        <v>727842</v>
      </c>
      <c r="E22" s="84">
        <v>727842</v>
      </c>
      <c r="F22" s="84"/>
      <c r="G22" s="84"/>
      <c r="H22" s="84"/>
      <c r="I22" s="84"/>
      <c r="J22" s="84"/>
      <c r="K22" s="84"/>
    </row>
    <row r="23" customFormat="1" ht="17.25" customHeight="1" spans="1:11">
      <c r="A23" s="164" t="s">
        <v>132</v>
      </c>
      <c r="B23" s="164" t="s">
        <v>133</v>
      </c>
      <c r="C23" s="84">
        <v>727842</v>
      </c>
      <c r="D23" s="84">
        <f t="shared" si="0"/>
        <v>727842</v>
      </c>
      <c r="E23" s="84">
        <v>727842</v>
      </c>
      <c r="F23" s="84"/>
      <c r="G23" s="84"/>
      <c r="H23" s="84"/>
      <c r="I23" s="84"/>
      <c r="J23" s="84"/>
      <c r="K23" s="84"/>
    </row>
    <row r="24" customFormat="1" ht="17.25" customHeight="1" spans="1:11">
      <c r="A24" s="165" t="s">
        <v>134</v>
      </c>
      <c r="B24" s="165" t="s">
        <v>135</v>
      </c>
      <c r="C24" s="84">
        <v>302180</v>
      </c>
      <c r="D24" s="84">
        <f t="shared" si="0"/>
        <v>302180</v>
      </c>
      <c r="E24" s="84">
        <v>302180</v>
      </c>
      <c r="F24" s="84"/>
      <c r="G24" s="84"/>
      <c r="H24" s="84"/>
      <c r="I24" s="84"/>
      <c r="J24" s="84"/>
      <c r="K24" s="84"/>
    </row>
    <row r="25" customFormat="1" ht="17.25" customHeight="1" spans="1:11">
      <c r="A25" s="165" t="s">
        <v>136</v>
      </c>
      <c r="B25" s="165" t="s">
        <v>137</v>
      </c>
      <c r="C25" s="84">
        <v>388600</v>
      </c>
      <c r="D25" s="84">
        <f t="shared" si="0"/>
        <v>388600</v>
      </c>
      <c r="E25" s="84">
        <v>388600</v>
      </c>
      <c r="F25" s="84"/>
      <c r="G25" s="84"/>
      <c r="H25" s="84"/>
      <c r="I25" s="84"/>
      <c r="J25" s="84"/>
      <c r="K25" s="84"/>
    </row>
    <row r="26" customFormat="1" ht="17.25" customHeight="1" spans="1:11">
      <c r="A26" s="165" t="s">
        <v>138</v>
      </c>
      <c r="B26" s="165" t="s">
        <v>139</v>
      </c>
      <c r="C26" s="84">
        <v>37062</v>
      </c>
      <c r="D26" s="84">
        <f t="shared" si="0"/>
        <v>37062</v>
      </c>
      <c r="E26" s="84">
        <v>37062</v>
      </c>
      <c r="F26" s="84"/>
      <c r="G26" s="84"/>
      <c r="H26" s="84"/>
      <c r="I26" s="84"/>
      <c r="J26" s="84"/>
      <c r="K26" s="84"/>
    </row>
    <row r="27" customFormat="1" ht="17.25" customHeight="1" spans="1:11">
      <c r="A27" s="56" t="s">
        <v>140</v>
      </c>
      <c r="B27" s="56" t="s">
        <v>141</v>
      </c>
      <c r="C27" s="84">
        <v>636469</v>
      </c>
      <c r="D27" s="84">
        <f t="shared" si="0"/>
        <v>636469</v>
      </c>
      <c r="E27" s="84">
        <v>636469</v>
      </c>
      <c r="F27" s="84"/>
      <c r="G27" s="84"/>
      <c r="H27" s="84"/>
      <c r="I27" s="84"/>
      <c r="J27" s="84"/>
      <c r="K27" s="84"/>
    </row>
    <row r="28" customFormat="1" ht="17.25" customHeight="1" spans="1:11">
      <c r="A28" s="164" t="s">
        <v>142</v>
      </c>
      <c r="B28" s="164" t="s">
        <v>143</v>
      </c>
      <c r="C28" s="84">
        <v>636469</v>
      </c>
      <c r="D28" s="84">
        <f t="shared" si="0"/>
        <v>636469</v>
      </c>
      <c r="E28" s="84">
        <v>636469</v>
      </c>
      <c r="F28" s="84"/>
      <c r="G28" s="84"/>
      <c r="H28" s="84"/>
      <c r="I28" s="84"/>
      <c r="J28" s="84"/>
      <c r="K28" s="84"/>
    </row>
    <row r="29" customFormat="1" ht="17.25" customHeight="1" spans="1:11">
      <c r="A29" s="165" t="s">
        <v>144</v>
      </c>
      <c r="B29" s="165" t="s">
        <v>145</v>
      </c>
      <c r="C29" s="84">
        <v>636469</v>
      </c>
      <c r="D29" s="84">
        <f t="shared" si="0"/>
        <v>636469</v>
      </c>
      <c r="E29" s="84">
        <v>636469</v>
      </c>
      <c r="F29" s="84"/>
      <c r="G29" s="84"/>
      <c r="H29" s="84"/>
      <c r="I29" s="84"/>
      <c r="J29" s="84"/>
      <c r="K29" s="84"/>
    </row>
    <row r="30" customFormat="1" ht="17.25" customHeight="1" spans="1:11">
      <c r="A30" s="52" t="s">
        <v>57</v>
      </c>
      <c r="B30" s="64"/>
      <c r="C30" s="84">
        <f>C7+C14+C17+C22+C27</f>
        <v>16953140.96</v>
      </c>
      <c r="D30" s="84">
        <f t="shared" si="0"/>
        <v>16953140.96</v>
      </c>
      <c r="E30" s="84">
        <v>9639762.96</v>
      </c>
      <c r="F30" s="84">
        <f>F7+F14</f>
        <v>7313378</v>
      </c>
      <c r="G30" s="84"/>
      <c r="H30" s="84"/>
      <c r="I30" s="84"/>
      <c r="J30" s="84"/>
      <c r="K30" s="84"/>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5" workbookViewId="0">
      <selection activeCell="D35" sqref="D35"/>
    </sheetView>
  </sheetViews>
  <sheetFormatPr defaultColWidth="8.575" defaultRowHeight="12.75" customHeight="1" outlineLevelCol="3"/>
  <cols>
    <col min="1" max="4" width="35.575" customWidth="1"/>
  </cols>
  <sheetData>
    <row r="1" ht="15" customHeight="1" spans="1:4">
      <c r="A1" s="42"/>
      <c r="B1" s="45"/>
      <c r="C1" s="45"/>
      <c r="D1" s="45" t="s">
        <v>146</v>
      </c>
    </row>
    <row r="2" ht="41.25" customHeight="1" spans="1:4">
      <c r="A2" s="198" t="s">
        <v>147</v>
      </c>
    </row>
    <row r="3" ht="17.25" customHeight="1" spans="1:4">
      <c r="A3" s="44" t="s">
        <v>2</v>
      </c>
      <c r="D3" s="45" t="s">
        <v>3</v>
      </c>
    </row>
    <row r="4" ht="17.25" customHeight="1" spans="1:4">
      <c r="A4" s="167" t="s">
        <v>4</v>
      </c>
      <c r="B4" s="168"/>
      <c r="C4" s="167" t="s">
        <v>5</v>
      </c>
      <c r="D4" s="168"/>
    </row>
    <row r="5" ht="18.75" customHeight="1" spans="1:4">
      <c r="A5" s="167" t="s">
        <v>6</v>
      </c>
      <c r="B5" s="167" t="s">
        <v>7</v>
      </c>
      <c r="C5" s="167" t="s">
        <v>8</v>
      </c>
      <c r="D5" s="167" t="s">
        <v>7</v>
      </c>
    </row>
    <row r="6" ht="16.5" customHeight="1" spans="1:4">
      <c r="A6" s="169" t="s">
        <v>148</v>
      </c>
      <c r="B6" s="84">
        <v>16719762.96</v>
      </c>
      <c r="C6" s="169" t="s">
        <v>149</v>
      </c>
      <c r="D6" s="84">
        <v>16719762.96</v>
      </c>
    </row>
    <row r="7" ht="16.5" customHeight="1" spans="1:4">
      <c r="A7" s="169" t="s">
        <v>150</v>
      </c>
      <c r="B7" s="84">
        <v>16719762.96</v>
      </c>
      <c r="C7" s="169" t="s">
        <v>151</v>
      </c>
      <c r="D7" s="84">
        <v>13119251.96</v>
      </c>
    </row>
    <row r="8" ht="16.5" customHeight="1" spans="1:4">
      <c r="A8" s="169" t="s">
        <v>152</v>
      </c>
      <c r="B8" s="84"/>
      <c r="C8" s="169" t="s">
        <v>153</v>
      </c>
      <c r="D8" s="84"/>
    </row>
    <row r="9" ht="16.5" customHeight="1" spans="1:4">
      <c r="A9" s="169" t="s">
        <v>154</v>
      </c>
      <c r="B9" s="84"/>
      <c r="C9" s="169" t="s">
        <v>155</v>
      </c>
      <c r="D9" s="84"/>
    </row>
    <row r="10" ht="16.5" customHeight="1" spans="1:4">
      <c r="A10" s="169" t="s">
        <v>156</v>
      </c>
      <c r="B10" s="84">
        <v>233378</v>
      </c>
      <c r="C10" s="169" t="s">
        <v>157</v>
      </c>
      <c r="D10" s="84"/>
    </row>
    <row r="11" ht="16.5" customHeight="1" spans="1:4">
      <c r="A11" s="169" t="s">
        <v>150</v>
      </c>
      <c r="B11" s="84">
        <v>233378</v>
      </c>
      <c r="C11" s="169" t="s">
        <v>158</v>
      </c>
      <c r="D11" s="84">
        <v>458700</v>
      </c>
    </row>
    <row r="12" ht="16.5" customHeight="1" spans="1:4">
      <c r="A12" s="63" t="s">
        <v>152</v>
      </c>
      <c r="B12" s="84"/>
      <c r="C12" s="71" t="s">
        <v>159</v>
      </c>
      <c r="D12" s="84"/>
    </row>
    <row r="13" ht="16.5" customHeight="1" spans="1:4">
      <c r="A13" s="63" t="s">
        <v>154</v>
      </c>
      <c r="B13" s="84"/>
      <c r="C13" s="71" t="s">
        <v>160</v>
      </c>
      <c r="D13" s="84"/>
    </row>
    <row r="14" ht="16.5" customHeight="1" spans="1:4">
      <c r="A14" s="170"/>
      <c r="B14" s="84"/>
      <c r="C14" s="71" t="s">
        <v>161</v>
      </c>
      <c r="D14" s="84">
        <v>1777500</v>
      </c>
    </row>
    <row r="15" ht="16.5" customHeight="1" spans="1:4">
      <c r="A15" s="170"/>
      <c r="B15" s="84"/>
      <c r="C15" s="71" t="s">
        <v>162</v>
      </c>
      <c r="D15" s="84">
        <v>727842</v>
      </c>
    </row>
    <row r="16" ht="16.5" customHeight="1" spans="1:4">
      <c r="A16" s="170"/>
      <c r="B16" s="84"/>
      <c r="C16" s="71" t="s">
        <v>163</v>
      </c>
      <c r="D16" s="84"/>
    </row>
    <row r="17" ht="16.5" customHeight="1" spans="1:4">
      <c r="A17" s="170"/>
      <c r="B17" s="84"/>
      <c r="C17" s="71" t="s">
        <v>164</v>
      </c>
      <c r="D17" s="84"/>
    </row>
    <row r="18" ht="16.5" customHeight="1" spans="1:4">
      <c r="A18" s="170"/>
      <c r="B18" s="84"/>
      <c r="C18" s="71" t="s">
        <v>165</v>
      </c>
      <c r="D18" s="84"/>
    </row>
    <row r="19" ht="16.5" customHeight="1" spans="1:4">
      <c r="A19" s="170"/>
      <c r="B19" s="84"/>
      <c r="C19" s="71" t="s">
        <v>166</v>
      </c>
      <c r="D19" s="84"/>
    </row>
    <row r="20" ht="16.5" customHeight="1" spans="1:4">
      <c r="A20" s="170"/>
      <c r="B20" s="84"/>
      <c r="C20" s="71" t="s">
        <v>167</v>
      </c>
      <c r="D20" s="84"/>
    </row>
    <row r="21" ht="16.5" customHeight="1" spans="1:4">
      <c r="A21" s="170"/>
      <c r="B21" s="84"/>
      <c r="C21" s="71" t="s">
        <v>168</v>
      </c>
      <c r="D21" s="84"/>
    </row>
    <row r="22" ht="16.5" customHeight="1" spans="1:4">
      <c r="A22" s="170"/>
      <c r="B22" s="84"/>
      <c r="C22" s="71" t="s">
        <v>169</v>
      </c>
      <c r="D22" s="84"/>
    </row>
    <row r="23" ht="16.5" customHeight="1" spans="1:4">
      <c r="A23" s="170"/>
      <c r="B23" s="84"/>
      <c r="C23" s="71" t="s">
        <v>170</v>
      </c>
      <c r="D23" s="84"/>
    </row>
    <row r="24" ht="16.5" customHeight="1" spans="1:4">
      <c r="A24" s="170"/>
      <c r="B24" s="84"/>
      <c r="C24" s="71" t="s">
        <v>171</v>
      </c>
      <c r="D24" s="84"/>
    </row>
    <row r="25" ht="16.5" customHeight="1" spans="1:4">
      <c r="A25" s="170"/>
      <c r="B25" s="84"/>
      <c r="C25" s="71" t="s">
        <v>172</v>
      </c>
      <c r="D25" s="84">
        <v>636469</v>
      </c>
    </row>
    <row r="26" ht="16.5" customHeight="1" spans="1:4">
      <c r="A26" s="170"/>
      <c r="B26" s="84"/>
      <c r="C26" s="71" t="s">
        <v>173</v>
      </c>
      <c r="D26" s="84"/>
    </row>
    <row r="27" ht="16.5" customHeight="1" spans="1:4">
      <c r="A27" s="170"/>
      <c r="B27" s="84"/>
      <c r="C27" s="71" t="s">
        <v>174</v>
      </c>
      <c r="D27" s="84"/>
    </row>
    <row r="28" ht="16.5" customHeight="1" spans="1:4">
      <c r="A28" s="170"/>
      <c r="B28" s="84"/>
      <c r="C28" s="71" t="s">
        <v>175</v>
      </c>
      <c r="D28" s="84"/>
    </row>
    <row r="29" ht="16.5" customHeight="1" spans="1:4">
      <c r="A29" s="170"/>
      <c r="B29" s="84"/>
      <c r="C29" s="71" t="s">
        <v>176</v>
      </c>
      <c r="D29" s="84"/>
    </row>
    <row r="30" ht="16.5" customHeight="1" spans="1:4">
      <c r="A30" s="170"/>
      <c r="B30" s="84"/>
      <c r="C30" s="71" t="s">
        <v>177</v>
      </c>
      <c r="D30" s="84"/>
    </row>
    <row r="31" ht="16.5" customHeight="1" spans="1:4">
      <c r="A31" s="170"/>
      <c r="B31" s="84"/>
      <c r="C31" s="63" t="s">
        <v>178</v>
      </c>
      <c r="D31" s="84"/>
    </row>
    <row r="32" ht="16.5" customHeight="1" spans="1:4">
      <c r="A32" s="170"/>
      <c r="B32" s="84"/>
      <c r="C32" s="63" t="s">
        <v>179</v>
      </c>
      <c r="D32" s="84"/>
    </row>
    <row r="33" ht="16.5" customHeight="1" spans="1:4">
      <c r="A33" s="170"/>
      <c r="B33" s="84"/>
      <c r="C33" s="30" t="s">
        <v>180</v>
      </c>
      <c r="D33" s="84">
        <v>233378</v>
      </c>
    </row>
    <row r="34" ht="15" customHeight="1" spans="1:4">
      <c r="A34" s="171" t="s">
        <v>51</v>
      </c>
      <c r="B34" s="84">
        <f>B6+B10</f>
        <v>16953140.96</v>
      </c>
      <c r="C34" s="171" t="s">
        <v>52</v>
      </c>
      <c r="D34" s="84">
        <f>D33+D6</f>
        <v>16953140.96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0"/>
  <sheetViews>
    <sheetView showZeros="0" workbookViewId="0">
      <selection activeCell="E7" sqref="E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6"/>
      <c r="F1" s="73"/>
      <c r="G1" s="137" t="s">
        <v>181</v>
      </c>
    </row>
    <row r="2" ht="41.25" customHeight="1" spans="1:7">
      <c r="A2" s="120" t="s">
        <v>182</v>
      </c>
      <c r="B2" s="120"/>
      <c r="C2" s="120"/>
      <c r="D2" s="120"/>
      <c r="E2" s="120"/>
      <c r="F2" s="120"/>
      <c r="G2" s="120"/>
    </row>
    <row r="3" ht="18" customHeight="1" spans="1:7">
      <c r="A3" s="44" t="s">
        <v>2</v>
      </c>
      <c r="F3" s="117"/>
      <c r="G3" s="137" t="s">
        <v>3</v>
      </c>
    </row>
    <row r="4" ht="20.25" customHeight="1" spans="1:7">
      <c r="A4" s="160" t="s">
        <v>183</v>
      </c>
      <c r="B4" s="161"/>
      <c r="C4" s="121" t="s">
        <v>57</v>
      </c>
      <c r="D4" s="145" t="s">
        <v>79</v>
      </c>
      <c r="E4" s="11"/>
      <c r="F4" s="12"/>
      <c r="G4" s="139" t="s">
        <v>80</v>
      </c>
    </row>
    <row r="5" ht="20.25" customHeight="1" spans="1:7">
      <c r="A5" s="162" t="s">
        <v>76</v>
      </c>
      <c r="B5" s="162" t="s">
        <v>77</v>
      </c>
      <c r="C5" s="18"/>
      <c r="D5" s="126" t="s">
        <v>59</v>
      </c>
      <c r="E5" s="126" t="s">
        <v>184</v>
      </c>
      <c r="F5" s="126" t="s">
        <v>185</v>
      </c>
      <c r="G5" s="141"/>
    </row>
    <row r="6" ht="15" customHeight="1" spans="1:7">
      <c r="A6" s="59" t="s">
        <v>86</v>
      </c>
      <c r="B6" s="59" t="s">
        <v>87</v>
      </c>
      <c r="C6" s="59" t="s">
        <v>88</v>
      </c>
      <c r="D6" s="59" t="s">
        <v>89</v>
      </c>
      <c r="E6" s="59" t="s">
        <v>90</v>
      </c>
      <c r="F6" s="59" t="s">
        <v>91</v>
      </c>
      <c r="G6" s="59" t="s">
        <v>92</v>
      </c>
    </row>
    <row r="7" ht="15" customHeight="1" spans="1:7">
      <c r="A7" s="56" t="s">
        <v>101</v>
      </c>
      <c r="B7" s="56" t="s">
        <v>102</v>
      </c>
      <c r="C7" s="163">
        <f>D7+G7</f>
        <v>13352629.96</v>
      </c>
      <c r="D7" s="22">
        <v>6489251.96</v>
      </c>
      <c r="E7" s="22">
        <v>5658408</v>
      </c>
      <c r="F7" s="22">
        <v>830843.96</v>
      </c>
      <c r="G7" s="22">
        <v>6863378</v>
      </c>
    </row>
    <row r="8" ht="18" customHeight="1" spans="1:7">
      <c r="A8" s="164" t="s">
        <v>103</v>
      </c>
      <c r="B8" s="164" t="s">
        <v>104</v>
      </c>
      <c r="C8" s="163">
        <f t="shared" ref="C8:C30" si="0">D8+G8</f>
        <v>13352629.96</v>
      </c>
      <c r="D8" s="22">
        <v>6489251.96</v>
      </c>
      <c r="E8" s="22">
        <v>5658408</v>
      </c>
      <c r="F8" s="22">
        <v>830843.96</v>
      </c>
      <c r="G8" s="22">
        <f>SUM(G9:G13)</f>
        <v>6863378</v>
      </c>
    </row>
    <row r="9" ht="18" customHeight="1" spans="1:7">
      <c r="A9" s="165" t="s">
        <v>105</v>
      </c>
      <c r="B9" s="165" t="s">
        <v>106</v>
      </c>
      <c r="C9" s="163">
        <f t="shared" si="0"/>
        <v>6622629.96</v>
      </c>
      <c r="D9" s="22">
        <v>6489251.96</v>
      </c>
      <c r="E9" s="22">
        <v>5658408</v>
      </c>
      <c r="F9" s="22">
        <v>830843.96</v>
      </c>
      <c r="G9" s="22">
        <v>133378</v>
      </c>
    </row>
    <row r="10" ht="18" customHeight="1" spans="1:7">
      <c r="A10" s="165" t="s">
        <v>107</v>
      </c>
      <c r="B10" s="165" t="s">
        <v>108</v>
      </c>
      <c r="C10" s="163">
        <f t="shared" si="0"/>
        <v>833530</v>
      </c>
      <c r="D10" s="22"/>
      <c r="E10" s="22"/>
      <c r="F10" s="22"/>
      <c r="G10" s="22">
        <v>833530</v>
      </c>
    </row>
    <row r="11" ht="18" customHeight="1" spans="1:7">
      <c r="A11" s="165" t="s">
        <v>109</v>
      </c>
      <c r="B11" s="165" t="s">
        <v>110</v>
      </c>
      <c r="C11" s="163">
        <f t="shared" si="0"/>
        <v>1010000</v>
      </c>
      <c r="D11" s="22"/>
      <c r="E11" s="22"/>
      <c r="F11" s="22"/>
      <c r="G11" s="22">
        <v>1010000</v>
      </c>
    </row>
    <row r="12" ht="18" customHeight="1" spans="1:7">
      <c r="A12" s="165" t="s">
        <v>111</v>
      </c>
      <c r="B12" s="165" t="s">
        <v>112</v>
      </c>
      <c r="C12" s="163">
        <f t="shared" si="0"/>
        <v>4786470</v>
      </c>
      <c r="D12" s="22"/>
      <c r="E12" s="22"/>
      <c r="F12" s="22"/>
      <c r="G12" s="22">
        <v>4786470</v>
      </c>
    </row>
    <row r="13" ht="18" customHeight="1" spans="1:7">
      <c r="A13" s="165">
        <v>2010107</v>
      </c>
      <c r="B13" s="165" t="s">
        <v>113</v>
      </c>
      <c r="C13" s="163">
        <f t="shared" si="0"/>
        <v>100000</v>
      </c>
      <c r="D13" s="22"/>
      <c r="E13" s="22"/>
      <c r="G13" s="22">
        <v>100000</v>
      </c>
    </row>
    <row r="14" ht="18" customHeight="1" spans="1:7">
      <c r="A14" s="56" t="s">
        <v>114</v>
      </c>
      <c r="B14" s="56" t="s">
        <v>115</v>
      </c>
      <c r="C14" s="163">
        <f t="shared" si="0"/>
        <v>458700</v>
      </c>
      <c r="D14" s="22">
        <v>8700</v>
      </c>
      <c r="E14" s="22"/>
      <c r="F14" s="22">
        <v>8700</v>
      </c>
      <c r="G14" s="22">
        <v>450000</v>
      </c>
    </row>
    <row r="15" ht="18" customHeight="1" spans="1:7">
      <c r="A15" s="164" t="s">
        <v>116</v>
      </c>
      <c r="B15" s="164" t="s">
        <v>117</v>
      </c>
      <c r="C15" s="163">
        <f t="shared" si="0"/>
        <v>458700</v>
      </c>
      <c r="D15" s="22">
        <v>8700</v>
      </c>
      <c r="E15" s="22"/>
      <c r="F15" s="22">
        <v>8700</v>
      </c>
      <c r="G15" s="22">
        <v>450000</v>
      </c>
    </row>
    <row r="16" ht="18" customHeight="1" spans="1:7">
      <c r="A16" s="165" t="s">
        <v>118</v>
      </c>
      <c r="B16" s="165" t="s">
        <v>119</v>
      </c>
      <c r="C16" s="163">
        <f t="shared" si="0"/>
        <v>458700</v>
      </c>
      <c r="D16" s="22">
        <v>8700</v>
      </c>
      <c r="E16" s="22"/>
      <c r="F16" s="22">
        <v>8700</v>
      </c>
      <c r="G16" s="22">
        <v>450000</v>
      </c>
    </row>
    <row r="17" ht="18" customHeight="1" spans="1:7">
      <c r="A17" s="56" t="s">
        <v>120</v>
      </c>
      <c r="B17" s="56" t="s">
        <v>121</v>
      </c>
      <c r="C17" s="163">
        <f t="shared" si="0"/>
        <v>1777500</v>
      </c>
      <c r="D17" s="22">
        <v>1777500</v>
      </c>
      <c r="E17" s="22">
        <v>1760100</v>
      </c>
      <c r="F17" s="22">
        <v>17400</v>
      </c>
      <c r="G17" s="22"/>
    </row>
    <row r="18" ht="18" customHeight="1" spans="1:7">
      <c r="A18" s="164" t="s">
        <v>122</v>
      </c>
      <c r="B18" s="164" t="s">
        <v>123</v>
      </c>
      <c r="C18" s="163">
        <f t="shared" si="0"/>
        <v>1777500</v>
      </c>
      <c r="D18" s="22">
        <v>1777500</v>
      </c>
      <c r="E18" s="22">
        <v>1760100</v>
      </c>
      <c r="F18" s="22">
        <v>17400</v>
      </c>
      <c r="G18" s="22"/>
    </row>
    <row r="19" ht="18" customHeight="1" spans="1:7">
      <c r="A19" s="165" t="s">
        <v>124</v>
      </c>
      <c r="B19" s="165" t="s">
        <v>125</v>
      </c>
      <c r="C19" s="163">
        <f t="shared" si="0"/>
        <v>748200</v>
      </c>
      <c r="D19" s="22">
        <v>748200</v>
      </c>
      <c r="E19" s="22">
        <v>730800</v>
      </c>
      <c r="F19" s="22">
        <v>17400</v>
      </c>
      <c r="G19" s="22"/>
    </row>
    <row r="20" ht="18" customHeight="1" spans="1:7">
      <c r="A20" s="165" t="s">
        <v>126</v>
      </c>
      <c r="B20" s="165" t="s">
        <v>127</v>
      </c>
      <c r="C20" s="163">
        <f t="shared" si="0"/>
        <v>629300</v>
      </c>
      <c r="D20" s="22">
        <v>629300</v>
      </c>
      <c r="E20" s="22">
        <v>629300</v>
      </c>
      <c r="F20" s="22"/>
      <c r="G20" s="22"/>
    </row>
    <row r="21" ht="18" customHeight="1" spans="1:7">
      <c r="A21" s="165" t="s">
        <v>128</v>
      </c>
      <c r="B21" s="165" t="s">
        <v>129</v>
      </c>
      <c r="C21" s="163">
        <f t="shared" si="0"/>
        <v>400000</v>
      </c>
      <c r="D21" s="22">
        <v>400000</v>
      </c>
      <c r="E21" s="22">
        <v>400000</v>
      </c>
      <c r="F21" s="22"/>
      <c r="G21" s="22"/>
    </row>
    <row r="22" ht="18" customHeight="1" spans="1:7">
      <c r="A22" s="56" t="s">
        <v>130</v>
      </c>
      <c r="B22" s="56" t="s">
        <v>131</v>
      </c>
      <c r="C22" s="163">
        <f t="shared" si="0"/>
        <v>727842</v>
      </c>
      <c r="D22" s="22">
        <v>727842</v>
      </c>
      <c r="E22" s="22">
        <v>727842</v>
      </c>
      <c r="F22" s="22"/>
      <c r="G22" s="22"/>
    </row>
    <row r="23" ht="18" customHeight="1" spans="1:7">
      <c r="A23" s="164" t="s">
        <v>132</v>
      </c>
      <c r="B23" s="164" t="s">
        <v>133</v>
      </c>
      <c r="C23" s="163">
        <f t="shared" si="0"/>
        <v>727842</v>
      </c>
      <c r="D23" s="22">
        <v>727842</v>
      </c>
      <c r="E23" s="22">
        <v>727842</v>
      </c>
      <c r="F23" s="22"/>
      <c r="G23" s="22"/>
    </row>
    <row r="24" ht="18" customHeight="1" spans="1:7">
      <c r="A24" s="165" t="s">
        <v>134</v>
      </c>
      <c r="B24" s="165" t="s">
        <v>135</v>
      </c>
      <c r="C24" s="163">
        <f t="shared" si="0"/>
        <v>302180</v>
      </c>
      <c r="D24" s="22">
        <v>302180</v>
      </c>
      <c r="E24" s="22">
        <v>302180</v>
      </c>
      <c r="F24" s="22"/>
      <c r="G24" s="22"/>
    </row>
    <row r="25" ht="18" customHeight="1" spans="1:7">
      <c r="A25" s="165" t="s">
        <v>136</v>
      </c>
      <c r="B25" s="165" t="s">
        <v>137</v>
      </c>
      <c r="C25" s="163">
        <f t="shared" si="0"/>
        <v>388600</v>
      </c>
      <c r="D25" s="22">
        <v>388600</v>
      </c>
      <c r="E25" s="22">
        <v>388600</v>
      </c>
      <c r="F25" s="22"/>
      <c r="G25" s="22"/>
    </row>
    <row r="26" ht="18" customHeight="1" spans="1:7">
      <c r="A26" s="165" t="s">
        <v>138</v>
      </c>
      <c r="B26" s="165" t="s">
        <v>139</v>
      </c>
      <c r="C26" s="163">
        <f t="shared" si="0"/>
        <v>37062</v>
      </c>
      <c r="D26" s="22">
        <v>37062</v>
      </c>
      <c r="E26" s="22">
        <v>37062</v>
      </c>
      <c r="F26" s="22"/>
      <c r="G26" s="22"/>
    </row>
    <row r="27" ht="18" customHeight="1" spans="1:7">
      <c r="A27" s="56" t="s">
        <v>140</v>
      </c>
      <c r="B27" s="56" t="s">
        <v>141</v>
      </c>
      <c r="C27" s="163">
        <f t="shared" si="0"/>
        <v>636469</v>
      </c>
      <c r="D27" s="22">
        <v>636469</v>
      </c>
      <c r="E27" s="22">
        <v>636469</v>
      </c>
      <c r="F27" s="22"/>
      <c r="G27" s="22"/>
    </row>
    <row r="28" ht="18" customHeight="1" spans="1:7">
      <c r="A28" s="164" t="s">
        <v>142</v>
      </c>
      <c r="B28" s="164" t="s">
        <v>143</v>
      </c>
      <c r="C28" s="163">
        <f t="shared" si="0"/>
        <v>636469</v>
      </c>
      <c r="D28" s="22">
        <v>636469</v>
      </c>
      <c r="E28" s="22">
        <v>636469</v>
      </c>
      <c r="F28" s="22"/>
      <c r="G28" s="22"/>
    </row>
    <row r="29" ht="18" customHeight="1" spans="1:7">
      <c r="A29" s="165" t="s">
        <v>144</v>
      </c>
      <c r="B29" s="165" t="s">
        <v>145</v>
      </c>
      <c r="C29" s="163">
        <f t="shared" si="0"/>
        <v>636469</v>
      </c>
      <c r="D29" s="22">
        <v>636469</v>
      </c>
      <c r="E29" s="22">
        <v>636469</v>
      </c>
      <c r="F29" s="22"/>
      <c r="G29" s="22"/>
    </row>
    <row r="30" ht="18" customHeight="1" spans="1:7">
      <c r="A30" s="83" t="s">
        <v>186</v>
      </c>
      <c r="B30" s="166" t="s">
        <v>186</v>
      </c>
      <c r="C30" s="163">
        <f t="shared" si="0"/>
        <v>16953140.96</v>
      </c>
      <c r="D30" s="22">
        <v>9639762.96</v>
      </c>
      <c r="E30" s="22">
        <v>8782819</v>
      </c>
      <c r="F30" s="22">
        <v>856943.96</v>
      </c>
      <c r="G30" s="22">
        <f>G7+G14</f>
        <v>7313378</v>
      </c>
    </row>
  </sheetData>
  <mergeCells count="7">
    <mergeCell ref="A2:G2"/>
    <mergeCell ref="A3:B3"/>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C7" sqref="C7"/>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6" t="s">
        <v>187</v>
      </c>
    </row>
    <row r="2" ht="41.25" customHeight="1" spans="1:6">
      <c r="A2" s="157" t="s">
        <v>188</v>
      </c>
      <c r="B2" s="43"/>
      <c r="C2" s="43"/>
      <c r="D2" s="43"/>
      <c r="E2" s="42"/>
      <c r="F2" s="43"/>
    </row>
    <row r="3" customHeight="1" spans="1:6">
      <c r="A3" s="107" t="s">
        <v>2</v>
      </c>
      <c r="B3" s="158"/>
      <c r="D3" s="43"/>
      <c r="E3" s="42"/>
      <c r="F3" s="46" t="s">
        <v>3</v>
      </c>
    </row>
    <row r="4" ht="27" customHeight="1" spans="1:6">
      <c r="A4" s="47" t="s">
        <v>189</v>
      </c>
      <c r="B4" s="47" t="s">
        <v>190</v>
      </c>
      <c r="C4" s="48" t="s">
        <v>191</v>
      </c>
      <c r="D4" s="47"/>
      <c r="E4" s="49"/>
      <c r="F4" s="47" t="s">
        <v>192</v>
      </c>
    </row>
    <row r="5" ht="28.5" customHeight="1" spans="1:6">
      <c r="A5" s="159"/>
      <c r="B5" s="51"/>
      <c r="C5" s="49" t="s">
        <v>59</v>
      </c>
      <c r="D5" s="49" t="s">
        <v>193</v>
      </c>
      <c r="E5" s="49" t="s">
        <v>194</v>
      </c>
      <c r="F5" s="50"/>
    </row>
    <row r="6" ht="17.25" customHeight="1" spans="1:6">
      <c r="A6" s="55" t="s">
        <v>86</v>
      </c>
      <c r="B6" s="55" t="s">
        <v>87</v>
      </c>
      <c r="C6" s="55" t="s">
        <v>88</v>
      </c>
      <c r="D6" s="55" t="s">
        <v>89</v>
      </c>
      <c r="E6" s="55" t="s">
        <v>90</v>
      </c>
      <c r="F6" s="55" t="s">
        <v>91</v>
      </c>
    </row>
    <row r="7" ht="17.25" customHeight="1" spans="1:6">
      <c r="A7" s="84">
        <v>54332</v>
      </c>
      <c r="B7" s="84"/>
      <c r="C7" s="84">
        <v>54332</v>
      </c>
      <c r="D7" s="84"/>
      <c r="E7" s="84">
        <v>54332</v>
      </c>
      <c r="F7" s="8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4"/>
  <sheetViews>
    <sheetView showZeros="0" topLeftCell="B1" workbookViewId="0">
      <selection activeCell="B23" sqref="B23"/>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23" width="18.7166666666667" customWidth="1"/>
  </cols>
  <sheetData>
    <row r="1" ht="13.5" customHeight="1" spans="1:23">
      <c r="B1" s="142"/>
      <c r="D1" s="143"/>
      <c r="E1" s="143"/>
      <c r="F1" s="143"/>
      <c r="G1" s="143"/>
      <c r="H1" s="85"/>
      <c r="I1" s="85"/>
      <c r="J1" s="85"/>
      <c r="K1" s="85"/>
      <c r="L1" s="85"/>
      <c r="M1" s="85"/>
      <c r="Q1" s="85"/>
      <c r="U1" s="142"/>
      <c r="W1" s="2" t="s">
        <v>195</v>
      </c>
    </row>
    <row r="2" ht="45.75" customHeight="1" spans="1:23">
      <c r="A2" s="68" t="s">
        <v>196</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44"/>
      <c r="C3" s="144"/>
      <c r="D3" s="144"/>
      <c r="E3" s="144"/>
      <c r="F3" s="144"/>
      <c r="G3" s="144"/>
      <c r="H3" s="90"/>
      <c r="I3" s="90"/>
      <c r="J3" s="90"/>
      <c r="K3" s="90"/>
      <c r="L3" s="90"/>
      <c r="M3" s="90"/>
      <c r="N3" s="6"/>
      <c r="O3" s="6"/>
      <c r="P3" s="6"/>
      <c r="Q3" s="90"/>
      <c r="U3" s="142"/>
      <c r="W3" s="2" t="s">
        <v>3</v>
      </c>
    </row>
    <row r="4" ht="18" customHeight="1" spans="1:23">
      <c r="A4" s="8" t="s">
        <v>197</v>
      </c>
      <c r="B4" s="8" t="s">
        <v>198</v>
      </c>
      <c r="C4" s="8" t="s">
        <v>199</v>
      </c>
      <c r="D4" s="8" t="s">
        <v>200</v>
      </c>
      <c r="E4" s="8" t="s">
        <v>201</v>
      </c>
      <c r="F4" s="8" t="s">
        <v>202</v>
      </c>
      <c r="G4" s="8" t="s">
        <v>203</v>
      </c>
      <c r="H4" s="145" t="s">
        <v>204</v>
      </c>
      <c r="I4" s="79" t="s">
        <v>204</v>
      </c>
      <c r="J4" s="79"/>
      <c r="K4" s="79"/>
      <c r="L4" s="79"/>
      <c r="M4" s="79"/>
      <c r="N4" s="11"/>
      <c r="O4" s="11"/>
      <c r="P4" s="11"/>
      <c r="Q4" s="94" t="s">
        <v>63</v>
      </c>
      <c r="R4" s="79" t="s">
        <v>64</v>
      </c>
      <c r="S4" s="79"/>
      <c r="T4" s="79"/>
      <c r="U4" s="79"/>
      <c r="V4" s="79"/>
      <c r="W4" s="80"/>
    </row>
    <row r="5" ht="18" customHeight="1" spans="1:23">
      <c r="A5" s="13"/>
      <c r="B5" s="123"/>
      <c r="C5" s="13"/>
      <c r="D5" s="13"/>
      <c r="E5" s="13"/>
      <c r="F5" s="13"/>
      <c r="G5" s="13"/>
      <c r="H5" s="121" t="s">
        <v>205</v>
      </c>
      <c r="I5" s="145" t="s">
        <v>60</v>
      </c>
      <c r="J5" s="79"/>
      <c r="K5" s="79"/>
      <c r="L5" s="79"/>
      <c r="M5" s="80"/>
      <c r="N5" s="10" t="s">
        <v>206</v>
      </c>
      <c r="O5" s="11"/>
      <c r="P5" s="12"/>
      <c r="Q5" s="8" t="s">
        <v>63</v>
      </c>
      <c r="R5" s="145" t="s">
        <v>64</v>
      </c>
      <c r="S5" s="94" t="s">
        <v>66</v>
      </c>
      <c r="T5" s="79" t="s">
        <v>64</v>
      </c>
      <c r="U5" s="94" t="s">
        <v>68</v>
      </c>
      <c r="V5" s="94" t="s">
        <v>69</v>
      </c>
      <c r="W5" s="146" t="s">
        <v>70</v>
      </c>
    </row>
    <row r="6" ht="19.5" customHeight="1" spans="1:23">
      <c r="A6" s="28"/>
      <c r="B6" s="28"/>
      <c r="C6" s="28"/>
      <c r="D6" s="28"/>
      <c r="E6" s="28"/>
      <c r="F6" s="28"/>
      <c r="G6" s="28"/>
      <c r="H6" s="28"/>
      <c r="I6" s="147" t="s">
        <v>207</v>
      </c>
      <c r="J6" s="8" t="s">
        <v>208</v>
      </c>
      <c r="K6" s="8" t="s">
        <v>209</v>
      </c>
      <c r="L6" s="8" t="s">
        <v>210</v>
      </c>
      <c r="M6" s="8" t="s">
        <v>211</v>
      </c>
      <c r="N6" s="8" t="s">
        <v>60</v>
      </c>
      <c r="O6" s="8" t="s">
        <v>61</v>
      </c>
      <c r="P6" s="8" t="s">
        <v>62</v>
      </c>
      <c r="Q6" s="28"/>
      <c r="R6" s="8" t="s">
        <v>59</v>
      </c>
      <c r="S6" s="8" t="s">
        <v>66</v>
      </c>
      <c r="T6" s="8" t="s">
        <v>212</v>
      </c>
      <c r="U6" s="8" t="s">
        <v>68</v>
      </c>
      <c r="V6" s="8" t="s">
        <v>69</v>
      </c>
      <c r="W6" s="8" t="s">
        <v>70</v>
      </c>
    </row>
    <row r="7" ht="37.5" customHeight="1" spans="1:23">
      <c r="A7" s="148"/>
      <c r="B7" s="148"/>
      <c r="C7" s="148"/>
      <c r="D7" s="148"/>
      <c r="E7" s="148"/>
      <c r="F7" s="148"/>
      <c r="G7" s="148"/>
      <c r="H7" s="148"/>
      <c r="I7" s="149" t="s">
        <v>59</v>
      </c>
      <c r="J7" s="16" t="s">
        <v>213</v>
      </c>
      <c r="K7" s="16" t="s">
        <v>209</v>
      </c>
      <c r="L7" s="16" t="s">
        <v>210</v>
      </c>
      <c r="M7" s="16" t="s">
        <v>211</v>
      </c>
      <c r="N7" s="16" t="s">
        <v>209</v>
      </c>
      <c r="O7" s="16" t="s">
        <v>210</v>
      </c>
      <c r="P7" s="16" t="s">
        <v>211</v>
      </c>
      <c r="Q7" s="16" t="s">
        <v>63</v>
      </c>
      <c r="R7" s="16" t="s">
        <v>59</v>
      </c>
      <c r="S7" s="16" t="s">
        <v>66</v>
      </c>
      <c r="T7" s="16" t="s">
        <v>212</v>
      </c>
      <c r="U7" s="16" t="s">
        <v>68</v>
      </c>
      <c r="V7" s="16" t="s">
        <v>69</v>
      </c>
      <c r="W7" s="16" t="s">
        <v>70</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150" t="s">
        <v>72</v>
      </c>
      <c r="B9" s="150" t="s">
        <v>214</v>
      </c>
      <c r="C9" s="151" t="s">
        <v>215</v>
      </c>
      <c r="D9" s="151" t="s">
        <v>105</v>
      </c>
      <c r="E9" s="151" t="s">
        <v>106</v>
      </c>
      <c r="F9" s="151" t="s">
        <v>216</v>
      </c>
      <c r="G9" s="151" t="s">
        <v>217</v>
      </c>
      <c r="H9" s="152">
        <v>5000</v>
      </c>
      <c r="I9" s="84"/>
      <c r="J9" s="84"/>
      <c r="K9" s="84"/>
      <c r="L9" s="152">
        <v>5000</v>
      </c>
      <c r="M9" s="84"/>
      <c r="N9" s="84"/>
      <c r="O9" s="84"/>
      <c r="P9" s="84"/>
      <c r="Q9" s="84"/>
      <c r="R9" s="84"/>
      <c r="S9" s="84"/>
      <c r="T9" s="84"/>
      <c r="U9" s="84"/>
      <c r="V9" s="84"/>
      <c r="W9" s="84"/>
    </row>
    <row r="10" ht="20.25" customHeight="1" spans="1:23">
      <c r="A10" s="150" t="s">
        <v>72</v>
      </c>
      <c r="B10" s="150" t="s">
        <v>214</v>
      </c>
      <c r="C10" s="151" t="s">
        <v>215</v>
      </c>
      <c r="D10" s="151" t="s">
        <v>105</v>
      </c>
      <c r="E10" s="151" t="s">
        <v>106</v>
      </c>
      <c r="F10" s="151" t="s">
        <v>216</v>
      </c>
      <c r="G10" s="151" t="s">
        <v>217</v>
      </c>
      <c r="H10" s="152">
        <v>3600</v>
      </c>
      <c r="I10" s="84"/>
      <c r="J10" s="84"/>
      <c r="K10" s="84"/>
      <c r="L10" s="152">
        <v>3600</v>
      </c>
      <c r="M10" s="84"/>
      <c r="N10" s="84"/>
      <c r="O10" s="84"/>
      <c r="P10" s="84"/>
      <c r="Q10" s="84"/>
      <c r="R10" s="84"/>
      <c r="S10" s="84"/>
      <c r="T10" s="84"/>
      <c r="U10" s="84"/>
      <c r="V10" s="84"/>
      <c r="W10" s="84"/>
    </row>
    <row r="11" ht="20.25" customHeight="1" spans="1:23">
      <c r="A11" s="150" t="s">
        <v>72</v>
      </c>
      <c r="B11" s="150" t="s">
        <v>214</v>
      </c>
      <c r="C11" s="151" t="s">
        <v>215</v>
      </c>
      <c r="D11" s="151" t="s">
        <v>105</v>
      </c>
      <c r="E11" s="151" t="s">
        <v>106</v>
      </c>
      <c r="F11" s="151" t="s">
        <v>218</v>
      </c>
      <c r="G11" s="151" t="s">
        <v>219</v>
      </c>
      <c r="H11" s="152">
        <v>12000</v>
      </c>
      <c r="I11" s="84"/>
      <c r="J11" s="84"/>
      <c r="K11" s="84"/>
      <c r="L11" s="152">
        <v>12000</v>
      </c>
      <c r="M11" s="84"/>
      <c r="N11" s="84"/>
      <c r="O11" s="84"/>
      <c r="P11" s="84"/>
      <c r="Q11" s="84"/>
      <c r="R11" s="84"/>
      <c r="S11" s="84"/>
      <c r="T11" s="84"/>
      <c r="U11" s="84"/>
      <c r="V11" s="84"/>
      <c r="W11" s="84"/>
    </row>
    <row r="12" ht="20.25" customHeight="1" spans="1:23">
      <c r="A12" s="150" t="s">
        <v>72</v>
      </c>
      <c r="B12" s="150" t="s">
        <v>220</v>
      </c>
      <c r="C12" s="151" t="s">
        <v>221</v>
      </c>
      <c r="D12" s="151" t="s">
        <v>105</v>
      </c>
      <c r="E12" s="151" t="s">
        <v>106</v>
      </c>
      <c r="F12" s="151" t="s">
        <v>222</v>
      </c>
      <c r="G12" s="151" t="s">
        <v>223</v>
      </c>
      <c r="H12" s="152">
        <v>320400</v>
      </c>
      <c r="I12" s="84"/>
      <c r="J12" s="84"/>
      <c r="K12" s="84"/>
      <c r="L12" s="152">
        <v>320400</v>
      </c>
      <c r="M12" s="84"/>
      <c r="N12" s="84"/>
      <c r="O12" s="84"/>
      <c r="P12" s="84"/>
      <c r="Q12" s="84"/>
      <c r="R12" s="84"/>
      <c r="S12" s="84"/>
      <c r="T12" s="84"/>
      <c r="U12" s="84"/>
      <c r="V12" s="84"/>
      <c r="W12" s="84"/>
    </row>
    <row r="13" ht="20.25" customHeight="1" spans="1:23">
      <c r="A13" s="150" t="s">
        <v>72</v>
      </c>
      <c r="B13" s="150" t="s">
        <v>224</v>
      </c>
      <c r="C13" s="151" t="s">
        <v>225</v>
      </c>
      <c r="D13" s="151" t="s">
        <v>126</v>
      </c>
      <c r="E13" s="151" t="s">
        <v>127</v>
      </c>
      <c r="F13" s="151" t="s">
        <v>226</v>
      </c>
      <c r="G13" s="151" t="s">
        <v>227</v>
      </c>
      <c r="H13" s="152">
        <v>629300</v>
      </c>
      <c r="I13" s="84"/>
      <c r="J13" s="84"/>
      <c r="K13" s="84"/>
      <c r="L13" s="152">
        <v>629300</v>
      </c>
      <c r="M13" s="84"/>
      <c r="N13" s="84"/>
      <c r="O13" s="84"/>
      <c r="P13" s="84"/>
      <c r="Q13" s="84"/>
      <c r="R13" s="84"/>
      <c r="S13" s="84"/>
      <c r="T13" s="84"/>
      <c r="U13" s="84"/>
      <c r="V13" s="84"/>
      <c r="W13" s="84"/>
    </row>
    <row r="14" ht="20.25" customHeight="1" spans="1:23">
      <c r="A14" s="150" t="s">
        <v>72</v>
      </c>
      <c r="B14" s="150" t="s">
        <v>224</v>
      </c>
      <c r="C14" s="151" t="s">
        <v>225</v>
      </c>
      <c r="D14" s="151" t="s">
        <v>128</v>
      </c>
      <c r="E14" s="151" t="s">
        <v>129</v>
      </c>
      <c r="F14" s="151" t="s">
        <v>228</v>
      </c>
      <c r="G14" s="151" t="s">
        <v>229</v>
      </c>
      <c r="H14" s="152">
        <v>400000</v>
      </c>
      <c r="I14" s="84"/>
      <c r="J14" s="84"/>
      <c r="K14" s="84"/>
      <c r="L14" s="152">
        <v>400000</v>
      </c>
      <c r="M14" s="84"/>
      <c r="N14" s="84"/>
      <c r="O14" s="84"/>
      <c r="P14" s="84"/>
      <c r="Q14" s="84"/>
      <c r="R14" s="84"/>
      <c r="S14" s="84"/>
      <c r="T14" s="84"/>
      <c r="U14" s="84"/>
      <c r="V14" s="84"/>
      <c r="W14" s="84"/>
    </row>
    <row r="15" ht="20.25" customHeight="1" spans="1:23">
      <c r="A15" s="150" t="s">
        <v>72</v>
      </c>
      <c r="B15" s="150" t="s">
        <v>224</v>
      </c>
      <c r="C15" s="151" t="s">
        <v>225</v>
      </c>
      <c r="D15" s="151" t="s">
        <v>134</v>
      </c>
      <c r="E15" s="151" t="s">
        <v>135</v>
      </c>
      <c r="F15" s="151" t="s">
        <v>230</v>
      </c>
      <c r="G15" s="151" t="s">
        <v>231</v>
      </c>
      <c r="H15" s="152">
        <v>302180</v>
      </c>
      <c r="I15" s="84"/>
      <c r="J15" s="84"/>
      <c r="K15" s="84"/>
      <c r="L15" s="152">
        <v>302180</v>
      </c>
      <c r="M15" s="84"/>
      <c r="N15" s="84"/>
      <c r="O15" s="84"/>
      <c r="P15" s="84"/>
      <c r="Q15" s="84"/>
      <c r="R15" s="84"/>
      <c r="S15" s="84"/>
      <c r="T15" s="84"/>
      <c r="U15" s="84"/>
      <c r="V15" s="84"/>
      <c r="W15" s="84"/>
    </row>
    <row r="16" ht="20.25" customHeight="1" spans="1:23">
      <c r="A16" s="150" t="s">
        <v>72</v>
      </c>
      <c r="B16" s="150" t="s">
        <v>224</v>
      </c>
      <c r="C16" s="151" t="s">
        <v>225</v>
      </c>
      <c r="D16" s="151" t="s">
        <v>136</v>
      </c>
      <c r="E16" s="151" t="s">
        <v>137</v>
      </c>
      <c r="F16" s="151" t="s">
        <v>232</v>
      </c>
      <c r="G16" s="151" t="s">
        <v>233</v>
      </c>
      <c r="H16" s="152">
        <v>388600</v>
      </c>
      <c r="I16" s="84"/>
      <c r="J16" s="84"/>
      <c r="K16" s="84"/>
      <c r="L16" s="152">
        <v>388600</v>
      </c>
      <c r="M16" s="84"/>
      <c r="N16" s="84"/>
      <c r="O16" s="84"/>
      <c r="P16" s="84"/>
      <c r="Q16" s="84"/>
      <c r="R16" s="84"/>
      <c r="S16" s="84"/>
      <c r="T16" s="84"/>
      <c r="U16" s="84"/>
      <c r="V16" s="84"/>
      <c r="W16" s="84"/>
    </row>
    <row r="17" ht="20.25" customHeight="1" spans="1:23">
      <c r="A17" s="150" t="s">
        <v>72</v>
      </c>
      <c r="B17" s="150" t="s">
        <v>224</v>
      </c>
      <c r="C17" s="151" t="s">
        <v>225</v>
      </c>
      <c r="D17" s="151" t="s">
        <v>105</v>
      </c>
      <c r="E17" s="151" t="s">
        <v>106</v>
      </c>
      <c r="F17" s="151" t="s">
        <v>234</v>
      </c>
      <c r="G17" s="151" t="s">
        <v>235</v>
      </c>
      <c r="H17" s="152">
        <v>2700</v>
      </c>
      <c r="I17" s="84"/>
      <c r="J17" s="84"/>
      <c r="K17" s="84"/>
      <c r="L17" s="152">
        <v>2700</v>
      </c>
      <c r="M17" s="84"/>
      <c r="N17" s="84"/>
      <c r="O17" s="84"/>
      <c r="P17" s="84"/>
      <c r="Q17" s="84"/>
      <c r="R17" s="84"/>
      <c r="S17" s="84"/>
      <c r="T17" s="84"/>
      <c r="U17" s="84"/>
      <c r="V17" s="84"/>
      <c r="W17" s="84"/>
    </row>
    <row r="18" ht="20.25" customHeight="1" spans="1:23">
      <c r="A18" s="150" t="s">
        <v>72</v>
      </c>
      <c r="B18" s="150" t="s">
        <v>224</v>
      </c>
      <c r="C18" s="151" t="s">
        <v>225</v>
      </c>
      <c r="D18" s="151" t="s">
        <v>138</v>
      </c>
      <c r="E18" s="151" t="s">
        <v>139</v>
      </c>
      <c r="F18" s="151" t="s">
        <v>234</v>
      </c>
      <c r="G18" s="151" t="s">
        <v>235</v>
      </c>
      <c r="H18" s="152">
        <v>29986</v>
      </c>
      <c r="I18" s="84"/>
      <c r="J18" s="84"/>
      <c r="K18" s="84"/>
      <c r="L18" s="152">
        <v>29986</v>
      </c>
      <c r="M18" s="84"/>
      <c r="N18" s="84"/>
      <c r="O18" s="84"/>
      <c r="P18" s="84"/>
      <c r="Q18" s="84"/>
      <c r="R18" s="84"/>
      <c r="S18" s="84"/>
      <c r="T18" s="84"/>
      <c r="U18" s="84"/>
      <c r="V18" s="84"/>
      <c r="W18" s="84"/>
    </row>
    <row r="19" ht="20.25" customHeight="1" spans="1:23">
      <c r="A19" s="150" t="s">
        <v>72</v>
      </c>
      <c r="B19" s="150" t="s">
        <v>224</v>
      </c>
      <c r="C19" s="151" t="s">
        <v>225</v>
      </c>
      <c r="D19" s="151" t="s">
        <v>138</v>
      </c>
      <c r="E19" s="151" t="s">
        <v>139</v>
      </c>
      <c r="F19" s="151" t="s">
        <v>234</v>
      </c>
      <c r="G19" s="151" t="s">
        <v>235</v>
      </c>
      <c r="H19" s="152">
        <v>7076</v>
      </c>
      <c r="I19" s="84"/>
      <c r="J19" s="84"/>
      <c r="K19" s="84"/>
      <c r="L19" s="152">
        <v>7076</v>
      </c>
      <c r="M19" s="84"/>
      <c r="N19" s="84"/>
      <c r="O19" s="84"/>
      <c r="P19" s="84"/>
      <c r="Q19" s="84"/>
      <c r="R19" s="84"/>
      <c r="S19" s="84"/>
      <c r="T19" s="84"/>
      <c r="U19" s="84"/>
      <c r="V19" s="84"/>
      <c r="W19" s="84"/>
    </row>
    <row r="20" ht="20.25" customHeight="1" spans="1:23">
      <c r="A20" s="150" t="s">
        <v>72</v>
      </c>
      <c r="B20" s="199" t="s">
        <v>236</v>
      </c>
      <c r="C20" s="151" t="s">
        <v>237</v>
      </c>
      <c r="D20" s="151" t="s">
        <v>105</v>
      </c>
      <c r="E20" s="151" t="s">
        <v>106</v>
      </c>
      <c r="F20" s="151" t="s">
        <v>238</v>
      </c>
      <c r="G20" s="151" t="s">
        <v>239</v>
      </c>
      <c r="H20" s="152">
        <v>4584</v>
      </c>
      <c r="I20" s="84"/>
      <c r="J20" s="84"/>
      <c r="K20" s="84"/>
      <c r="L20" s="152">
        <v>4584</v>
      </c>
      <c r="M20" s="84"/>
      <c r="N20" s="84"/>
      <c r="O20" s="84"/>
      <c r="P20" s="84"/>
      <c r="Q20" s="84"/>
      <c r="R20" s="84"/>
      <c r="S20" s="84"/>
      <c r="T20" s="84"/>
      <c r="U20" s="84"/>
      <c r="V20" s="84"/>
      <c r="W20" s="84"/>
    </row>
    <row r="21" ht="20.25" customHeight="1" spans="1:23">
      <c r="A21" s="150" t="s">
        <v>72</v>
      </c>
      <c r="B21" s="150" t="s">
        <v>240</v>
      </c>
      <c r="C21" s="151" t="s">
        <v>241</v>
      </c>
      <c r="D21" s="151" t="s">
        <v>105</v>
      </c>
      <c r="E21" s="151" t="s">
        <v>106</v>
      </c>
      <c r="F21" s="151" t="s">
        <v>242</v>
      </c>
      <c r="G21" s="151" t="s">
        <v>243</v>
      </c>
      <c r="H21" s="152">
        <v>62000</v>
      </c>
      <c r="I21" s="84"/>
      <c r="J21" s="84"/>
      <c r="K21" s="84"/>
      <c r="L21" s="152">
        <v>62000</v>
      </c>
      <c r="M21" s="84"/>
      <c r="N21" s="84"/>
      <c r="O21" s="84"/>
      <c r="P21" s="84"/>
      <c r="Q21" s="84"/>
      <c r="R21" s="84"/>
      <c r="S21" s="84"/>
      <c r="T21" s="84"/>
      <c r="U21" s="84"/>
      <c r="V21" s="84"/>
      <c r="W21" s="84"/>
    </row>
    <row r="22" ht="20.25" customHeight="1" spans="1:23">
      <c r="A22" s="150" t="s">
        <v>72</v>
      </c>
      <c r="B22" s="150" t="s">
        <v>240</v>
      </c>
      <c r="C22" s="151" t="s">
        <v>241</v>
      </c>
      <c r="D22" s="151" t="s">
        <v>105</v>
      </c>
      <c r="E22" s="151" t="s">
        <v>106</v>
      </c>
      <c r="F22" s="151" t="s">
        <v>242</v>
      </c>
      <c r="G22" s="151" t="s">
        <v>243</v>
      </c>
      <c r="H22" s="152">
        <v>229200</v>
      </c>
      <c r="I22" s="84"/>
      <c r="J22" s="84"/>
      <c r="K22" s="84"/>
      <c r="L22" s="152">
        <v>229200</v>
      </c>
      <c r="M22" s="84"/>
      <c r="N22" s="84"/>
      <c r="O22" s="84"/>
      <c r="P22" s="84"/>
      <c r="Q22" s="84"/>
      <c r="R22" s="84"/>
      <c r="S22" s="84"/>
      <c r="T22" s="84"/>
      <c r="U22" s="84"/>
      <c r="V22" s="84"/>
      <c r="W22" s="84"/>
    </row>
    <row r="23" ht="20.25" customHeight="1" spans="1:23">
      <c r="A23" s="150" t="s">
        <v>72</v>
      </c>
      <c r="B23" s="150" t="s">
        <v>240</v>
      </c>
      <c r="C23" s="151" t="s">
        <v>241</v>
      </c>
      <c r="D23" s="151" t="s">
        <v>105</v>
      </c>
      <c r="E23" s="151" t="s">
        <v>106</v>
      </c>
      <c r="F23" s="151" t="s">
        <v>242</v>
      </c>
      <c r="G23" s="151" t="s">
        <v>243</v>
      </c>
      <c r="H23" s="152">
        <v>11460</v>
      </c>
      <c r="I23" s="84"/>
      <c r="J23" s="84"/>
      <c r="K23" s="84"/>
      <c r="L23" s="152">
        <v>11460</v>
      </c>
      <c r="M23" s="84"/>
      <c r="N23" s="84"/>
      <c r="O23" s="84"/>
      <c r="P23" s="84"/>
      <c r="Q23" s="84"/>
      <c r="R23" s="84"/>
      <c r="S23" s="84"/>
      <c r="T23" s="84"/>
      <c r="U23" s="84"/>
      <c r="V23" s="84"/>
      <c r="W23" s="84"/>
    </row>
    <row r="24" ht="20.25" customHeight="1" spans="1:23">
      <c r="A24" s="150" t="s">
        <v>72</v>
      </c>
      <c r="B24" s="150" t="s">
        <v>244</v>
      </c>
      <c r="C24" s="151" t="s">
        <v>239</v>
      </c>
      <c r="D24" s="151" t="s">
        <v>105</v>
      </c>
      <c r="E24" s="151" t="s">
        <v>106</v>
      </c>
      <c r="F24" s="151" t="s">
        <v>238</v>
      </c>
      <c r="G24" s="151" t="s">
        <v>239</v>
      </c>
      <c r="H24" s="152">
        <v>91980.96</v>
      </c>
      <c r="I24" s="84"/>
      <c r="J24" s="84"/>
      <c r="K24" s="84"/>
      <c r="L24" s="152">
        <v>91980.96</v>
      </c>
      <c r="M24" s="84"/>
      <c r="N24" s="84"/>
      <c r="O24" s="84"/>
      <c r="P24" s="84"/>
      <c r="Q24" s="84"/>
      <c r="R24" s="84"/>
      <c r="S24" s="84"/>
      <c r="T24" s="84"/>
      <c r="U24" s="84"/>
      <c r="V24" s="84"/>
      <c r="W24" s="84"/>
    </row>
    <row r="25" ht="20.25" customHeight="1" spans="1:23">
      <c r="A25" s="150" t="s">
        <v>72</v>
      </c>
      <c r="B25" s="150" t="s">
        <v>245</v>
      </c>
      <c r="C25" s="151" t="s">
        <v>246</v>
      </c>
      <c r="D25" s="151" t="s">
        <v>105</v>
      </c>
      <c r="E25" s="151" t="s">
        <v>106</v>
      </c>
      <c r="F25" s="151" t="s">
        <v>247</v>
      </c>
      <c r="G25" s="151" t="s">
        <v>246</v>
      </c>
      <c r="H25" s="152">
        <v>54332</v>
      </c>
      <c r="I25" s="84"/>
      <c r="J25" s="84"/>
      <c r="K25" s="84"/>
      <c r="L25" s="152">
        <v>54332</v>
      </c>
      <c r="M25" s="84"/>
      <c r="N25" s="84"/>
      <c r="O25" s="84"/>
      <c r="P25" s="84"/>
      <c r="Q25" s="84"/>
      <c r="R25" s="84"/>
      <c r="S25" s="84"/>
      <c r="T25" s="84"/>
      <c r="U25" s="84"/>
      <c r="V25" s="84"/>
      <c r="W25" s="84"/>
    </row>
    <row r="26" ht="20.25" customHeight="1" spans="1:23">
      <c r="A26" s="150" t="s">
        <v>72</v>
      </c>
      <c r="B26" s="150" t="s">
        <v>248</v>
      </c>
      <c r="C26" s="151" t="s">
        <v>249</v>
      </c>
      <c r="D26" s="151" t="s">
        <v>105</v>
      </c>
      <c r="E26" s="151" t="s">
        <v>106</v>
      </c>
      <c r="F26" s="151" t="s">
        <v>216</v>
      </c>
      <c r="G26" s="151" t="s">
        <v>217</v>
      </c>
      <c r="H26" s="152">
        <v>82621</v>
      </c>
      <c r="I26" s="84"/>
      <c r="J26" s="84"/>
      <c r="K26" s="84"/>
      <c r="L26" s="152">
        <v>82621</v>
      </c>
      <c r="M26" s="84"/>
      <c r="N26" s="84"/>
      <c r="O26" s="84"/>
      <c r="P26" s="84"/>
      <c r="Q26" s="84"/>
      <c r="R26" s="84"/>
      <c r="S26" s="84"/>
      <c r="T26" s="84"/>
      <c r="U26" s="84"/>
      <c r="V26" s="84"/>
      <c r="W26" s="84"/>
    </row>
    <row r="27" ht="20.25" customHeight="1" spans="1:23">
      <c r="A27" s="150" t="s">
        <v>72</v>
      </c>
      <c r="B27" s="150" t="s">
        <v>248</v>
      </c>
      <c r="C27" s="151" t="s">
        <v>249</v>
      </c>
      <c r="D27" s="151" t="s">
        <v>124</v>
      </c>
      <c r="E27" s="151" t="s">
        <v>125</v>
      </c>
      <c r="F27" s="151" t="s">
        <v>216</v>
      </c>
      <c r="G27" s="151" t="s">
        <v>217</v>
      </c>
      <c r="H27" s="152">
        <v>17400</v>
      </c>
      <c r="I27" s="84"/>
      <c r="J27" s="84"/>
      <c r="K27" s="84"/>
      <c r="L27" s="152">
        <v>17400</v>
      </c>
      <c r="M27" s="84"/>
      <c r="N27" s="84"/>
      <c r="O27" s="84"/>
      <c r="P27" s="84"/>
      <c r="Q27" s="84"/>
      <c r="R27" s="84"/>
      <c r="S27" s="84"/>
      <c r="T27" s="84"/>
      <c r="U27" s="84"/>
      <c r="V27" s="84"/>
      <c r="W27" s="84"/>
    </row>
    <row r="28" ht="20.25" customHeight="1" spans="1:23">
      <c r="A28" s="150" t="s">
        <v>72</v>
      </c>
      <c r="B28" s="150" t="s">
        <v>248</v>
      </c>
      <c r="C28" s="151" t="s">
        <v>249</v>
      </c>
      <c r="D28" s="151" t="s">
        <v>105</v>
      </c>
      <c r="E28" s="151" t="s">
        <v>106</v>
      </c>
      <c r="F28" s="151" t="s">
        <v>250</v>
      </c>
      <c r="G28" s="151" t="s">
        <v>251</v>
      </c>
      <c r="H28" s="152">
        <v>10643</v>
      </c>
      <c r="I28" s="84"/>
      <c r="J28" s="84"/>
      <c r="K28" s="84"/>
      <c r="L28" s="152">
        <v>10643</v>
      </c>
      <c r="M28" s="84"/>
      <c r="N28" s="84"/>
      <c r="O28" s="84"/>
      <c r="P28" s="84"/>
      <c r="Q28" s="84"/>
      <c r="R28" s="84"/>
      <c r="S28" s="84"/>
      <c r="T28" s="84"/>
      <c r="U28" s="84"/>
      <c r="V28" s="84"/>
      <c r="W28" s="84"/>
    </row>
    <row r="29" ht="20.25" customHeight="1" spans="1:23">
      <c r="A29" s="150" t="s">
        <v>72</v>
      </c>
      <c r="B29" s="150" t="s">
        <v>248</v>
      </c>
      <c r="C29" s="151" t="s">
        <v>249</v>
      </c>
      <c r="D29" s="151" t="s">
        <v>105</v>
      </c>
      <c r="E29" s="151" t="s">
        <v>106</v>
      </c>
      <c r="F29" s="151" t="s">
        <v>252</v>
      </c>
      <c r="G29" s="151" t="s">
        <v>253</v>
      </c>
      <c r="H29" s="152">
        <v>16443</v>
      </c>
      <c r="I29" s="84"/>
      <c r="J29" s="84"/>
      <c r="K29" s="84"/>
      <c r="L29" s="152">
        <v>16443</v>
      </c>
      <c r="M29" s="84"/>
      <c r="N29" s="84"/>
      <c r="O29" s="84"/>
      <c r="P29" s="84"/>
      <c r="Q29" s="84"/>
      <c r="R29" s="84"/>
      <c r="S29" s="84"/>
      <c r="T29" s="84"/>
      <c r="U29" s="84"/>
      <c r="V29" s="84"/>
      <c r="W29" s="84"/>
    </row>
    <row r="30" ht="20.25" customHeight="1" spans="1:23">
      <c r="A30" s="150" t="s">
        <v>72</v>
      </c>
      <c r="B30" s="150" t="s">
        <v>248</v>
      </c>
      <c r="C30" s="151" t="s">
        <v>249</v>
      </c>
      <c r="D30" s="151" t="s">
        <v>105</v>
      </c>
      <c r="E30" s="151" t="s">
        <v>106</v>
      </c>
      <c r="F30" s="151" t="s">
        <v>254</v>
      </c>
      <c r="G30" s="151" t="s">
        <v>255</v>
      </c>
      <c r="H30" s="152">
        <v>14500</v>
      </c>
      <c r="I30" s="84"/>
      <c r="J30" s="84"/>
      <c r="K30" s="84"/>
      <c r="L30" s="152">
        <v>14500</v>
      </c>
      <c r="M30" s="84"/>
      <c r="N30" s="84"/>
      <c r="O30" s="84"/>
      <c r="P30" s="84"/>
      <c r="Q30" s="84"/>
      <c r="R30" s="84"/>
      <c r="S30" s="84"/>
      <c r="T30" s="84"/>
      <c r="U30" s="84"/>
      <c r="V30" s="84"/>
      <c r="W30" s="84"/>
    </row>
    <row r="31" ht="20.25" customHeight="1" spans="1:23">
      <c r="A31" s="150" t="s">
        <v>72</v>
      </c>
      <c r="B31" s="150" t="s">
        <v>248</v>
      </c>
      <c r="C31" s="151" t="s">
        <v>249</v>
      </c>
      <c r="D31" s="151" t="s">
        <v>105</v>
      </c>
      <c r="E31" s="151" t="s">
        <v>106</v>
      </c>
      <c r="F31" s="151" t="s">
        <v>256</v>
      </c>
      <c r="G31" s="151" t="s">
        <v>257</v>
      </c>
      <c r="H31" s="152">
        <v>17400</v>
      </c>
      <c r="I31" s="84"/>
      <c r="J31" s="84"/>
      <c r="K31" s="84"/>
      <c r="L31" s="152">
        <v>17400</v>
      </c>
      <c r="M31" s="84"/>
      <c r="N31" s="84"/>
      <c r="O31" s="84"/>
      <c r="P31" s="84"/>
      <c r="Q31" s="84"/>
      <c r="R31" s="84"/>
      <c r="S31" s="84"/>
      <c r="T31" s="84"/>
      <c r="U31" s="84"/>
      <c r="V31" s="84"/>
      <c r="W31" s="84"/>
    </row>
    <row r="32" ht="20.25" customHeight="1" spans="1:23">
      <c r="A32" s="150" t="s">
        <v>72</v>
      </c>
      <c r="B32" s="150" t="s">
        <v>248</v>
      </c>
      <c r="C32" s="151" t="s">
        <v>249</v>
      </c>
      <c r="D32" s="151" t="s">
        <v>105</v>
      </c>
      <c r="E32" s="151" t="s">
        <v>106</v>
      </c>
      <c r="F32" s="151" t="s">
        <v>258</v>
      </c>
      <c r="G32" s="151" t="s">
        <v>259</v>
      </c>
      <c r="H32" s="152">
        <v>43500</v>
      </c>
      <c r="I32" s="84"/>
      <c r="J32" s="84"/>
      <c r="K32" s="84"/>
      <c r="L32" s="152">
        <v>43500</v>
      </c>
      <c r="M32" s="84"/>
      <c r="N32" s="84"/>
      <c r="O32" s="84"/>
      <c r="P32" s="84"/>
      <c r="Q32" s="84"/>
      <c r="R32" s="84"/>
      <c r="S32" s="84"/>
      <c r="T32" s="84"/>
      <c r="U32" s="84"/>
      <c r="V32" s="84"/>
      <c r="W32" s="84"/>
    </row>
    <row r="33" ht="20.25" customHeight="1" spans="1:23">
      <c r="A33" s="150" t="s">
        <v>72</v>
      </c>
      <c r="B33" s="150" t="s">
        <v>248</v>
      </c>
      <c r="C33" s="151" t="s">
        <v>249</v>
      </c>
      <c r="D33" s="151" t="s">
        <v>105</v>
      </c>
      <c r="E33" s="151" t="s">
        <v>106</v>
      </c>
      <c r="F33" s="151" t="s">
        <v>222</v>
      </c>
      <c r="G33" s="151" t="s">
        <v>223</v>
      </c>
      <c r="H33" s="152">
        <v>32040</v>
      </c>
      <c r="I33" s="84"/>
      <c r="J33" s="84"/>
      <c r="K33" s="84"/>
      <c r="L33" s="152">
        <v>32040</v>
      </c>
      <c r="M33" s="84"/>
      <c r="N33" s="84"/>
      <c r="O33" s="84"/>
      <c r="P33" s="84"/>
      <c r="Q33" s="84"/>
      <c r="R33" s="84"/>
      <c r="S33" s="84"/>
      <c r="T33" s="84"/>
      <c r="U33" s="84"/>
      <c r="V33" s="84"/>
      <c r="W33" s="84"/>
    </row>
    <row r="34" ht="20.25" customHeight="1" spans="1:23">
      <c r="A34" s="150" t="s">
        <v>72</v>
      </c>
      <c r="B34" s="150" t="s">
        <v>248</v>
      </c>
      <c r="C34" s="151" t="s">
        <v>249</v>
      </c>
      <c r="D34" s="151" t="s">
        <v>118</v>
      </c>
      <c r="E34" s="151" t="s">
        <v>119</v>
      </c>
      <c r="F34" s="151" t="s">
        <v>260</v>
      </c>
      <c r="G34" s="151" t="s">
        <v>261</v>
      </c>
      <c r="H34" s="152">
        <v>8700</v>
      </c>
      <c r="I34" s="84"/>
      <c r="J34" s="84"/>
      <c r="K34" s="84"/>
      <c r="L34" s="152">
        <v>8700</v>
      </c>
      <c r="M34" s="84"/>
      <c r="N34" s="84"/>
      <c r="O34" s="84"/>
      <c r="P34" s="84"/>
      <c r="Q34" s="84"/>
      <c r="R34" s="84"/>
      <c r="S34" s="84"/>
      <c r="T34" s="84"/>
      <c r="U34" s="84"/>
      <c r="V34" s="84"/>
      <c r="W34" s="84"/>
    </row>
    <row r="35" ht="20.25" customHeight="1" spans="1:23">
      <c r="A35" s="150" t="s">
        <v>72</v>
      </c>
      <c r="B35" s="150" t="s">
        <v>248</v>
      </c>
      <c r="C35" s="151" t="s">
        <v>249</v>
      </c>
      <c r="D35" s="151" t="s">
        <v>105</v>
      </c>
      <c r="E35" s="151" t="s">
        <v>106</v>
      </c>
      <c r="F35" s="151" t="s">
        <v>262</v>
      </c>
      <c r="G35" s="151" t="s">
        <v>263</v>
      </c>
      <c r="H35" s="152">
        <v>34800</v>
      </c>
      <c r="I35" s="84"/>
      <c r="J35" s="84"/>
      <c r="K35" s="84"/>
      <c r="L35" s="152">
        <v>34800</v>
      </c>
      <c r="M35" s="84"/>
      <c r="N35" s="84"/>
      <c r="O35" s="84"/>
      <c r="P35" s="84"/>
      <c r="Q35" s="84"/>
      <c r="R35" s="84"/>
      <c r="S35" s="84"/>
      <c r="T35" s="84"/>
      <c r="U35" s="84"/>
      <c r="V35" s="84"/>
      <c r="W35" s="84"/>
    </row>
    <row r="36" ht="20.25" customHeight="1" spans="1:23">
      <c r="A36" s="150" t="s">
        <v>72</v>
      </c>
      <c r="B36" s="150" t="s">
        <v>248</v>
      </c>
      <c r="C36" s="151" t="s">
        <v>249</v>
      </c>
      <c r="D36" s="151" t="s">
        <v>105</v>
      </c>
      <c r="E36" s="151" t="s">
        <v>106</v>
      </c>
      <c r="F36" s="151" t="s">
        <v>218</v>
      </c>
      <c r="G36" s="151" t="s">
        <v>219</v>
      </c>
      <c r="H36" s="152">
        <v>87000</v>
      </c>
      <c r="I36" s="84"/>
      <c r="J36" s="84"/>
      <c r="K36" s="84"/>
      <c r="L36" s="152">
        <v>87000</v>
      </c>
      <c r="M36" s="84"/>
      <c r="N36" s="84"/>
      <c r="O36" s="84"/>
      <c r="P36" s="84"/>
      <c r="Q36" s="84"/>
      <c r="R36" s="84"/>
      <c r="S36" s="84"/>
      <c r="T36" s="84"/>
      <c r="U36" s="84"/>
      <c r="V36" s="84"/>
      <c r="W36" s="84"/>
    </row>
    <row r="37" ht="20.25" customHeight="1" spans="1:23">
      <c r="A37" s="150" t="s">
        <v>72</v>
      </c>
      <c r="B37" s="150" t="s">
        <v>264</v>
      </c>
      <c r="C37" s="151" t="s">
        <v>145</v>
      </c>
      <c r="D37" s="151" t="s">
        <v>144</v>
      </c>
      <c r="E37" s="151" t="s">
        <v>145</v>
      </c>
      <c r="F37" s="151" t="s">
        <v>265</v>
      </c>
      <c r="G37" s="151" t="s">
        <v>145</v>
      </c>
      <c r="H37" s="152">
        <v>636469</v>
      </c>
      <c r="I37" s="84"/>
      <c r="J37" s="84"/>
      <c r="K37" s="84"/>
      <c r="L37" s="152">
        <v>636469</v>
      </c>
      <c r="M37" s="84"/>
      <c r="N37" s="84"/>
      <c r="O37" s="84"/>
      <c r="P37" s="84"/>
      <c r="Q37" s="84"/>
      <c r="R37" s="84"/>
      <c r="S37" s="84"/>
      <c r="T37" s="84"/>
      <c r="U37" s="84"/>
      <c r="V37" s="84"/>
      <c r="W37" s="84"/>
    </row>
    <row r="38" ht="20.25" customHeight="1" spans="1:23">
      <c r="A38" s="150" t="s">
        <v>72</v>
      </c>
      <c r="B38" s="150" t="s">
        <v>266</v>
      </c>
      <c r="C38" s="151" t="s">
        <v>267</v>
      </c>
      <c r="D38" s="151" t="s">
        <v>105</v>
      </c>
      <c r="E38" s="151" t="s">
        <v>106</v>
      </c>
      <c r="F38" s="151" t="s">
        <v>268</v>
      </c>
      <c r="G38" s="151" t="s">
        <v>269</v>
      </c>
      <c r="H38" s="152">
        <v>838080</v>
      </c>
      <c r="I38" s="84"/>
      <c r="J38" s="84"/>
      <c r="K38" s="84"/>
      <c r="L38" s="152">
        <v>838080</v>
      </c>
      <c r="M38" s="84"/>
      <c r="N38" s="84"/>
      <c r="O38" s="84"/>
      <c r="P38" s="84"/>
      <c r="Q38" s="84"/>
      <c r="R38" s="84"/>
      <c r="S38" s="84"/>
      <c r="T38" s="84"/>
      <c r="U38" s="84"/>
      <c r="V38" s="84"/>
      <c r="W38" s="84"/>
    </row>
    <row r="39" ht="20.25" customHeight="1" spans="1:23">
      <c r="A39" s="150" t="s">
        <v>72</v>
      </c>
      <c r="B39" s="150" t="s">
        <v>266</v>
      </c>
      <c r="C39" s="151" t="s">
        <v>267</v>
      </c>
      <c r="D39" s="151" t="s">
        <v>105</v>
      </c>
      <c r="E39" s="151" t="s">
        <v>106</v>
      </c>
      <c r="F39" s="151" t="s">
        <v>268</v>
      </c>
      <c r="G39" s="151" t="s">
        <v>269</v>
      </c>
      <c r="H39" s="152">
        <v>638000</v>
      </c>
      <c r="I39" s="84"/>
      <c r="J39" s="84"/>
      <c r="K39" s="84"/>
      <c r="L39" s="152">
        <v>638000</v>
      </c>
      <c r="M39" s="84"/>
      <c r="N39" s="84"/>
      <c r="O39" s="84"/>
      <c r="P39" s="84"/>
      <c r="Q39" s="84"/>
      <c r="R39" s="84"/>
      <c r="S39" s="84"/>
      <c r="T39" s="84"/>
      <c r="U39" s="84"/>
      <c r="V39" s="84"/>
      <c r="W39" s="84"/>
    </row>
    <row r="40" ht="20.25" customHeight="1" spans="1:23">
      <c r="A40" s="150" t="s">
        <v>72</v>
      </c>
      <c r="B40" s="150" t="s">
        <v>270</v>
      </c>
      <c r="C40" s="151" t="s">
        <v>271</v>
      </c>
      <c r="D40" s="151" t="s">
        <v>124</v>
      </c>
      <c r="E40" s="151" t="s">
        <v>125</v>
      </c>
      <c r="F40" s="151" t="s">
        <v>272</v>
      </c>
      <c r="G40" s="151" t="s">
        <v>273</v>
      </c>
      <c r="H40" s="152">
        <v>730800</v>
      </c>
      <c r="I40" s="84"/>
      <c r="J40" s="84"/>
      <c r="K40" s="84"/>
      <c r="L40" s="152">
        <v>730800</v>
      </c>
      <c r="M40" s="84"/>
      <c r="N40" s="84"/>
      <c r="O40" s="84"/>
      <c r="P40" s="84"/>
      <c r="Q40" s="84"/>
      <c r="R40" s="84"/>
      <c r="S40" s="84"/>
      <c r="T40" s="84"/>
      <c r="U40" s="84"/>
      <c r="V40" s="84"/>
      <c r="W40" s="84"/>
    </row>
    <row r="41" ht="20.25" customHeight="1" spans="1:23">
      <c r="A41" s="150" t="s">
        <v>72</v>
      </c>
      <c r="B41" s="150" t="s">
        <v>274</v>
      </c>
      <c r="C41" s="151" t="s">
        <v>275</v>
      </c>
      <c r="D41" s="151" t="s">
        <v>105</v>
      </c>
      <c r="E41" s="151" t="s">
        <v>106</v>
      </c>
      <c r="F41" s="151" t="s">
        <v>276</v>
      </c>
      <c r="G41" s="151" t="s">
        <v>277</v>
      </c>
      <c r="H41" s="152">
        <v>1767240</v>
      </c>
      <c r="I41" s="84"/>
      <c r="J41" s="84"/>
      <c r="K41" s="84"/>
      <c r="L41" s="152">
        <v>1767240</v>
      </c>
      <c r="M41" s="84"/>
      <c r="N41" s="84"/>
      <c r="O41" s="84"/>
      <c r="P41" s="84"/>
      <c r="Q41" s="84"/>
      <c r="R41" s="84"/>
      <c r="S41" s="84"/>
      <c r="T41" s="84"/>
      <c r="U41" s="84"/>
      <c r="V41" s="84"/>
      <c r="W41" s="84"/>
    </row>
    <row r="42" ht="20.25" customHeight="1" spans="1:23">
      <c r="A42" s="150" t="s">
        <v>72</v>
      </c>
      <c r="B42" s="150" t="s">
        <v>274</v>
      </c>
      <c r="C42" s="151" t="s">
        <v>275</v>
      </c>
      <c r="D42" s="151" t="s">
        <v>105</v>
      </c>
      <c r="E42" s="151" t="s">
        <v>106</v>
      </c>
      <c r="F42" s="151" t="s">
        <v>278</v>
      </c>
      <c r="G42" s="151" t="s">
        <v>279</v>
      </c>
      <c r="H42" s="152">
        <v>1993728</v>
      </c>
      <c r="I42" s="84"/>
      <c r="J42" s="84"/>
      <c r="K42" s="84"/>
      <c r="L42" s="152">
        <v>1993728</v>
      </c>
      <c r="M42" s="84"/>
      <c r="N42" s="84"/>
      <c r="O42" s="84"/>
      <c r="P42" s="84"/>
      <c r="Q42" s="84"/>
      <c r="R42" s="84"/>
      <c r="S42" s="84"/>
      <c r="T42" s="84"/>
      <c r="U42" s="84"/>
      <c r="V42" s="84"/>
      <c r="W42" s="84"/>
    </row>
    <row r="43" ht="20.25" customHeight="1" spans="1:23">
      <c r="A43" s="150" t="s">
        <v>72</v>
      </c>
      <c r="B43" s="150" t="s">
        <v>274</v>
      </c>
      <c r="C43" s="151" t="s">
        <v>275</v>
      </c>
      <c r="D43" s="151" t="s">
        <v>105</v>
      </c>
      <c r="E43" s="151" t="s">
        <v>106</v>
      </c>
      <c r="F43" s="151" t="s">
        <v>268</v>
      </c>
      <c r="G43" s="151" t="s">
        <v>269</v>
      </c>
      <c r="H43" s="152">
        <v>116000</v>
      </c>
      <c r="I43" s="84"/>
      <c r="J43" s="84"/>
      <c r="K43" s="84"/>
      <c r="L43" s="152">
        <v>116000</v>
      </c>
      <c r="M43" s="84"/>
      <c r="N43" s="84"/>
      <c r="O43" s="84"/>
      <c r="P43" s="84"/>
      <c r="Q43" s="84"/>
      <c r="R43" s="84"/>
      <c r="S43" s="84"/>
      <c r="T43" s="84"/>
      <c r="U43" s="84"/>
      <c r="V43" s="84"/>
      <c r="W43" s="84"/>
    </row>
    <row r="44" ht="17.25" customHeight="1" spans="1:23">
      <c r="A44" s="34" t="s">
        <v>186</v>
      </c>
      <c r="B44" s="154"/>
      <c r="C44" s="154"/>
      <c r="D44" s="154"/>
      <c r="E44" s="154"/>
      <c r="F44" s="154"/>
      <c r="G44" s="155"/>
      <c r="H44" s="84">
        <f>SUM(H9:H43)</f>
        <v>9639762.96</v>
      </c>
      <c r="I44" s="84"/>
      <c r="J44" s="84"/>
      <c r="K44" s="84"/>
      <c r="L44" s="84">
        <f>SUM(L9:L43)</f>
        <v>9639762.96</v>
      </c>
      <c r="M44" s="84"/>
      <c r="N44" s="84"/>
      <c r="O44" s="84"/>
      <c r="P44" s="84"/>
      <c r="Q44" s="84"/>
      <c r="R44" s="84"/>
      <c r="S44" s="84"/>
      <c r="T44" s="84"/>
      <c r="U44" s="84"/>
      <c r="V44" s="84"/>
      <c r="W44" s="84"/>
    </row>
  </sheetData>
  <mergeCells count="29">
    <mergeCell ref="A2:W2"/>
    <mergeCell ref="A3:G3"/>
    <mergeCell ref="H4:W4"/>
    <mergeCell ref="I5:M5"/>
    <mergeCell ref="N5:P5"/>
    <mergeCell ref="R5:W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28"/>
  <sheetViews>
    <sheetView showZeros="0" topLeftCell="D4" workbookViewId="0">
      <selection activeCell="J27" sqref="J27"/>
    </sheetView>
  </sheetViews>
  <sheetFormatPr defaultColWidth="9.14166666666667" defaultRowHeight="14.25" customHeight="1"/>
  <cols>
    <col min="1" max="1" width="10.2833333333333" customWidth="1"/>
    <col min="2" max="2" width="25.1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1:23">
      <c r="B1" s="136"/>
      <c r="E1" s="1"/>
      <c r="F1" s="1"/>
      <c r="G1" s="1"/>
      <c r="H1" s="1"/>
      <c r="U1" s="136"/>
      <c r="W1" s="137" t="s">
        <v>280</v>
      </c>
    </row>
    <row r="2" ht="46.5" customHeight="1" spans="1:23">
      <c r="A2" s="3" t="s">
        <v>281</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6"/>
      <c r="W3" s="108" t="s">
        <v>3</v>
      </c>
    </row>
    <row r="4" ht="21.75" customHeight="1" spans="1:23">
      <c r="A4" s="8" t="s">
        <v>282</v>
      </c>
      <c r="B4" s="9" t="s">
        <v>198</v>
      </c>
      <c r="C4" s="8" t="s">
        <v>199</v>
      </c>
      <c r="D4" s="8" t="s">
        <v>283</v>
      </c>
      <c r="E4" s="9" t="s">
        <v>200</v>
      </c>
      <c r="F4" s="9" t="s">
        <v>201</v>
      </c>
      <c r="G4" s="9" t="s">
        <v>202</v>
      </c>
      <c r="H4" s="9" t="s">
        <v>203</v>
      </c>
      <c r="I4" s="27" t="s">
        <v>57</v>
      </c>
      <c r="J4" s="10" t="s">
        <v>284</v>
      </c>
      <c r="K4" s="11"/>
      <c r="L4" s="11"/>
      <c r="M4" s="12"/>
      <c r="N4" s="10" t="s">
        <v>206</v>
      </c>
      <c r="O4" s="11"/>
      <c r="P4" s="12"/>
      <c r="Q4" s="9" t="s">
        <v>63</v>
      </c>
      <c r="R4" s="10" t="s">
        <v>64</v>
      </c>
      <c r="S4" s="11"/>
      <c r="T4" s="11"/>
      <c r="U4" s="11"/>
      <c r="V4" s="11"/>
      <c r="W4" s="12"/>
    </row>
    <row r="5" ht="21.75" customHeight="1" spans="1:23">
      <c r="A5" s="13"/>
      <c r="B5" s="28"/>
      <c r="C5" s="13"/>
      <c r="D5" s="13"/>
      <c r="E5" s="14"/>
      <c r="F5" s="14"/>
      <c r="G5" s="14"/>
      <c r="H5" s="14"/>
      <c r="I5" s="28"/>
      <c r="J5" s="138" t="s">
        <v>60</v>
      </c>
      <c r="K5" s="139"/>
      <c r="L5" s="9" t="s">
        <v>61</v>
      </c>
      <c r="M5" s="9" t="s">
        <v>62</v>
      </c>
      <c r="N5" s="9" t="s">
        <v>60</v>
      </c>
      <c r="O5" s="9" t="s">
        <v>61</v>
      </c>
      <c r="P5" s="9" t="s">
        <v>62</v>
      </c>
      <c r="Q5" s="14"/>
      <c r="R5" s="9" t="s">
        <v>59</v>
      </c>
      <c r="S5" s="9" t="s">
        <v>66</v>
      </c>
      <c r="T5" s="9" t="s">
        <v>212</v>
      </c>
      <c r="U5" s="9" t="s">
        <v>68</v>
      </c>
      <c r="V5" s="9" t="s">
        <v>69</v>
      </c>
      <c r="W5" s="9" t="s">
        <v>70</v>
      </c>
    </row>
    <row r="6" ht="21" customHeight="1" spans="1:23">
      <c r="A6" s="28"/>
      <c r="B6" s="28"/>
      <c r="C6" s="28"/>
      <c r="D6" s="28"/>
      <c r="E6" s="28"/>
      <c r="F6" s="28"/>
      <c r="G6" s="28"/>
      <c r="H6" s="28"/>
      <c r="I6" s="28"/>
      <c r="J6" s="140" t="s">
        <v>59</v>
      </c>
      <c r="K6" s="141"/>
      <c r="L6" s="28"/>
      <c r="M6" s="28"/>
      <c r="N6" s="28"/>
      <c r="O6" s="28"/>
      <c r="P6" s="28"/>
      <c r="Q6" s="28"/>
      <c r="R6" s="28"/>
      <c r="S6" s="28"/>
      <c r="T6" s="28"/>
      <c r="U6" s="28"/>
      <c r="V6" s="28"/>
      <c r="W6" s="28"/>
    </row>
    <row r="7" ht="39.75" customHeight="1" spans="1:23">
      <c r="A7" s="16"/>
      <c r="B7" s="18"/>
      <c r="C7" s="16"/>
      <c r="D7" s="16"/>
      <c r="E7" s="17"/>
      <c r="F7" s="17"/>
      <c r="G7" s="17"/>
      <c r="H7" s="17"/>
      <c r="I7" s="18"/>
      <c r="J7" s="69" t="s">
        <v>59</v>
      </c>
      <c r="K7" s="69" t="s">
        <v>285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21" t="s">
        <v>286</v>
      </c>
      <c r="B9" s="33" t="s">
        <v>287</v>
      </c>
      <c r="C9" s="21" t="s">
        <v>288</v>
      </c>
      <c r="D9" s="21" t="str">
        <f t="shared" ref="D9:D27" si="0">"199001"&amp;" "&amp;"昆明市呈贡区人民代表大会常务委员会"</f>
        <v>199001 昆明市呈贡区人民代表大会常务委员会</v>
      </c>
      <c r="E9" s="33" t="s">
        <v>111</v>
      </c>
      <c r="F9" s="33" t="s">
        <v>112</v>
      </c>
      <c r="G9" s="33" t="s">
        <v>216</v>
      </c>
      <c r="H9" s="33" t="s">
        <v>217</v>
      </c>
      <c r="I9" s="84">
        <v>70400</v>
      </c>
      <c r="J9" s="84">
        <v>70400</v>
      </c>
      <c r="K9" s="84">
        <v>70400</v>
      </c>
      <c r="L9" s="84"/>
      <c r="M9" s="84"/>
      <c r="N9" s="84"/>
      <c r="O9" s="84"/>
      <c r="P9" s="84"/>
      <c r="Q9" s="84"/>
      <c r="R9" s="84"/>
      <c r="S9" s="84"/>
      <c r="T9" s="84"/>
      <c r="U9" s="84"/>
      <c r="V9" s="84"/>
      <c r="W9" s="84"/>
    </row>
    <row r="10" ht="21.75" customHeight="1" spans="1:23">
      <c r="A10" s="21" t="s">
        <v>286</v>
      </c>
      <c r="B10" s="200" t="s">
        <v>289</v>
      </c>
      <c r="C10" s="21" t="s">
        <v>290</v>
      </c>
      <c r="D10" s="21" t="str">
        <f t="shared" si="0"/>
        <v>199001 昆明市呈贡区人民代表大会常务委员会</v>
      </c>
      <c r="E10" s="33" t="s">
        <v>118</v>
      </c>
      <c r="F10" s="33" t="s">
        <v>119</v>
      </c>
      <c r="G10" s="33" t="s">
        <v>260</v>
      </c>
      <c r="H10" s="33" t="s">
        <v>261</v>
      </c>
      <c r="I10" s="84">
        <v>450000</v>
      </c>
      <c r="J10" s="84">
        <v>450000</v>
      </c>
      <c r="K10" s="84">
        <v>450000</v>
      </c>
      <c r="L10" s="84"/>
      <c r="M10" s="84"/>
      <c r="N10" s="84"/>
      <c r="O10" s="84"/>
      <c r="P10" s="84"/>
      <c r="Q10" s="84"/>
      <c r="R10" s="84"/>
      <c r="S10" s="84"/>
      <c r="T10" s="84"/>
      <c r="U10" s="84"/>
      <c r="V10" s="84"/>
      <c r="W10" s="84"/>
    </row>
    <row r="11" ht="21.75" customHeight="1" spans="1:23">
      <c r="A11" s="21" t="s">
        <v>286</v>
      </c>
      <c r="B11" s="200" t="s">
        <v>291</v>
      </c>
      <c r="C11" s="21" t="s">
        <v>292</v>
      </c>
      <c r="D11" s="21" t="str">
        <f t="shared" si="0"/>
        <v>199001 昆明市呈贡区人民代表大会常务委员会</v>
      </c>
      <c r="E11" s="33" t="s">
        <v>111</v>
      </c>
      <c r="F11" s="33" t="s">
        <v>112</v>
      </c>
      <c r="G11" s="33" t="s">
        <v>216</v>
      </c>
      <c r="H11" s="33" t="s">
        <v>217</v>
      </c>
      <c r="I11" s="84">
        <v>14700</v>
      </c>
      <c r="J11" s="84">
        <v>14700</v>
      </c>
      <c r="K11" s="84">
        <v>14700</v>
      </c>
      <c r="L11" s="84"/>
      <c r="M11" s="84"/>
      <c r="N11" s="84"/>
      <c r="O11" s="84"/>
      <c r="P11" s="84"/>
      <c r="Q11" s="84"/>
      <c r="R11" s="84"/>
      <c r="S11" s="84"/>
      <c r="T11" s="84"/>
      <c r="U11" s="84"/>
      <c r="V11" s="84"/>
      <c r="W11" s="84"/>
    </row>
    <row r="12" ht="21.75" customHeight="1" spans="1:23">
      <c r="A12" s="21" t="s">
        <v>286</v>
      </c>
      <c r="B12" s="200" t="s">
        <v>291</v>
      </c>
      <c r="C12" s="21" t="s">
        <v>292</v>
      </c>
      <c r="D12" s="21" t="str">
        <f t="shared" si="0"/>
        <v>199001 昆明市呈贡区人民代表大会常务委员会</v>
      </c>
      <c r="E12" s="33" t="s">
        <v>111</v>
      </c>
      <c r="F12" s="33" t="s">
        <v>112</v>
      </c>
      <c r="G12" s="33" t="s">
        <v>272</v>
      </c>
      <c r="H12" s="33" t="s">
        <v>273</v>
      </c>
      <c r="I12" s="84">
        <v>45300</v>
      </c>
      <c r="J12" s="84">
        <v>45300</v>
      </c>
      <c r="K12" s="84">
        <v>45300</v>
      </c>
      <c r="L12" s="84"/>
      <c r="M12" s="84"/>
      <c r="N12" s="84"/>
      <c r="O12" s="84"/>
      <c r="P12" s="84"/>
      <c r="Q12" s="84"/>
      <c r="R12" s="84"/>
      <c r="S12" s="84"/>
      <c r="T12" s="84"/>
      <c r="U12" s="84"/>
      <c r="V12" s="84"/>
      <c r="W12" s="84"/>
    </row>
    <row r="13" ht="21.75" customHeight="1" spans="1:23">
      <c r="A13" s="21" t="s">
        <v>286</v>
      </c>
      <c r="B13" s="200" t="s">
        <v>293</v>
      </c>
      <c r="C13" s="21" t="s">
        <v>294</v>
      </c>
      <c r="D13" s="21" t="str">
        <f t="shared" si="0"/>
        <v>199001 昆明市呈贡区人民代表大会常务委员会</v>
      </c>
      <c r="E13" s="33" t="s">
        <v>107</v>
      </c>
      <c r="F13" s="33" t="s">
        <v>108</v>
      </c>
      <c r="G13" s="33" t="s">
        <v>295</v>
      </c>
      <c r="H13" s="33" t="s">
        <v>296</v>
      </c>
      <c r="I13" s="84">
        <v>833530</v>
      </c>
      <c r="J13" s="84">
        <v>833530</v>
      </c>
      <c r="K13" s="84">
        <v>833530</v>
      </c>
      <c r="L13" s="84"/>
      <c r="M13" s="84"/>
      <c r="N13" s="84"/>
      <c r="O13" s="84"/>
      <c r="P13" s="84"/>
      <c r="Q13" s="84"/>
      <c r="R13" s="84"/>
      <c r="S13" s="84"/>
      <c r="T13" s="84"/>
      <c r="U13" s="84"/>
      <c r="V13" s="84"/>
      <c r="W13" s="84"/>
    </row>
    <row r="14" ht="21.75" customHeight="1" spans="1:23">
      <c r="A14" s="21" t="s">
        <v>286</v>
      </c>
      <c r="B14" s="200" t="s">
        <v>293</v>
      </c>
      <c r="C14" s="21" t="s">
        <v>294</v>
      </c>
      <c r="D14" s="21" t="str">
        <f t="shared" si="0"/>
        <v>199001 昆明市呈贡区人民代表大会常务委员会</v>
      </c>
      <c r="E14" s="33" t="s">
        <v>111</v>
      </c>
      <c r="F14" s="33" t="s">
        <v>112</v>
      </c>
      <c r="G14" s="33" t="s">
        <v>216</v>
      </c>
      <c r="H14" s="33" t="s">
        <v>217</v>
      </c>
      <c r="I14" s="84">
        <v>76070</v>
      </c>
      <c r="J14" s="84">
        <v>76070</v>
      </c>
      <c r="K14" s="84">
        <v>76070</v>
      </c>
      <c r="L14" s="84"/>
      <c r="M14" s="84"/>
      <c r="N14" s="84"/>
      <c r="O14" s="84"/>
      <c r="P14" s="84"/>
      <c r="Q14" s="84"/>
      <c r="R14" s="84"/>
      <c r="S14" s="84"/>
      <c r="T14" s="84"/>
      <c r="U14" s="84"/>
      <c r="V14" s="84"/>
      <c r="W14" s="84"/>
    </row>
    <row r="15" ht="21.75" customHeight="1" spans="1:23">
      <c r="A15" s="21" t="s">
        <v>286</v>
      </c>
      <c r="B15" s="200" t="s">
        <v>297</v>
      </c>
      <c r="C15" s="21" t="s">
        <v>298</v>
      </c>
      <c r="D15" s="21" t="str">
        <f t="shared" si="0"/>
        <v>199001 昆明市呈贡区人民代表大会常务委员会</v>
      </c>
      <c r="E15" s="33" t="s">
        <v>109</v>
      </c>
      <c r="F15" s="33" t="s">
        <v>110</v>
      </c>
      <c r="G15" s="33" t="s">
        <v>216</v>
      </c>
      <c r="H15" s="33" t="s">
        <v>217</v>
      </c>
      <c r="I15" s="84">
        <v>50000</v>
      </c>
      <c r="J15" s="84">
        <v>50000</v>
      </c>
      <c r="K15" s="84">
        <v>50000</v>
      </c>
      <c r="L15" s="84"/>
      <c r="M15" s="84"/>
      <c r="N15" s="84"/>
      <c r="O15" s="84"/>
      <c r="P15" s="84"/>
      <c r="Q15" s="84"/>
      <c r="R15" s="84"/>
      <c r="S15" s="84"/>
      <c r="T15" s="84"/>
      <c r="U15" s="84"/>
      <c r="V15" s="84"/>
      <c r="W15" s="84"/>
    </row>
    <row r="16" ht="21.75" customHeight="1" spans="1:23">
      <c r="A16" s="21" t="s">
        <v>286</v>
      </c>
      <c r="B16" s="200" t="s">
        <v>299</v>
      </c>
      <c r="C16" s="21" t="s">
        <v>300</v>
      </c>
      <c r="D16" s="21" t="str">
        <f t="shared" si="0"/>
        <v>199001 昆明市呈贡区人民代表大会常务委员会</v>
      </c>
      <c r="E16" s="33" t="s">
        <v>111</v>
      </c>
      <c r="F16" s="33" t="s">
        <v>112</v>
      </c>
      <c r="G16" s="33" t="s">
        <v>216</v>
      </c>
      <c r="H16" s="33" t="s">
        <v>217</v>
      </c>
      <c r="I16" s="84">
        <v>40000</v>
      </c>
      <c r="J16" s="84">
        <v>40000</v>
      </c>
      <c r="K16" s="84">
        <v>40000</v>
      </c>
      <c r="L16" s="84"/>
      <c r="M16" s="84"/>
      <c r="N16" s="84"/>
      <c r="O16" s="84"/>
      <c r="P16" s="84"/>
      <c r="Q16" s="84"/>
      <c r="R16" s="84"/>
      <c r="S16" s="84"/>
      <c r="T16" s="84"/>
      <c r="U16" s="84"/>
      <c r="V16" s="84"/>
      <c r="W16" s="84"/>
    </row>
    <row r="17" ht="21.75" customHeight="1" spans="1:23">
      <c r="A17" s="21" t="s">
        <v>286</v>
      </c>
      <c r="B17" s="200" t="s">
        <v>299</v>
      </c>
      <c r="C17" s="21" t="s">
        <v>300</v>
      </c>
      <c r="D17" s="21" t="str">
        <f t="shared" si="0"/>
        <v>199001 昆明市呈贡区人民代表大会常务委员会</v>
      </c>
      <c r="E17" s="33" t="s">
        <v>111</v>
      </c>
      <c r="F17" s="33" t="s">
        <v>112</v>
      </c>
      <c r="G17" s="33" t="s">
        <v>301</v>
      </c>
      <c r="H17" s="33" t="s">
        <v>302</v>
      </c>
      <c r="I17" s="84">
        <v>200000</v>
      </c>
      <c r="J17" s="84">
        <v>200000</v>
      </c>
      <c r="K17" s="84">
        <v>200000</v>
      </c>
      <c r="L17" s="84"/>
      <c r="M17" s="84"/>
      <c r="N17" s="84"/>
      <c r="O17" s="84"/>
      <c r="P17" s="84"/>
      <c r="Q17" s="84"/>
      <c r="R17" s="84"/>
      <c r="S17" s="84"/>
      <c r="T17" s="84"/>
      <c r="U17" s="84"/>
      <c r="V17" s="84"/>
      <c r="W17" s="84"/>
    </row>
    <row r="18" ht="21.75" customHeight="1" spans="1:23">
      <c r="A18" s="21" t="s">
        <v>286</v>
      </c>
      <c r="B18" s="200" t="s">
        <v>299</v>
      </c>
      <c r="C18" s="21" t="s">
        <v>300</v>
      </c>
      <c r="D18" s="21" t="str">
        <f t="shared" si="0"/>
        <v>199001 昆明市呈贡区人民代表大会常务委员会</v>
      </c>
      <c r="E18" s="33" t="s">
        <v>111</v>
      </c>
      <c r="F18" s="33" t="s">
        <v>112</v>
      </c>
      <c r="G18" s="33" t="s">
        <v>303</v>
      </c>
      <c r="H18" s="33" t="s">
        <v>304</v>
      </c>
      <c r="I18" s="84">
        <v>3960000</v>
      </c>
      <c r="J18" s="84">
        <v>3960000</v>
      </c>
      <c r="K18" s="84">
        <v>3960000</v>
      </c>
      <c r="L18" s="84"/>
      <c r="M18" s="84"/>
      <c r="N18" s="84"/>
      <c r="O18" s="84"/>
      <c r="P18" s="84"/>
      <c r="Q18" s="84"/>
      <c r="R18" s="84"/>
      <c r="S18" s="84"/>
      <c r="T18" s="84"/>
      <c r="U18" s="84"/>
      <c r="V18" s="84"/>
      <c r="W18" s="84"/>
    </row>
    <row r="19" ht="21.75" customHeight="1" spans="1:23">
      <c r="A19" s="21" t="s">
        <v>286</v>
      </c>
      <c r="B19" s="200" t="s">
        <v>305</v>
      </c>
      <c r="C19" s="21" t="s">
        <v>306</v>
      </c>
      <c r="D19" s="21" t="str">
        <f t="shared" si="0"/>
        <v>199001 昆明市呈贡区人民代表大会常务委员会</v>
      </c>
      <c r="E19" s="33" t="s">
        <v>109</v>
      </c>
      <c r="F19" s="33" t="s">
        <v>110</v>
      </c>
      <c r="G19" s="33" t="s">
        <v>216</v>
      </c>
      <c r="H19" s="33" t="s">
        <v>217</v>
      </c>
      <c r="I19" s="84">
        <v>375000</v>
      </c>
      <c r="J19" s="84">
        <v>375000</v>
      </c>
      <c r="K19" s="84">
        <v>375000</v>
      </c>
      <c r="L19" s="84"/>
      <c r="M19" s="84"/>
      <c r="N19" s="84"/>
      <c r="O19" s="84"/>
      <c r="P19" s="84"/>
      <c r="Q19" s="84"/>
      <c r="R19" s="84"/>
      <c r="S19" s="84"/>
      <c r="T19" s="84"/>
      <c r="U19" s="84"/>
      <c r="V19" s="84"/>
      <c r="W19" s="84"/>
    </row>
    <row r="20" ht="21.75" customHeight="1" spans="1:23">
      <c r="A20" s="21" t="s">
        <v>286</v>
      </c>
      <c r="B20" s="200" t="s">
        <v>305</v>
      </c>
      <c r="C20" s="21" t="s">
        <v>306</v>
      </c>
      <c r="D20" s="21" t="str">
        <f t="shared" si="0"/>
        <v>199001 昆明市呈贡区人民代表大会常务委员会</v>
      </c>
      <c r="E20" s="33" t="s">
        <v>109</v>
      </c>
      <c r="F20" s="33" t="s">
        <v>110</v>
      </c>
      <c r="G20" s="33" t="s">
        <v>258</v>
      </c>
      <c r="H20" s="33" t="s">
        <v>259</v>
      </c>
      <c r="I20" s="84">
        <v>50000</v>
      </c>
      <c r="J20" s="84">
        <v>50000</v>
      </c>
      <c r="K20" s="84">
        <v>50000</v>
      </c>
      <c r="L20" s="84"/>
      <c r="M20" s="84"/>
      <c r="N20" s="84"/>
      <c r="O20" s="84"/>
      <c r="P20" s="84"/>
      <c r="Q20" s="84"/>
      <c r="R20" s="84"/>
      <c r="S20" s="84"/>
      <c r="T20" s="84"/>
      <c r="U20" s="84"/>
      <c r="V20" s="84"/>
      <c r="W20" s="84"/>
    </row>
    <row r="21" ht="21.75" customHeight="1" spans="1:23">
      <c r="A21" s="21" t="s">
        <v>286</v>
      </c>
      <c r="B21" s="200" t="s">
        <v>305</v>
      </c>
      <c r="C21" s="21" t="s">
        <v>306</v>
      </c>
      <c r="D21" s="21" t="str">
        <f t="shared" si="0"/>
        <v>199001 昆明市呈贡区人民代表大会常务委员会</v>
      </c>
      <c r="E21" s="33" t="s">
        <v>109</v>
      </c>
      <c r="F21" s="33" t="s">
        <v>110</v>
      </c>
      <c r="G21" s="33" t="s">
        <v>262</v>
      </c>
      <c r="H21" s="33" t="s">
        <v>263</v>
      </c>
      <c r="I21" s="84">
        <v>55000</v>
      </c>
      <c r="J21" s="84">
        <v>55000</v>
      </c>
      <c r="K21" s="84">
        <v>55000</v>
      </c>
      <c r="L21" s="84"/>
      <c r="M21" s="84"/>
      <c r="N21" s="84"/>
      <c r="O21" s="84"/>
      <c r="P21" s="84"/>
      <c r="Q21" s="84"/>
      <c r="R21" s="84"/>
      <c r="S21" s="84"/>
      <c r="T21" s="84"/>
      <c r="U21" s="84"/>
      <c r="V21" s="84"/>
      <c r="W21" s="84"/>
    </row>
    <row r="22" ht="21.75" customHeight="1" spans="1:23">
      <c r="A22" s="21" t="s">
        <v>286</v>
      </c>
      <c r="B22" s="200" t="s">
        <v>307</v>
      </c>
      <c r="C22" s="21" t="s">
        <v>308</v>
      </c>
      <c r="D22" s="21" t="str">
        <f t="shared" si="0"/>
        <v>199001 昆明市呈贡区人民代表大会常务委员会</v>
      </c>
      <c r="E22" s="33" t="s">
        <v>109</v>
      </c>
      <c r="F22" s="33" t="s">
        <v>110</v>
      </c>
      <c r="G22" s="33" t="s">
        <v>272</v>
      </c>
      <c r="H22" s="33" t="s">
        <v>273</v>
      </c>
      <c r="I22" s="84">
        <v>480000</v>
      </c>
      <c r="J22" s="84">
        <v>480000</v>
      </c>
      <c r="K22" s="84">
        <v>480000</v>
      </c>
      <c r="L22" s="84"/>
      <c r="M22" s="84"/>
      <c r="N22" s="84"/>
      <c r="O22" s="84"/>
      <c r="P22" s="84"/>
      <c r="Q22" s="84"/>
      <c r="R22" s="84"/>
      <c r="S22" s="84"/>
      <c r="T22" s="84"/>
      <c r="U22" s="84"/>
      <c r="V22" s="84"/>
      <c r="W22" s="84"/>
    </row>
    <row r="23" ht="21.75" customHeight="1" spans="1:23">
      <c r="A23" s="21" t="s">
        <v>286</v>
      </c>
      <c r="B23" s="200" t="s">
        <v>309</v>
      </c>
      <c r="C23" s="21" t="s">
        <v>310</v>
      </c>
      <c r="D23" s="21" t="str">
        <f t="shared" si="0"/>
        <v>199001 昆明市呈贡区人民代表大会常务委员会</v>
      </c>
      <c r="E23" s="33" t="s">
        <v>111</v>
      </c>
      <c r="F23" s="33" t="s">
        <v>112</v>
      </c>
      <c r="G23" s="33" t="s">
        <v>216</v>
      </c>
      <c r="H23" s="33" t="s">
        <v>217</v>
      </c>
      <c r="I23" s="84">
        <v>220000</v>
      </c>
      <c r="J23" s="84">
        <v>220000</v>
      </c>
      <c r="K23" s="84">
        <v>220000</v>
      </c>
      <c r="L23" s="84"/>
      <c r="M23" s="84"/>
      <c r="N23" s="84"/>
      <c r="O23" s="84"/>
      <c r="P23" s="84"/>
      <c r="Q23" s="84"/>
      <c r="R23" s="84"/>
      <c r="S23" s="84"/>
      <c r="T23" s="84"/>
      <c r="U23" s="84"/>
      <c r="V23" s="84"/>
      <c r="W23" s="84"/>
    </row>
    <row r="24" ht="21.75" customHeight="1" spans="1:23">
      <c r="A24" s="21" t="s">
        <v>286</v>
      </c>
      <c r="B24" s="200" t="s">
        <v>309</v>
      </c>
      <c r="C24" s="21" t="s">
        <v>310</v>
      </c>
      <c r="D24" s="21" t="str">
        <f t="shared" si="0"/>
        <v>199001 昆明市呈贡区人民代表大会常务委员会</v>
      </c>
      <c r="E24" s="33" t="s">
        <v>111</v>
      </c>
      <c r="F24" s="33" t="s">
        <v>112</v>
      </c>
      <c r="G24" s="33" t="s">
        <v>301</v>
      </c>
      <c r="H24" s="33" t="s">
        <v>302</v>
      </c>
      <c r="I24" s="84">
        <v>100000</v>
      </c>
      <c r="J24" s="84">
        <v>100000</v>
      </c>
      <c r="K24" s="84">
        <v>100000</v>
      </c>
      <c r="L24" s="84"/>
      <c r="M24" s="84"/>
      <c r="N24" s="84"/>
      <c r="O24" s="84"/>
      <c r="P24" s="84"/>
      <c r="Q24" s="84"/>
      <c r="R24" s="84"/>
      <c r="S24" s="84"/>
      <c r="T24" s="84"/>
      <c r="U24" s="84"/>
      <c r="V24" s="84"/>
      <c r="W24" s="84"/>
    </row>
    <row r="25" ht="21.75" customHeight="1" spans="1:23">
      <c r="A25" s="21" t="s">
        <v>286</v>
      </c>
      <c r="B25" s="200" t="s">
        <v>309</v>
      </c>
      <c r="C25" s="21" t="s">
        <v>310</v>
      </c>
      <c r="D25" s="21" t="str">
        <f t="shared" si="0"/>
        <v>199001 昆明市呈贡区人民代表大会常务委员会</v>
      </c>
      <c r="E25" s="33" t="s">
        <v>111</v>
      </c>
      <c r="F25" s="33" t="s">
        <v>112</v>
      </c>
      <c r="G25" s="33" t="s">
        <v>262</v>
      </c>
      <c r="H25" s="33" t="s">
        <v>263</v>
      </c>
      <c r="I25" s="84">
        <v>60000</v>
      </c>
      <c r="J25" s="84">
        <v>60000</v>
      </c>
      <c r="K25" s="84">
        <v>60000</v>
      </c>
      <c r="L25" s="84"/>
      <c r="M25" s="84"/>
      <c r="N25" s="84"/>
      <c r="O25" s="84"/>
      <c r="P25" s="84"/>
      <c r="Q25" s="84"/>
      <c r="R25" s="84"/>
      <c r="S25" s="84"/>
      <c r="T25" s="84"/>
      <c r="U25" s="84"/>
      <c r="V25" s="84"/>
      <c r="W25" s="84"/>
    </row>
    <row r="26" ht="21.75" customHeight="1" spans="1:23">
      <c r="A26" s="21" t="s">
        <v>286</v>
      </c>
      <c r="B26" s="200" t="s">
        <v>311</v>
      </c>
      <c r="C26" s="21" t="s">
        <v>312</v>
      </c>
      <c r="D26" s="21" t="str">
        <f t="shared" si="0"/>
        <v>199001 昆明市呈贡区人民代表大会常务委员会</v>
      </c>
      <c r="E26" s="33">
        <v>2010101</v>
      </c>
      <c r="F26" s="33" t="s">
        <v>106</v>
      </c>
      <c r="G26" s="33">
        <v>30201</v>
      </c>
      <c r="H26" s="33" t="s">
        <v>217</v>
      </c>
      <c r="I26" s="84">
        <v>133378</v>
      </c>
      <c r="J26" s="84"/>
      <c r="K26" s="84"/>
      <c r="L26" s="84"/>
      <c r="M26" s="84"/>
      <c r="N26" s="84">
        <v>133378</v>
      </c>
      <c r="O26" s="84"/>
      <c r="P26" s="84"/>
      <c r="Q26" s="84"/>
      <c r="R26" s="84"/>
      <c r="S26" s="84"/>
      <c r="T26" s="84"/>
      <c r="U26" s="84"/>
      <c r="V26" s="84"/>
      <c r="W26" s="84"/>
    </row>
    <row r="27" ht="22.5" spans="1:23">
      <c r="A27" s="21" t="s">
        <v>286</v>
      </c>
      <c r="B27" s="200" t="s">
        <v>313</v>
      </c>
      <c r="C27" s="21" t="s">
        <v>314</v>
      </c>
      <c r="D27" s="21" t="str">
        <f t="shared" si="0"/>
        <v>199001 昆明市呈贡区人民代表大会常务委员会</v>
      </c>
      <c r="E27" s="33">
        <v>2010107</v>
      </c>
      <c r="F27" s="33" t="s">
        <v>315</v>
      </c>
      <c r="G27" s="33">
        <v>30201</v>
      </c>
      <c r="H27" s="33" t="s">
        <v>217</v>
      </c>
      <c r="I27" s="84">
        <v>100000</v>
      </c>
      <c r="J27" s="84"/>
      <c r="K27" s="84"/>
      <c r="L27" s="84"/>
      <c r="M27" s="84"/>
      <c r="N27" s="84">
        <v>100000</v>
      </c>
      <c r="O27" s="84"/>
      <c r="P27" s="84"/>
      <c r="Q27" s="84"/>
      <c r="R27" s="84"/>
      <c r="S27" s="84"/>
      <c r="T27" s="84"/>
      <c r="U27" s="84"/>
      <c r="V27" s="84"/>
      <c r="W27" s="84"/>
    </row>
    <row r="28" ht="18.75" customHeight="1" spans="1:23">
      <c r="A28" s="34" t="s">
        <v>186</v>
      </c>
      <c r="B28" s="35"/>
      <c r="C28" s="35"/>
      <c r="D28" s="35"/>
      <c r="E28" s="35"/>
      <c r="F28" s="35"/>
      <c r="G28" s="35"/>
      <c r="H28" s="36"/>
      <c r="I28" s="84">
        <f t="shared" ref="I28:N28" si="1">SUM(I9:I27)</f>
        <v>7313378</v>
      </c>
      <c r="J28" s="84">
        <f t="shared" si="1"/>
        <v>7080000</v>
      </c>
      <c r="K28" s="84">
        <f t="shared" si="1"/>
        <v>7080000</v>
      </c>
      <c r="L28" s="84">
        <f t="shared" si="1"/>
        <v>0</v>
      </c>
      <c r="M28" s="84">
        <f t="shared" si="1"/>
        <v>0</v>
      </c>
      <c r="N28" s="84">
        <f t="shared" si="1"/>
        <v>233378</v>
      </c>
      <c r="O28" s="84"/>
      <c r="P28" s="84"/>
      <c r="Q28" s="84"/>
      <c r="R28" s="84"/>
      <c r="S28" s="84"/>
      <c r="T28" s="84"/>
      <c r="U28" s="84"/>
      <c r="V28" s="84"/>
      <c r="W28" s="84"/>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95"/>
  <sheetViews>
    <sheetView showZeros="0" workbookViewId="0">
      <selection activeCell="B8" sqref="B8:B1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Format="1" ht="18" customHeight="1" spans="1:10">
      <c r="J1" s="2" t="s">
        <v>316</v>
      </c>
    </row>
    <row r="2" ht="39.75" customHeight="1" spans="1:10">
      <c r="A2" s="67" t="str">
        <f>"2026"&amp;"年部门项目支出绩效目标表（本级）"</f>
        <v>2026年部门项目支出绩效目标表（本级）</v>
      </c>
      <c r="B2" s="3"/>
      <c r="C2" s="3"/>
      <c r="D2" s="3"/>
      <c r="E2" s="3"/>
      <c r="F2" s="68"/>
      <c r="G2" s="3"/>
      <c r="H2" s="68"/>
      <c r="I2" s="68"/>
      <c r="J2" s="3"/>
    </row>
    <row r="3" customFormat="1" ht="17.25" customHeight="1" spans="1:10">
      <c r="A3" s="4" t="str">
        <f>"单位名称："&amp;"昆明市呈贡区人民代表大会常务委员会"</f>
        <v>单位名称：昆明市呈贡区人民代表大会常务委员会</v>
      </c>
    </row>
    <row r="4" ht="44.25" customHeight="1" spans="1:10">
      <c r="A4" s="69" t="s">
        <v>199</v>
      </c>
      <c r="B4" s="69" t="s">
        <v>317</v>
      </c>
      <c r="C4" s="69" t="s">
        <v>318</v>
      </c>
      <c r="D4" s="69" t="s">
        <v>319</v>
      </c>
      <c r="E4" s="69" t="s">
        <v>320</v>
      </c>
      <c r="F4" s="70" t="s">
        <v>321</v>
      </c>
      <c r="G4" s="69" t="s">
        <v>322</v>
      </c>
      <c r="H4" s="70" t="s">
        <v>323</v>
      </c>
      <c r="I4" s="70" t="s">
        <v>324</v>
      </c>
      <c r="J4" s="69" t="s">
        <v>325</v>
      </c>
    </row>
    <row r="5" ht="18.75" customHeight="1" spans="1:10">
      <c r="A5" s="129">
        <v>1</v>
      </c>
      <c r="B5" s="129">
        <v>2</v>
      </c>
      <c r="C5" s="129">
        <v>3</v>
      </c>
      <c r="D5" s="129">
        <v>4</v>
      </c>
      <c r="E5" s="129">
        <v>5</v>
      </c>
      <c r="F5" s="29">
        <v>6</v>
      </c>
      <c r="G5" s="129">
        <v>7</v>
      </c>
      <c r="H5" s="29">
        <v>8</v>
      </c>
      <c r="I5" s="29">
        <v>9</v>
      </c>
      <c r="J5" s="129">
        <v>10</v>
      </c>
    </row>
    <row r="6" ht="27" customHeight="1" spans="1:10">
      <c r="A6" s="130" t="s">
        <v>72</v>
      </c>
      <c r="B6" s="131"/>
      <c r="C6" s="131"/>
      <c r="D6" s="131"/>
      <c r="E6" s="131"/>
      <c r="F6" s="131"/>
      <c r="G6" s="131"/>
      <c r="H6" s="131"/>
      <c r="I6" s="131"/>
      <c r="J6" s="131"/>
    </row>
    <row r="7" ht="42" customHeight="1" spans="1:10">
      <c r="A7" s="132" t="s">
        <v>72</v>
      </c>
      <c r="B7" s="130"/>
      <c r="C7" s="130"/>
      <c r="D7" s="130"/>
      <c r="E7" s="130"/>
      <c r="F7" s="130"/>
      <c r="G7" s="130"/>
      <c r="H7" s="130"/>
      <c r="I7" s="130"/>
      <c r="J7" s="130"/>
    </row>
    <row r="8" ht="42" customHeight="1" spans="1:10">
      <c r="A8" s="133" t="s">
        <v>310</v>
      </c>
      <c r="B8" s="130" t="s">
        <v>326</v>
      </c>
      <c r="C8" s="130" t="s">
        <v>327</v>
      </c>
      <c r="D8" s="130" t="s">
        <v>328</v>
      </c>
      <c r="E8" s="130" t="s">
        <v>329</v>
      </c>
      <c r="F8" s="130" t="s">
        <v>330</v>
      </c>
      <c r="G8" s="130" t="s">
        <v>87</v>
      </c>
      <c r="H8" s="130" t="s">
        <v>331</v>
      </c>
      <c r="I8" s="130" t="s">
        <v>332</v>
      </c>
      <c r="J8" s="130" t="s">
        <v>329</v>
      </c>
    </row>
    <row r="9" ht="42" customHeight="1" spans="1:10">
      <c r="A9" s="133" t="s">
        <v>310</v>
      </c>
      <c r="B9" s="130" t="s">
        <v>326</v>
      </c>
      <c r="C9" s="130" t="s">
        <v>327</v>
      </c>
      <c r="D9" s="130" t="s">
        <v>328</v>
      </c>
      <c r="E9" s="130" t="s">
        <v>333</v>
      </c>
      <c r="F9" s="130" t="s">
        <v>330</v>
      </c>
      <c r="G9" s="130" t="s">
        <v>334</v>
      </c>
      <c r="H9" s="130" t="s">
        <v>335</v>
      </c>
      <c r="I9" s="130" t="s">
        <v>332</v>
      </c>
      <c r="J9" s="130" t="s">
        <v>336</v>
      </c>
    </row>
    <row r="10" ht="42" customHeight="1" spans="1:10">
      <c r="A10" s="133" t="s">
        <v>310</v>
      </c>
      <c r="B10" s="130" t="s">
        <v>326</v>
      </c>
      <c r="C10" s="130" t="s">
        <v>327</v>
      </c>
      <c r="D10" s="130" t="s">
        <v>337</v>
      </c>
      <c r="E10" s="130" t="s">
        <v>338</v>
      </c>
      <c r="F10" s="130" t="s">
        <v>330</v>
      </c>
      <c r="G10" s="130" t="s">
        <v>339</v>
      </c>
      <c r="H10" s="130" t="s">
        <v>340</v>
      </c>
      <c r="I10" s="130" t="s">
        <v>332</v>
      </c>
      <c r="J10" s="130" t="s">
        <v>341</v>
      </c>
    </row>
    <row r="11" ht="42" customHeight="1" spans="1:10">
      <c r="A11" s="133" t="s">
        <v>310</v>
      </c>
      <c r="B11" s="130" t="s">
        <v>326</v>
      </c>
      <c r="C11" s="130" t="s">
        <v>327</v>
      </c>
      <c r="D11" s="130" t="s">
        <v>337</v>
      </c>
      <c r="E11" s="130" t="s">
        <v>342</v>
      </c>
      <c r="F11" s="130" t="s">
        <v>330</v>
      </c>
      <c r="G11" s="130" t="s">
        <v>343</v>
      </c>
      <c r="H11" s="130" t="s">
        <v>340</v>
      </c>
      <c r="I11" s="130" t="s">
        <v>332</v>
      </c>
      <c r="J11" s="130" t="s">
        <v>343</v>
      </c>
    </row>
    <row r="12" ht="42" customHeight="1" spans="1:10">
      <c r="A12" s="133" t="s">
        <v>310</v>
      </c>
      <c r="B12" s="130" t="s">
        <v>326</v>
      </c>
      <c r="C12" s="130" t="s">
        <v>327</v>
      </c>
      <c r="D12" s="130" t="s">
        <v>344</v>
      </c>
      <c r="E12" s="130" t="s">
        <v>345</v>
      </c>
      <c r="F12" s="130" t="s">
        <v>330</v>
      </c>
      <c r="G12" s="130" t="s">
        <v>346</v>
      </c>
      <c r="H12" s="130" t="s">
        <v>347</v>
      </c>
      <c r="I12" s="130" t="s">
        <v>332</v>
      </c>
      <c r="J12" s="130" t="s">
        <v>348</v>
      </c>
    </row>
    <row r="13" ht="42" customHeight="1" spans="1:10">
      <c r="A13" s="133" t="s">
        <v>310</v>
      </c>
      <c r="B13" s="130" t="s">
        <v>326</v>
      </c>
      <c r="C13" s="130" t="s">
        <v>349</v>
      </c>
      <c r="D13" s="130" t="s">
        <v>350</v>
      </c>
      <c r="E13" s="130" t="s">
        <v>351</v>
      </c>
      <c r="F13" s="130" t="s">
        <v>330</v>
      </c>
      <c r="G13" s="130" t="s">
        <v>352</v>
      </c>
      <c r="H13" s="130" t="s">
        <v>340</v>
      </c>
      <c r="I13" s="130" t="s">
        <v>332</v>
      </c>
      <c r="J13" s="130" t="s">
        <v>353</v>
      </c>
    </row>
    <row r="14" ht="42" customHeight="1" spans="1:10">
      <c r="A14" s="133" t="s">
        <v>310</v>
      </c>
      <c r="B14" s="130" t="s">
        <v>326</v>
      </c>
      <c r="C14" s="130" t="s">
        <v>349</v>
      </c>
      <c r="D14" s="130" t="s">
        <v>354</v>
      </c>
      <c r="E14" s="130" t="s">
        <v>355</v>
      </c>
      <c r="F14" s="130" t="s">
        <v>330</v>
      </c>
      <c r="G14" s="130" t="s">
        <v>352</v>
      </c>
      <c r="H14" s="130" t="s">
        <v>340</v>
      </c>
      <c r="I14" s="130" t="s">
        <v>332</v>
      </c>
      <c r="J14" s="130" t="s">
        <v>356</v>
      </c>
    </row>
    <row r="15" ht="42" customHeight="1" spans="1:10">
      <c r="A15" s="133" t="s">
        <v>310</v>
      </c>
      <c r="B15" s="130" t="s">
        <v>326</v>
      </c>
      <c r="C15" s="130" t="s">
        <v>349</v>
      </c>
      <c r="D15" s="130" t="s">
        <v>354</v>
      </c>
      <c r="E15" s="130" t="s">
        <v>357</v>
      </c>
      <c r="F15" s="130" t="s">
        <v>330</v>
      </c>
      <c r="G15" s="130" t="s">
        <v>358</v>
      </c>
      <c r="H15" s="130" t="s">
        <v>340</v>
      </c>
      <c r="I15" s="130" t="s">
        <v>332</v>
      </c>
      <c r="J15" s="130" t="s">
        <v>359</v>
      </c>
    </row>
    <row r="16" ht="42" customHeight="1" spans="1:10">
      <c r="A16" s="133" t="s">
        <v>310</v>
      </c>
      <c r="B16" s="130" t="s">
        <v>326</v>
      </c>
      <c r="C16" s="130" t="s">
        <v>349</v>
      </c>
      <c r="D16" s="130" t="s">
        <v>360</v>
      </c>
      <c r="E16" s="130" t="s">
        <v>361</v>
      </c>
      <c r="F16" s="130" t="s">
        <v>330</v>
      </c>
      <c r="G16" s="130" t="s">
        <v>352</v>
      </c>
      <c r="H16" s="130" t="s">
        <v>340</v>
      </c>
      <c r="I16" s="130" t="s">
        <v>332</v>
      </c>
      <c r="J16" s="130" t="s">
        <v>362</v>
      </c>
    </row>
    <row r="17" ht="42" customHeight="1" spans="1:10">
      <c r="A17" s="133" t="s">
        <v>310</v>
      </c>
      <c r="B17" s="130" t="s">
        <v>326</v>
      </c>
      <c r="C17" s="130" t="s">
        <v>363</v>
      </c>
      <c r="D17" s="130" t="s">
        <v>364</v>
      </c>
      <c r="E17" s="130" t="s">
        <v>365</v>
      </c>
      <c r="F17" s="130" t="s">
        <v>366</v>
      </c>
      <c r="G17" s="130" t="s">
        <v>367</v>
      </c>
      <c r="H17" s="130" t="s">
        <v>340</v>
      </c>
      <c r="I17" s="130" t="s">
        <v>332</v>
      </c>
      <c r="J17" s="130" t="s">
        <v>359</v>
      </c>
    </row>
    <row r="18" ht="42" customHeight="1" spans="1:10">
      <c r="A18" s="133" t="s">
        <v>310</v>
      </c>
      <c r="B18" s="130" t="s">
        <v>326</v>
      </c>
      <c r="C18" s="130" t="s">
        <v>363</v>
      </c>
      <c r="D18" s="130" t="s">
        <v>364</v>
      </c>
      <c r="E18" s="130" t="s">
        <v>368</v>
      </c>
      <c r="F18" s="130" t="s">
        <v>330</v>
      </c>
      <c r="G18" s="130" t="s">
        <v>369</v>
      </c>
      <c r="H18" s="130" t="s">
        <v>340</v>
      </c>
      <c r="I18" s="130" t="s">
        <v>332</v>
      </c>
      <c r="J18" s="130" t="s">
        <v>370</v>
      </c>
    </row>
    <row r="19" ht="42" customHeight="1" spans="1:10">
      <c r="A19" s="133" t="s">
        <v>308</v>
      </c>
      <c r="B19" s="130" t="s">
        <v>371</v>
      </c>
      <c r="C19" s="130" t="s">
        <v>327</v>
      </c>
      <c r="D19" s="130" t="s">
        <v>328</v>
      </c>
      <c r="E19" s="130" t="s">
        <v>372</v>
      </c>
      <c r="F19" s="130" t="s">
        <v>330</v>
      </c>
      <c r="G19" s="130" t="s">
        <v>373</v>
      </c>
      <c r="H19" s="130" t="s">
        <v>374</v>
      </c>
      <c r="I19" s="130" t="s">
        <v>332</v>
      </c>
      <c r="J19" s="130" t="s">
        <v>375</v>
      </c>
    </row>
    <row r="20" ht="42" customHeight="1" spans="1:10">
      <c r="A20" s="133" t="s">
        <v>308</v>
      </c>
      <c r="B20" s="130" t="s">
        <v>371</v>
      </c>
      <c r="C20" s="130" t="s">
        <v>327</v>
      </c>
      <c r="D20" s="130" t="s">
        <v>337</v>
      </c>
      <c r="E20" s="130" t="s">
        <v>376</v>
      </c>
      <c r="F20" s="130" t="s">
        <v>330</v>
      </c>
      <c r="G20" s="130" t="s">
        <v>377</v>
      </c>
      <c r="H20" s="130" t="s">
        <v>340</v>
      </c>
      <c r="I20" s="130" t="s">
        <v>332</v>
      </c>
      <c r="J20" s="130" t="s">
        <v>378</v>
      </c>
    </row>
    <row r="21" ht="42" customHeight="1" spans="1:10">
      <c r="A21" s="133" t="s">
        <v>308</v>
      </c>
      <c r="B21" s="130" t="s">
        <v>371</v>
      </c>
      <c r="C21" s="130" t="s">
        <v>327</v>
      </c>
      <c r="D21" s="130" t="s">
        <v>344</v>
      </c>
      <c r="E21" s="130" t="s">
        <v>345</v>
      </c>
      <c r="F21" s="130" t="s">
        <v>379</v>
      </c>
      <c r="G21" s="130" t="s">
        <v>380</v>
      </c>
      <c r="H21" s="130" t="s">
        <v>381</v>
      </c>
      <c r="I21" s="130" t="s">
        <v>332</v>
      </c>
      <c r="J21" s="130" t="s">
        <v>380</v>
      </c>
    </row>
    <row r="22" ht="42" customHeight="1" spans="1:10">
      <c r="A22" s="133" t="s">
        <v>308</v>
      </c>
      <c r="B22" s="130" t="s">
        <v>371</v>
      </c>
      <c r="C22" s="130" t="s">
        <v>349</v>
      </c>
      <c r="D22" s="130" t="s">
        <v>350</v>
      </c>
      <c r="E22" s="130" t="s">
        <v>382</v>
      </c>
      <c r="F22" s="130" t="s">
        <v>366</v>
      </c>
      <c r="G22" s="130" t="s">
        <v>352</v>
      </c>
      <c r="H22" s="130" t="s">
        <v>340</v>
      </c>
      <c r="I22" s="130" t="s">
        <v>332</v>
      </c>
      <c r="J22" s="130" t="s">
        <v>383</v>
      </c>
    </row>
    <row r="23" ht="42" customHeight="1" spans="1:10">
      <c r="A23" s="133" t="s">
        <v>308</v>
      </c>
      <c r="B23" s="130" t="s">
        <v>371</v>
      </c>
      <c r="C23" s="130" t="s">
        <v>349</v>
      </c>
      <c r="D23" s="130" t="s">
        <v>354</v>
      </c>
      <c r="E23" s="130" t="s">
        <v>384</v>
      </c>
      <c r="F23" s="130" t="s">
        <v>366</v>
      </c>
      <c r="G23" s="130" t="s">
        <v>385</v>
      </c>
      <c r="H23" s="130" t="s">
        <v>340</v>
      </c>
      <c r="I23" s="130" t="s">
        <v>332</v>
      </c>
      <c r="J23" s="130" t="s">
        <v>384</v>
      </c>
    </row>
    <row r="24" ht="42" customHeight="1" spans="1:10">
      <c r="A24" s="133" t="s">
        <v>308</v>
      </c>
      <c r="B24" s="130" t="s">
        <v>371</v>
      </c>
      <c r="C24" s="130" t="s">
        <v>349</v>
      </c>
      <c r="D24" s="130" t="s">
        <v>360</v>
      </c>
      <c r="E24" s="130" t="s">
        <v>361</v>
      </c>
      <c r="F24" s="130" t="s">
        <v>330</v>
      </c>
      <c r="G24" s="130" t="s">
        <v>377</v>
      </c>
      <c r="H24" s="130" t="s">
        <v>340</v>
      </c>
      <c r="I24" s="130" t="s">
        <v>332</v>
      </c>
      <c r="J24" s="130" t="s">
        <v>386</v>
      </c>
    </row>
    <row r="25" ht="42" customHeight="1" spans="1:10">
      <c r="A25" s="133" t="s">
        <v>308</v>
      </c>
      <c r="B25" s="130" t="s">
        <v>371</v>
      </c>
      <c r="C25" s="130" t="s">
        <v>349</v>
      </c>
      <c r="D25" s="130" t="s">
        <v>387</v>
      </c>
      <c r="E25" s="130" t="s">
        <v>388</v>
      </c>
      <c r="F25" s="130" t="s">
        <v>366</v>
      </c>
      <c r="G25" s="130" t="s">
        <v>385</v>
      </c>
      <c r="H25" s="130" t="s">
        <v>340</v>
      </c>
      <c r="I25" s="130" t="s">
        <v>332</v>
      </c>
      <c r="J25" s="130" t="s">
        <v>388</v>
      </c>
    </row>
    <row r="26" ht="42" customHeight="1" spans="1:10">
      <c r="A26" s="133" t="s">
        <v>308</v>
      </c>
      <c r="B26" s="130" t="s">
        <v>371</v>
      </c>
      <c r="C26" s="130" t="s">
        <v>363</v>
      </c>
      <c r="D26" s="130" t="s">
        <v>364</v>
      </c>
      <c r="E26" s="130" t="s">
        <v>389</v>
      </c>
      <c r="F26" s="130" t="s">
        <v>366</v>
      </c>
      <c r="G26" s="130" t="s">
        <v>390</v>
      </c>
      <c r="H26" s="130" t="s">
        <v>340</v>
      </c>
      <c r="I26" s="130" t="s">
        <v>332</v>
      </c>
      <c r="J26" s="130" t="s">
        <v>391</v>
      </c>
    </row>
    <row r="27" ht="42" customHeight="1" spans="1:10">
      <c r="A27" s="133" t="s">
        <v>306</v>
      </c>
      <c r="B27" s="134" t="s">
        <v>392</v>
      </c>
      <c r="C27" s="130" t="s">
        <v>327</v>
      </c>
      <c r="D27" s="130" t="s">
        <v>328</v>
      </c>
      <c r="E27" s="130" t="s">
        <v>393</v>
      </c>
      <c r="F27" s="130" t="s">
        <v>330</v>
      </c>
      <c r="G27" s="130" t="s">
        <v>394</v>
      </c>
      <c r="H27" s="130" t="s">
        <v>374</v>
      </c>
      <c r="I27" s="130" t="s">
        <v>332</v>
      </c>
      <c r="J27" s="130" t="s">
        <v>395</v>
      </c>
    </row>
    <row r="28" ht="42" customHeight="1" spans="1:10">
      <c r="A28" s="133" t="s">
        <v>306</v>
      </c>
      <c r="B28" s="130" t="s">
        <v>396</v>
      </c>
      <c r="C28" s="130" t="s">
        <v>327</v>
      </c>
      <c r="D28" s="130" t="s">
        <v>328</v>
      </c>
      <c r="E28" s="130" t="s">
        <v>397</v>
      </c>
      <c r="F28" s="130" t="s">
        <v>330</v>
      </c>
      <c r="G28" s="130" t="s">
        <v>398</v>
      </c>
      <c r="H28" s="130" t="s">
        <v>335</v>
      </c>
      <c r="I28" s="130" t="s">
        <v>332</v>
      </c>
      <c r="J28" s="130" t="s">
        <v>399</v>
      </c>
    </row>
    <row r="29" ht="42" customHeight="1" spans="1:10">
      <c r="A29" s="133" t="s">
        <v>306</v>
      </c>
      <c r="B29" s="130" t="s">
        <v>396</v>
      </c>
      <c r="C29" s="130" t="s">
        <v>327</v>
      </c>
      <c r="D29" s="130" t="s">
        <v>337</v>
      </c>
      <c r="E29" s="130" t="s">
        <v>400</v>
      </c>
      <c r="F29" s="130" t="s">
        <v>330</v>
      </c>
      <c r="G29" s="130" t="s">
        <v>369</v>
      </c>
      <c r="H29" s="130" t="s">
        <v>340</v>
      </c>
      <c r="I29" s="130" t="s">
        <v>332</v>
      </c>
      <c r="J29" s="130" t="s">
        <v>400</v>
      </c>
    </row>
    <row r="30" ht="42" customHeight="1" spans="1:10">
      <c r="A30" s="133" t="s">
        <v>306</v>
      </c>
      <c r="B30" s="130" t="s">
        <v>396</v>
      </c>
      <c r="C30" s="130" t="s">
        <v>327</v>
      </c>
      <c r="D30" s="130" t="s">
        <v>344</v>
      </c>
      <c r="E30" s="130" t="s">
        <v>401</v>
      </c>
      <c r="F30" s="130" t="s">
        <v>379</v>
      </c>
      <c r="G30" s="130" t="s">
        <v>402</v>
      </c>
      <c r="H30" s="130" t="s">
        <v>347</v>
      </c>
      <c r="I30" s="130" t="s">
        <v>332</v>
      </c>
      <c r="J30" s="130" t="s">
        <v>402</v>
      </c>
    </row>
    <row r="31" ht="42" customHeight="1" spans="1:10">
      <c r="A31" s="133" t="s">
        <v>306</v>
      </c>
      <c r="B31" s="130" t="s">
        <v>396</v>
      </c>
      <c r="C31" s="130" t="s">
        <v>349</v>
      </c>
      <c r="D31" s="130" t="s">
        <v>354</v>
      </c>
      <c r="E31" s="130" t="s">
        <v>403</v>
      </c>
      <c r="F31" s="130" t="s">
        <v>330</v>
      </c>
      <c r="G31" s="130" t="s">
        <v>404</v>
      </c>
      <c r="H31" s="130" t="s">
        <v>340</v>
      </c>
      <c r="I31" s="130" t="s">
        <v>405</v>
      </c>
      <c r="J31" s="130" t="s">
        <v>406</v>
      </c>
    </row>
    <row r="32" ht="42" customHeight="1" spans="1:10">
      <c r="A32" s="133" t="s">
        <v>306</v>
      </c>
      <c r="B32" s="130" t="s">
        <v>396</v>
      </c>
      <c r="C32" s="130" t="s">
        <v>363</v>
      </c>
      <c r="D32" s="130" t="s">
        <v>364</v>
      </c>
      <c r="E32" s="130" t="s">
        <v>407</v>
      </c>
      <c r="F32" s="130" t="s">
        <v>366</v>
      </c>
      <c r="G32" s="130" t="s">
        <v>369</v>
      </c>
      <c r="H32" s="130" t="s">
        <v>340</v>
      </c>
      <c r="I32" s="130" t="s">
        <v>332</v>
      </c>
      <c r="J32" s="130" t="s">
        <v>408</v>
      </c>
    </row>
    <row r="33" ht="42" customHeight="1" spans="1:10">
      <c r="A33" s="133" t="s">
        <v>306</v>
      </c>
      <c r="B33" s="130" t="s">
        <v>396</v>
      </c>
      <c r="C33" s="130" t="s">
        <v>363</v>
      </c>
      <c r="D33" s="130" t="s">
        <v>364</v>
      </c>
      <c r="E33" s="130" t="s">
        <v>409</v>
      </c>
      <c r="F33" s="130" t="s">
        <v>366</v>
      </c>
      <c r="G33" s="130" t="s">
        <v>367</v>
      </c>
      <c r="H33" s="130" t="s">
        <v>340</v>
      </c>
      <c r="I33" s="130" t="s">
        <v>332</v>
      </c>
      <c r="J33" s="130" t="s">
        <v>409</v>
      </c>
    </row>
    <row r="34" ht="42" customHeight="1" spans="1:10">
      <c r="A34" s="133" t="s">
        <v>300</v>
      </c>
      <c r="B34" s="130" t="s">
        <v>410</v>
      </c>
      <c r="C34" s="130" t="s">
        <v>327</v>
      </c>
      <c r="D34" s="130" t="s">
        <v>328</v>
      </c>
      <c r="E34" s="130" t="s">
        <v>411</v>
      </c>
      <c r="F34" s="130" t="s">
        <v>379</v>
      </c>
      <c r="G34" s="130" t="s">
        <v>412</v>
      </c>
      <c r="H34" s="130" t="s">
        <v>374</v>
      </c>
      <c r="I34" s="130" t="s">
        <v>332</v>
      </c>
      <c r="J34" s="130" t="s">
        <v>413</v>
      </c>
    </row>
    <row r="35" ht="42" customHeight="1" spans="1:10">
      <c r="A35" s="133" t="s">
        <v>300</v>
      </c>
      <c r="B35" s="130" t="s">
        <v>410</v>
      </c>
      <c r="C35" s="130" t="s">
        <v>327</v>
      </c>
      <c r="D35" s="130" t="s">
        <v>337</v>
      </c>
      <c r="E35" s="130" t="s">
        <v>414</v>
      </c>
      <c r="F35" s="130" t="s">
        <v>366</v>
      </c>
      <c r="G35" s="130" t="s">
        <v>415</v>
      </c>
      <c r="H35" s="130" t="s">
        <v>340</v>
      </c>
      <c r="I35" s="130" t="s">
        <v>405</v>
      </c>
      <c r="J35" s="130" t="s">
        <v>415</v>
      </c>
    </row>
    <row r="36" ht="42" customHeight="1" spans="1:10">
      <c r="A36" s="133" t="s">
        <v>300</v>
      </c>
      <c r="B36" s="130" t="s">
        <v>410</v>
      </c>
      <c r="C36" s="130" t="s">
        <v>327</v>
      </c>
      <c r="D36" s="130" t="s">
        <v>344</v>
      </c>
      <c r="E36" s="130" t="s">
        <v>416</v>
      </c>
      <c r="F36" s="130" t="s">
        <v>366</v>
      </c>
      <c r="G36" s="130" t="s">
        <v>417</v>
      </c>
      <c r="H36" s="130" t="s">
        <v>340</v>
      </c>
      <c r="I36" s="130" t="s">
        <v>405</v>
      </c>
      <c r="J36" s="130" t="s">
        <v>417</v>
      </c>
    </row>
    <row r="37" ht="42" customHeight="1" spans="1:10">
      <c r="A37" s="133" t="s">
        <v>300</v>
      </c>
      <c r="B37" s="130" t="s">
        <v>410</v>
      </c>
      <c r="C37" s="130" t="s">
        <v>349</v>
      </c>
      <c r="D37" s="130" t="s">
        <v>354</v>
      </c>
      <c r="E37" s="130" t="s">
        <v>418</v>
      </c>
      <c r="F37" s="130" t="s">
        <v>366</v>
      </c>
      <c r="G37" s="130" t="s">
        <v>419</v>
      </c>
      <c r="H37" s="130" t="s">
        <v>340</v>
      </c>
      <c r="I37" s="130" t="s">
        <v>405</v>
      </c>
      <c r="J37" s="130" t="s">
        <v>419</v>
      </c>
    </row>
    <row r="38" ht="42" customHeight="1" spans="1:10">
      <c r="A38" s="133" t="s">
        <v>300</v>
      </c>
      <c r="B38" s="130" t="s">
        <v>410</v>
      </c>
      <c r="C38" s="130" t="s">
        <v>349</v>
      </c>
      <c r="D38" s="130" t="s">
        <v>387</v>
      </c>
      <c r="E38" s="130" t="s">
        <v>420</v>
      </c>
      <c r="F38" s="130" t="s">
        <v>366</v>
      </c>
      <c r="G38" s="130" t="s">
        <v>421</v>
      </c>
      <c r="H38" s="130" t="s">
        <v>340</v>
      </c>
      <c r="I38" s="130" t="s">
        <v>405</v>
      </c>
      <c r="J38" s="130" t="s">
        <v>421</v>
      </c>
    </row>
    <row r="39" ht="42" customHeight="1" spans="1:10">
      <c r="A39" s="133" t="s">
        <v>300</v>
      </c>
      <c r="B39" s="130" t="s">
        <v>410</v>
      </c>
      <c r="C39" s="130" t="s">
        <v>363</v>
      </c>
      <c r="D39" s="130" t="s">
        <v>364</v>
      </c>
      <c r="E39" s="130" t="s">
        <v>422</v>
      </c>
      <c r="F39" s="130" t="s">
        <v>366</v>
      </c>
      <c r="G39" s="130" t="s">
        <v>367</v>
      </c>
      <c r="H39" s="130" t="s">
        <v>340</v>
      </c>
      <c r="I39" s="130" t="s">
        <v>332</v>
      </c>
      <c r="J39" s="130" t="s">
        <v>423</v>
      </c>
    </row>
    <row r="40" ht="42" customHeight="1" spans="1:10">
      <c r="A40" s="133" t="s">
        <v>298</v>
      </c>
      <c r="B40" s="130" t="s">
        <v>424</v>
      </c>
      <c r="C40" s="130" t="s">
        <v>327</v>
      </c>
      <c r="D40" s="130" t="s">
        <v>337</v>
      </c>
      <c r="E40" s="130" t="s">
        <v>425</v>
      </c>
      <c r="F40" s="130" t="s">
        <v>330</v>
      </c>
      <c r="G40" s="130" t="s">
        <v>415</v>
      </c>
      <c r="H40" s="130" t="s">
        <v>335</v>
      </c>
      <c r="I40" s="130" t="s">
        <v>405</v>
      </c>
      <c r="J40" s="130" t="s">
        <v>426</v>
      </c>
    </row>
    <row r="41" ht="42" customHeight="1" spans="1:10">
      <c r="A41" s="133" t="s">
        <v>298</v>
      </c>
      <c r="B41" s="130" t="s">
        <v>424</v>
      </c>
      <c r="C41" s="130" t="s">
        <v>327</v>
      </c>
      <c r="D41" s="130" t="s">
        <v>344</v>
      </c>
      <c r="E41" s="130" t="s">
        <v>427</v>
      </c>
      <c r="F41" s="130" t="s">
        <v>330</v>
      </c>
      <c r="G41" s="130" t="s">
        <v>428</v>
      </c>
      <c r="H41" s="130" t="s">
        <v>335</v>
      </c>
      <c r="I41" s="130" t="s">
        <v>332</v>
      </c>
      <c r="J41" s="130" t="s">
        <v>429</v>
      </c>
    </row>
    <row r="42" ht="42" customHeight="1" spans="1:10">
      <c r="A42" s="133" t="s">
        <v>298</v>
      </c>
      <c r="B42" s="130" t="s">
        <v>424</v>
      </c>
      <c r="C42" s="130" t="s">
        <v>349</v>
      </c>
      <c r="D42" s="130" t="s">
        <v>354</v>
      </c>
      <c r="E42" s="130" t="s">
        <v>430</v>
      </c>
      <c r="F42" s="130" t="s">
        <v>330</v>
      </c>
      <c r="G42" s="130" t="s">
        <v>431</v>
      </c>
      <c r="H42" s="130" t="s">
        <v>335</v>
      </c>
      <c r="I42" s="130" t="s">
        <v>405</v>
      </c>
      <c r="J42" s="130" t="s">
        <v>430</v>
      </c>
    </row>
    <row r="43" ht="42" customHeight="1" spans="1:10">
      <c r="A43" s="133" t="s">
        <v>298</v>
      </c>
      <c r="B43" s="130" t="s">
        <v>424</v>
      </c>
      <c r="C43" s="130" t="s">
        <v>349</v>
      </c>
      <c r="D43" s="130" t="s">
        <v>387</v>
      </c>
      <c r="E43" s="130" t="s">
        <v>420</v>
      </c>
      <c r="F43" s="130" t="s">
        <v>366</v>
      </c>
      <c r="G43" s="130" t="s">
        <v>432</v>
      </c>
      <c r="H43" s="130" t="s">
        <v>340</v>
      </c>
      <c r="I43" s="130" t="s">
        <v>332</v>
      </c>
      <c r="J43" s="130" t="s">
        <v>420</v>
      </c>
    </row>
    <row r="44" ht="42" customHeight="1" spans="1:10">
      <c r="A44" s="133" t="s">
        <v>298</v>
      </c>
      <c r="B44" s="130" t="s">
        <v>424</v>
      </c>
      <c r="C44" s="130" t="s">
        <v>363</v>
      </c>
      <c r="D44" s="130" t="s">
        <v>364</v>
      </c>
      <c r="E44" s="130" t="s">
        <v>433</v>
      </c>
      <c r="F44" s="130" t="s">
        <v>366</v>
      </c>
      <c r="G44" s="130" t="s">
        <v>367</v>
      </c>
      <c r="H44" s="130" t="s">
        <v>340</v>
      </c>
      <c r="I44" s="130" t="s">
        <v>332</v>
      </c>
      <c r="J44" s="130" t="s">
        <v>434</v>
      </c>
    </row>
    <row r="45" ht="42" customHeight="1" spans="1:10">
      <c r="A45" s="133" t="s">
        <v>294</v>
      </c>
      <c r="B45" s="134" t="s">
        <v>435</v>
      </c>
      <c r="C45" s="130" t="s">
        <v>327</v>
      </c>
      <c r="D45" s="130" t="s">
        <v>328</v>
      </c>
      <c r="E45" s="130" t="s">
        <v>436</v>
      </c>
      <c r="F45" s="130" t="s">
        <v>330</v>
      </c>
      <c r="G45" s="130" t="s">
        <v>437</v>
      </c>
      <c r="H45" s="130" t="s">
        <v>438</v>
      </c>
      <c r="I45" s="130" t="s">
        <v>332</v>
      </c>
      <c r="J45" s="130" t="s">
        <v>439</v>
      </c>
    </row>
    <row r="46" ht="42" customHeight="1" spans="1:10">
      <c r="A46" s="133" t="s">
        <v>294</v>
      </c>
      <c r="B46" s="130" t="s">
        <v>435</v>
      </c>
      <c r="C46" s="130" t="s">
        <v>327</v>
      </c>
      <c r="D46" s="130" t="s">
        <v>328</v>
      </c>
      <c r="E46" s="130" t="s">
        <v>440</v>
      </c>
      <c r="F46" s="130" t="s">
        <v>330</v>
      </c>
      <c r="G46" s="130" t="s">
        <v>441</v>
      </c>
      <c r="H46" s="130" t="s">
        <v>442</v>
      </c>
      <c r="I46" s="130" t="s">
        <v>332</v>
      </c>
      <c r="J46" s="130" t="s">
        <v>443</v>
      </c>
    </row>
    <row r="47" ht="42" customHeight="1" spans="1:10">
      <c r="A47" s="133" t="s">
        <v>294</v>
      </c>
      <c r="B47" s="130" t="s">
        <v>435</v>
      </c>
      <c r="C47" s="130" t="s">
        <v>327</v>
      </c>
      <c r="D47" s="130" t="s">
        <v>328</v>
      </c>
      <c r="E47" s="130" t="s">
        <v>444</v>
      </c>
      <c r="F47" s="130" t="s">
        <v>330</v>
      </c>
      <c r="G47" s="130" t="s">
        <v>445</v>
      </c>
      <c r="H47" s="130" t="s">
        <v>374</v>
      </c>
      <c r="I47" s="130" t="s">
        <v>332</v>
      </c>
      <c r="J47" s="130" t="s">
        <v>446</v>
      </c>
    </row>
    <row r="48" ht="42" customHeight="1" spans="1:10">
      <c r="A48" s="133" t="s">
        <v>294</v>
      </c>
      <c r="B48" s="130" t="s">
        <v>435</v>
      </c>
      <c r="C48" s="130" t="s">
        <v>327</v>
      </c>
      <c r="D48" s="130" t="s">
        <v>328</v>
      </c>
      <c r="E48" s="130" t="s">
        <v>447</v>
      </c>
      <c r="F48" s="130" t="s">
        <v>330</v>
      </c>
      <c r="G48" s="130" t="s">
        <v>448</v>
      </c>
      <c r="H48" s="130" t="s">
        <v>374</v>
      </c>
      <c r="I48" s="130" t="s">
        <v>332</v>
      </c>
      <c r="J48" s="130" t="s">
        <v>449</v>
      </c>
    </row>
    <row r="49" ht="42" customHeight="1" spans="1:10">
      <c r="A49" s="133" t="s">
        <v>294</v>
      </c>
      <c r="B49" s="130" t="s">
        <v>435</v>
      </c>
      <c r="C49" s="130" t="s">
        <v>327</v>
      </c>
      <c r="D49" s="130" t="s">
        <v>337</v>
      </c>
      <c r="E49" s="130" t="s">
        <v>450</v>
      </c>
      <c r="F49" s="130" t="s">
        <v>330</v>
      </c>
      <c r="G49" s="130" t="s">
        <v>451</v>
      </c>
      <c r="H49" s="130" t="s">
        <v>340</v>
      </c>
      <c r="I49" s="130" t="s">
        <v>332</v>
      </c>
      <c r="J49" s="130" t="s">
        <v>452</v>
      </c>
    </row>
    <row r="50" ht="42" customHeight="1" spans="1:10">
      <c r="A50" s="133" t="s">
        <v>294</v>
      </c>
      <c r="B50" s="130" t="s">
        <v>435</v>
      </c>
      <c r="C50" s="130" t="s">
        <v>327</v>
      </c>
      <c r="D50" s="130" t="s">
        <v>337</v>
      </c>
      <c r="E50" s="130" t="s">
        <v>453</v>
      </c>
      <c r="F50" s="130" t="s">
        <v>330</v>
      </c>
      <c r="G50" s="130" t="s">
        <v>454</v>
      </c>
      <c r="H50" s="130" t="s">
        <v>340</v>
      </c>
      <c r="I50" s="130" t="s">
        <v>332</v>
      </c>
      <c r="J50" s="130" t="s">
        <v>455</v>
      </c>
    </row>
    <row r="51" ht="42" customHeight="1" spans="1:10">
      <c r="A51" s="133" t="s">
        <v>294</v>
      </c>
      <c r="B51" s="130" t="s">
        <v>435</v>
      </c>
      <c r="C51" s="130" t="s">
        <v>327</v>
      </c>
      <c r="D51" s="130" t="s">
        <v>337</v>
      </c>
      <c r="E51" s="130" t="s">
        <v>456</v>
      </c>
      <c r="F51" s="130" t="s">
        <v>330</v>
      </c>
      <c r="G51" s="130" t="s">
        <v>451</v>
      </c>
      <c r="H51" s="130" t="s">
        <v>340</v>
      </c>
      <c r="I51" s="130" t="s">
        <v>332</v>
      </c>
      <c r="J51" s="130" t="s">
        <v>457</v>
      </c>
    </row>
    <row r="52" ht="42" customHeight="1" spans="1:10">
      <c r="A52" s="133" t="s">
        <v>294</v>
      </c>
      <c r="B52" s="130" t="s">
        <v>435</v>
      </c>
      <c r="C52" s="130" t="s">
        <v>327</v>
      </c>
      <c r="D52" s="130" t="s">
        <v>337</v>
      </c>
      <c r="E52" s="130" t="s">
        <v>458</v>
      </c>
      <c r="F52" s="130" t="s">
        <v>330</v>
      </c>
      <c r="G52" s="130" t="s">
        <v>451</v>
      </c>
      <c r="H52" s="130" t="s">
        <v>340</v>
      </c>
      <c r="I52" s="130" t="s">
        <v>332</v>
      </c>
      <c r="J52" s="130" t="s">
        <v>459</v>
      </c>
    </row>
    <row r="53" ht="42" customHeight="1" spans="1:10">
      <c r="A53" s="133" t="s">
        <v>294</v>
      </c>
      <c r="B53" s="130" t="s">
        <v>435</v>
      </c>
      <c r="C53" s="130" t="s">
        <v>327</v>
      </c>
      <c r="D53" s="130" t="s">
        <v>337</v>
      </c>
      <c r="E53" s="130" t="s">
        <v>460</v>
      </c>
      <c r="F53" s="130" t="s">
        <v>330</v>
      </c>
      <c r="G53" s="130" t="s">
        <v>451</v>
      </c>
      <c r="H53" s="130" t="s">
        <v>340</v>
      </c>
      <c r="I53" s="130" t="s">
        <v>332</v>
      </c>
      <c r="J53" s="130" t="s">
        <v>461</v>
      </c>
    </row>
    <row r="54" ht="42" customHeight="1" spans="1:10">
      <c r="A54" s="133" t="s">
        <v>294</v>
      </c>
      <c r="B54" s="130" t="s">
        <v>435</v>
      </c>
      <c r="C54" s="130" t="s">
        <v>327</v>
      </c>
      <c r="D54" s="130" t="s">
        <v>337</v>
      </c>
      <c r="E54" s="130" t="s">
        <v>462</v>
      </c>
      <c r="F54" s="130" t="s">
        <v>330</v>
      </c>
      <c r="G54" s="130" t="s">
        <v>451</v>
      </c>
      <c r="H54" s="130" t="s">
        <v>340</v>
      </c>
      <c r="I54" s="130" t="s">
        <v>332</v>
      </c>
      <c r="J54" s="130" t="s">
        <v>463</v>
      </c>
    </row>
    <row r="55" ht="42" customHeight="1" spans="1:10">
      <c r="A55" s="133" t="s">
        <v>294</v>
      </c>
      <c r="B55" s="130" t="s">
        <v>435</v>
      </c>
      <c r="C55" s="130" t="s">
        <v>327</v>
      </c>
      <c r="D55" s="130" t="s">
        <v>337</v>
      </c>
      <c r="E55" s="130" t="s">
        <v>464</v>
      </c>
      <c r="F55" s="130" t="s">
        <v>330</v>
      </c>
      <c r="G55" s="130" t="s">
        <v>451</v>
      </c>
      <c r="H55" s="130" t="s">
        <v>340</v>
      </c>
      <c r="I55" s="130" t="s">
        <v>332</v>
      </c>
      <c r="J55" s="130" t="s">
        <v>465</v>
      </c>
    </row>
    <row r="56" ht="42" customHeight="1" spans="1:10">
      <c r="A56" s="133" t="s">
        <v>294</v>
      </c>
      <c r="B56" s="130" t="s">
        <v>435</v>
      </c>
      <c r="C56" s="130" t="s">
        <v>327</v>
      </c>
      <c r="D56" s="130" t="s">
        <v>337</v>
      </c>
      <c r="E56" s="130" t="s">
        <v>466</v>
      </c>
      <c r="F56" s="130" t="s">
        <v>330</v>
      </c>
      <c r="G56" s="130" t="s">
        <v>451</v>
      </c>
      <c r="H56" s="130" t="s">
        <v>340</v>
      </c>
      <c r="I56" s="130" t="s">
        <v>332</v>
      </c>
      <c r="J56" s="130" t="s">
        <v>467</v>
      </c>
    </row>
    <row r="57" ht="42" customHeight="1" spans="1:10">
      <c r="A57" s="133" t="s">
        <v>294</v>
      </c>
      <c r="B57" s="130" t="s">
        <v>435</v>
      </c>
      <c r="C57" s="130" t="s">
        <v>327</v>
      </c>
      <c r="D57" s="130" t="s">
        <v>344</v>
      </c>
      <c r="E57" s="130" t="s">
        <v>468</v>
      </c>
      <c r="F57" s="130" t="s">
        <v>330</v>
      </c>
      <c r="G57" s="130" t="s">
        <v>469</v>
      </c>
      <c r="H57" s="130" t="s">
        <v>347</v>
      </c>
      <c r="I57" s="130" t="s">
        <v>332</v>
      </c>
      <c r="J57" s="130" t="s">
        <v>470</v>
      </c>
    </row>
    <row r="58" ht="42" customHeight="1" spans="1:10">
      <c r="A58" s="133" t="s">
        <v>294</v>
      </c>
      <c r="B58" s="130" t="s">
        <v>435</v>
      </c>
      <c r="C58" s="130" t="s">
        <v>327</v>
      </c>
      <c r="D58" s="130" t="s">
        <v>344</v>
      </c>
      <c r="E58" s="130" t="s">
        <v>471</v>
      </c>
      <c r="F58" s="130" t="s">
        <v>330</v>
      </c>
      <c r="G58" s="130" t="s">
        <v>377</v>
      </c>
      <c r="H58" s="130" t="s">
        <v>340</v>
      </c>
      <c r="I58" s="130" t="s">
        <v>332</v>
      </c>
      <c r="J58" s="130" t="s">
        <v>472</v>
      </c>
    </row>
    <row r="59" ht="42" customHeight="1" spans="1:10">
      <c r="A59" s="133" t="s">
        <v>294</v>
      </c>
      <c r="B59" s="130" t="s">
        <v>435</v>
      </c>
      <c r="C59" s="130" t="s">
        <v>327</v>
      </c>
      <c r="D59" s="130" t="s">
        <v>344</v>
      </c>
      <c r="E59" s="130" t="s">
        <v>473</v>
      </c>
      <c r="F59" s="130" t="s">
        <v>379</v>
      </c>
      <c r="G59" s="130" t="s">
        <v>474</v>
      </c>
      <c r="H59" s="130" t="s">
        <v>340</v>
      </c>
      <c r="I59" s="130" t="s">
        <v>332</v>
      </c>
      <c r="J59" s="130" t="s">
        <v>359</v>
      </c>
    </row>
    <row r="60" ht="42" customHeight="1" spans="1:10">
      <c r="A60" s="133" t="s">
        <v>294</v>
      </c>
      <c r="B60" s="130" t="s">
        <v>435</v>
      </c>
      <c r="C60" s="130" t="s">
        <v>349</v>
      </c>
      <c r="D60" s="130" t="s">
        <v>350</v>
      </c>
      <c r="E60" s="130" t="s">
        <v>475</v>
      </c>
      <c r="F60" s="130" t="s">
        <v>366</v>
      </c>
      <c r="G60" s="130" t="s">
        <v>476</v>
      </c>
      <c r="H60" s="130" t="s">
        <v>340</v>
      </c>
      <c r="I60" s="130" t="s">
        <v>332</v>
      </c>
      <c r="J60" s="130" t="s">
        <v>477</v>
      </c>
    </row>
    <row r="61" ht="42" customHeight="1" spans="1:10">
      <c r="A61" s="133" t="s">
        <v>294</v>
      </c>
      <c r="B61" s="130" t="s">
        <v>435</v>
      </c>
      <c r="C61" s="130" t="s">
        <v>349</v>
      </c>
      <c r="D61" s="130" t="s">
        <v>350</v>
      </c>
      <c r="E61" s="130" t="s">
        <v>478</v>
      </c>
      <c r="F61" s="130" t="s">
        <v>330</v>
      </c>
      <c r="G61" s="130" t="s">
        <v>352</v>
      </c>
      <c r="H61" s="130" t="s">
        <v>340</v>
      </c>
      <c r="I61" s="130" t="s">
        <v>332</v>
      </c>
      <c r="J61" s="130" t="s">
        <v>478</v>
      </c>
    </row>
    <row r="62" ht="42" customHeight="1" spans="1:10">
      <c r="A62" s="133" t="s">
        <v>294</v>
      </c>
      <c r="B62" s="130" t="s">
        <v>435</v>
      </c>
      <c r="C62" s="130" t="s">
        <v>349</v>
      </c>
      <c r="D62" s="130" t="s">
        <v>354</v>
      </c>
      <c r="E62" s="130" t="s">
        <v>479</v>
      </c>
      <c r="F62" s="130" t="s">
        <v>330</v>
      </c>
      <c r="G62" s="130" t="s">
        <v>352</v>
      </c>
      <c r="H62" s="130" t="s">
        <v>340</v>
      </c>
      <c r="I62" s="130" t="s">
        <v>332</v>
      </c>
      <c r="J62" s="130" t="s">
        <v>480</v>
      </c>
    </row>
    <row r="63" ht="42" customHeight="1" spans="1:10">
      <c r="A63" s="133" t="s">
        <v>294</v>
      </c>
      <c r="B63" s="130" t="s">
        <v>435</v>
      </c>
      <c r="C63" s="130" t="s">
        <v>349</v>
      </c>
      <c r="D63" s="130" t="s">
        <v>354</v>
      </c>
      <c r="E63" s="130" t="s">
        <v>481</v>
      </c>
      <c r="F63" s="130" t="s">
        <v>366</v>
      </c>
      <c r="G63" s="130" t="s">
        <v>482</v>
      </c>
      <c r="H63" s="130" t="s">
        <v>340</v>
      </c>
      <c r="I63" s="130" t="s">
        <v>332</v>
      </c>
      <c r="J63" s="130" t="s">
        <v>483</v>
      </c>
    </row>
    <row r="64" ht="42" customHeight="1" spans="1:10">
      <c r="A64" s="133" t="s">
        <v>294</v>
      </c>
      <c r="B64" s="130" t="s">
        <v>435</v>
      </c>
      <c r="C64" s="130" t="s">
        <v>349</v>
      </c>
      <c r="D64" s="130" t="s">
        <v>387</v>
      </c>
      <c r="E64" s="130" t="s">
        <v>420</v>
      </c>
      <c r="F64" s="130" t="s">
        <v>366</v>
      </c>
      <c r="G64" s="130" t="s">
        <v>432</v>
      </c>
      <c r="H64" s="130" t="s">
        <v>340</v>
      </c>
      <c r="I64" s="130" t="s">
        <v>332</v>
      </c>
      <c r="J64" s="130" t="s">
        <v>420</v>
      </c>
    </row>
    <row r="65" ht="42" customHeight="1" spans="1:10">
      <c r="A65" s="133" t="s">
        <v>294</v>
      </c>
      <c r="B65" s="130" t="s">
        <v>435</v>
      </c>
      <c r="C65" s="130" t="s">
        <v>349</v>
      </c>
      <c r="D65" s="130" t="s">
        <v>387</v>
      </c>
      <c r="E65" s="130" t="s">
        <v>420</v>
      </c>
      <c r="F65" s="130" t="s">
        <v>330</v>
      </c>
      <c r="G65" s="130" t="s">
        <v>484</v>
      </c>
      <c r="H65" s="130" t="s">
        <v>340</v>
      </c>
      <c r="I65" s="130" t="s">
        <v>332</v>
      </c>
      <c r="J65" s="130" t="s">
        <v>485</v>
      </c>
    </row>
    <row r="66" ht="42" customHeight="1" spans="1:10">
      <c r="A66" s="133" t="s">
        <v>294</v>
      </c>
      <c r="B66" s="130" t="s">
        <v>435</v>
      </c>
      <c r="C66" s="130" t="s">
        <v>363</v>
      </c>
      <c r="D66" s="130" t="s">
        <v>364</v>
      </c>
      <c r="E66" s="130" t="s">
        <v>486</v>
      </c>
      <c r="F66" s="130" t="s">
        <v>366</v>
      </c>
      <c r="G66" s="130" t="s">
        <v>369</v>
      </c>
      <c r="H66" s="130" t="s">
        <v>340</v>
      </c>
      <c r="I66" s="130" t="s">
        <v>405</v>
      </c>
      <c r="J66" s="130" t="s">
        <v>487</v>
      </c>
    </row>
    <row r="67" ht="42" customHeight="1" spans="1:10">
      <c r="A67" s="133" t="s">
        <v>294</v>
      </c>
      <c r="B67" s="130" t="s">
        <v>435</v>
      </c>
      <c r="C67" s="130" t="s">
        <v>363</v>
      </c>
      <c r="D67" s="130" t="s">
        <v>364</v>
      </c>
      <c r="E67" s="130" t="s">
        <v>488</v>
      </c>
      <c r="F67" s="130" t="s">
        <v>366</v>
      </c>
      <c r="G67" s="130" t="s">
        <v>367</v>
      </c>
      <c r="H67" s="130" t="s">
        <v>340</v>
      </c>
      <c r="I67" s="130" t="s">
        <v>332</v>
      </c>
      <c r="J67" s="130" t="s">
        <v>489</v>
      </c>
    </row>
    <row r="68" ht="42" customHeight="1" spans="1:10">
      <c r="A68" s="133" t="s">
        <v>294</v>
      </c>
      <c r="B68" s="130" t="s">
        <v>435</v>
      </c>
      <c r="C68" s="130" t="s">
        <v>363</v>
      </c>
      <c r="D68" s="130" t="s">
        <v>364</v>
      </c>
      <c r="E68" s="130" t="s">
        <v>490</v>
      </c>
      <c r="F68" s="130" t="s">
        <v>366</v>
      </c>
      <c r="G68" s="130" t="s">
        <v>367</v>
      </c>
      <c r="H68" s="130" t="s">
        <v>340</v>
      </c>
      <c r="I68" s="130" t="s">
        <v>332</v>
      </c>
      <c r="J68" s="130" t="s">
        <v>491</v>
      </c>
    </row>
    <row r="69" ht="42" customHeight="1" spans="1:10">
      <c r="A69" s="133" t="s">
        <v>292</v>
      </c>
      <c r="B69" s="130" t="s">
        <v>492</v>
      </c>
      <c r="C69" s="130" t="s">
        <v>327</v>
      </c>
      <c r="D69" s="130" t="s">
        <v>328</v>
      </c>
      <c r="E69" s="130" t="s">
        <v>493</v>
      </c>
      <c r="F69" s="130" t="s">
        <v>330</v>
      </c>
      <c r="G69" s="130" t="s">
        <v>494</v>
      </c>
      <c r="H69" s="130" t="s">
        <v>374</v>
      </c>
      <c r="I69" s="130" t="s">
        <v>332</v>
      </c>
      <c r="J69" s="130" t="s">
        <v>495</v>
      </c>
    </row>
    <row r="70" ht="42" customHeight="1" spans="1:10">
      <c r="A70" s="133" t="s">
        <v>292</v>
      </c>
      <c r="B70" s="130" t="s">
        <v>492</v>
      </c>
      <c r="C70" s="130" t="s">
        <v>327</v>
      </c>
      <c r="D70" s="130" t="s">
        <v>344</v>
      </c>
      <c r="E70" s="130" t="s">
        <v>496</v>
      </c>
      <c r="F70" s="130" t="s">
        <v>330</v>
      </c>
      <c r="G70" s="130" t="s">
        <v>497</v>
      </c>
      <c r="H70" s="130" t="s">
        <v>347</v>
      </c>
      <c r="I70" s="130" t="s">
        <v>332</v>
      </c>
      <c r="J70" s="130" t="s">
        <v>498</v>
      </c>
    </row>
    <row r="71" ht="42" customHeight="1" spans="1:10">
      <c r="A71" s="133" t="s">
        <v>292</v>
      </c>
      <c r="B71" s="130" t="s">
        <v>492</v>
      </c>
      <c r="C71" s="130" t="s">
        <v>349</v>
      </c>
      <c r="D71" s="130" t="s">
        <v>354</v>
      </c>
      <c r="E71" s="130" t="s">
        <v>499</v>
      </c>
      <c r="F71" s="130" t="s">
        <v>330</v>
      </c>
      <c r="G71" s="130" t="s">
        <v>377</v>
      </c>
      <c r="H71" s="130" t="s">
        <v>340</v>
      </c>
      <c r="I71" s="130" t="s">
        <v>405</v>
      </c>
      <c r="J71" s="130" t="s">
        <v>500</v>
      </c>
    </row>
    <row r="72" ht="42" customHeight="1" spans="1:10">
      <c r="A72" s="133" t="s">
        <v>292</v>
      </c>
      <c r="B72" s="130" t="s">
        <v>492</v>
      </c>
      <c r="C72" s="130" t="s">
        <v>363</v>
      </c>
      <c r="D72" s="130" t="s">
        <v>364</v>
      </c>
      <c r="E72" s="130" t="s">
        <v>501</v>
      </c>
      <c r="F72" s="130" t="s">
        <v>330</v>
      </c>
      <c r="G72" s="130" t="s">
        <v>377</v>
      </c>
      <c r="H72" s="130" t="s">
        <v>340</v>
      </c>
      <c r="I72" s="130" t="s">
        <v>405</v>
      </c>
      <c r="J72" s="130" t="s">
        <v>502</v>
      </c>
    </row>
    <row r="73" ht="42" customHeight="1" spans="1:10">
      <c r="A73" s="133" t="s">
        <v>290</v>
      </c>
      <c r="B73" s="130" t="s">
        <v>503</v>
      </c>
      <c r="C73" s="130" t="s">
        <v>327</v>
      </c>
      <c r="D73" s="130" t="s">
        <v>328</v>
      </c>
      <c r="E73" s="130" t="s">
        <v>504</v>
      </c>
      <c r="F73" s="130" t="s">
        <v>330</v>
      </c>
      <c r="G73" s="130" t="s">
        <v>505</v>
      </c>
      <c r="H73" s="130" t="s">
        <v>374</v>
      </c>
      <c r="I73" s="130" t="s">
        <v>332</v>
      </c>
      <c r="J73" s="130" t="s">
        <v>506</v>
      </c>
    </row>
    <row r="74" ht="42" customHeight="1" spans="1:10">
      <c r="A74" s="133" t="s">
        <v>290</v>
      </c>
      <c r="B74" s="130" t="s">
        <v>503</v>
      </c>
      <c r="C74" s="130" t="s">
        <v>327</v>
      </c>
      <c r="D74" s="130" t="s">
        <v>337</v>
      </c>
      <c r="E74" s="130" t="s">
        <v>507</v>
      </c>
      <c r="F74" s="130" t="s">
        <v>330</v>
      </c>
      <c r="G74" s="130" t="s">
        <v>352</v>
      </c>
      <c r="H74" s="130" t="s">
        <v>340</v>
      </c>
      <c r="I74" s="130" t="s">
        <v>332</v>
      </c>
      <c r="J74" s="130" t="s">
        <v>508</v>
      </c>
    </row>
    <row r="75" ht="42" customHeight="1" spans="1:10">
      <c r="A75" s="133" t="s">
        <v>290</v>
      </c>
      <c r="B75" s="130" t="s">
        <v>503</v>
      </c>
      <c r="C75" s="130" t="s">
        <v>327</v>
      </c>
      <c r="D75" s="130" t="s">
        <v>344</v>
      </c>
      <c r="E75" s="130" t="s">
        <v>509</v>
      </c>
      <c r="F75" s="130" t="s">
        <v>330</v>
      </c>
      <c r="G75" s="130" t="s">
        <v>510</v>
      </c>
      <c r="H75" s="130" t="s">
        <v>347</v>
      </c>
      <c r="I75" s="130" t="s">
        <v>332</v>
      </c>
      <c r="J75" s="130" t="s">
        <v>511</v>
      </c>
    </row>
    <row r="76" ht="42" customHeight="1" spans="1:10">
      <c r="A76" s="133" t="s">
        <v>290</v>
      </c>
      <c r="B76" s="130" t="s">
        <v>503</v>
      </c>
      <c r="C76" s="130" t="s">
        <v>349</v>
      </c>
      <c r="D76" s="130" t="s">
        <v>350</v>
      </c>
      <c r="E76" s="130" t="s">
        <v>475</v>
      </c>
      <c r="F76" s="130" t="s">
        <v>330</v>
      </c>
      <c r="G76" s="130" t="s">
        <v>512</v>
      </c>
      <c r="H76" s="130" t="s">
        <v>340</v>
      </c>
      <c r="I76" s="130" t="s">
        <v>332</v>
      </c>
      <c r="J76" s="130" t="s">
        <v>475</v>
      </c>
    </row>
    <row r="77" ht="42" customHeight="1" spans="1:10">
      <c r="A77" s="133" t="s">
        <v>290</v>
      </c>
      <c r="B77" s="130" t="s">
        <v>503</v>
      </c>
      <c r="C77" s="130" t="s">
        <v>349</v>
      </c>
      <c r="D77" s="130" t="s">
        <v>354</v>
      </c>
      <c r="E77" s="130" t="s">
        <v>513</v>
      </c>
      <c r="F77" s="130" t="s">
        <v>330</v>
      </c>
      <c r="G77" s="130" t="s">
        <v>476</v>
      </c>
      <c r="H77" s="130" t="s">
        <v>340</v>
      </c>
      <c r="I77" s="130" t="s">
        <v>332</v>
      </c>
      <c r="J77" s="130" t="s">
        <v>513</v>
      </c>
    </row>
    <row r="78" ht="42" customHeight="1" spans="1:10">
      <c r="A78" s="133" t="s">
        <v>290</v>
      </c>
      <c r="B78" s="130" t="s">
        <v>503</v>
      </c>
      <c r="C78" s="130" t="s">
        <v>349</v>
      </c>
      <c r="D78" s="130" t="s">
        <v>387</v>
      </c>
      <c r="E78" s="130" t="s">
        <v>420</v>
      </c>
      <c r="F78" s="130" t="s">
        <v>330</v>
      </c>
      <c r="G78" s="130" t="s">
        <v>421</v>
      </c>
      <c r="H78" s="130" t="s">
        <v>381</v>
      </c>
      <c r="I78" s="130" t="s">
        <v>332</v>
      </c>
      <c r="J78" s="130" t="s">
        <v>420</v>
      </c>
    </row>
    <row r="79" ht="42" customHeight="1" spans="1:10">
      <c r="A79" s="133" t="s">
        <v>290</v>
      </c>
      <c r="B79" s="130" t="s">
        <v>503</v>
      </c>
      <c r="C79" s="130" t="s">
        <v>363</v>
      </c>
      <c r="D79" s="130" t="s">
        <v>364</v>
      </c>
      <c r="E79" s="130" t="s">
        <v>407</v>
      </c>
      <c r="F79" s="130" t="s">
        <v>330</v>
      </c>
      <c r="G79" s="130" t="s">
        <v>369</v>
      </c>
      <c r="H79" s="130" t="s">
        <v>340</v>
      </c>
      <c r="I79" s="130" t="s">
        <v>332</v>
      </c>
      <c r="J79" s="130" t="s">
        <v>408</v>
      </c>
    </row>
    <row r="80" ht="42" customHeight="1" spans="1:10">
      <c r="A80" s="133" t="s">
        <v>290</v>
      </c>
      <c r="B80" s="130" t="s">
        <v>503</v>
      </c>
      <c r="C80" s="130" t="s">
        <v>363</v>
      </c>
      <c r="D80" s="130" t="s">
        <v>364</v>
      </c>
      <c r="E80" s="130" t="s">
        <v>409</v>
      </c>
      <c r="F80" s="130" t="s">
        <v>366</v>
      </c>
      <c r="G80" s="130" t="s">
        <v>367</v>
      </c>
      <c r="H80" s="130" t="s">
        <v>340</v>
      </c>
      <c r="I80" s="130" t="s">
        <v>332</v>
      </c>
      <c r="J80" s="130" t="s">
        <v>409</v>
      </c>
    </row>
    <row r="81" ht="42" customHeight="1" spans="1:10">
      <c r="A81" s="133" t="s">
        <v>288</v>
      </c>
      <c r="B81" s="135" t="s">
        <v>514</v>
      </c>
      <c r="C81" s="130" t="s">
        <v>327</v>
      </c>
      <c r="D81" s="130" t="s">
        <v>328</v>
      </c>
      <c r="E81" s="130" t="s">
        <v>515</v>
      </c>
      <c r="F81" s="130" t="s">
        <v>366</v>
      </c>
      <c r="G81" s="130" t="s">
        <v>516</v>
      </c>
      <c r="H81" s="130" t="s">
        <v>335</v>
      </c>
      <c r="I81" s="130" t="s">
        <v>332</v>
      </c>
      <c r="J81" s="130" t="s">
        <v>517</v>
      </c>
    </row>
    <row r="82" ht="42" customHeight="1" spans="1:10">
      <c r="A82" s="133" t="s">
        <v>288</v>
      </c>
      <c r="B82" s="130" t="s">
        <v>518</v>
      </c>
      <c r="C82" s="130" t="s">
        <v>327</v>
      </c>
      <c r="D82" s="130" t="s">
        <v>328</v>
      </c>
      <c r="E82" s="130" t="s">
        <v>519</v>
      </c>
      <c r="F82" s="130" t="s">
        <v>520</v>
      </c>
      <c r="G82" s="130" t="s">
        <v>88</v>
      </c>
      <c r="H82" s="130" t="s">
        <v>331</v>
      </c>
      <c r="I82" s="130" t="s">
        <v>332</v>
      </c>
      <c r="J82" s="130" t="s">
        <v>521</v>
      </c>
    </row>
    <row r="83" ht="42" customHeight="1" spans="1:10">
      <c r="A83" s="133" t="s">
        <v>288</v>
      </c>
      <c r="B83" s="130" t="s">
        <v>518</v>
      </c>
      <c r="C83" s="130" t="s">
        <v>327</v>
      </c>
      <c r="D83" s="130" t="s">
        <v>328</v>
      </c>
      <c r="E83" s="130" t="s">
        <v>522</v>
      </c>
      <c r="F83" s="130" t="s">
        <v>520</v>
      </c>
      <c r="G83" s="130" t="s">
        <v>93</v>
      </c>
      <c r="H83" s="130" t="s">
        <v>335</v>
      </c>
      <c r="I83" s="130" t="s">
        <v>332</v>
      </c>
      <c r="J83" s="130" t="s">
        <v>523</v>
      </c>
    </row>
    <row r="84" ht="42" customHeight="1" spans="1:10">
      <c r="A84" s="133" t="s">
        <v>288</v>
      </c>
      <c r="B84" s="130" t="s">
        <v>518</v>
      </c>
      <c r="C84" s="130" t="s">
        <v>327</v>
      </c>
      <c r="D84" s="130" t="s">
        <v>328</v>
      </c>
      <c r="E84" s="130" t="s">
        <v>524</v>
      </c>
      <c r="F84" s="130" t="s">
        <v>330</v>
      </c>
      <c r="G84" s="130" t="s">
        <v>97</v>
      </c>
      <c r="H84" s="130" t="s">
        <v>335</v>
      </c>
      <c r="I84" s="130" t="s">
        <v>332</v>
      </c>
      <c r="J84" s="130" t="s">
        <v>525</v>
      </c>
    </row>
    <row r="85" ht="42" customHeight="1" spans="1:10">
      <c r="A85" s="133" t="s">
        <v>288</v>
      </c>
      <c r="B85" s="130" t="s">
        <v>518</v>
      </c>
      <c r="C85" s="130" t="s">
        <v>327</v>
      </c>
      <c r="D85" s="130" t="s">
        <v>328</v>
      </c>
      <c r="E85" s="130" t="s">
        <v>526</v>
      </c>
      <c r="F85" s="130" t="s">
        <v>366</v>
      </c>
      <c r="G85" s="130" t="s">
        <v>89</v>
      </c>
      <c r="H85" s="130" t="s">
        <v>335</v>
      </c>
      <c r="I85" s="130" t="s">
        <v>332</v>
      </c>
      <c r="J85" s="130" t="s">
        <v>527</v>
      </c>
    </row>
    <row r="86" ht="42" customHeight="1" spans="1:10">
      <c r="A86" s="133" t="s">
        <v>288</v>
      </c>
      <c r="B86" s="130" t="s">
        <v>518</v>
      </c>
      <c r="C86" s="130" t="s">
        <v>327</v>
      </c>
      <c r="D86" s="130" t="s">
        <v>328</v>
      </c>
      <c r="E86" s="130" t="s">
        <v>528</v>
      </c>
      <c r="F86" s="130" t="s">
        <v>330</v>
      </c>
      <c r="G86" s="130" t="s">
        <v>529</v>
      </c>
      <c r="H86" s="130" t="s">
        <v>331</v>
      </c>
      <c r="I86" s="130" t="s">
        <v>332</v>
      </c>
      <c r="J86" s="130" t="s">
        <v>530</v>
      </c>
    </row>
    <row r="87" ht="42" customHeight="1" spans="1:10">
      <c r="A87" s="133" t="s">
        <v>288</v>
      </c>
      <c r="B87" s="130" t="s">
        <v>518</v>
      </c>
      <c r="C87" s="130" t="s">
        <v>327</v>
      </c>
      <c r="D87" s="130" t="s">
        <v>328</v>
      </c>
      <c r="E87" s="130" t="s">
        <v>531</v>
      </c>
      <c r="F87" s="130" t="s">
        <v>330</v>
      </c>
      <c r="G87" s="130" t="s">
        <v>89</v>
      </c>
      <c r="H87" s="130" t="s">
        <v>331</v>
      </c>
      <c r="I87" s="130" t="s">
        <v>332</v>
      </c>
      <c r="J87" s="130" t="s">
        <v>532</v>
      </c>
    </row>
    <row r="88" ht="42" customHeight="1" spans="1:10">
      <c r="A88" s="133" t="s">
        <v>288</v>
      </c>
      <c r="B88" s="130" t="s">
        <v>518</v>
      </c>
      <c r="C88" s="130" t="s">
        <v>327</v>
      </c>
      <c r="D88" s="130" t="s">
        <v>328</v>
      </c>
      <c r="E88" s="130" t="s">
        <v>533</v>
      </c>
      <c r="F88" s="130" t="s">
        <v>330</v>
      </c>
      <c r="G88" s="130" t="s">
        <v>534</v>
      </c>
      <c r="H88" s="130" t="s">
        <v>374</v>
      </c>
      <c r="I88" s="130" t="s">
        <v>332</v>
      </c>
      <c r="J88" s="130" t="s">
        <v>535</v>
      </c>
    </row>
    <row r="89" ht="42" customHeight="1" spans="1:10">
      <c r="A89" s="133" t="s">
        <v>288</v>
      </c>
      <c r="B89" s="130" t="s">
        <v>518</v>
      </c>
      <c r="C89" s="130" t="s">
        <v>327</v>
      </c>
      <c r="D89" s="130" t="s">
        <v>328</v>
      </c>
      <c r="E89" s="130" t="s">
        <v>536</v>
      </c>
      <c r="F89" s="130" t="s">
        <v>330</v>
      </c>
      <c r="G89" s="130" t="s">
        <v>87</v>
      </c>
      <c r="H89" s="130" t="s">
        <v>537</v>
      </c>
      <c r="I89" s="130" t="s">
        <v>332</v>
      </c>
      <c r="J89" s="130" t="s">
        <v>538</v>
      </c>
    </row>
    <row r="90" ht="42" customHeight="1" spans="1:10">
      <c r="A90" s="133" t="s">
        <v>288</v>
      </c>
      <c r="B90" s="130" t="s">
        <v>518</v>
      </c>
      <c r="C90" s="130" t="s">
        <v>327</v>
      </c>
      <c r="D90" s="130" t="s">
        <v>337</v>
      </c>
      <c r="E90" s="130" t="s">
        <v>539</v>
      </c>
      <c r="F90" s="130" t="s">
        <v>366</v>
      </c>
      <c r="G90" s="130" t="s">
        <v>540</v>
      </c>
      <c r="H90" s="130" t="s">
        <v>340</v>
      </c>
      <c r="I90" s="130" t="s">
        <v>405</v>
      </c>
      <c r="J90" s="130" t="s">
        <v>541</v>
      </c>
    </row>
    <row r="91" ht="42" customHeight="1" spans="1:10">
      <c r="A91" s="133" t="s">
        <v>288</v>
      </c>
      <c r="B91" s="130" t="s">
        <v>518</v>
      </c>
      <c r="C91" s="130" t="s">
        <v>327</v>
      </c>
      <c r="D91" s="130" t="s">
        <v>337</v>
      </c>
      <c r="E91" s="130" t="s">
        <v>542</v>
      </c>
      <c r="F91" s="130" t="s">
        <v>366</v>
      </c>
      <c r="G91" s="130" t="s">
        <v>540</v>
      </c>
      <c r="H91" s="130" t="s">
        <v>340</v>
      </c>
      <c r="I91" s="130" t="s">
        <v>405</v>
      </c>
      <c r="J91" s="130" t="s">
        <v>543</v>
      </c>
    </row>
    <row r="92" ht="42" customHeight="1" spans="1:10">
      <c r="A92" s="133" t="s">
        <v>288</v>
      </c>
      <c r="B92" s="130" t="s">
        <v>518</v>
      </c>
      <c r="C92" s="130" t="s">
        <v>327</v>
      </c>
      <c r="D92" s="130" t="s">
        <v>337</v>
      </c>
      <c r="E92" s="130" t="s">
        <v>544</v>
      </c>
      <c r="F92" s="130" t="s">
        <v>366</v>
      </c>
      <c r="G92" s="130" t="s">
        <v>545</v>
      </c>
      <c r="H92" s="130" t="s">
        <v>340</v>
      </c>
      <c r="I92" s="130" t="s">
        <v>405</v>
      </c>
      <c r="J92" s="130" t="s">
        <v>546</v>
      </c>
    </row>
    <row r="93" ht="42" customHeight="1" spans="1:10">
      <c r="A93" s="133" t="s">
        <v>288</v>
      </c>
      <c r="B93" s="130" t="s">
        <v>518</v>
      </c>
      <c r="C93" s="130" t="s">
        <v>327</v>
      </c>
      <c r="D93" s="130" t="s">
        <v>337</v>
      </c>
      <c r="E93" s="130" t="s">
        <v>547</v>
      </c>
      <c r="F93" s="130" t="s">
        <v>366</v>
      </c>
      <c r="G93" s="130" t="s">
        <v>540</v>
      </c>
      <c r="H93" s="130" t="s">
        <v>340</v>
      </c>
      <c r="I93" s="130" t="s">
        <v>405</v>
      </c>
      <c r="J93" s="130" t="s">
        <v>548</v>
      </c>
    </row>
    <row r="94" ht="42" customHeight="1" spans="1:10">
      <c r="A94" s="133" t="s">
        <v>288</v>
      </c>
      <c r="B94" s="130" t="s">
        <v>518</v>
      </c>
      <c r="C94" s="130" t="s">
        <v>327</v>
      </c>
      <c r="D94" s="130" t="s">
        <v>337</v>
      </c>
      <c r="E94" s="130" t="s">
        <v>549</v>
      </c>
      <c r="F94" s="130" t="s">
        <v>366</v>
      </c>
      <c r="G94" s="130" t="s">
        <v>540</v>
      </c>
      <c r="H94" s="130" t="s">
        <v>340</v>
      </c>
      <c r="I94" s="130" t="s">
        <v>405</v>
      </c>
      <c r="J94" s="130" t="s">
        <v>550</v>
      </c>
    </row>
    <row r="95" ht="42" customHeight="1" spans="1:10">
      <c r="A95" s="133" t="s">
        <v>288</v>
      </c>
      <c r="B95" s="130" t="s">
        <v>518</v>
      </c>
      <c r="C95" s="130" t="s">
        <v>349</v>
      </c>
      <c r="D95" s="130" t="s">
        <v>387</v>
      </c>
      <c r="E95" s="130" t="s">
        <v>551</v>
      </c>
      <c r="F95" s="130" t="s">
        <v>366</v>
      </c>
      <c r="G95" s="130" t="s">
        <v>369</v>
      </c>
      <c r="H95" s="130" t="s">
        <v>340</v>
      </c>
      <c r="I95" s="130" t="s">
        <v>405</v>
      </c>
      <c r="J95" s="130" t="s">
        <v>552</v>
      </c>
    </row>
  </sheetData>
  <mergeCells count="20">
    <mergeCell ref="A2:J2"/>
    <mergeCell ref="A3:H3"/>
    <mergeCell ref="A8:A18"/>
    <mergeCell ref="A19:A26"/>
    <mergeCell ref="A27:A33"/>
    <mergeCell ref="A34:A39"/>
    <mergeCell ref="A40:A44"/>
    <mergeCell ref="A45:A68"/>
    <mergeCell ref="A69:A72"/>
    <mergeCell ref="A73:A80"/>
    <mergeCell ref="A81:A95"/>
    <mergeCell ref="B8:B18"/>
    <mergeCell ref="B19:B26"/>
    <mergeCell ref="B27:B33"/>
    <mergeCell ref="B34:B39"/>
    <mergeCell ref="B40:B44"/>
    <mergeCell ref="B45:B68"/>
    <mergeCell ref="B69:B72"/>
    <mergeCell ref="B73:B80"/>
    <mergeCell ref="B81:B9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WPS_1465728398</cp:lastModifiedBy>
  <dcterms:created xsi:type="dcterms:W3CDTF">2026-02-03T07:40:00Z</dcterms:created>
  <dcterms:modified xsi:type="dcterms:W3CDTF">2026-03-31T07:30:39Z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CED237BA4C4F4C5D932081D45F0AFD86_13</vt:lpwstr>
  </property>
  <property fmtid="{D5CDD505-2E9C-101B-9397-08002B2CF9AE}" pid="3" name="KSOProductBuildVer">
    <vt:lpwstr>2052-12.1.0.25225</vt:lpwstr>
  </property>
  <property fmtid="{D5CDD505-2E9C-101B-9397-08002B2CF9AE}" pid="4" name="CalculationRule">
    <vt:i4>0</vt:i4>
  </property>
</Properties>
</file>