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firstSheet="4" activeTab="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<sst xmlns="http://schemas.openxmlformats.org/spreadsheetml/2006/main" count="1370" uniqueCount="520">
  <si>
    <t>预算01-1表</t>
  </si>
  <si>
    <t>2026年部门财务收支预算总表</t>
  </si>
  <si>
    <t>单位名称：昆明市呈贡区人民政府龙城街道办事处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</si>
  <si>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</si>
  <si>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</si>
  <si>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</si>
  <si>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</si>
  <si>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</si>
  <si>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</si>
  <si>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</si>
  <si>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</si>
  <si>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</si>
  <si>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</si>
  <si>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</si>
  <si>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</si>
  <si>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</si>
  <si>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</si>
  <si>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</si>
  <si>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</si>
  <si>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</si>
  <si>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</si>
  <si>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</si>
  <si>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</si>
  <si>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</si>
  <si>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</si>
  <si>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</si>
  <si>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</si>
  <si>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</si>
  <si>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</si>
  <si>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</si>
  <si>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</si>
  <si>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</si>
  <si>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</si>
  <si>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</si>
  <si>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</si>
  <si>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</si>
  <si>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</si>
  <si>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</si>
  <si>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</si>
  <si>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</si>
  <si>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</si>
  <si>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</si>
  <si>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</si>
  <si>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</si>
  <si>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</si>
  <si>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</si>
  <si>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</si>
  <si>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</si>
  <si>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</si>
  <si>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</si>
  <si>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</si>
  <si>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</si>
  <si>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</si>
  <si>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</si>
  <si>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</si>
  <si>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</si>
  <si>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</si>
  <si>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</si>
  <si>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</si>
  <si>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</si>
  <si>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</si>
  <si>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</si>
  <si>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</si>
  <si>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</si>
  <si>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</si>
  <si>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</si>
  <si>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</si>
  <si>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</si>
  <si>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</si>
  <si>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</si>
  <si>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</si>
  <si>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461</t>
  </si>
  <si>
    <t>昆明市呈贡区人民政府龙城街道办事处</t>
  </si>
  <si>
    <t>461001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</si>
  <si>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</si>
  <si>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</si>
  <si>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</si>
  <si>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</si>
  <si>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</si>
  <si>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</si>
  <si>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</si>
  <si>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</si>
  <si>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</si>
  <si>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</si>
  <si>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</si>
  <si>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</si>
  <si>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</si>
  <si>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</si>
  <si>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</si>
  <si>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</si>
  <si>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</si>
  <si>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</si>
  <si>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</si>
  <si>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</si>
  <si>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</si>
  <si>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</si>
  <si>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</si>
  <si>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</si>
  <si>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</si>
  <si>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</si>
  <si>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</si>
  <si>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</si>
  <si>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</si>
  <si>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</si>
  <si>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</si>
  <si>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</si>
  <si>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</si>
  <si>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2010350</t>
  </si>
  <si>
    <t>事业运行</t>
  </si>
  <si>
    <t>2010399</t>
  </si>
  <si>
    <t>其他政府办公厅（室）及相关机构事务支出</t>
  </si>
  <si>
    <t>信访业务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</si>
  <si>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</si>
  <si>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</si>
  <si>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</si>
  <si>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</si>
  <si>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</si>
  <si>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</si>
  <si>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</si>
  <si>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</si>
  <si>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20802</t>
  </si>
  <si>
    <t>民政管理事务</t>
  </si>
  <si>
    <t>2080201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</si>
  <si>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</si>
  <si>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</si>
  <si>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</si>
  <si>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</si>
  <si>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</si>
  <si>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</si>
  <si>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</si>
  <si>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</si>
  <si>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</si>
  <si>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</si>
  <si>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</si>
  <si>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</si>
  <si>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</si>
  <si>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</si>
  <si>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</si>
  <si>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</si>
  <si>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</si>
  <si>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</si>
  <si>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</si>
  <si>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</si>
  <si>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</si>
  <si>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</si>
  <si>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</si>
  <si>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</si>
  <si>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</si>
  <si>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</si>
  <si>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其他城乡社区管理事务支出</t>
  </si>
  <si>
    <t>213</t>
  </si>
  <si>
    <t>农林水支出</t>
  </si>
  <si>
    <t>21301</t>
  </si>
  <si>
    <t>农业农村</t>
  </si>
  <si>
    <t>2130199</t>
  </si>
  <si>
    <t>其他农业农村支出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</si>
  <si>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</si>
  <si>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</si>
  <si>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</si>
  <si>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</si>
  <si>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</si>
  <si>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</si>
  <si>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</si>
  <si>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</si>
  <si>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</si>
  <si>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</si>
  <si>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</si>
  <si>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</si>
  <si>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</si>
  <si>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</si>
  <si>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</si>
  <si>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</si>
  <si>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</si>
  <si>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</si>
  <si>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</si>
  <si>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</si>
  <si>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</si>
  <si>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</si>
  <si>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</si>
  <si>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</si>
  <si>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</si>
  <si>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</si>
  <si>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</si>
  <si>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</si>
  <si>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</si>
  <si>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</si>
  <si>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</si>
  <si>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</si>
  <si>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</si>
  <si>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</si>
  <si>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</si>
  <si>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</si>
  <si>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</si>
  <si>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</si>
  <si>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</si>
  <si>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</si>
  <si>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</si>
  <si>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</si>
  <si>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</si>
  <si>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</si>
  <si>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</si>
  <si>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</si>
  <si>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</si>
  <si>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</si>
  <si>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2120199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</si>
  <si>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</si>
  <si>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</si>
  <si>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</si>
  <si>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</si>
  <si>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</si>
  <si>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</si>
  <si>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</si>
  <si>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</si>
  <si>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</si>
  <si>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</si>
  <si>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</si>
  <si>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</si>
  <si>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</si>
  <si>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</si>
  <si>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</si>
  <si>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</si>
  <si>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</si>
  <si>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</si>
  <si>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</si>
  <si>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</si>
  <si>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</si>
  <si>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</si>
  <si>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</si>
  <si>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</si>
  <si>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</si>
  <si>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</si>
  <si>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</si>
  <si>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530121210000000003383</t>
  </si>
  <si>
    <t>30102</t>
  </si>
  <si>
    <t>津贴补贴</t>
  </si>
  <si>
    <t>530121231100001426984</t>
  </si>
  <si>
    <t>行政人员绩效奖励</t>
  </si>
  <si>
    <t>30103</t>
  </si>
  <si>
    <t>奖金</t>
  </si>
  <si>
    <t>530121210000000003056</t>
  </si>
  <si>
    <t>行政人员工资支出</t>
  </si>
  <si>
    <t>30101</t>
  </si>
  <si>
    <t>基本工资</t>
  </si>
  <si>
    <t>530121231100001426985</t>
  </si>
  <si>
    <t>事业人员绩效奖励</t>
  </si>
  <si>
    <t>530121210000000003057</t>
  </si>
  <si>
    <t>事业人员工资支出</t>
  </si>
  <si>
    <t>30107</t>
  </si>
  <si>
    <t>绩效工资</t>
  </si>
  <si>
    <t>530121210000000003058</t>
  </si>
  <si>
    <t>社会保障缴费</t>
  </si>
  <si>
    <t>30112</t>
  </si>
  <si>
    <t>其他社会保障缴费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</si>
  <si>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</si>
  <si>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</si>
  <si>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</si>
  <si>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</si>
  <si>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</si>
  <si>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</si>
  <si>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</si>
  <si>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</si>
  <si>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530121210000000003059</t>
  </si>
  <si>
    <t>30113</t>
  </si>
  <si>
    <t>530121231100001426986</t>
  </si>
  <si>
    <t>其他财政补助人员补贴</t>
  </si>
  <si>
    <t>30305</t>
  </si>
  <si>
    <t>生活补助</t>
  </si>
  <si>
    <t>530121231100001176484</t>
  </si>
  <si>
    <t>离退休人员支出</t>
  </si>
  <si>
    <t>530121241100002175783</t>
  </si>
  <si>
    <t>其他人员支出</t>
  </si>
  <si>
    <t>30199</t>
  </si>
  <si>
    <t>其他工资福利支出</t>
  </si>
  <si>
    <t>530121210000000003062</t>
  </si>
  <si>
    <t>公务用车运行维护费</t>
  </si>
  <si>
    <t>30231</t>
  </si>
  <si>
    <t>530121231100001199502</t>
  </si>
  <si>
    <t>30217</t>
  </si>
  <si>
    <t>530121210000000003063</t>
  </si>
  <si>
    <t>公务交通补贴</t>
  </si>
  <si>
    <t>30239</t>
  </si>
  <si>
    <t>其他交通费用</t>
  </si>
  <si>
    <t>530121210000000003064</t>
  </si>
  <si>
    <t>工会经费</t>
  </si>
  <si>
    <t>30228</t>
  </si>
  <si>
    <t>530121261100005170705</t>
  </si>
  <si>
    <t>辅助性岗位工会经费</t>
  </si>
  <si>
    <t>530121231100001447648</t>
  </si>
  <si>
    <t>编外人员公用经费</t>
  </si>
  <si>
    <t>30201</t>
  </si>
  <si>
    <t>办公费</t>
  </si>
  <si>
    <t>30299</t>
  </si>
  <si>
    <t>其他商品和服务支出</t>
  </si>
  <si>
    <t>530121210000000003065</t>
  </si>
  <si>
    <t>一般公用运转支出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</si>
  <si>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</si>
  <si>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</si>
  <si>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</si>
  <si>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</si>
  <si>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</si>
  <si>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</si>
  <si>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</si>
  <si>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</si>
  <si>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</si>
  <si>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</si>
  <si>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</si>
  <si>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</si>
  <si>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</si>
  <si>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</si>
  <si>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</si>
  <si>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</si>
  <si>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</si>
  <si>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</si>
  <si>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</si>
  <si>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</si>
  <si>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事业发展类</t>
  </si>
  <si>
    <t>530121210000000000870</t>
  </si>
  <si>
    <t>指挥部街道工作经费</t>
  </si>
  <si>
    <t>30227</t>
  </si>
  <si>
    <t>委托业务费</t>
  </si>
  <si>
    <t>530121261100005044918</t>
  </si>
  <si>
    <t>社区党支部书记及居民小组长工作补贴资金</t>
  </si>
  <si>
    <t>30399</t>
  </si>
  <si>
    <t>其他对个人和家庭的补助</t>
  </si>
  <si>
    <t>530121241100002276495</t>
  </si>
  <si>
    <t>食堂经费</t>
  </si>
  <si>
    <t>530121251100004698259</t>
  </si>
  <si>
    <t>专项安保工作经费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</si>
  <si>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</si>
  <si>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</si>
  <si>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</si>
  <si>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</si>
  <si>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</si>
  <si>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</si>
  <si>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</si>
  <si>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</si>
  <si>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</si>
  <si>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</si>
  <si>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</si>
  <si>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</si>
  <si>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根据区机关事务管理中心关于食堂预算经费的审核意见，保障街道及10个搭伙单位在街道职工食堂就餐需求</t>
  </si>
  <si>
    <t>产出指标</t>
  </si>
  <si>
    <t>数量指标</t>
  </si>
  <si>
    <t>每人每天补助标准</t>
  </si>
  <si>
    <t>=</t>
  </si>
  <si>
    <t>25</t>
  </si>
  <si>
    <t>元/天</t>
  </si>
  <si>
    <t>定量指标</t>
  </si>
  <si>
    <t>质量指标</t>
  </si>
  <si>
    <t>食物中毒等食品安全事件出现次数</t>
  </si>
  <si>
    <t>0</t>
  </si>
  <si>
    <t>次</t>
  </si>
  <si>
    <t>时效指标</t>
  </si>
  <si>
    <t>拨付时限</t>
  </si>
  <si>
    <t>&lt;=</t>
  </si>
  <si>
    <t>2026-12-31</t>
  </si>
  <si>
    <t>年-月-日</t>
  </si>
  <si>
    <t>效益指标</t>
  </si>
  <si>
    <t>社会效益</t>
  </si>
  <si>
    <t>职工用餐</t>
  </si>
  <si>
    <t>得到保障</t>
  </si>
  <si>
    <t>定性指标</t>
  </si>
  <si>
    <t>保障街道及10个搭伙单位在街道职工食堂就餐需求</t>
  </si>
  <si>
    <t>满意度指标</t>
  </si>
  <si>
    <t>服务对象满意度</t>
  </si>
  <si>
    <t>满意度达到</t>
  </si>
  <si>
    <t>&gt;=</t>
  </si>
  <si>
    <t>90</t>
  </si>
  <si>
    <t>%</t>
  </si>
  <si>
    <t>满意度</t>
  </si>
  <si>
    <t>按时足额发放社区党支部书记和居民小组长工作补贴</t>
  </si>
  <si>
    <t>单任补贴标准</t>
  </si>
  <si>
    <t>400</t>
  </si>
  <si>
    <t>元/人*月</t>
  </si>
  <si>
    <t>一肩挑补贴标准</t>
  </si>
  <si>
    <t>600</t>
  </si>
  <si>
    <t>足额发放工作补贴，支持社区工作开展</t>
  </si>
  <si>
    <t>得到支持</t>
  </si>
  <si>
    <t>党支部书记、居民小组长满意度</t>
  </si>
  <si>
    <t>一是扎实做好社区“两委”换届工作。二是持续推进龙街片区城中村改造项目相关工作。三是推动三类房拆迁安置工作。四是狠抓重点项目建设，动态更新和完善街道重点项目库。</t>
  </si>
  <si>
    <t>春节文艺活动</t>
  </si>
  <si>
    <t>1.00</t>
  </si>
  <si>
    <t>开展春节文艺活动</t>
  </si>
  <si>
    <t>元宵节文化活动</t>
  </si>
  <si>
    <t>开展元宵节文化活动</t>
  </si>
  <si>
    <t>职工体检</t>
  </si>
  <si>
    <t>开展职工体检</t>
  </si>
  <si>
    <t>培训各类培训参与率、合格率</t>
  </si>
  <si>
    <t>80</t>
  </si>
  <si>
    <t>培训各类培训参与率、合格率达80%</t>
  </si>
  <si>
    <t>2026年1月至12月</t>
  </si>
  <si>
    <t>年</t>
  </si>
  <si>
    <t>2026年1月至12月完成</t>
  </si>
  <si>
    <t>社会稳定</t>
  </si>
  <si>
    <t>得到维护</t>
  </si>
  <si>
    <t>通过日常巡逻、管控及宣传工作的开展，维护社会稳定</t>
  </si>
  <si>
    <t>居住环境</t>
  </si>
  <si>
    <t>有所改善</t>
  </si>
  <si>
    <t>改善城镇、社区居住环境，提升城市形象，为群众营造干净、整洁、舒适的生活居住环境</t>
  </si>
  <si>
    <t>生态效益</t>
  </si>
  <si>
    <t>生态环境</t>
  </si>
  <si>
    <t>保持良好</t>
  </si>
  <si>
    <t>做好园林绿化，美化环境，改善空气质量，提升市容市貌水平，保持良好的生态环境</t>
  </si>
  <si>
    <t>水环境，森林资源、河道</t>
  </si>
  <si>
    <t>得到有效保护</t>
  </si>
  <si>
    <t>完成滇池流域水环境综合治理、村庄污水收集、森林资源保护、河道生态修复、植树造林等工作</t>
  </si>
  <si>
    <t>节约型和环保型生产企业</t>
  </si>
  <si>
    <t>建设得到巩固提升</t>
  </si>
  <si>
    <t>督促各企业淘汰落后产能及设备，封停违规违法和污染严重类生产企业，建设节约型和环保型生产企业</t>
  </si>
  <si>
    <t>可持续影响</t>
  </si>
  <si>
    <t>工作人员工作、服务水平</t>
  </si>
  <si>
    <t>得到提高</t>
  </si>
  <si>
    <t>提升街道、社区工作人员工作、服务水平，营造良好形象</t>
  </si>
  <si>
    <t>群众、职工体育文化生活的气氛</t>
  </si>
  <si>
    <t>进一步营造</t>
  </si>
  <si>
    <t>丰富群众、职工体育文化生活的气氛，营造良好氛围</t>
  </si>
  <si>
    <t>辖区居民满意度</t>
  </si>
  <si>
    <t>95</t>
  </si>
  <si>
    <t>辖区居民满意度达95%</t>
  </si>
  <si>
    <t xml:space="preserve">核心目标
深化法治街道建设，提升依法行政水平，保障经济社会在法治轨道上运行。建设更高水平的平安街道，有效防范化解风险，筑牢社会安全稳定防线。坚持和发展新时代“枫桥经验”，推动法治力量融入基层治理体系，提升矛盾纠纷预防化解效能。优化公共法律服务供给，提升法治化营商环境，增强居民的法治获得感和满意度。
</t>
  </si>
  <si>
    <t>中央巡视组交办件受理率</t>
  </si>
  <si>
    <t>100</t>
  </si>
  <si>
    <t>几日内及时受理、面访和办理</t>
  </si>
  <si>
    <t>3；15；30</t>
  </si>
  <si>
    <t>天</t>
  </si>
  <si>
    <t>确保分流点治安秩序稳定</t>
  </si>
  <si>
    <t/>
  </si>
  <si>
    <t>服务对象满意度达到</t>
  </si>
  <si>
    <t>预算06表</t>
  </si>
  <si>
    <t>2026年部门政府性基金预算支出预算表</t>
  </si>
  <si>
    <t>政府性基金预算支出预算表</t>
  </si>
  <si>
    <t>政府性基金预算支出</t>
  </si>
  <si>
    <t>合  计</t>
  </si>
  <si>
    <t>注：此表为空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</si>
  <si>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</si>
  <si>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</si>
  <si>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</si>
  <si>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</si>
  <si>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</si>
  <si>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</si>
  <si>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</si>
  <si>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</si>
  <si>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</si>
  <si>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</si>
  <si>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</si>
  <si>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</si>
  <si>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</t>
  </si>
  <si>
    <t>印刷服务</t>
  </si>
  <si>
    <t>其他印刷服务</t>
  </si>
  <si>
    <t>元</t>
  </si>
  <si>
    <t>物业管理</t>
  </si>
  <si>
    <t>物业管理服务</t>
  </si>
  <si>
    <t>公务用车加油</t>
  </si>
  <si>
    <t>车辆加油、添加燃料服务</t>
  </si>
  <si>
    <t>公务用车维修保险</t>
  </si>
  <si>
    <t>车辆维修和保养服务</t>
  </si>
  <si>
    <t>公务用车保险</t>
  </si>
  <si>
    <t>机动车保险服务</t>
  </si>
  <si>
    <t>广告等印刷服务</t>
  </si>
  <si>
    <t>其他服务</t>
  </si>
  <si>
    <t>预算08表</t>
  </si>
  <si>
    <t>2026年部门政府购买服务预算表</t>
  </si>
  <si>
    <t>政府购买服务项目</t>
  </si>
  <si>
    <t>政府购买服务目录</t>
  </si>
  <si>
    <t>三台山旅游文化节系列、非遗等文化系列活动</t>
  </si>
  <si>
    <t>A0802 群众文化活动服务</t>
  </si>
  <si>
    <t>法律顾问、咨询</t>
  </si>
  <si>
    <t>B0101 法律顾问服务</t>
  </si>
  <si>
    <t>B1102 物业管理服务</t>
  </si>
  <si>
    <t>B1104 印刷和出版服务</t>
  </si>
  <si>
    <t>食堂采购</t>
  </si>
  <si>
    <t>B1105 餐饮服务</t>
  </si>
  <si>
    <t>预算09-1表</t>
  </si>
  <si>
    <t>2026年对下转移支付预算表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</si>
  <si>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</si>
  <si>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</si>
  <si>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</si>
  <si>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</si>
  <si>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</si>
  <si>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</si>
  <si>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</si>
  <si>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</si>
  <si>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</si>
  <si>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</si>
  <si>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</si>
  <si>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</si>
  <si>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</si>
  <si>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</si>
  <si>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</si>
  <si>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</si>
  <si>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</si>
  <si>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</si>
  <si>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</si>
  <si>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</si>
  <si>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</si>
  <si>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</si>
  <si>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</si>
  <si>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</si>
  <si>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</si>
  <si>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</si>
  <si>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</si>
  <si>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</si>
  <si>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</si>
  <si>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</si>
  <si>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</si>
  <si>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</si>
  <si>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</si>
  <si>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</si>
  <si>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</si>
  <si>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</si>
  <si>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</si>
  <si>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</si>
  <si>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预算12表</t>
  </si>
  <si>
    <t>2026年部门项目中期规划预算表</t>
  </si>
  <si>
    <t>项目级次</t>
  </si>
  <si>
    <t>2026年</t>
  </si>
  <si>
    <t>2027年</t>
  </si>
  <si>
    <t>2028年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</si>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</sst>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8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29" applyNumberFormat="0" applyAlignment="0" applyProtection="0">
      <alignment vertical="center"/>
    </xf>
    <xf numFmtId="0" fontId="26" fillId="5" borderId="30" applyNumberFormat="0" applyAlignment="0" applyProtection="0">
      <alignment vertical="center"/>
    </xf>
    <xf numFmtId="0" fontId="27" fillId="5" borderId="29" applyNumberFormat="0" applyAlignment="0" applyProtection="0">
      <alignment vertical="center"/>
    </xf>
    <xf numFmtId="0" fontId="28" fillId="6" borderId="31" applyNumberFormat="0" applyAlignment="0" applyProtection="0">
      <alignment vertical="center"/>
    </xf>
    <xf numFmtId="0" fontId="29" fillId="0" borderId="32" applyNumberFormat="0" applyFill="0" applyAlignment="0" applyProtection="0">
      <alignment vertical="center"/>
    </xf>
    <xf numFmtId="0" fontId="30" fillId="0" borderId="3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176" fontId="36" fillId="0" borderId="7">
      <alignment horizontal="right" vertical="center"/>
    </xf>
    <xf numFmtId="177" fontId="36" fillId="0" borderId="7">
      <alignment horizontal="right" vertical="center"/>
    </xf>
    <xf numFmtId="10" fontId="36" fillId="0" borderId="7">
      <alignment horizontal="right" vertical="center"/>
    </xf>
    <xf numFmtId="178" fontId="36" fillId="0" borderId="7">
      <alignment horizontal="right" vertical="center"/>
    </xf>
    <xf numFmtId="49" fontId="36" fillId="0" borderId="7">
      <alignment horizontal="left" vertical="center" wrapText="1"/>
    </xf>
    <xf numFmtId="178" fontId="36" fillId="0" borderId="7">
      <alignment horizontal="right" vertical="center"/>
    </xf>
    <xf numFmtId="179" fontId="36" fillId="0" borderId="7">
      <alignment horizontal="right" vertical="center"/>
    </xf>
    <xf numFmtId="180" fontId="36" fillId="0" borderId="7">
      <alignment horizontal="right" vertical="center"/>
    </xf>
    <xf numFmtId="0" fontId="37" fillId="0" borderId="0">
      <alignment vertical="center"/>
    </xf>
  </cellStyleXfs>
  <cellXfs count="238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178" fontId="5" fillId="0" borderId="8" xfId="0" applyNumberFormat="1" applyFont="1" applyFill="1" applyBorder="1" applyAlignment="1">
      <alignment horizontal="right" vertical="center"/>
    </xf>
    <xf numFmtId="0" fontId="0" fillId="0" borderId="9" xfId="0" applyFont="1" applyBorder="1"/>
    <xf numFmtId="49" fontId="5" fillId="0" borderId="2" xfId="53" applyNumberFormat="1" applyFont="1" applyBorder="1">
      <alignment horizontal="left" vertical="center" wrapText="1"/>
    </xf>
    <xf numFmtId="0" fontId="0" fillId="0" borderId="8" xfId="0" applyFont="1" applyBorder="1"/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center"/>
    </xf>
    <xf numFmtId="178" fontId="5" fillId="0" borderId="4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11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wrapText="1"/>
    </xf>
    <xf numFmtId="0" fontId="1" fillId="0" borderId="7" xfId="0" applyFont="1" applyBorder="1" applyAlignment="1">
      <alignment horizontal="center" vertical="center" wrapText="1"/>
    </xf>
    <xf numFmtId="49" fontId="5" fillId="0" borderId="7" xfId="53" applyNumberFormat="1" applyFont="1" applyFill="1" applyBorder="1">
      <alignment horizontal="left" vertical="center" wrapText="1"/>
    </xf>
    <xf numFmtId="0" fontId="0" fillId="0" borderId="7" xfId="0" applyFont="1" applyFill="1" applyBorder="1"/>
    <xf numFmtId="0" fontId="0" fillId="0" borderId="7" xfId="0" applyFont="1" applyFill="1" applyBorder="1" applyAlignment="1">
      <alignment wrapText="1"/>
    </xf>
    <xf numFmtId="49" fontId="5" fillId="0" borderId="7" xfId="53" applyNumberFormat="1" applyFont="1" applyFill="1" applyBorder="1" applyAlignment="1">
      <alignment horizontal="left" vertical="center" wrapText="1" indent="1"/>
    </xf>
    <xf numFmtId="49" fontId="5" fillId="0" borderId="7" xfId="53" applyNumberFormat="1" applyFont="1" applyFill="1" applyBorder="1" applyAlignment="1">
      <alignment horizontal="left" vertical="center" wrapText="1"/>
    </xf>
    <xf numFmtId="49" fontId="5" fillId="0" borderId="7" xfId="53" applyNumberFormat="1" applyFont="1" applyFill="1" applyBorder="1" applyAlignment="1">
      <alignment horizontal="left" vertical="center" wrapText="1" indent="2"/>
    </xf>
    <xf numFmtId="49" fontId="11" fillId="0" borderId="9" xfId="57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49" fontId="11" fillId="0" borderId="8" xfId="57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>
      <alignment horizontal="center" vertical="center"/>
    </xf>
    <xf numFmtId="0" fontId="2" fillId="0" borderId="9" xfId="0" applyFont="1" applyFill="1" applyBorder="1" applyAlignment="1" applyProtection="1">
      <alignment horizontal="left" vertical="center" wrapText="1"/>
      <protection locked="0"/>
    </xf>
    <xf numFmtId="178" fontId="5" fillId="0" borderId="9" xfId="0" applyNumberFormat="1" applyFont="1" applyFill="1" applyBorder="1" applyAlignment="1">
      <alignment horizontal="right" vertical="center"/>
    </xf>
    <xf numFmtId="178" fontId="5" fillId="0" borderId="9" xfId="0" applyNumberFormat="1" applyFont="1" applyBorder="1" applyAlignment="1">
      <alignment horizontal="right" vertical="center"/>
    </xf>
    <xf numFmtId="0" fontId="12" fillId="0" borderId="8" xfId="0" applyFont="1" applyBorder="1" applyAlignment="1">
      <alignment horizont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12" fillId="0" borderId="8" xfId="0" applyFont="1" applyFill="1" applyBorder="1" applyAlignment="1">
      <alignment horizontal="left" vertical="center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0" fillId="0" borderId="16" xfId="0" applyFont="1" applyBorder="1"/>
    <xf numFmtId="178" fontId="5" fillId="0" borderId="17" xfId="0" applyNumberFormat="1" applyFont="1" applyBorder="1" applyAlignment="1">
      <alignment horizontal="right" vertical="center"/>
    </xf>
    <xf numFmtId="0" fontId="0" fillId="0" borderId="18" xfId="0" applyFont="1" applyBorder="1"/>
    <xf numFmtId="178" fontId="5" fillId="0" borderId="8" xfId="0" applyNumberFormat="1" applyFont="1" applyBorder="1" applyAlignment="1">
      <alignment horizontal="right" vertical="center"/>
    </xf>
    <xf numFmtId="178" fontId="5" fillId="0" borderId="19" xfId="0" applyNumberFormat="1" applyFont="1" applyBorder="1" applyAlignment="1">
      <alignment horizontal="right" vertical="center"/>
    </xf>
    <xf numFmtId="0" fontId="0" fillId="0" borderId="19" xfId="0" applyFont="1" applyBorder="1"/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0" xfId="0" applyFont="1" applyBorder="1"/>
    <xf numFmtId="0" fontId="2" fillId="2" borderId="1" xfId="0" applyFont="1" applyFill="1" applyBorder="1" applyAlignment="1" applyProtection="1">
      <alignment horizontal="left" vertical="center"/>
      <protection locked="0"/>
    </xf>
    <xf numFmtId="178" fontId="5" fillId="0" borderId="1" xfId="0" applyNumberFormat="1" applyFont="1" applyBorder="1" applyAlignment="1">
      <alignment horizontal="right" vertical="center"/>
    </xf>
    <xf numFmtId="0" fontId="0" fillId="0" borderId="21" xfId="0" applyFont="1" applyBorder="1"/>
    <xf numFmtId="178" fontId="5" fillId="0" borderId="20" xfId="0" applyNumberFormat="1" applyFont="1" applyBorder="1" applyAlignment="1">
      <alignment horizontal="right" vertical="center"/>
    </xf>
    <xf numFmtId="0" fontId="0" fillId="0" borderId="22" xfId="0" applyFont="1" applyBorder="1"/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178" fontId="5" fillId="0" borderId="7" xfId="0" applyNumberFormat="1" applyFont="1" applyFill="1" applyBorder="1" applyAlignment="1">
      <alignment horizontal="right" vertical="center"/>
    </xf>
    <xf numFmtId="178" fontId="5" fillId="0" borderId="16" xfId="0" applyNumberFormat="1" applyFont="1" applyBorder="1" applyAlignment="1">
      <alignment horizontal="right" vertical="center"/>
    </xf>
    <xf numFmtId="0" fontId="2" fillId="0" borderId="7" xfId="0" applyFont="1" applyFill="1" applyBorder="1" applyAlignment="1" applyProtection="1">
      <alignment horizontal="left" vertical="center" wrapText="1" indent="1"/>
      <protection locked="0"/>
    </xf>
    <xf numFmtId="178" fontId="5" fillId="0" borderId="18" xfId="0" applyNumberFormat="1" applyFont="1" applyBorder="1" applyAlignment="1">
      <alignment horizontal="right" vertical="center"/>
    </xf>
    <xf numFmtId="0" fontId="2" fillId="0" borderId="7" xfId="0" applyFont="1" applyFill="1" applyBorder="1" applyAlignment="1" applyProtection="1">
      <alignment horizontal="left" vertical="center" wrapText="1" indent="2"/>
      <protection locked="0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left" vertical="center" wrapText="1" indent="2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vertical="top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178" fontId="16" fillId="0" borderId="7" xfId="0" applyNumberFormat="1" applyFont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right" vertical="center"/>
    </xf>
    <xf numFmtId="0" fontId="2" fillId="2" borderId="14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178" fontId="5" fillId="0" borderId="6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/>
    </xf>
    <xf numFmtId="0" fontId="10" fillId="0" borderId="0" xfId="0" applyFont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常规 2 3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6" workbookViewId="0">
      <selection activeCell="I24" sqref="I24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7"/>
      <c r="B1" s="47"/>
      <c r="C1" s="47"/>
      <c r="D1" s="48" t="s">
        <v>0</v>
      </c>
    </row>
    <row r="2" ht="41.25" customHeight="1" spans="1:4">
      <c r="A2" s="238" t="s">
        <v>1</v>
      </c>
    </row>
    <row r="3" ht="17.25" customHeight="1" spans="1:4">
      <c r="A3" s="45" t="s">
        <v>2</v>
      </c>
      <c r="B3" s="46"/>
      <c r="D3" s="145" t="s">
        <v>3</v>
      </c>
    </row>
    <row r="4" ht="23.25" customHeight="1" spans="1:4">
      <c r="A4" s="199" t="s">
        <v>4</v>
      </c>
      <c r="B4" s="200"/>
      <c r="C4" s="199" t="s">
        <v>5</v>
      </c>
      <c r="D4" s="200"/>
    </row>
    <row r="5" ht="24" customHeight="1" spans="1:4">
      <c r="A5" s="199" t="s">
        <v>6</v>
      </c>
      <c r="B5" s="199" t="s">
        <v>7</v>
      </c>
      <c r="C5" s="199" t="s">
        <v>8</v>
      </c>
      <c r="D5" s="199" t="s">
        <v>7</v>
      </c>
    </row>
    <row r="6" ht="17.25" customHeight="1" spans="1:4">
      <c r="A6" s="201" t="s">
        <v>9</v>
      </c>
      <c r="B6" s="190">
        <v>42539814.75</v>
      </c>
      <c r="C6" s="201" t="s">
        <v>10</v>
      </c>
      <c r="D6" s="190">
        <f>25476244.37+50000</f>
        <v>25526244.37</v>
      </c>
    </row>
    <row r="7" ht="17.25" customHeight="1" spans="1:4">
      <c r="A7" s="201" t="s">
        <v>11</v>
      </c>
      <c r="B7" s="86"/>
      <c r="C7" s="201" t="s">
        <v>12</v>
      </c>
      <c r="D7" s="190"/>
    </row>
    <row r="8" ht="17.25" customHeight="1" spans="1:4">
      <c r="A8" s="201" t="s">
        <v>13</v>
      </c>
      <c r="B8" s="86"/>
      <c r="C8" s="237" t="s">
        <v>14</v>
      </c>
      <c r="D8" s="190"/>
    </row>
    <row r="9" ht="17.25" customHeight="1" spans="1:4">
      <c r="A9" s="201" t="s">
        <v>15</v>
      </c>
      <c r="B9" s="86"/>
      <c r="C9" s="237" t="s">
        <v>16</v>
      </c>
      <c r="D9" s="190"/>
    </row>
    <row r="10" ht="17.25" customHeight="1" spans="1:4">
      <c r="A10" s="201" t="s">
        <v>17</v>
      </c>
      <c r="B10" s="86"/>
      <c r="C10" s="237" t="s">
        <v>18</v>
      </c>
      <c r="D10" s="190">
        <v>21900</v>
      </c>
    </row>
    <row r="11" ht="17.25" customHeight="1" spans="1:4">
      <c r="A11" s="201" t="s">
        <v>19</v>
      </c>
      <c r="B11" s="86"/>
      <c r="C11" s="237" t="s">
        <v>20</v>
      </c>
      <c r="D11" s="190"/>
    </row>
    <row r="12" ht="17.25" customHeight="1" spans="1:4">
      <c r="A12" s="201" t="s">
        <v>21</v>
      </c>
      <c r="B12" s="86"/>
      <c r="C12" s="35" t="s">
        <v>22</v>
      </c>
      <c r="D12" s="190"/>
    </row>
    <row r="13" ht="17.25" customHeight="1" spans="1:4">
      <c r="A13" s="201" t="s">
        <v>23</v>
      </c>
      <c r="B13" s="86"/>
      <c r="C13" s="35" t="s">
        <v>24</v>
      </c>
      <c r="D13" s="190">
        <v>2349980</v>
      </c>
    </row>
    <row r="14" ht="17.25" customHeight="1" spans="1:4">
      <c r="A14" s="201" t="s">
        <v>25</v>
      </c>
      <c r="B14" s="86"/>
      <c r="C14" s="35" t="s">
        <v>26</v>
      </c>
      <c r="D14" s="190">
        <v>1393883</v>
      </c>
    </row>
    <row r="15" ht="17.25" customHeight="1" spans="1:4">
      <c r="A15" s="201" t="s">
        <v>27</v>
      </c>
      <c r="B15" s="86"/>
      <c r="C15" s="35" t="s">
        <v>28</v>
      </c>
      <c r="D15" s="190"/>
    </row>
    <row r="16" ht="17.25" customHeight="1" spans="1:4">
      <c r="A16" s="65"/>
      <c r="B16" s="86"/>
      <c r="C16" s="35" t="s">
        <v>29</v>
      </c>
      <c r="D16" s="190">
        <v>213600</v>
      </c>
    </row>
    <row r="17" ht="17.25" customHeight="1" spans="1:4">
      <c r="A17" s="202"/>
      <c r="B17" s="86"/>
      <c r="C17" s="35" t="s">
        <v>30</v>
      </c>
      <c r="D17" s="190">
        <v>11678587.38</v>
      </c>
    </row>
    <row r="18" ht="17.25" customHeight="1" spans="1:4">
      <c r="A18" s="202"/>
      <c r="B18" s="86"/>
      <c r="C18" s="35" t="s">
        <v>31</v>
      </c>
      <c r="D18" s="190"/>
    </row>
    <row r="19" ht="17.25" customHeight="1" spans="1:4">
      <c r="A19" s="202"/>
      <c r="B19" s="86"/>
      <c r="C19" s="35" t="s">
        <v>32</v>
      </c>
      <c r="D19" s="190"/>
    </row>
    <row r="20" ht="17.25" customHeight="1" spans="1:4">
      <c r="A20" s="202"/>
      <c r="B20" s="86"/>
      <c r="C20" s="35" t="s">
        <v>33</v>
      </c>
      <c r="D20" s="190"/>
    </row>
    <row r="21" ht="17.25" customHeight="1" spans="1:4">
      <c r="A21" s="202"/>
      <c r="B21" s="86"/>
      <c r="C21" s="35" t="s">
        <v>34</v>
      </c>
      <c r="D21" s="190"/>
    </row>
    <row r="22" ht="17.25" customHeight="1" spans="1:4">
      <c r="A22" s="202"/>
      <c r="B22" s="86"/>
      <c r="C22" s="35" t="s">
        <v>35</v>
      </c>
      <c r="D22" s="190"/>
    </row>
    <row r="23" ht="17.25" customHeight="1" spans="1:4">
      <c r="A23" s="202"/>
      <c r="B23" s="86"/>
      <c r="C23" s="35" t="s">
        <v>36</v>
      </c>
      <c r="D23" s="190"/>
    </row>
    <row r="24" ht="17.25" customHeight="1" spans="1:4">
      <c r="A24" s="202"/>
      <c r="B24" s="86"/>
      <c r="C24" s="35" t="s">
        <v>37</v>
      </c>
      <c r="D24" s="190">
        <v>1405620</v>
      </c>
    </row>
    <row r="25" ht="17.25" customHeight="1" spans="1:4">
      <c r="A25" s="202"/>
      <c r="B25" s="86"/>
      <c r="C25" s="35" t="s">
        <v>38</v>
      </c>
      <c r="D25" s="86"/>
    </row>
    <row r="26" ht="17.25" customHeight="1" spans="1:4">
      <c r="A26" s="202"/>
      <c r="B26" s="86"/>
      <c r="C26" s="65" t="s">
        <v>39</v>
      </c>
      <c r="D26" s="86"/>
    </row>
    <row r="27" ht="17.25" customHeight="1" spans="1:4">
      <c r="A27" s="202"/>
      <c r="B27" s="86"/>
      <c r="C27" s="35" t="s">
        <v>40</v>
      </c>
      <c r="D27" s="86"/>
    </row>
    <row r="28" ht="16.5" customHeight="1" spans="1:4">
      <c r="A28" s="202"/>
      <c r="B28" s="86"/>
      <c r="C28" s="35" t="s">
        <v>41</v>
      </c>
      <c r="D28" s="86"/>
    </row>
    <row r="29" ht="16.5" customHeight="1" spans="1:4">
      <c r="A29" s="202"/>
      <c r="B29" s="86"/>
      <c r="C29" s="65" t="s">
        <v>42</v>
      </c>
      <c r="D29" s="86"/>
    </row>
    <row r="30" ht="17.25" customHeight="1" spans="1:4">
      <c r="A30" s="202"/>
      <c r="B30" s="86"/>
      <c r="C30" s="65" t="s">
        <v>43</v>
      </c>
      <c r="D30" s="86"/>
    </row>
    <row r="31" ht="17.25" customHeight="1" spans="1:4">
      <c r="A31" s="202"/>
      <c r="B31" s="86"/>
      <c r="C31" s="35" t="s">
        <v>44</v>
      </c>
      <c r="D31" s="86"/>
    </row>
    <row r="32" ht="16.5" customHeight="1" spans="1:4">
      <c r="A32" s="202" t="s">
        <v>45</v>
      </c>
      <c r="B32" s="190">
        <f>B6</f>
        <v>42539814.75</v>
      </c>
      <c r="C32" s="202" t="s">
        <v>46</v>
      </c>
      <c r="D32" s="86"/>
    </row>
    <row r="33" ht="16.5" customHeight="1" spans="1:4">
      <c r="A33" s="65" t="s">
        <v>47</v>
      </c>
      <c r="B33" s="190">
        <v>50000</v>
      </c>
      <c r="C33" s="65" t="s">
        <v>48</v>
      </c>
      <c r="D33" s="86"/>
    </row>
    <row r="34" ht="16.5" customHeight="1" spans="1:4">
      <c r="A34" s="35" t="s">
        <v>49</v>
      </c>
      <c r="B34" s="190">
        <v>50000</v>
      </c>
      <c r="C34" s="35" t="s">
        <v>49</v>
      </c>
      <c r="D34" s="86"/>
    </row>
    <row r="35" ht="16.5" customHeight="1" spans="1:4">
      <c r="A35" s="35" t="s">
        <v>50</v>
      </c>
      <c r="B35" s="86"/>
      <c r="C35" s="35" t="s">
        <v>50</v>
      </c>
      <c r="D35" s="86"/>
    </row>
    <row r="36" ht="16.5" customHeight="1" spans="1:4">
      <c r="A36" s="203" t="s">
        <v>51</v>
      </c>
      <c r="B36" s="190">
        <f>B32+B33</f>
        <v>42589814.75</v>
      </c>
      <c r="C36" s="203" t="s">
        <v>52</v>
      </c>
      <c r="D36" s="86">
        <f>SUM(D6:D24)</f>
        <v>42589814.75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E25" sqref="E25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13" t="s">
        <v>428</v>
      </c>
    </row>
    <row r="2" ht="42" customHeight="1" spans="1:6">
      <c r="A2" s="240" t="s">
        <v>429</v>
      </c>
      <c r="B2" s="121" t="s">
        <v>430</v>
      </c>
      <c r="C2" s="122"/>
      <c r="D2" s="123"/>
      <c r="E2" s="123"/>
      <c r="F2" s="123"/>
    </row>
    <row r="3" ht="13.5" customHeight="1" spans="1:6">
      <c r="A3" s="4" t="s">
        <v>2</v>
      </c>
      <c r="B3" s="4"/>
      <c r="C3" s="118"/>
      <c r="D3" s="120"/>
      <c r="E3" s="120"/>
      <c r="F3" s="113" t="s">
        <v>3</v>
      </c>
    </row>
    <row r="4" ht="19.5" customHeight="1" spans="1:6">
      <c r="A4" s="124" t="s">
        <v>215</v>
      </c>
      <c r="B4" s="125" t="s">
        <v>76</v>
      </c>
      <c r="C4" s="124" t="s">
        <v>77</v>
      </c>
      <c r="D4" s="10" t="s">
        <v>431</v>
      </c>
      <c r="E4" s="11"/>
      <c r="F4" s="12"/>
    </row>
    <row r="5" ht="18.75" customHeight="1" spans="1:6">
      <c r="A5" s="126"/>
      <c r="B5" s="127"/>
      <c r="C5" s="126"/>
      <c r="D5" s="15" t="s">
        <v>57</v>
      </c>
      <c r="E5" s="10" t="s">
        <v>79</v>
      </c>
      <c r="F5" s="15" t="s">
        <v>80</v>
      </c>
    </row>
    <row r="6" ht="18.75" customHeight="1" spans="1:6">
      <c r="A6" s="72">
        <v>1</v>
      </c>
      <c r="B6" s="128" t="s">
        <v>87</v>
      </c>
      <c r="C6" s="72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86"/>
      <c r="E7" s="86"/>
      <c r="F7" s="86"/>
    </row>
    <row r="8" ht="21" customHeight="1" spans="1:6">
      <c r="A8" s="20"/>
      <c r="B8" s="20"/>
      <c r="C8" s="20"/>
      <c r="D8" s="86"/>
      <c r="E8" s="86"/>
      <c r="F8" s="86"/>
    </row>
    <row r="9" ht="18.75" customHeight="1" spans="1:6">
      <c r="A9" s="130" t="s">
        <v>432</v>
      </c>
      <c r="B9" s="130" t="s">
        <v>432</v>
      </c>
      <c r="C9" s="131" t="s">
        <v>432</v>
      </c>
      <c r="D9" s="86"/>
      <c r="E9" s="86"/>
      <c r="F9" s="86"/>
    </row>
    <row r="10" customHeight="1" spans="1:6">
      <c r="A10" t="s">
        <v>433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8"/>
  <sheetViews>
    <sheetView showZeros="0" workbookViewId="0">
      <selection activeCell="F26" sqref="F26"/>
    </sheetView>
  </sheetViews>
  <sheetFormatPr defaultColWidth="9.14166666666667" defaultRowHeight="14.25" customHeight="1"/>
  <cols>
    <col min="1" max="1" width="32.575" customWidth="1"/>
    <col min="2" max="2" width="21.7166666666667" customWidth="1"/>
    <col min="3" max="3" width="35.2833333333333" customWidth="1"/>
    <col min="4" max="4" width="7.71666666666667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P1" s="2"/>
      <c r="Q1" s="2" t="s">
        <v>434</v>
      </c>
    </row>
    <row r="2" ht="41.25" customHeight="1" spans="1:17">
      <c r="A2" s="76" t="s">
        <v>435</v>
      </c>
      <c r="B2" s="3"/>
      <c r="C2" s="3"/>
      <c r="D2" s="3"/>
      <c r="E2" s="3"/>
      <c r="F2" s="3"/>
      <c r="G2" s="3"/>
      <c r="H2" s="3"/>
      <c r="I2" s="3"/>
      <c r="J2" s="3"/>
      <c r="K2" s="70"/>
      <c r="L2" s="3"/>
      <c r="M2" s="3"/>
      <c r="N2" s="70"/>
      <c r="O2" s="3"/>
      <c r="P2" s="70"/>
      <c r="Q2" s="70"/>
    </row>
    <row r="3" ht="18.75" customHeight="1" spans="1:17">
      <c r="A3" s="112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13" t="s">
        <v>3</v>
      </c>
    </row>
    <row r="4" ht="15.75" customHeight="1" spans="1:17">
      <c r="A4" s="9" t="s">
        <v>436</v>
      </c>
      <c r="B4" s="114" t="s">
        <v>437</v>
      </c>
      <c r="C4" s="114" t="s">
        <v>438</v>
      </c>
      <c r="D4" s="114" t="s">
        <v>439</v>
      </c>
      <c r="E4" s="114" t="s">
        <v>440</v>
      </c>
      <c r="F4" s="114" t="s">
        <v>441</v>
      </c>
      <c r="G4" s="95" t="s">
        <v>222</v>
      </c>
      <c r="H4" s="95"/>
      <c r="I4" s="95"/>
      <c r="J4" s="95"/>
      <c r="K4" s="96"/>
      <c r="L4" s="95"/>
      <c r="M4" s="95"/>
      <c r="N4" s="81"/>
      <c r="O4" s="95"/>
      <c r="P4" s="96"/>
      <c r="Q4" s="82"/>
    </row>
    <row r="5" ht="17.25" customHeight="1" spans="1:17">
      <c r="A5" s="14"/>
      <c r="B5" s="98"/>
      <c r="C5" s="98"/>
      <c r="D5" s="98"/>
      <c r="E5" s="98"/>
      <c r="F5" s="98"/>
      <c r="G5" s="98" t="s">
        <v>57</v>
      </c>
      <c r="H5" s="98" t="s">
        <v>60</v>
      </c>
      <c r="I5" s="98" t="s">
        <v>442</v>
      </c>
      <c r="J5" s="98" t="s">
        <v>443</v>
      </c>
      <c r="K5" s="99" t="s">
        <v>444</v>
      </c>
      <c r="L5" s="100" t="s">
        <v>445</v>
      </c>
      <c r="M5" s="100"/>
      <c r="N5" s="101"/>
      <c r="O5" s="100"/>
      <c r="P5" s="102"/>
      <c r="Q5" s="103"/>
    </row>
    <row r="6" ht="54" customHeight="1" spans="1:17">
      <c r="A6" s="17"/>
      <c r="B6" s="104"/>
      <c r="C6" s="104"/>
      <c r="D6" s="104"/>
      <c r="E6" s="104"/>
      <c r="F6" s="104"/>
      <c r="G6" s="104"/>
      <c r="H6" s="104" t="s">
        <v>59</v>
      </c>
      <c r="I6" s="104"/>
      <c r="J6" s="104"/>
      <c r="K6" s="105"/>
      <c r="L6" s="104" t="s">
        <v>59</v>
      </c>
      <c r="M6" s="104" t="s">
        <v>66</v>
      </c>
      <c r="N6" s="103" t="s">
        <v>67</v>
      </c>
      <c r="O6" s="104" t="s">
        <v>68</v>
      </c>
      <c r="P6" s="105" t="s">
        <v>69</v>
      </c>
      <c r="Q6" s="103" t="s">
        <v>70</v>
      </c>
    </row>
    <row r="7" ht="18" customHeight="1" spans="1:17">
      <c r="A7" s="115">
        <v>1</v>
      </c>
      <c r="B7" s="116">
        <v>2</v>
      </c>
      <c r="C7" s="115">
        <v>3</v>
      </c>
      <c r="D7" s="115">
        <v>4</v>
      </c>
      <c r="E7" s="116">
        <v>5</v>
      </c>
      <c r="F7" s="115">
        <v>6</v>
      </c>
      <c r="G7" s="115">
        <v>7</v>
      </c>
      <c r="H7" s="116">
        <v>8</v>
      </c>
      <c r="I7" s="115">
        <v>9</v>
      </c>
      <c r="J7" s="115">
        <v>10</v>
      </c>
      <c r="K7" s="116">
        <v>11</v>
      </c>
      <c r="L7" s="115">
        <v>12</v>
      </c>
      <c r="M7" s="115">
        <v>13</v>
      </c>
      <c r="N7" s="116">
        <v>14</v>
      </c>
      <c r="O7" s="115">
        <v>15</v>
      </c>
      <c r="P7" s="115">
        <v>16</v>
      </c>
      <c r="Q7" s="116">
        <v>17</v>
      </c>
    </row>
    <row r="8" ht="21" customHeight="1" spans="1:17">
      <c r="A8" s="32" t="s">
        <v>72</v>
      </c>
      <c r="B8" s="32"/>
      <c r="C8" s="32"/>
      <c r="D8" s="32"/>
      <c r="E8" s="117"/>
      <c r="F8" s="86"/>
      <c r="G8" s="86">
        <v>1319498</v>
      </c>
      <c r="H8" s="86">
        <v>1319498</v>
      </c>
      <c r="I8" s="86"/>
      <c r="J8" s="86"/>
      <c r="K8" s="86"/>
      <c r="L8" s="86"/>
      <c r="M8" s="86"/>
      <c r="N8" s="86"/>
      <c r="O8" s="86"/>
      <c r="P8" s="86"/>
      <c r="Q8" s="86"/>
    </row>
    <row r="9" ht="21" customHeight="1" spans="1:17">
      <c r="A9" s="106" t="s">
        <v>72</v>
      </c>
      <c r="B9" s="32"/>
      <c r="C9" s="32"/>
      <c r="D9" s="32"/>
      <c r="E9" s="117"/>
      <c r="F9" s="86"/>
      <c r="G9" s="86">
        <v>1319498</v>
      </c>
      <c r="H9" s="86">
        <v>1319498</v>
      </c>
      <c r="I9" s="86"/>
      <c r="J9" s="86"/>
      <c r="K9" s="86"/>
      <c r="L9" s="86"/>
      <c r="M9" s="86"/>
      <c r="N9" s="86"/>
      <c r="O9" s="86"/>
      <c r="P9" s="86"/>
      <c r="Q9" s="86"/>
    </row>
    <row r="10" ht="21" customHeight="1" spans="1:17">
      <c r="A10" s="107" t="s">
        <v>317</v>
      </c>
      <c r="B10" s="32" t="s">
        <v>446</v>
      </c>
      <c r="C10" s="32" t="s">
        <v>446</v>
      </c>
      <c r="D10" s="32" t="s">
        <v>391</v>
      </c>
      <c r="E10" s="117">
        <v>1</v>
      </c>
      <c r="F10" s="86">
        <v>10000</v>
      </c>
      <c r="G10" s="86">
        <v>10000</v>
      </c>
      <c r="H10" s="86">
        <v>10000</v>
      </c>
      <c r="I10" s="86"/>
      <c r="J10" s="86"/>
      <c r="K10" s="86"/>
      <c r="L10" s="86"/>
      <c r="M10" s="86"/>
      <c r="N10" s="86"/>
      <c r="O10" s="86"/>
      <c r="P10" s="86"/>
      <c r="Q10" s="86"/>
    </row>
    <row r="11" ht="21" customHeight="1" spans="1:17">
      <c r="A11" s="107" t="s">
        <v>317</v>
      </c>
      <c r="B11" s="32" t="s">
        <v>447</v>
      </c>
      <c r="C11" s="32" t="s">
        <v>448</v>
      </c>
      <c r="D11" s="32" t="s">
        <v>449</v>
      </c>
      <c r="E11" s="117">
        <v>1</v>
      </c>
      <c r="F11" s="86">
        <v>50000</v>
      </c>
      <c r="G11" s="86">
        <v>50000</v>
      </c>
      <c r="H11" s="86">
        <v>50000</v>
      </c>
      <c r="I11" s="86"/>
      <c r="J11" s="86"/>
      <c r="K11" s="86"/>
      <c r="L11" s="86"/>
      <c r="M11" s="86"/>
      <c r="N11" s="86"/>
      <c r="O11" s="86"/>
      <c r="P11" s="86"/>
      <c r="Q11" s="86"/>
    </row>
    <row r="12" customHeight="1" spans="1:17">
      <c r="A12" s="107" t="s">
        <v>317</v>
      </c>
      <c r="B12" s="32" t="s">
        <v>450</v>
      </c>
      <c r="C12" s="32" t="s">
        <v>451</v>
      </c>
      <c r="D12" s="32" t="s">
        <v>449</v>
      </c>
      <c r="E12" s="117">
        <v>1</v>
      </c>
      <c r="F12" s="86">
        <v>280000</v>
      </c>
      <c r="G12" s="86">
        <v>280000</v>
      </c>
      <c r="H12" s="86">
        <v>280000</v>
      </c>
      <c r="I12" s="86"/>
      <c r="J12" s="86"/>
      <c r="K12" s="86"/>
      <c r="L12" s="86"/>
      <c r="M12" s="86"/>
      <c r="N12" s="86"/>
      <c r="O12" s="86"/>
      <c r="P12" s="86"/>
      <c r="Q12" s="86"/>
    </row>
    <row r="13" customHeight="1" spans="1:17">
      <c r="A13" s="107" t="s">
        <v>274</v>
      </c>
      <c r="B13" s="32" t="s">
        <v>452</v>
      </c>
      <c r="C13" s="32" t="s">
        <v>453</v>
      </c>
      <c r="D13" s="32" t="s">
        <v>391</v>
      </c>
      <c r="E13" s="117">
        <v>1</v>
      </c>
      <c r="F13" s="86"/>
      <c r="G13" s="86">
        <v>30000</v>
      </c>
      <c r="H13" s="86">
        <v>30000</v>
      </c>
      <c r="I13" s="86"/>
      <c r="J13" s="86"/>
      <c r="K13" s="86"/>
      <c r="L13" s="86"/>
      <c r="M13" s="86"/>
      <c r="N13" s="86"/>
      <c r="O13" s="86"/>
      <c r="P13" s="86"/>
      <c r="Q13" s="86"/>
    </row>
    <row r="14" customHeight="1" spans="1:17">
      <c r="A14" s="107" t="s">
        <v>274</v>
      </c>
      <c r="B14" s="32" t="s">
        <v>454</v>
      </c>
      <c r="C14" s="32" t="s">
        <v>455</v>
      </c>
      <c r="D14" s="32" t="s">
        <v>391</v>
      </c>
      <c r="E14" s="117">
        <v>1</v>
      </c>
      <c r="F14" s="86">
        <v>31498</v>
      </c>
      <c r="G14" s="86">
        <v>31498</v>
      </c>
      <c r="H14" s="86">
        <v>31498</v>
      </c>
      <c r="I14" s="86"/>
      <c r="J14" s="86"/>
      <c r="K14" s="86"/>
      <c r="L14" s="86"/>
      <c r="M14" s="86"/>
      <c r="N14" s="86"/>
      <c r="O14" s="86"/>
      <c r="P14" s="86"/>
      <c r="Q14" s="86"/>
    </row>
    <row r="15" customHeight="1" spans="1:17">
      <c r="A15" s="107" t="s">
        <v>274</v>
      </c>
      <c r="B15" s="32" t="s">
        <v>456</v>
      </c>
      <c r="C15" s="32" t="s">
        <v>457</v>
      </c>
      <c r="D15" s="32" t="s">
        <v>391</v>
      </c>
      <c r="E15" s="117">
        <v>1</v>
      </c>
      <c r="F15" s="86"/>
      <c r="G15" s="86">
        <v>10000</v>
      </c>
      <c r="H15" s="86">
        <v>10000</v>
      </c>
      <c r="I15" s="86"/>
      <c r="J15" s="86"/>
      <c r="K15" s="86"/>
      <c r="L15" s="86"/>
      <c r="M15" s="86"/>
      <c r="N15" s="86"/>
      <c r="O15" s="86"/>
      <c r="P15" s="86"/>
      <c r="Q15" s="86"/>
    </row>
    <row r="16" customHeight="1" spans="1:17">
      <c r="A16" s="107" t="s">
        <v>294</v>
      </c>
      <c r="B16" s="32" t="s">
        <v>458</v>
      </c>
      <c r="C16" s="32" t="s">
        <v>448</v>
      </c>
      <c r="D16" s="32" t="s">
        <v>391</v>
      </c>
      <c r="E16" s="117">
        <v>1</v>
      </c>
      <c r="F16" s="86">
        <v>50000</v>
      </c>
      <c r="G16" s="86">
        <v>50000</v>
      </c>
      <c r="H16" s="86">
        <v>50000</v>
      </c>
      <c r="I16" s="86"/>
      <c r="J16" s="86"/>
      <c r="K16" s="86"/>
      <c r="L16" s="86"/>
      <c r="M16" s="86"/>
      <c r="N16" s="86"/>
      <c r="O16" s="86"/>
      <c r="P16" s="86"/>
      <c r="Q16" s="86"/>
    </row>
    <row r="17" customHeight="1" spans="1:17">
      <c r="A17" s="107" t="s">
        <v>325</v>
      </c>
      <c r="B17" s="32" t="s">
        <v>325</v>
      </c>
      <c r="C17" s="32" t="s">
        <v>459</v>
      </c>
      <c r="D17" s="32" t="s">
        <v>449</v>
      </c>
      <c r="E17" s="117">
        <v>1</v>
      </c>
      <c r="F17" s="86">
        <v>858000</v>
      </c>
      <c r="G17" s="86">
        <v>858000</v>
      </c>
      <c r="H17" s="86">
        <v>858000</v>
      </c>
      <c r="I17" s="86"/>
      <c r="J17" s="86"/>
      <c r="K17" s="86"/>
      <c r="L17" s="86"/>
      <c r="M17" s="86"/>
      <c r="N17" s="86"/>
      <c r="O17" s="86"/>
      <c r="P17" s="86"/>
      <c r="Q17" s="86"/>
    </row>
    <row r="18" customHeight="1" spans="1:17">
      <c r="A18" s="61" t="s">
        <v>432</v>
      </c>
      <c r="B18" s="65"/>
      <c r="C18" s="65"/>
      <c r="D18" s="65"/>
      <c r="E18" s="117"/>
      <c r="F18" s="86"/>
      <c r="G18" s="86">
        <v>1319498</v>
      </c>
      <c r="H18" s="86">
        <v>1319498</v>
      </c>
      <c r="I18" s="86"/>
      <c r="J18" s="86"/>
      <c r="K18" s="86"/>
      <c r="L18" s="86"/>
      <c r="M18" s="86"/>
      <c r="N18" s="86"/>
      <c r="O18" s="86"/>
      <c r="P18" s="86"/>
      <c r="Q18" s="86"/>
    </row>
  </sheetData>
  <mergeCells count="16">
    <mergeCell ref="A2:Q2"/>
    <mergeCell ref="A3:F3"/>
    <mergeCell ref="G4:Q4"/>
    <mergeCell ref="L5:Q5"/>
    <mergeCell ref="A18:E18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6"/>
  <sheetViews>
    <sheetView showZeros="0" workbookViewId="0">
      <selection activeCell="B24" sqref="B24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80"/>
      <c r="B1" s="87"/>
      <c r="C1" s="87"/>
      <c r="D1" s="80"/>
      <c r="E1" s="80"/>
      <c r="F1" s="80"/>
      <c r="G1" s="80"/>
      <c r="H1" s="88"/>
      <c r="I1" s="80"/>
      <c r="J1" s="80"/>
      <c r="K1" s="87"/>
      <c r="L1" s="80"/>
      <c r="M1" s="89"/>
      <c r="N1" s="89" t="s">
        <v>460</v>
      </c>
    </row>
    <row r="2" ht="41.25" customHeight="1" spans="1:14">
      <c r="A2" s="241" t="s">
        <v>461</v>
      </c>
      <c r="B2" s="70"/>
      <c r="C2" s="70"/>
      <c r="D2" s="90"/>
      <c r="E2" s="90"/>
      <c r="F2" s="90"/>
      <c r="G2" s="90"/>
      <c r="H2" s="91"/>
      <c r="I2" s="90"/>
      <c r="J2" s="90"/>
      <c r="K2" s="70"/>
      <c r="L2" s="90"/>
      <c r="M2" s="91"/>
      <c r="N2" s="70"/>
    </row>
    <row r="3" ht="22.5" customHeight="1" spans="1:14">
      <c r="A3" s="77" t="s">
        <v>2</v>
      </c>
      <c r="B3" s="92"/>
      <c r="C3" s="92"/>
      <c r="D3" s="78"/>
      <c r="E3" s="78"/>
      <c r="F3" s="78"/>
      <c r="G3" s="78"/>
      <c r="H3" s="88"/>
      <c r="I3" s="80"/>
      <c r="J3" s="80"/>
      <c r="K3" s="87"/>
      <c r="L3" s="80"/>
      <c r="M3" s="93"/>
      <c r="N3" s="89" t="s">
        <v>3</v>
      </c>
    </row>
    <row r="4" ht="24" customHeight="1" spans="1:14">
      <c r="A4" s="9" t="s">
        <v>436</v>
      </c>
      <c r="B4" s="94" t="s">
        <v>462</v>
      </c>
      <c r="C4" s="94" t="s">
        <v>463</v>
      </c>
      <c r="D4" s="95" t="s">
        <v>222</v>
      </c>
      <c r="E4" s="95"/>
      <c r="F4" s="95"/>
      <c r="G4" s="95"/>
      <c r="H4" s="96"/>
      <c r="I4" s="95"/>
      <c r="J4" s="95"/>
      <c r="K4" s="81"/>
      <c r="L4" s="95"/>
      <c r="M4" s="96"/>
      <c r="N4" s="82"/>
    </row>
    <row r="5" ht="24" customHeight="1" spans="1:14">
      <c r="A5" s="14"/>
      <c r="B5" s="97"/>
      <c r="C5" s="97"/>
      <c r="D5" s="98" t="s">
        <v>57</v>
      </c>
      <c r="E5" s="98" t="s">
        <v>60</v>
      </c>
      <c r="F5" s="98" t="s">
        <v>442</v>
      </c>
      <c r="G5" s="98" t="s">
        <v>443</v>
      </c>
      <c r="H5" s="99" t="s">
        <v>444</v>
      </c>
      <c r="I5" s="100" t="s">
        <v>445</v>
      </c>
      <c r="J5" s="100"/>
      <c r="K5" s="101"/>
      <c r="L5" s="100"/>
      <c r="M5" s="102"/>
      <c r="N5" s="103"/>
    </row>
    <row r="6" ht="54" customHeight="1" spans="1:14">
      <c r="A6" s="17"/>
      <c r="B6" s="103"/>
      <c r="C6" s="103"/>
      <c r="D6" s="104"/>
      <c r="E6" s="104" t="s">
        <v>59</v>
      </c>
      <c r="F6" s="104"/>
      <c r="G6" s="104"/>
      <c r="H6" s="105"/>
      <c r="I6" s="104" t="s">
        <v>59</v>
      </c>
      <c r="J6" s="104" t="s">
        <v>66</v>
      </c>
      <c r="K6" s="103" t="s">
        <v>67</v>
      </c>
      <c r="L6" s="104" t="s">
        <v>68</v>
      </c>
      <c r="M6" s="105" t="s">
        <v>69</v>
      </c>
      <c r="N6" s="103" t="s">
        <v>70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32" t="s">
        <v>72</v>
      </c>
      <c r="B8" s="32"/>
      <c r="C8" s="32"/>
      <c r="D8" s="86">
        <v>1568000</v>
      </c>
      <c r="E8" s="86">
        <v>1568000</v>
      </c>
      <c r="F8" s="86"/>
      <c r="G8" s="86"/>
      <c r="H8" s="86"/>
      <c r="I8" s="86"/>
      <c r="J8" s="86"/>
      <c r="K8" s="86"/>
      <c r="L8" s="86"/>
      <c r="M8" s="86"/>
      <c r="N8" s="86"/>
    </row>
    <row r="9" ht="21" customHeight="1" spans="1:14">
      <c r="A9" s="106" t="s">
        <v>72</v>
      </c>
      <c r="B9" s="32"/>
      <c r="C9" s="32"/>
      <c r="D9" s="86">
        <v>1568000</v>
      </c>
      <c r="E9" s="86">
        <v>1568000</v>
      </c>
      <c r="F9" s="86"/>
      <c r="G9" s="86"/>
      <c r="H9" s="86"/>
      <c r="I9" s="86"/>
      <c r="J9" s="86"/>
      <c r="K9" s="86"/>
      <c r="L9" s="86"/>
      <c r="M9" s="86"/>
      <c r="N9" s="86"/>
    </row>
    <row r="10" ht="21" customHeight="1" spans="1:14">
      <c r="A10" s="107" t="s">
        <v>317</v>
      </c>
      <c r="B10" s="32" t="s">
        <v>464</v>
      </c>
      <c r="C10" s="32" t="s">
        <v>465</v>
      </c>
      <c r="D10" s="86">
        <v>300000</v>
      </c>
      <c r="E10" s="86">
        <v>300000</v>
      </c>
      <c r="F10" s="86"/>
      <c r="G10" s="86"/>
      <c r="H10" s="86"/>
      <c r="I10" s="86"/>
      <c r="J10" s="86"/>
      <c r="K10" s="86"/>
      <c r="L10" s="86"/>
      <c r="M10" s="86"/>
      <c r="N10" s="86"/>
    </row>
    <row r="11" ht="21" customHeight="1" spans="1:14">
      <c r="A11" s="107" t="s">
        <v>317</v>
      </c>
      <c r="B11" s="32" t="s">
        <v>466</v>
      </c>
      <c r="C11" s="32" t="s">
        <v>467</v>
      </c>
      <c r="D11" s="86">
        <v>30000</v>
      </c>
      <c r="E11" s="86">
        <v>30000</v>
      </c>
      <c r="F11" s="86"/>
      <c r="G11" s="86"/>
      <c r="H11" s="86"/>
      <c r="I11" s="86"/>
      <c r="J11" s="86"/>
      <c r="K11" s="86"/>
      <c r="L11" s="86"/>
      <c r="M11" s="86"/>
      <c r="N11" s="86"/>
    </row>
    <row r="12" customHeight="1" spans="1:14">
      <c r="A12" s="107" t="s">
        <v>317</v>
      </c>
      <c r="B12" s="32" t="s">
        <v>450</v>
      </c>
      <c r="C12" s="32" t="s">
        <v>468</v>
      </c>
      <c r="D12" s="86">
        <v>280000</v>
      </c>
      <c r="E12" s="86">
        <v>280000</v>
      </c>
      <c r="F12" s="86"/>
      <c r="G12" s="86"/>
      <c r="H12" s="86"/>
      <c r="I12" s="86"/>
      <c r="J12" s="86"/>
      <c r="K12" s="86"/>
      <c r="L12" s="86"/>
      <c r="M12" s="86"/>
      <c r="N12" s="86"/>
    </row>
    <row r="13" customHeight="1" spans="1:14">
      <c r="A13" s="107" t="s">
        <v>317</v>
      </c>
      <c r="B13" s="32" t="s">
        <v>447</v>
      </c>
      <c r="C13" s="32" t="s">
        <v>469</v>
      </c>
      <c r="D13" s="86">
        <v>50000</v>
      </c>
      <c r="E13" s="86">
        <v>50000</v>
      </c>
      <c r="F13" s="86"/>
      <c r="G13" s="86"/>
      <c r="H13" s="86"/>
      <c r="I13" s="86"/>
      <c r="J13" s="86"/>
      <c r="K13" s="86"/>
      <c r="L13" s="86"/>
      <c r="M13" s="86"/>
      <c r="N13" s="86"/>
    </row>
    <row r="14" customHeight="1" spans="1:14">
      <c r="A14" s="107" t="s">
        <v>294</v>
      </c>
      <c r="B14" s="32" t="s">
        <v>447</v>
      </c>
      <c r="C14" s="32" t="s">
        <v>469</v>
      </c>
      <c r="D14" s="86">
        <v>50000</v>
      </c>
      <c r="E14" s="86">
        <v>50000</v>
      </c>
      <c r="F14" s="86"/>
      <c r="G14" s="86"/>
      <c r="H14" s="86"/>
      <c r="I14" s="86"/>
      <c r="J14" s="86"/>
      <c r="K14" s="86"/>
      <c r="L14" s="86"/>
      <c r="M14" s="86"/>
      <c r="N14" s="86"/>
    </row>
    <row r="15" customHeight="1" spans="1:14">
      <c r="A15" s="108" t="s">
        <v>325</v>
      </c>
      <c r="B15" s="109" t="s">
        <v>470</v>
      </c>
      <c r="C15" s="109" t="s">
        <v>471</v>
      </c>
      <c r="D15" s="86">
        <v>858000</v>
      </c>
      <c r="E15" s="86">
        <v>858000</v>
      </c>
      <c r="F15" s="86"/>
      <c r="G15" s="86"/>
      <c r="H15" s="86"/>
      <c r="I15" s="86"/>
      <c r="J15" s="86"/>
      <c r="K15" s="86"/>
      <c r="L15" s="86"/>
      <c r="M15" s="86"/>
      <c r="N15" s="86"/>
    </row>
    <row r="16" customHeight="1" spans="1:14">
      <c r="A16" s="110" t="s">
        <v>57</v>
      </c>
      <c r="B16" s="110"/>
      <c r="C16" s="110"/>
      <c r="D16" s="111">
        <v>1568000</v>
      </c>
      <c r="E16" s="86">
        <v>1568000</v>
      </c>
      <c r="F16" s="86"/>
      <c r="G16" s="86"/>
      <c r="H16" s="86"/>
      <c r="I16" s="86"/>
      <c r="J16" s="86"/>
      <c r="K16" s="86"/>
      <c r="L16" s="86"/>
      <c r="M16" s="86"/>
      <c r="N16" s="86"/>
    </row>
  </sheetData>
  <mergeCells count="13">
    <mergeCell ref="A2:N2"/>
    <mergeCell ref="A3:C3"/>
    <mergeCell ref="D4:N4"/>
    <mergeCell ref="I5:N5"/>
    <mergeCell ref="A16:C16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E26" sqref="E26"/>
    </sheetView>
  </sheetViews>
  <sheetFormatPr defaultColWidth="9.14166666666667" defaultRowHeight="14.25" customHeight="1"/>
  <cols>
    <col min="1" max="1" width="37.7" customWidth="1"/>
    <col min="2" max="25" width="20" customWidth="1"/>
  </cols>
  <sheetData>
    <row r="1" ht="17.25" customHeight="1" spans="1:25">
      <c r="D1" s="75"/>
      <c r="W1" s="2"/>
      <c r="X1" s="2"/>
      <c r="Y1" s="2" t="s">
        <v>472</v>
      </c>
    </row>
    <row r="2" ht="41.25" customHeight="1" spans="1:25">
      <c r="A2" s="76" t="s">
        <v>473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70"/>
      <c r="X2" s="70"/>
      <c r="Y2" s="70"/>
    </row>
    <row r="3" ht="18" customHeight="1" spans="1:25">
      <c r="A3" s="77" t="s">
        <v>2</v>
      </c>
      <c r="B3" s="78"/>
      <c r="C3" s="78"/>
      <c r="D3" s="79"/>
      <c r="E3" s="80"/>
      <c r="F3" s="80"/>
      <c r="G3" s="80"/>
      <c r="H3" s="80"/>
      <c r="I3" s="80"/>
      <c r="W3" s="7"/>
      <c r="X3" s="7"/>
      <c r="Y3" s="7" t="s">
        <v>3</v>
      </c>
    </row>
    <row r="4" ht="19.5" customHeight="1" spans="1:25">
      <c r="A4" s="29" t="s">
        <v>474</v>
      </c>
      <c r="B4" s="10" t="s">
        <v>222</v>
      </c>
      <c r="C4" s="11"/>
      <c r="D4" s="11"/>
      <c r="E4" s="10" t="s">
        <v>475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1"/>
      <c r="X4" s="82"/>
      <c r="Y4" s="82"/>
    </row>
    <row r="5" ht="40.5" customHeight="1" spans="1:25">
      <c r="A5" s="18"/>
      <c r="B5" s="30" t="s">
        <v>57</v>
      </c>
      <c r="C5" s="9" t="s">
        <v>60</v>
      </c>
      <c r="D5" s="83" t="s">
        <v>442</v>
      </c>
      <c r="E5" s="51" t="s">
        <v>476</v>
      </c>
      <c r="F5" s="51" t="s">
        <v>477</v>
      </c>
      <c r="G5" s="51" t="s">
        <v>478</v>
      </c>
      <c r="H5" s="51" t="s">
        <v>479</v>
      </c>
      <c r="I5" s="51" t="s">
        <v>480</v>
      </c>
      <c r="J5" s="51" t="s">
        <v>481</v>
      </c>
      <c r="K5" s="51" t="s">
        <v>482</v>
      </c>
      <c r="L5" s="51" t="s">
        <v>483</v>
      </c>
      <c r="M5" s="51" t="s">
        <v>484</v>
      </c>
      <c r="N5" s="51" t="s">
        <v>485</v>
      </c>
      <c r="O5" s="51" t="s">
        <v>486</v>
      </c>
      <c r="P5" s="51" t="s">
        <v>487</v>
      </c>
      <c r="Q5" s="51" t="s">
        <v>488</v>
      </c>
      <c r="R5" s="51" t="s">
        <v>489</v>
      </c>
      <c r="S5" s="51" t="s">
        <v>490</v>
      </c>
      <c r="T5" s="51" t="s">
        <v>491</v>
      </c>
      <c r="U5" s="51" t="s">
        <v>492</v>
      </c>
      <c r="V5" s="51" t="s">
        <v>493</v>
      </c>
      <c r="W5" s="51" t="s">
        <v>494</v>
      </c>
      <c r="X5" s="84" t="s">
        <v>495</v>
      </c>
      <c r="Y5" s="84" t="s">
        <v>496</v>
      </c>
    </row>
    <row r="6" ht="19.5" customHeight="1" spans="1:25">
      <c r="A6" s="19">
        <v>1</v>
      </c>
      <c r="B6" s="19">
        <v>2</v>
      </c>
      <c r="C6" s="19">
        <v>3</v>
      </c>
      <c r="D6" s="85">
        <v>4</v>
      </c>
      <c r="E6" s="31">
        <v>5</v>
      </c>
      <c r="F6" s="19">
        <v>6</v>
      </c>
      <c r="G6" s="19">
        <v>7</v>
      </c>
      <c r="H6" s="85">
        <v>8</v>
      </c>
      <c r="I6" s="19">
        <v>9</v>
      </c>
      <c r="J6" s="19">
        <v>10</v>
      </c>
      <c r="K6" s="19">
        <v>11</v>
      </c>
      <c r="L6" s="85">
        <v>12</v>
      </c>
      <c r="M6" s="19">
        <v>13</v>
      </c>
      <c r="N6" s="19">
        <v>14</v>
      </c>
      <c r="O6" s="19">
        <v>15</v>
      </c>
      <c r="P6" s="85">
        <v>16</v>
      </c>
      <c r="Q6" s="19">
        <v>17</v>
      </c>
      <c r="R6" s="19">
        <v>18</v>
      </c>
      <c r="S6" s="19">
        <v>19</v>
      </c>
      <c r="T6" s="85">
        <v>20</v>
      </c>
      <c r="U6" s="85">
        <v>21</v>
      </c>
      <c r="V6" s="85">
        <v>22</v>
      </c>
      <c r="W6" s="31">
        <v>23</v>
      </c>
      <c r="X6" s="31">
        <v>24</v>
      </c>
      <c r="Y6" s="31">
        <v>25</v>
      </c>
    </row>
    <row r="7" ht="19.5" customHeight="1" spans="1:25">
      <c r="A7" s="32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</row>
    <row r="8" ht="19.5" customHeight="1" spans="1:25">
      <c r="A8" s="73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</row>
    <row r="9" customHeight="1" spans="1:25">
      <c r="A9" t="s">
        <v>433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19" sqref="B19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497</v>
      </c>
    </row>
    <row r="2" ht="41.25" customHeight="1" spans="1:10">
      <c r="A2" s="69" t="s">
        <v>498</v>
      </c>
      <c r="B2" s="3"/>
      <c r="C2" s="3"/>
      <c r="D2" s="3"/>
      <c r="E2" s="3"/>
      <c r="F2" s="70"/>
      <c r="G2" s="3"/>
      <c r="H2" s="70"/>
      <c r="I2" s="70"/>
      <c r="J2" s="3"/>
    </row>
    <row r="3" ht="17.25" customHeight="1" spans="1:10">
      <c r="A3" s="4" t="s">
        <v>2</v>
      </c>
    </row>
    <row r="4" ht="44.25" customHeight="1" spans="1:10">
      <c r="A4" s="71" t="s">
        <v>330</v>
      </c>
      <c r="B4" s="71" t="s">
        <v>331</v>
      </c>
      <c r="C4" s="71" t="s">
        <v>332</v>
      </c>
      <c r="D4" s="71" t="s">
        <v>333</v>
      </c>
      <c r="E4" s="71" t="s">
        <v>334</v>
      </c>
      <c r="F4" s="72" t="s">
        <v>335</v>
      </c>
      <c r="G4" s="71" t="s">
        <v>336</v>
      </c>
      <c r="H4" s="72" t="s">
        <v>337</v>
      </c>
      <c r="I4" s="72" t="s">
        <v>338</v>
      </c>
      <c r="J4" s="71" t="s">
        <v>339</v>
      </c>
    </row>
    <row r="5" ht="14.25" customHeight="1" spans="1:10">
      <c r="A5" s="71">
        <v>1</v>
      </c>
      <c r="B5" s="71">
        <v>2</v>
      </c>
      <c r="C5" s="71">
        <v>3</v>
      </c>
      <c r="D5" s="71">
        <v>4</v>
      </c>
      <c r="E5" s="71">
        <v>5</v>
      </c>
      <c r="F5" s="72">
        <v>6</v>
      </c>
      <c r="G5" s="71">
        <v>7</v>
      </c>
      <c r="H5" s="72">
        <v>8</v>
      </c>
      <c r="I5" s="72">
        <v>9</v>
      </c>
      <c r="J5" s="71">
        <v>10</v>
      </c>
    </row>
    <row r="6" ht="42" customHeight="1" spans="1:10">
      <c r="A6" s="32"/>
      <c r="B6" s="73"/>
      <c r="C6" s="73"/>
      <c r="D6" s="73"/>
      <c r="E6" s="55"/>
      <c r="F6" s="74"/>
      <c r="G6" s="55"/>
      <c r="H6" s="74"/>
      <c r="I6" s="74"/>
      <c r="J6" s="55"/>
    </row>
    <row r="7" ht="42" customHeight="1" spans="1:10">
      <c r="A7" s="32"/>
      <c r="B7" s="20"/>
      <c r="C7" s="20"/>
      <c r="D7" s="20"/>
      <c r="E7" s="32"/>
      <c r="F7" s="20"/>
      <c r="G7" s="32"/>
      <c r="H7" s="20"/>
      <c r="I7" s="20"/>
      <c r="J7" s="32"/>
    </row>
    <row r="8" customHeight="1" spans="1:10">
      <c r="A8" t="s">
        <v>433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C24" sqref="C24"/>
    </sheetView>
  </sheetViews>
  <sheetFormatPr defaultColWidth="10.425" defaultRowHeight="14.25" customHeight="1" outlineLevelCol="7"/>
  <cols>
    <col min="1" max="2" width="33.7" customWidth="1"/>
    <col min="3" max="3" width="45.575" customWidth="1"/>
    <col min="4" max="4" width="27.575" customWidth="1"/>
    <col min="5" max="5" width="21.7166666666667" customWidth="1"/>
    <col min="6" max="8" width="26.2833333333333" customWidth="1"/>
  </cols>
  <sheetData>
    <row r="1" customHeight="1" spans="1:8">
      <c r="A1" s="39" t="s">
        <v>499</v>
      </c>
      <c r="B1" s="40"/>
      <c r="C1" s="41"/>
      <c r="D1" s="41"/>
      <c r="E1" s="41"/>
      <c r="F1" s="40"/>
      <c r="G1" s="40"/>
      <c r="H1" s="41"/>
    </row>
    <row r="2" ht="41.25" customHeight="1" spans="1:8">
      <c r="A2" s="42" t="s">
        <v>500</v>
      </c>
      <c r="B2" s="43"/>
      <c r="C2" s="44"/>
      <c r="D2" s="44"/>
      <c r="E2" s="44"/>
      <c r="F2" s="43"/>
      <c r="G2" s="43"/>
      <c r="H2" s="44"/>
    </row>
    <row r="3" customHeight="1" spans="1:8">
      <c r="A3" s="45" t="s">
        <v>2</v>
      </c>
      <c r="B3" s="46"/>
      <c r="C3" s="47"/>
      <c r="E3" s="44"/>
      <c r="F3" s="43"/>
      <c r="G3" s="43"/>
      <c r="H3" s="48" t="s">
        <v>3</v>
      </c>
    </row>
    <row r="4" ht="28.5" customHeight="1" spans="1:8">
      <c r="A4" s="49" t="s">
        <v>215</v>
      </c>
      <c r="B4" s="50" t="s">
        <v>501</v>
      </c>
      <c r="C4" s="49" t="s">
        <v>502</v>
      </c>
      <c r="D4" s="49" t="s">
        <v>503</v>
      </c>
      <c r="E4" s="49" t="s">
        <v>504</v>
      </c>
      <c r="F4" s="51" t="s">
        <v>505</v>
      </c>
      <c r="G4" s="31"/>
      <c r="H4" s="49"/>
    </row>
    <row r="5" ht="21" customHeight="1" spans="1:8">
      <c r="A5" s="50"/>
      <c r="B5" s="52"/>
      <c r="C5" s="53"/>
      <c r="D5" s="52"/>
      <c r="E5" s="52"/>
      <c r="F5" s="51" t="s">
        <v>440</v>
      </c>
      <c r="G5" s="51" t="s">
        <v>506</v>
      </c>
      <c r="H5" s="51" t="s">
        <v>507</v>
      </c>
    </row>
    <row r="6" ht="17.25" customHeight="1" spans="1:8">
      <c r="A6" s="54" t="s">
        <v>86</v>
      </c>
      <c r="B6" s="54">
        <v>2</v>
      </c>
      <c r="C6" s="55">
        <v>3</v>
      </c>
      <c r="D6" s="54">
        <v>4</v>
      </c>
      <c r="E6" s="56">
        <v>5</v>
      </c>
      <c r="F6" s="57">
        <v>6</v>
      </c>
      <c r="G6" s="55">
        <v>7</v>
      </c>
      <c r="H6" s="55">
        <v>8</v>
      </c>
    </row>
    <row r="7" ht="19.5" customHeight="1" spans="1:8">
      <c r="A7" s="58"/>
      <c r="B7" s="35"/>
      <c r="C7" s="32"/>
      <c r="D7" s="20"/>
      <c r="E7" s="57"/>
      <c r="F7" s="59"/>
      <c r="G7" s="60"/>
      <c r="H7" s="60"/>
    </row>
    <row r="8" ht="19.5" customHeight="1" spans="1:8">
      <c r="A8" s="58"/>
      <c r="B8" s="35"/>
      <c r="C8" s="32"/>
      <c r="D8" s="20"/>
      <c r="E8" s="57"/>
      <c r="F8" s="59"/>
      <c r="G8" s="60"/>
      <c r="H8" s="60"/>
    </row>
    <row r="9" ht="19.5" customHeight="1" spans="1:8">
      <c r="A9" s="61" t="s">
        <v>57</v>
      </c>
      <c r="B9" s="62"/>
      <c r="C9" s="63"/>
      <c r="D9" s="64"/>
      <c r="E9" s="64"/>
      <c r="F9" s="59"/>
      <c r="G9" s="60"/>
      <c r="H9" s="60"/>
    </row>
    <row r="10" ht="19.5" customHeight="1" spans="1:8">
      <c r="A10" s="65" t="s">
        <v>508</v>
      </c>
      <c r="B10" s="62"/>
      <c r="C10" s="63"/>
      <c r="D10" s="66"/>
      <c r="E10" s="66"/>
      <c r="F10" s="67"/>
      <c r="G10" s="68"/>
      <c r="H10" s="68"/>
    </row>
    <row r="11" customHeight="1" spans="1:8">
      <c r="A11" t="s">
        <v>433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F24" sqref="F24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509</v>
      </c>
    </row>
    <row r="2" ht="41.25" customHeight="1" spans="1:11">
      <c r="A2" s="242" t="s">
        <v>510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311</v>
      </c>
      <c r="B4" s="8" t="s">
        <v>217</v>
      </c>
      <c r="C4" s="8" t="s">
        <v>312</v>
      </c>
      <c r="D4" s="9" t="s">
        <v>218</v>
      </c>
      <c r="E4" s="9" t="s">
        <v>219</v>
      </c>
      <c r="F4" s="9" t="s">
        <v>220</v>
      </c>
      <c r="G4" s="9" t="s">
        <v>221</v>
      </c>
      <c r="H4" s="29" t="s">
        <v>57</v>
      </c>
      <c r="I4" s="10" t="s">
        <v>511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30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1">
        <v>10</v>
      </c>
      <c r="K7" s="31">
        <v>11</v>
      </c>
    </row>
    <row r="8" ht="18.75" customHeight="1" spans="1:11">
      <c r="A8" s="32"/>
      <c r="B8" s="20"/>
      <c r="C8" s="32"/>
      <c r="D8" s="32"/>
      <c r="E8" s="32"/>
      <c r="F8" s="32"/>
      <c r="G8" s="32"/>
      <c r="H8" s="33"/>
      <c r="I8" s="34"/>
      <c r="J8" s="34"/>
      <c r="K8" s="33"/>
    </row>
    <row r="9" ht="18.75" customHeight="1" spans="1:11">
      <c r="A9" s="35"/>
      <c r="B9" s="20"/>
      <c r="C9" s="20"/>
      <c r="D9" s="20"/>
      <c r="E9" s="20"/>
      <c r="F9" s="20"/>
      <c r="G9" s="20"/>
      <c r="H9" s="22"/>
      <c r="I9" s="22"/>
      <c r="J9" s="22"/>
      <c r="K9" s="33"/>
    </row>
    <row r="10" ht="18.75" customHeight="1" spans="1:11">
      <c r="A10" s="36" t="s">
        <v>432</v>
      </c>
      <c r="B10" s="37"/>
      <c r="C10" s="37"/>
      <c r="D10" s="37"/>
      <c r="E10" s="37"/>
      <c r="F10" s="37"/>
      <c r="G10" s="38"/>
      <c r="H10" s="22"/>
      <c r="I10" s="22"/>
      <c r="J10" s="22"/>
      <c r="K10" s="33"/>
    </row>
    <row r="11" customHeight="1" spans="1:11">
      <c r="A11" t="s">
        <v>433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workbookViewId="0">
      <selection activeCell="E30" sqref="E30"/>
    </sheetView>
  </sheetViews>
  <sheetFormatPr defaultColWidth="9.14166666666667" defaultRowHeight="14.25" customHeight="1" outlineLevelCol="6"/>
  <cols>
    <col min="1" max="1" width="35.2833333333333" customWidth="1"/>
    <col min="2" max="2" width="28" customWidth="1"/>
    <col min="3" max="3" width="29.875" customWidth="1"/>
    <col min="4" max="4" width="28" customWidth="1"/>
    <col min="5" max="7" width="23.85" customWidth="1"/>
  </cols>
  <sheetData>
    <row r="1" ht="13.5" customHeight="1" spans="1:7">
      <c r="D1" s="1"/>
      <c r="G1" s="2" t="s">
        <v>512</v>
      </c>
    </row>
    <row r="2" ht="41.25" customHeight="1" spans="1:7">
      <c r="A2" s="3" t="s">
        <v>513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312</v>
      </c>
      <c r="B4" s="8" t="s">
        <v>311</v>
      </c>
      <c r="C4" s="8" t="s">
        <v>217</v>
      </c>
      <c r="D4" s="9" t="s">
        <v>514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515</v>
      </c>
      <c r="F5" s="9" t="s">
        <v>516</v>
      </c>
      <c r="G5" s="9" t="s">
        <v>517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72</v>
      </c>
      <c r="B8" s="21"/>
      <c r="C8" s="21"/>
      <c r="D8" s="20"/>
      <c r="E8" s="22">
        <f>E9+E10+E11+E12</f>
        <v>5955256.25</v>
      </c>
      <c r="F8" s="22"/>
      <c r="G8" s="22"/>
    </row>
    <row r="9" ht="18.75" customHeight="1" spans="1:7">
      <c r="A9" s="20"/>
      <c r="B9" s="20" t="s">
        <v>518</v>
      </c>
      <c r="C9" s="20" t="s">
        <v>317</v>
      </c>
      <c r="D9" s="20" t="s">
        <v>519</v>
      </c>
      <c r="E9" s="22">
        <v>4500000</v>
      </c>
      <c r="F9" s="22"/>
      <c r="G9" s="22"/>
    </row>
    <row r="10" customHeight="1" spans="1:7">
      <c r="A10" s="23"/>
      <c r="B10" s="20" t="s">
        <v>518</v>
      </c>
      <c r="C10" s="24" t="s">
        <v>321</v>
      </c>
      <c r="D10" s="20" t="s">
        <v>519</v>
      </c>
      <c r="E10" s="25">
        <v>213600</v>
      </c>
      <c r="F10" s="26"/>
      <c r="G10" s="26"/>
    </row>
    <row r="11" customHeight="1" spans="1:7">
      <c r="A11" s="27"/>
      <c r="B11" s="20" t="s">
        <v>518</v>
      </c>
      <c r="C11" s="24" t="s">
        <v>325</v>
      </c>
      <c r="D11" s="20" t="s">
        <v>519</v>
      </c>
      <c r="E11" s="25">
        <v>1191656.25</v>
      </c>
      <c r="F11" s="28"/>
      <c r="G11" s="28"/>
    </row>
    <row r="12" customHeight="1" spans="1:7">
      <c r="A12" s="27"/>
      <c r="B12" s="20" t="s">
        <v>518</v>
      </c>
      <c r="C12" s="24" t="s">
        <v>327</v>
      </c>
      <c r="D12" s="20" t="s">
        <v>519</v>
      </c>
      <c r="E12" s="25">
        <v>50000</v>
      </c>
      <c r="F12" s="28"/>
      <c r="G12" s="28"/>
    </row>
  </sheetData>
  <mergeCells count="10">
    <mergeCell ref="A2:G2"/>
    <mergeCell ref="A3:D3"/>
    <mergeCell ref="E4:G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A3" sqref="A3:B3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8" t="s">
        <v>53</v>
      </c>
    </row>
    <row r="2" ht="41.25" customHeight="1" spans="1:19">
      <c r="A2" s="42" t="s">
        <v>54</v>
      </c>
    </row>
    <row r="3" ht="17.25" customHeight="1" spans="1:19">
      <c r="A3" s="45" t="s">
        <v>2</v>
      </c>
      <c r="B3" s="46"/>
      <c r="S3" s="47" t="s">
        <v>3</v>
      </c>
    </row>
    <row r="4" ht="21.75" customHeight="1" spans="1:19">
      <c r="A4" s="219" t="s">
        <v>55</v>
      </c>
      <c r="B4" s="220" t="s">
        <v>56</v>
      </c>
      <c r="C4" s="220" t="s">
        <v>57</v>
      </c>
      <c r="D4" s="221" t="s">
        <v>58</v>
      </c>
      <c r="E4" s="221"/>
      <c r="F4" s="221"/>
      <c r="G4" s="221"/>
      <c r="H4" s="221"/>
      <c r="I4" s="130"/>
      <c r="J4" s="221"/>
      <c r="K4" s="221"/>
      <c r="L4" s="221"/>
      <c r="M4" s="221"/>
      <c r="N4" s="222"/>
      <c r="O4" s="221" t="s">
        <v>47</v>
      </c>
      <c r="P4" s="221"/>
      <c r="Q4" s="221"/>
      <c r="R4" s="221"/>
      <c r="S4" s="222"/>
    </row>
    <row r="5" ht="27" customHeight="1" spans="1:19">
      <c r="A5" s="223"/>
      <c r="B5" s="224"/>
      <c r="C5" s="224"/>
      <c r="D5" s="224" t="s">
        <v>59</v>
      </c>
      <c r="E5" s="224" t="s">
        <v>60</v>
      </c>
      <c r="F5" s="224" t="s">
        <v>61</v>
      </c>
      <c r="G5" s="224" t="s">
        <v>62</v>
      </c>
      <c r="H5" s="224" t="s">
        <v>63</v>
      </c>
      <c r="I5" s="225" t="s">
        <v>64</v>
      </c>
      <c r="J5" s="226"/>
      <c r="K5" s="226"/>
      <c r="L5" s="226"/>
      <c r="M5" s="226"/>
      <c r="N5" s="227"/>
      <c r="O5" s="224" t="s">
        <v>59</v>
      </c>
      <c r="P5" s="224" t="s">
        <v>60</v>
      </c>
      <c r="Q5" s="224" t="s">
        <v>61</v>
      </c>
      <c r="R5" s="224" t="s">
        <v>62</v>
      </c>
      <c r="S5" s="224" t="s">
        <v>65</v>
      </c>
    </row>
    <row r="6" ht="30" customHeight="1" spans="1:19">
      <c r="A6" s="228"/>
      <c r="B6" s="229"/>
      <c r="C6" s="230"/>
      <c r="D6" s="230"/>
      <c r="E6" s="230"/>
      <c r="F6" s="230"/>
      <c r="G6" s="230"/>
      <c r="H6" s="230"/>
      <c r="I6" s="74" t="s">
        <v>59</v>
      </c>
      <c r="J6" s="227" t="s">
        <v>66</v>
      </c>
      <c r="K6" s="227" t="s">
        <v>67</v>
      </c>
      <c r="L6" s="227" t="s">
        <v>68</v>
      </c>
      <c r="M6" s="227" t="s">
        <v>69</v>
      </c>
      <c r="N6" s="227" t="s">
        <v>70</v>
      </c>
      <c r="O6" s="231"/>
      <c r="P6" s="231"/>
      <c r="Q6" s="231"/>
      <c r="R6" s="231"/>
      <c r="S6" s="230"/>
    </row>
    <row r="7" ht="15" customHeight="1" spans="1:19">
      <c r="A7" s="232">
        <v>1</v>
      </c>
      <c r="B7" s="232">
        <v>2</v>
      </c>
      <c r="C7" s="232">
        <v>3</v>
      </c>
      <c r="D7" s="232">
        <v>4</v>
      </c>
      <c r="E7" s="232">
        <v>5</v>
      </c>
      <c r="F7" s="232">
        <v>6</v>
      </c>
      <c r="G7" s="232">
        <v>7</v>
      </c>
      <c r="H7" s="232">
        <v>8</v>
      </c>
      <c r="I7" s="74">
        <v>9</v>
      </c>
      <c r="J7" s="232">
        <v>10</v>
      </c>
      <c r="K7" s="232">
        <v>11</v>
      </c>
      <c r="L7" s="232">
        <v>12</v>
      </c>
      <c r="M7" s="232">
        <v>13</v>
      </c>
      <c r="N7" s="232">
        <v>14</v>
      </c>
      <c r="O7" s="232">
        <v>15</v>
      </c>
      <c r="P7" s="232">
        <v>16</v>
      </c>
      <c r="Q7" s="232">
        <v>17</v>
      </c>
      <c r="R7" s="232">
        <v>18</v>
      </c>
      <c r="S7" s="232">
        <v>19</v>
      </c>
    </row>
    <row r="8" ht="18" customHeight="1" spans="1:19">
      <c r="A8" s="233" t="s">
        <v>71</v>
      </c>
      <c r="B8" s="233" t="s">
        <v>72</v>
      </c>
      <c r="C8" s="234">
        <f t="shared" ref="C8:C10" si="0">D8+O8</f>
        <v>42589814.75</v>
      </c>
      <c r="D8" s="190">
        <v>42539814.75</v>
      </c>
      <c r="E8" s="190">
        <v>42539814.75</v>
      </c>
      <c r="F8" s="190"/>
      <c r="G8" s="190"/>
      <c r="H8" s="190"/>
      <c r="I8" s="190"/>
      <c r="J8" s="190"/>
      <c r="K8" s="190"/>
      <c r="L8" s="190"/>
      <c r="M8" s="190"/>
      <c r="N8" s="190"/>
      <c r="O8" s="190">
        <v>50000</v>
      </c>
      <c r="P8" s="190">
        <v>50000</v>
      </c>
      <c r="Q8" s="86"/>
      <c r="R8" s="86"/>
      <c r="S8" s="86"/>
    </row>
    <row r="9" ht="18" customHeight="1" spans="1:19">
      <c r="A9" s="192" t="s">
        <v>73</v>
      </c>
      <c r="B9" s="192" t="s">
        <v>72</v>
      </c>
      <c r="C9" s="234">
        <f t="shared" si="0"/>
        <v>42589814.75</v>
      </c>
      <c r="D9" s="190">
        <v>42539814.75</v>
      </c>
      <c r="E9" s="190">
        <v>42539814.75</v>
      </c>
      <c r="F9" s="190"/>
      <c r="G9" s="190"/>
      <c r="H9" s="190"/>
      <c r="I9" s="190"/>
      <c r="J9" s="190"/>
      <c r="K9" s="190"/>
      <c r="L9" s="190"/>
      <c r="M9" s="190"/>
      <c r="N9" s="190"/>
      <c r="O9" s="190">
        <v>50000</v>
      </c>
      <c r="P9" s="190">
        <v>50000</v>
      </c>
      <c r="Q9" s="86"/>
      <c r="R9" s="86"/>
      <c r="S9" s="86"/>
    </row>
    <row r="10" ht="18" customHeight="1" spans="1:19">
      <c r="A10" s="235" t="s">
        <v>57</v>
      </c>
      <c r="B10" s="236"/>
      <c r="C10" s="234">
        <f t="shared" si="0"/>
        <v>42589814.75</v>
      </c>
      <c r="D10" s="190">
        <v>42539814.75</v>
      </c>
      <c r="E10" s="190">
        <v>42539814.75</v>
      </c>
      <c r="F10" s="190"/>
      <c r="G10" s="190"/>
      <c r="H10" s="190"/>
      <c r="I10" s="190"/>
      <c r="J10" s="190"/>
      <c r="K10" s="190"/>
      <c r="L10" s="190"/>
      <c r="M10" s="190"/>
      <c r="N10" s="190"/>
      <c r="O10" s="190">
        <f>O9</f>
        <v>50000</v>
      </c>
      <c r="P10" s="190">
        <f>P9</f>
        <v>50000</v>
      </c>
      <c r="Q10" s="86"/>
      <c r="R10" s="86"/>
      <c r="S10" s="86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41"/>
  <sheetViews>
    <sheetView showGridLines="0" showZeros="0" topLeftCell="A9" workbookViewId="0">
      <selection activeCell="E41" sqref="E41:F4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5">
      <c r="A1" s="47" t="s">
        <v>74</v>
      </c>
    </row>
    <row r="2" ht="41.25" customHeight="1" spans="1:15">
      <c r="A2" s="42" t="s">
        <v>75</v>
      </c>
    </row>
    <row r="3" ht="17.25" customHeight="1" spans="1:15">
      <c r="A3" s="45" t="s">
        <v>2</v>
      </c>
      <c r="B3" s="46"/>
      <c r="O3" s="47" t="s">
        <v>3</v>
      </c>
    </row>
    <row r="4" ht="27" customHeight="1" spans="1:15">
      <c r="A4" s="205" t="s">
        <v>76</v>
      </c>
      <c r="B4" s="205" t="s">
        <v>77</v>
      </c>
      <c r="C4" s="205" t="s">
        <v>57</v>
      </c>
      <c r="D4" s="206" t="s">
        <v>60</v>
      </c>
      <c r="E4" s="207"/>
      <c r="F4" s="208"/>
      <c r="G4" s="209" t="s">
        <v>61</v>
      </c>
      <c r="H4" s="209" t="s">
        <v>62</v>
      </c>
      <c r="I4" s="209" t="s">
        <v>78</v>
      </c>
      <c r="J4" s="206" t="s">
        <v>64</v>
      </c>
      <c r="K4" s="207"/>
      <c r="L4" s="207"/>
      <c r="M4" s="207"/>
      <c r="N4" s="210"/>
      <c r="O4" s="211"/>
    </row>
    <row r="5" ht="42" customHeight="1" spans="1:15">
      <c r="A5" s="212"/>
      <c r="B5" s="212"/>
      <c r="C5" s="213"/>
      <c r="D5" s="214" t="s">
        <v>59</v>
      </c>
      <c r="E5" s="214" t="s">
        <v>79</v>
      </c>
      <c r="F5" s="214" t="s">
        <v>80</v>
      </c>
      <c r="G5" s="213"/>
      <c r="H5" s="213"/>
      <c r="I5" s="215"/>
      <c r="J5" s="214" t="s">
        <v>59</v>
      </c>
      <c r="K5" s="199" t="s">
        <v>81</v>
      </c>
      <c r="L5" s="199" t="s">
        <v>82</v>
      </c>
      <c r="M5" s="199" t="s">
        <v>83</v>
      </c>
      <c r="N5" s="199" t="s">
        <v>84</v>
      </c>
      <c r="O5" s="199" t="s">
        <v>85</v>
      </c>
    </row>
    <row r="6" ht="18" customHeight="1" spans="1:15">
      <c r="A6" s="54" t="s">
        <v>86</v>
      </c>
      <c r="B6" s="54" t="s">
        <v>87</v>
      </c>
      <c r="C6" s="54" t="s">
        <v>88</v>
      </c>
      <c r="D6" s="57" t="s">
        <v>89</v>
      </c>
      <c r="E6" s="57" t="s">
        <v>90</v>
      </c>
      <c r="F6" s="57" t="s">
        <v>91</v>
      </c>
      <c r="G6" s="57" t="s">
        <v>92</v>
      </c>
      <c r="H6" s="57" t="s">
        <v>93</v>
      </c>
      <c r="I6" s="57" t="s">
        <v>94</v>
      </c>
      <c r="J6" s="57" t="s">
        <v>95</v>
      </c>
      <c r="K6" s="57" t="s">
        <v>96</v>
      </c>
      <c r="L6" s="57" t="s">
        <v>97</v>
      </c>
      <c r="M6" s="57" t="s">
        <v>98</v>
      </c>
      <c r="N6" s="54" t="s">
        <v>99</v>
      </c>
      <c r="O6" s="57" t="s">
        <v>100</v>
      </c>
    </row>
    <row r="7" ht="21" customHeight="1" spans="1:15">
      <c r="A7" s="216" t="s">
        <v>101</v>
      </c>
      <c r="B7" s="216" t="s">
        <v>102</v>
      </c>
      <c r="C7" s="190">
        <f>C8+C12</f>
        <v>25526244.37</v>
      </c>
      <c r="D7" s="86">
        <f>E7+F7</f>
        <v>25526244.37</v>
      </c>
      <c r="E7" s="190">
        <v>19784588.12</v>
      </c>
      <c r="F7" s="190">
        <f>F8+F12</f>
        <v>5741656.25</v>
      </c>
      <c r="G7" s="86"/>
      <c r="H7" s="86"/>
      <c r="I7" s="86"/>
      <c r="J7" s="86"/>
      <c r="K7" s="86"/>
      <c r="L7" s="86"/>
      <c r="M7" s="86"/>
      <c r="N7" s="86"/>
      <c r="O7" s="86"/>
    </row>
    <row r="8" ht="21" customHeight="1" spans="1:15">
      <c r="A8" s="195" t="s">
        <v>103</v>
      </c>
      <c r="B8" s="195" t="s">
        <v>104</v>
      </c>
      <c r="C8" s="190">
        <v>25476244.37</v>
      </c>
      <c r="D8" s="86">
        <f t="shared" ref="D8:D41" si="0">E8+F8</f>
        <v>25476244.37</v>
      </c>
      <c r="E8" s="190">
        <v>19784588.12</v>
      </c>
      <c r="F8" s="190">
        <v>5691656.25</v>
      </c>
      <c r="G8" s="86"/>
      <c r="H8" s="86"/>
      <c r="I8" s="86"/>
      <c r="J8" s="86"/>
      <c r="K8" s="86"/>
      <c r="L8" s="86"/>
      <c r="M8" s="86"/>
      <c r="N8" s="86"/>
      <c r="O8" s="86"/>
    </row>
    <row r="9" customHeight="1" spans="1:15">
      <c r="A9" s="196" t="s">
        <v>105</v>
      </c>
      <c r="B9" s="196" t="s">
        <v>106</v>
      </c>
      <c r="C9" s="190">
        <v>11507692.6</v>
      </c>
      <c r="D9" s="86">
        <f t="shared" si="0"/>
        <v>11507692.6</v>
      </c>
      <c r="E9" s="190">
        <v>11507692.6</v>
      </c>
      <c r="F9" s="190"/>
      <c r="G9" s="165"/>
      <c r="H9" s="26"/>
      <c r="I9" s="26"/>
      <c r="J9" s="26"/>
      <c r="K9" s="26"/>
      <c r="L9" s="26"/>
      <c r="M9" s="26"/>
      <c r="N9" s="26"/>
      <c r="O9" s="26"/>
    </row>
    <row r="10" customHeight="1" spans="1:15">
      <c r="A10" s="196" t="s">
        <v>107</v>
      </c>
      <c r="B10" s="196" t="s">
        <v>108</v>
      </c>
      <c r="C10" s="190">
        <v>8276895.52</v>
      </c>
      <c r="D10" s="86">
        <f t="shared" si="0"/>
        <v>8276895.52</v>
      </c>
      <c r="E10" s="190">
        <v>8276895.52</v>
      </c>
      <c r="F10" s="190"/>
      <c r="G10" s="167"/>
      <c r="H10" s="28"/>
      <c r="I10" s="28"/>
      <c r="J10" s="28"/>
      <c r="K10" s="28"/>
      <c r="L10" s="28"/>
      <c r="M10" s="28"/>
      <c r="N10" s="28"/>
      <c r="O10" s="28"/>
    </row>
    <row r="11" customHeight="1" spans="1:15">
      <c r="A11" s="196" t="s">
        <v>109</v>
      </c>
      <c r="B11" s="196" t="s">
        <v>110</v>
      </c>
      <c r="C11" s="190">
        <v>5691656.25</v>
      </c>
      <c r="D11" s="86">
        <f t="shared" si="0"/>
        <v>5691656.25</v>
      </c>
      <c r="E11" s="190"/>
      <c r="F11" s="190">
        <v>5691656.25</v>
      </c>
      <c r="G11" s="167"/>
      <c r="H11" s="28"/>
      <c r="I11" s="28"/>
      <c r="J11" s="28"/>
      <c r="K11" s="28"/>
      <c r="L11" s="28"/>
      <c r="M11" s="28"/>
      <c r="N11" s="28"/>
      <c r="O11" s="28"/>
    </row>
    <row r="12" customHeight="1" spans="1:15">
      <c r="A12" s="195">
        <v>20140</v>
      </c>
      <c r="B12" s="196" t="s">
        <v>111</v>
      </c>
      <c r="C12" s="190">
        <v>50000</v>
      </c>
      <c r="D12" s="86">
        <f t="shared" si="0"/>
        <v>50000</v>
      </c>
      <c r="E12" s="190"/>
      <c r="F12" s="190">
        <v>50000</v>
      </c>
      <c r="G12" s="167"/>
      <c r="H12" s="28"/>
      <c r="I12" s="28"/>
      <c r="J12" s="28"/>
      <c r="K12" s="28"/>
      <c r="L12" s="28"/>
      <c r="M12" s="28"/>
      <c r="N12" s="28"/>
      <c r="O12" s="28"/>
    </row>
    <row r="13" customHeight="1" spans="1:15">
      <c r="A13" s="196">
        <v>2014004</v>
      </c>
      <c r="B13" s="196" t="s">
        <v>111</v>
      </c>
      <c r="C13" s="190">
        <v>50000</v>
      </c>
      <c r="D13" s="86">
        <f t="shared" si="0"/>
        <v>50000</v>
      </c>
      <c r="E13" s="190"/>
      <c r="F13" s="190">
        <v>50000</v>
      </c>
      <c r="G13" s="167"/>
      <c r="H13" s="28"/>
      <c r="I13" s="28"/>
      <c r="J13" s="28"/>
      <c r="K13" s="28"/>
      <c r="L13" s="28"/>
      <c r="M13" s="28"/>
      <c r="N13" s="28"/>
      <c r="O13" s="28"/>
    </row>
    <row r="14" customHeight="1" spans="1:15">
      <c r="A14" s="216" t="s">
        <v>112</v>
      </c>
      <c r="B14" s="216" t="s">
        <v>113</v>
      </c>
      <c r="C14" s="190">
        <v>21900</v>
      </c>
      <c r="D14" s="86">
        <f t="shared" si="0"/>
        <v>21900</v>
      </c>
      <c r="E14" s="190">
        <v>21900</v>
      </c>
      <c r="F14" s="190"/>
      <c r="G14" s="167"/>
      <c r="H14" s="28"/>
      <c r="I14" s="28"/>
      <c r="J14" s="28"/>
      <c r="K14" s="28"/>
      <c r="L14" s="28"/>
      <c r="M14" s="28"/>
      <c r="N14" s="28"/>
      <c r="O14" s="28"/>
    </row>
    <row r="15" customHeight="1" spans="1:15">
      <c r="A15" s="195" t="s">
        <v>114</v>
      </c>
      <c r="B15" s="195" t="s">
        <v>115</v>
      </c>
      <c r="C15" s="190">
        <v>21900</v>
      </c>
      <c r="D15" s="86">
        <f t="shared" si="0"/>
        <v>21900</v>
      </c>
      <c r="E15" s="190">
        <v>21900</v>
      </c>
      <c r="F15" s="190"/>
      <c r="G15" s="167"/>
      <c r="H15" s="28"/>
      <c r="I15" s="28"/>
      <c r="J15" s="28"/>
      <c r="K15" s="28"/>
      <c r="L15" s="28"/>
      <c r="M15" s="28"/>
      <c r="N15" s="28"/>
      <c r="O15" s="28"/>
    </row>
    <row r="16" customHeight="1" spans="1:15">
      <c r="A16" s="196" t="s">
        <v>116</v>
      </c>
      <c r="B16" s="196" t="s">
        <v>117</v>
      </c>
      <c r="C16" s="190">
        <v>21900</v>
      </c>
      <c r="D16" s="86">
        <f t="shared" si="0"/>
        <v>21900</v>
      </c>
      <c r="E16" s="190">
        <v>21900</v>
      </c>
      <c r="F16" s="190"/>
      <c r="G16" s="167"/>
      <c r="H16" s="28"/>
      <c r="I16" s="28"/>
      <c r="J16" s="28"/>
      <c r="K16" s="28"/>
      <c r="L16" s="28"/>
      <c r="M16" s="28"/>
      <c r="N16" s="28"/>
      <c r="O16" s="28"/>
    </row>
    <row r="17" customHeight="1" spans="1:15">
      <c r="A17" s="216" t="s">
        <v>118</v>
      </c>
      <c r="B17" s="216" t="s">
        <v>119</v>
      </c>
      <c r="C17" s="190">
        <v>2349980</v>
      </c>
      <c r="D17" s="86">
        <f t="shared" si="0"/>
        <v>2349980</v>
      </c>
      <c r="E17" s="190">
        <v>2349980</v>
      </c>
      <c r="F17" s="190"/>
      <c r="G17" s="167"/>
      <c r="H17" s="28"/>
      <c r="I17" s="28"/>
      <c r="J17" s="28"/>
      <c r="K17" s="28"/>
      <c r="L17" s="28"/>
      <c r="M17" s="28"/>
      <c r="N17" s="28"/>
      <c r="O17" s="28"/>
    </row>
    <row r="18" customHeight="1" spans="1:15">
      <c r="A18" s="195" t="s">
        <v>120</v>
      </c>
      <c r="B18" s="195" t="s">
        <v>121</v>
      </c>
      <c r="C18" s="190">
        <v>44160</v>
      </c>
      <c r="D18" s="86">
        <f t="shared" si="0"/>
        <v>44160</v>
      </c>
      <c r="E18" s="190">
        <v>44160</v>
      </c>
      <c r="F18" s="190"/>
      <c r="G18" s="167"/>
      <c r="H18" s="28"/>
      <c r="I18" s="28"/>
      <c r="J18" s="28"/>
      <c r="K18" s="28"/>
      <c r="L18" s="28"/>
      <c r="M18" s="28"/>
      <c r="N18" s="28"/>
      <c r="O18" s="28"/>
    </row>
    <row r="19" customHeight="1" spans="1:15">
      <c r="A19" s="196" t="s">
        <v>122</v>
      </c>
      <c r="B19" s="196" t="s">
        <v>106</v>
      </c>
      <c r="C19" s="190">
        <v>44160</v>
      </c>
      <c r="D19" s="86">
        <f t="shared" si="0"/>
        <v>44160</v>
      </c>
      <c r="E19" s="190">
        <v>44160</v>
      </c>
      <c r="F19" s="190"/>
      <c r="G19" s="167"/>
      <c r="H19" s="28"/>
      <c r="I19" s="28"/>
      <c r="J19" s="28"/>
      <c r="K19" s="28"/>
      <c r="L19" s="28"/>
      <c r="M19" s="28"/>
      <c r="N19" s="28"/>
      <c r="O19" s="28"/>
    </row>
    <row r="20" customHeight="1" spans="1:15">
      <c r="A20" s="195" t="s">
        <v>123</v>
      </c>
      <c r="B20" s="195" t="s">
        <v>124</v>
      </c>
      <c r="C20" s="190">
        <v>2305820</v>
      </c>
      <c r="D20" s="86">
        <f t="shared" si="0"/>
        <v>2305820</v>
      </c>
      <c r="E20" s="190">
        <v>2305820</v>
      </c>
      <c r="F20" s="190"/>
      <c r="G20" s="167"/>
      <c r="H20" s="28"/>
      <c r="I20" s="28"/>
      <c r="J20" s="28"/>
      <c r="K20" s="28"/>
      <c r="L20" s="28"/>
      <c r="M20" s="28"/>
      <c r="N20" s="28"/>
      <c r="O20" s="28"/>
    </row>
    <row r="21" customHeight="1" spans="1:15">
      <c r="A21" s="196" t="s">
        <v>125</v>
      </c>
      <c r="B21" s="196" t="s">
        <v>126</v>
      </c>
      <c r="C21" s="190">
        <v>335400</v>
      </c>
      <c r="D21" s="86">
        <f t="shared" si="0"/>
        <v>335400</v>
      </c>
      <c r="E21" s="190">
        <v>335400</v>
      </c>
      <c r="F21" s="190"/>
      <c r="G21" s="167"/>
      <c r="H21" s="28"/>
      <c r="I21" s="28"/>
      <c r="J21" s="28"/>
      <c r="K21" s="28"/>
      <c r="L21" s="28"/>
      <c r="M21" s="28"/>
      <c r="N21" s="28"/>
      <c r="O21" s="28"/>
    </row>
    <row r="22" customHeight="1" spans="1:15">
      <c r="A22" s="196" t="s">
        <v>127</v>
      </c>
      <c r="B22" s="196" t="s">
        <v>128</v>
      </c>
      <c r="C22" s="190">
        <v>105000</v>
      </c>
      <c r="D22" s="86">
        <f t="shared" si="0"/>
        <v>105000</v>
      </c>
      <c r="E22" s="190">
        <v>105000</v>
      </c>
      <c r="F22" s="190"/>
      <c r="G22" s="167"/>
      <c r="H22" s="28"/>
      <c r="I22" s="28"/>
      <c r="J22" s="28"/>
      <c r="K22" s="28"/>
      <c r="L22" s="28"/>
      <c r="M22" s="28"/>
      <c r="N22" s="28"/>
      <c r="O22" s="28"/>
    </row>
    <row r="23" customHeight="1" spans="1:15">
      <c r="A23" s="196" t="s">
        <v>129</v>
      </c>
      <c r="B23" s="196" t="s">
        <v>130</v>
      </c>
      <c r="C23" s="190">
        <v>1465420</v>
      </c>
      <c r="D23" s="86">
        <f t="shared" si="0"/>
        <v>1465420</v>
      </c>
      <c r="E23" s="190">
        <v>1465420</v>
      </c>
      <c r="F23" s="190"/>
      <c r="G23" s="167"/>
      <c r="H23" s="28"/>
      <c r="I23" s="28"/>
      <c r="J23" s="28"/>
      <c r="K23" s="28"/>
      <c r="L23" s="28"/>
      <c r="M23" s="28"/>
      <c r="N23" s="28"/>
      <c r="O23" s="28"/>
    </row>
    <row r="24" customHeight="1" spans="1:15">
      <c r="A24" s="196" t="s">
        <v>131</v>
      </c>
      <c r="B24" s="196" t="s">
        <v>132</v>
      </c>
      <c r="C24" s="190">
        <v>400000</v>
      </c>
      <c r="D24" s="86">
        <f t="shared" si="0"/>
        <v>400000</v>
      </c>
      <c r="E24" s="190">
        <v>400000</v>
      </c>
      <c r="F24" s="190"/>
      <c r="G24" s="167"/>
      <c r="H24" s="28"/>
      <c r="I24" s="28"/>
      <c r="J24" s="28"/>
      <c r="K24" s="28"/>
      <c r="L24" s="28"/>
      <c r="M24" s="28"/>
      <c r="N24" s="28"/>
      <c r="O24" s="28"/>
    </row>
    <row r="25" customHeight="1" spans="1:15">
      <c r="A25" s="216" t="s">
        <v>133</v>
      </c>
      <c r="B25" s="216" t="s">
        <v>134</v>
      </c>
      <c r="C25" s="190">
        <v>1393883</v>
      </c>
      <c r="D25" s="86">
        <f t="shared" si="0"/>
        <v>1393883</v>
      </c>
      <c r="E25" s="190">
        <v>1393883</v>
      </c>
      <c r="F25" s="190"/>
      <c r="G25" s="167"/>
      <c r="H25" s="28"/>
      <c r="I25" s="28"/>
      <c r="J25" s="28"/>
      <c r="K25" s="28"/>
      <c r="L25" s="28"/>
      <c r="M25" s="28"/>
      <c r="N25" s="28"/>
      <c r="O25" s="28"/>
    </row>
    <row r="26" customHeight="1" spans="1:15">
      <c r="A26" s="195" t="s">
        <v>135</v>
      </c>
      <c r="B26" s="195" t="s">
        <v>136</v>
      </c>
      <c r="C26" s="190">
        <v>1393883</v>
      </c>
      <c r="D26" s="86">
        <f t="shared" si="0"/>
        <v>1393883</v>
      </c>
      <c r="E26" s="190">
        <v>1393883</v>
      </c>
      <c r="F26" s="190"/>
      <c r="G26" s="167"/>
      <c r="H26" s="28"/>
      <c r="I26" s="28"/>
      <c r="J26" s="28"/>
      <c r="K26" s="28"/>
      <c r="L26" s="28"/>
      <c r="M26" s="28"/>
      <c r="N26" s="28"/>
      <c r="O26" s="28"/>
    </row>
    <row r="27" customHeight="1" spans="1:15">
      <c r="A27" s="196" t="s">
        <v>137</v>
      </c>
      <c r="B27" s="196" t="s">
        <v>138</v>
      </c>
      <c r="C27" s="190">
        <v>281340</v>
      </c>
      <c r="D27" s="86">
        <f t="shared" si="0"/>
        <v>281340</v>
      </c>
      <c r="E27" s="190">
        <v>281340</v>
      </c>
      <c r="F27" s="190"/>
      <c r="G27" s="167"/>
      <c r="H27" s="28"/>
      <c r="I27" s="28"/>
      <c r="J27" s="28"/>
      <c r="K27" s="28"/>
      <c r="L27" s="28"/>
      <c r="M27" s="28"/>
      <c r="N27" s="28"/>
      <c r="O27" s="28"/>
    </row>
    <row r="28" customHeight="1" spans="1:15">
      <c r="A28" s="196" t="s">
        <v>139</v>
      </c>
      <c r="B28" s="196" t="s">
        <v>140</v>
      </c>
      <c r="C28" s="190">
        <v>442980</v>
      </c>
      <c r="D28" s="86">
        <f t="shared" si="0"/>
        <v>442980</v>
      </c>
      <c r="E28" s="190">
        <v>442980</v>
      </c>
      <c r="F28" s="190"/>
      <c r="G28" s="167"/>
      <c r="H28" s="28"/>
      <c r="I28" s="28"/>
      <c r="J28" s="28"/>
      <c r="K28" s="28"/>
      <c r="L28" s="28"/>
      <c r="M28" s="28"/>
      <c r="N28" s="28"/>
      <c r="O28" s="28"/>
    </row>
    <row r="29" customHeight="1" spans="1:15">
      <c r="A29" s="196" t="s">
        <v>141</v>
      </c>
      <c r="B29" s="196" t="s">
        <v>142</v>
      </c>
      <c r="C29" s="190">
        <v>594400</v>
      </c>
      <c r="D29" s="86">
        <f t="shared" si="0"/>
        <v>594400</v>
      </c>
      <c r="E29" s="190">
        <v>594400</v>
      </c>
      <c r="F29" s="190"/>
      <c r="G29" s="167"/>
      <c r="H29" s="28"/>
      <c r="I29" s="28"/>
      <c r="J29" s="28"/>
      <c r="K29" s="28"/>
      <c r="L29" s="28"/>
      <c r="M29" s="28"/>
      <c r="N29" s="28"/>
      <c r="O29" s="28"/>
    </row>
    <row r="30" customHeight="1" spans="1:15">
      <c r="A30" s="196" t="s">
        <v>143</v>
      </c>
      <c r="B30" s="196" t="s">
        <v>144</v>
      </c>
      <c r="C30" s="190">
        <v>75163</v>
      </c>
      <c r="D30" s="86">
        <f t="shared" si="0"/>
        <v>75163</v>
      </c>
      <c r="E30" s="190">
        <v>75163</v>
      </c>
      <c r="F30" s="190"/>
      <c r="G30" s="167"/>
      <c r="H30" s="28"/>
      <c r="I30" s="28"/>
      <c r="J30" s="28"/>
      <c r="K30" s="28"/>
      <c r="L30" s="28"/>
      <c r="M30" s="28"/>
      <c r="N30" s="28"/>
      <c r="O30" s="28"/>
    </row>
    <row r="31" customHeight="1" spans="1:15">
      <c r="A31" s="216" t="s">
        <v>145</v>
      </c>
      <c r="B31" s="216" t="s">
        <v>146</v>
      </c>
      <c r="C31" s="190">
        <v>213600</v>
      </c>
      <c r="D31" s="86">
        <f t="shared" si="0"/>
        <v>213600</v>
      </c>
      <c r="E31" s="190"/>
      <c r="F31" s="190">
        <v>213600</v>
      </c>
      <c r="G31" s="167"/>
      <c r="H31" s="28"/>
      <c r="I31" s="28"/>
      <c r="J31" s="28"/>
      <c r="K31" s="28"/>
      <c r="L31" s="28"/>
      <c r="M31" s="28"/>
      <c r="N31" s="28"/>
      <c r="O31" s="28"/>
    </row>
    <row r="32" customHeight="1" spans="1:15">
      <c r="A32" s="195" t="s">
        <v>147</v>
      </c>
      <c r="B32" s="195" t="s">
        <v>148</v>
      </c>
      <c r="C32" s="190">
        <v>213600</v>
      </c>
      <c r="D32" s="86">
        <f t="shared" si="0"/>
        <v>213600</v>
      </c>
      <c r="E32" s="190"/>
      <c r="F32" s="190">
        <v>213600</v>
      </c>
      <c r="G32" s="167"/>
      <c r="H32" s="28"/>
      <c r="I32" s="28"/>
      <c r="J32" s="28"/>
      <c r="K32" s="28"/>
      <c r="L32" s="28"/>
      <c r="M32" s="28"/>
      <c r="N32" s="28"/>
      <c r="O32" s="28"/>
    </row>
    <row r="33" customHeight="1" spans="1:15">
      <c r="A33" s="196">
        <v>2120199</v>
      </c>
      <c r="B33" s="196" t="s">
        <v>149</v>
      </c>
      <c r="C33" s="190">
        <v>213600</v>
      </c>
      <c r="D33" s="86">
        <f t="shared" si="0"/>
        <v>213600</v>
      </c>
      <c r="E33" s="190"/>
      <c r="F33" s="190">
        <v>213600</v>
      </c>
      <c r="G33" s="167"/>
      <c r="H33" s="28"/>
      <c r="I33" s="28"/>
      <c r="J33" s="28"/>
      <c r="K33" s="28"/>
      <c r="L33" s="28"/>
      <c r="M33" s="28"/>
      <c r="N33" s="28"/>
      <c r="O33" s="28"/>
    </row>
    <row r="34" customHeight="1" spans="1:15">
      <c r="A34" s="216" t="s">
        <v>150</v>
      </c>
      <c r="B34" s="216" t="s">
        <v>151</v>
      </c>
      <c r="C34" s="190">
        <v>11678587.38</v>
      </c>
      <c r="D34" s="86">
        <f t="shared" si="0"/>
        <v>11678587.38</v>
      </c>
      <c r="E34" s="190">
        <v>11678587.38</v>
      </c>
      <c r="F34" s="190"/>
      <c r="G34" s="167"/>
      <c r="H34" s="28"/>
      <c r="I34" s="28"/>
      <c r="J34" s="28"/>
      <c r="K34" s="28"/>
      <c r="L34" s="28"/>
      <c r="M34" s="28"/>
      <c r="N34" s="28"/>
      <c r="O34" s="28"/>
    </row>
    <row r="35" customHeight="1" spans="1:15">
      <c r="A35" s="195" t="s">
        <v>152</v>
      </c>
      <c r="B35" s="195" t="s">
        <v>153</v>
      </c>
      <c r="C35" s="190">
        <v>11678587.38</v>
      </c>
      <c r="D35" s="86">
        <f t="shared" si="0"/>
        <v>11678587.38</v>
      </c>
      <c r="E35" s="190">
        <v>11678587.38</v>
      </c>
      <c r="F35" s="190"/>
      <c r="G35" s="167"/>
      <c r="H35" s="28"/>
      <c r="I35" s="28"/>
      <c r="J35" s="28"/>
      <c r="K35" s="28"/>
      <c r="L35" s="28"/>
      <c r="M35" s="28"/>
      <c r="N35" s="28"/>
      <c r="O35" s="28"/>
    </row>
    <row r="36" customHeight="1" spans="1:15">
      <c r="A36" s="196" t="s">
        <v>154</v>
      </c>
      <c r="B36" s="196" t="s">
        <v>155</v>
      </c>
      <c r="C36" s="190">
        <v>11678587.38</v>
      </c>
      <c r="D36" s="86">
        <f t="shared" si="0"/>
        <v>11678587.38</v>
      </c>
      <c r="E36" s="190">
        <v>11678587.38</v>
      </c>
      <c r="F36" s="190"/>
      <c r="G36" s="167"/>
      <c r="H36" s="28"/>
      <c r="I36" s="28"/>
      <c r="J36" s="28"/>
      <c r="K36" s="28"/>
      <c r="L36" s="28"/>
      <c r="M36" s="28"/>
      <c r="N36" s="28"/>
      <c r="O36" s="28"/>
    </row>
    <row r="37" customHeight="1" spans="1:15">
      <c r="A37" s="216" t="s">
        <v>156</v>
      </c>
      <c r="B37" s="216" t="s">
        <v>157</v>
      </c>
      <c r="C37" s="190">
        <v>1405620</v>
      </c>
      <c r="D37" s="86">
        <f t="shared" si="0"/>
        <v>1405620</v>
      </c>
      <c r="E37" s="190">
        <v>1405620</v>
      </c>
      <c r="F37" s="190"/>
      <c r="G37" s="167"/>
      <c r="H37" s="28"/>
      <c r="I37" s="28"/>
      <c r="J37" s="28"/>
      <c r="K37" s="28"/>
      <c r="L37" s="28"/>
      <c r="M37" s="28"/>
      <c r="N37" s="28"/>
      <c r="O37" s="28"/>
    </row>
    <row r="38" customHeight="1" spans="1:15">
      <c r="A38" s="195" t="s">
        <v>158</v>
      </c>
      <c r="B38" s="195" t="s">
        <v>159</v>
      </c>
      <c r="C38" s="190">
        <v>1405620</v>
      </c>
      <c r="D38" s="86">
        <f t="shared" si="0"/>
        <v>1405620</v>
      </c>
      <c r="E38" s="190">
        <v>1405620</v>
      </c>
      <c r="F38" s="190"/>
      <c r="G38" s="167"/>
      <c r="H38" s="28"/>
      <c r="I38" s="28"/>
      <c r="J38" s="28"/>
      <c r="K38" s="28"/>
      <c r="L38" s="28"/>
      <c r="M38" s="28"/>
      <c r="N38" s="28"/>
      <c r="O38" s="28"/>
    </row>
    <row r="39" customHeight="1" spans="1:15">
      <c r="A39" s="196" t="s">
        <v>160</v>
      </c>
      <c r="B39" s="196" t="s">
        <v>161</v>
      </c>
      <c r="C39" s="190">
        <v>1315560</v>
      </c>
      <c r="D39" s="86">
        <f t="shared" si="0"/>
        <v>1315560</v>
      </c>
      <c r="E39" s="190">
        <v>1315560</v>
      </c>
      <c r="F39" s="190"/>
      <c r="G39" s="167"/>
      <c r="H39" s="28"/>
      <c r="I39" s="28"/>
      <c r="J39" s="28"/>
      <c r="K39" s="28"/>
      <c r="L39" s="28"/>
      <c r="M39" s="28"/>
      <c r="N39" s="28"/>
      <c r="O39" s="28"/>
    </row>
    <row r="40" customHeight="1" spans="1:15">
      <c r="A40" s="196" t="s">
        <v>162</v>
      </c>
      <c r="B40" s="196" t="s">
        <v>163</v>
      </c>
      <c r="C40" s="190">
        <v>90060</v>
      </c>
      <c r="D40" s="86">
        <f t="shared" si="0"/>
        <v>90060</v>
      </c>
      <c r="E40" s="190">
        <v>90060</v>
      </c>
      <c r="F40" s="190"/>
      <c r="G40" s="167"/>
      <c r="H40" s="28"/>
      <c r="I40" s="28"/>
      <c r="J40" s="28"/>
      <c r="K40" s="28"/>
      <c r="L40" s="28"/>
      <c r="M40" s="28"/>
      <c r="N40" s="28"/>
      <c r="O40" s="28"/>
    </row>
    <row r="41" customHeight="1" spans="1:15">
      <c r="A41" s="217" t="s">
        <v>57</v>
      </c>
      <c r="B41" s="218"/>
      <c r="C41" s="190">
        <f t="shared" ref="C41:F41" si="1">C7+C14+C17+C25+C31+C34+C37</f>
        <v>42589814.75</v>
      </c>
      <c r="D41" s="86">
        <f t="shared" si="0"/>
        <v>42589814.75</v>
      </c>
      <c r="E41" s="190">
        <f t="shared" si="1"/>
        <v>36634558.5</v>
      </c>
      <c r="F41" s="190">
        <f t="shared" si="1"/>
        <v>5955256.25</v>
      </c>
      <c r="G41" s="167"/>
      <c r="H41" s="28"/>
      <c r="I41" s="28"/>
      <c r="J41" s="28"/>
      <c r="K41" s="28"/>
      <c r="L41" s="28"/>
      <c r="M41" s="28"/>
      <c r="N41" s="28"/>
      <c r="O41" s="28"/>
    </row>
  </sheetData>
  <mergeCells count="12">
    <mergeCell ref="A1:O1"/>
    <mergeCell ref="A2:O2"/>
    <mergeCell ref="A3:B3"/>
    <mergeCell ref="D4:F4"/>
    <mergeCell ref="J4:O4"/>
    <mergeCell ref="A41:B41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2" workbookViewId="0">
      <selection activeCell="J13" sqref="J13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3"/>
      <c r="B1" s="47"/>
      <c r="C1" s="47"/>
      <c r="D1" s="47" t="s">
        <v>164</v>
      </c>
    </row>
    <row r="2" ht="41.25" customHeight="1" spans="1:4">
      <c r="A2" s="238" t="s">
        <v>165</v>
      </c>
    </row>
    <row r="3" ht="17.25" customHeight="1" spans="1:4">
      <c r="A3" s="45" t="s">
        <v>2</v>
      </c>
      <c r="B3" s="46"/>
      <c r="D3" s="47" t="s">
        <v>3</v>
      </c>
    </row>
    <row r="4" ht="17.25" customHeight="1" spans="1:4">
      <c r="A4" s="199" t="s">
        <v>4</v>
      </c>
      <c r="B4" s="200"/>
      <c r="C4" s="199" t="s">
        <v>5</v>
      </c>
      <c r="D4" s="200"/>
    </row>
    <row r="5" ht="18.75" customHeight="1" spans="1:4">
      <c r="A5" s="199" t="s">
        <v>6</v>
      </c>
      <c r="B5" s="199" t="s">
        <v>7</v>
      </c>
      <c r="C5" s="199" t="s">
        <v>8</v>
      </c>
      <c r="D5" s="199" t="s">
        <v>7</v>
      </c>
    </row>
    <row r="6" ht="16.5" customHeight="1" spans="1:4">
      <c r="A6" s="201" t="s">
        <v>166</v>
      </c>
      <c r="B6" s="190">
        <v>42539814.75</v>
      </c>
      <c r="C6" s="201" t="s">
        <v>167</v>
      </c>
      <c r="D6" s="190">
        <f>SUM(D7:D25)</f>
        <v>42589814.75</v>
      </c>
    </row>
    <row r="7" ht="16.5" customHeight="1" spans="1:4">
      <c r="A7" s="201" t="s">
        <v>168</v>
      </c>
      <c r="B7" s="190">
        <v>42539814.75</v>
      </c>
      <c r="C7" s="201" t="s">
        <v>169</v>
      </c>
      <c r="D7" s="190">
        <f>25476244.37+50000</f>
        <v>25526244.37</v>
      </c>
    </row>
    <row r="8" ht="16.5" customHeight="1" spans="1:4">
      <c r="A8" s="201" t="s">
        <v>170</v>
      </c>
      <c r="B8" s="190"/>
      <c r="C8" s="201" t="s">
        <v>171</v>
      </c>
      <c r="D8" s="190"/>
    </row>
    <row r="9" ht="16.5" customHeight="1" spans="1:4">
      <c r="A9" s="201" t="s">
        <v>172</v>
      </c>
      <c r="B9" s="190"/>
      <c r="C9" s="201" t="s">
        <v>173</v>
      </c>
      <c r="D9" s="190"/>
    </row>
    <row r="10" ht="16.5" customHeight="1" spans="1:4">
      <c r="A10" s="201" t="s">
        <v>174</v>
      </c>
      <c r="B10" s="190">
        <v>50000</v>
      </c>
      <c r="C10" s="201" t="s">
        <v>175</v>
      </c>
      <c r="D10" s="190"/>
    </row>
    <row r="11" ht="16.5" customHeight="1" spans="1:4">
      <c r="A11" s="201" t="s">
        <v>168</v>
      </c>
      <c r="B11" s="190">
        <v>50000</v>
      </c>
      <c r="C11" s="201" t="s">
        <v>176</v>
      </c>
      <c r="D11" s="190">
        <v>21900</v>
      </c>
    </row>
    <row r="12" ht="16.5" customHeight="1" spans="1:4">
      <c r="A12" s="65" t="s">
        <v>170</v>
      </c>
      <c r="B12" s="190"/>
      <c r="C12" s="73" t="s">
        <v>177</v>
      </c>
      <c r="D12" s="190"/>
    </row>
    <row r="13" ht="16.5" customHeight="1" spans="1:4">
      <c r="A13" s="65" t="s">
        <v>172</v>
      </c>
      <c r="B13" s="190"/>
      <c r="C13" s="73" t="s">
        <v>178</v>
      </c>
      <c r="D13" s="190"/>
    </row>
    <row r="14" ht="16.5" customHeight="1" spans="1:4">
      <c r="A14" s="202"/>
      <c r="C14" s="73" t="s">
        <v>179</v>
      </c>
      <c r="D14" s="190">
        <v>2349980</v>
      </c>
    </row>
    <row r="15" ht="16.5" customHeight="1" spans="1:4">
      <c r="A15" s="202"/>
      <c r="C15" s="73" t="s">
        <v>180</v>
      </c>
      <c r="D15" s="190">
        <v>1393883</v>
      </c>
    </row>
    <row r="16" ht="16.5" customHeight="1" spans="1:4">
      <c r="A16" s="202"/>
      <c r="B16" s="86"/>
      <c r="C16" s="73" t="s">
        <v>181</v>
      </c>
      <c r="D16" s="190"/>
    </row>
    <row r="17" ht="16.5" customHeight="1" spans="1:4">
      <c r="A17" s="202"/>
      <c r="B17" s="86"/>
      <c r="C17" s="73" t="s">
        <v>182</v>
      </c>
      <c r="D17" s="190">
        <v>213600</v>
      </c>
    </row>
    <row r="18" ht="16.5" customHeight="1" spans="1:4">
      <c r="A18" s="202"/>
      <c r="B18" s="86"/>
      <c r="C18" s="73" t="s">
        <v>183</v>
      </c>
      <c r="D18" s="190">
        <v>11678587.38</v>
      </c>
    </row>
    <row r="19" ht="16.5" customHeight="1" spans="1:4">
      <c r="A19" s="202"/>
      <c r="B19" s="86"/>
      <c r="C19" s="73" t="s">
        <v>184</v>
      </c>
      <c r="D19" s="190"/>
    </row>
    <row r="20" ht="16.5" customHeight="1" spans="1:4">
      <c r="A20" s="202"/>
      <c r="B20" s="86"/>
      <c r="C20" s="73" t="s">
        <v>185</v>
      </c>
      <c r="D20" s="190"/>
    </row>
    <row r="21" ht="16.5" customHeight="1" spans="1:4">
      <c r="A21" s="202"/>
      <c r="B21" s="86"/>
      <c r="C21" s="73" t="s">
        <v>186</v>
      </c>
      <c r="D21" s="190"/>
    </row>
    <row r="22" ht="16.5" customHeight="1" spans="1:4">
      <c r="A22" s="202"/>
      <c r="B22" s="86"/>
      <c r="C22" s="73" t="s">
        <v>187</v>
      </c>
      <c r="D22" s="190"/>
    </row>
    <row r="23" ht="16.5" customHeight="1" spans="1:4">
      <c r="A23" s="202"/>
      <c r="B23" s="86"/>
      <c r="C23" s="73" t="s">
        <v>188</v>
      </c>
      <c r="D23" s="190"/>
    </row>
    <row r="24" ht="16.5" customHeight="1" spans="1:4">
      <c r="A24" s="202"/>
      <c r="B24" s="86"/>
      <c r="C24" s="73" t="s">
        <v>189</v>
      </c>
      <c r="D24" s="190"/>
    </row>
    <row r="25" ht="16.5" customHeight="1" spans="1:4">
      <c r="A25" s="202"/>
      <c r="B25" s="86"/>
      <c r="C25" s="73" t="s">
        <v>190</v>
      </c>
      <c r="D25" s="190">
        <v>1405620</v>
      </c>
    </row>
    <row r="26" ht="16.5" customHeight="1" spans="1:4">
      <c r="A26" s="202"/>
      <c r="B26" s="86"/>
      <c r="C26" s="73" t="s">
        <v>191</v>
      </c>
      <c r="D26" s="86"/>
    </row>
    <row r="27" ht="16.5" customHeight="1" spans="1:4">
      <c r="A27" s="202"/>
      <c r="B27" s="86"/>
      <c r="C27" s="73" t="s">
        <v>192</v>
      </c>
      <c r="D27" s="86"/>
    </row>
    <row r="28" ht="16.5" customHeight="1" spans="1:4">
      <c r="A28" s="202"/>
      <c r="B28" s="86"/>
      <c r="C28" s="73" t="s">
        <v>193</v>
      </c>
      <c r="D28" s="86"/>
    </row>
    <row r="29" ht="16.5" customHeight="1" spans="1:4">
      <c r="A29" s="202"/>
      <c r="B29" s="86"/>
      <c r="C29" s="73" t="s">
        <v>194</v>
      </c>
      <c r="D29" s="86"/>
    </row>
    <row r="30" ht="16.5" customHeight="1" spans="1:4">
      <c r="A30" s="202"/>
      <c r="B30" s="86"/>
      <c r="C30" s="73" t="s">
        <v>195</v>
      </c>
      <c r="D30" s="86"/>
    </row>
    <row r="31" ht="16.5" customHeight="1" spans="1:4">
      <c r="A31" s="202"/>
      <c r="B31" s="86"/>
      <c r="C31" s="65" t="s">
        <v>196</v>
      </c>
      <c r="D31" s="86"/>
    </row>
    <row r="32" ht="16.5" customHeight="1" spans="1:4">
      <c r="A32" s="202"/>
      <c r="B32" s="86"/>
      <c r="C32" s="65" t="s">
        <v>197</v>
      </c>
      <c r="D32" s="86"/>
    </row>
    <row r="33" ht="16.5" customHeight="1" spans="1:4">
      <c r="A33" s="202"/>
      <c r="B33" s="86"/>
      <c r="C33" s="32" t="s">
        <v>198</v>
      </c>
      <c r="D33" s="86"/>
    </row>
    <row r="34" ht="15" customHeight="1" spans="1:4">
      <c r="A34" s="203" t="s">
        <v>51</v>
      </c>
      <c r="B34" s="204">
        <f>B6+B10</f>
        <v>42589814.75</v>
      </c>
      <c r="C34" s="203" t="s">
        <v>52</v>
      </c>
      <c r="D34" s="204">
        <f>D6</f>
        <v>42589814.75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41"/>
  <sheetViews>
    <sheetView showZeros="0" topLeftCell="A4" workbookViewId="0">
      <selection activeCell="C39" sqref="C39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44"/>
      <c r="F1" s="75"/>
      <c r="G1" s="145" t="s">
        <v>199</v>
      </c>
    </row>
    <row r="2" ht="41.25" customHeight="1" spans="1:7">
      <c r="A2" s="123" t="s">
        <v>200</v>
      </c>
      <c r="B2" s="123"/>
      <c r="C2" s="123"/>
      <c r="D2" s="123"/>
      <c r="E2" s="123"/>
      <c r="F2" s="123"/>
      <c r="G2" s="123"/>
    </row>
    <row r="3" ht="18" customHeight="1" spans="1:7">
      <c r="A3" s="45" t="s">
        <v>2</v>
      </c>
      <c r="B3" s="46"/>
      <c r="F3" s="120"/>
      <c r="G3" s="145" t="s">
        <v>3</v>
      </c>
    </row>
    <row r="4" ht="20.25" customHeight="1" spans="1:7">
      <c r="A4" s="186" t="s">
        <v>201</v>
      </c>
      <c r="B4" s="187"/>
      <c r="C4" s="124" t="s">
        <v>57</v>
      </c>
      <c r="D4" s="157" t="s">
        <v>79</v>
      </c>
      <c r="E4" s="11"/>
      <c r="F4" s="12"/>
      <c r="G4" s="147" t="s">
        <v>80</v>
      </c>
    </row>
    <row r="5" ht="20.25" customHeight="1" spans="1:7">
      <c r="A5" s="188" t="s">
        <v>76</v>
      </c>
      <c r="B5" s="188" t="s">
        <v>77</v>
      </c>
      <c r="C5" s="18"/>
      <c r="D5" s="129" t="s">
        <v>59</v>
      </c>
      <c r="E5" s="129" t="s">
        <v>202</v>
      </c>
      <c r="F5" s="129" t="s">
        <v>203</v>
      </c>
      <c r="G5" s="149"/>
    </row>
    <row r="6" ht="15" customHeight="1" spans="1:7">
      <c r="A6" s="61" t="s">
        <v>86</v>
      </c>
      <c r="B6" s="61" t="s">
        <v>87</v>
      </c>
      <c r="C6" s="61" t="s">
        <v>88</v>
      </c>
      <c r="D6" s="61" t="s">
        <v>89</v>
      </c>
      <c r="E6" s="61" t="s">
        <v>90</v>
      </c>
      <c r="F6" s="61" t="s">
        <v>91</v>
      </c>
      <c r="G6" s="61" t="s">
        <v>92</v>
      </c>
    </row>
    <row r="7" ht="18" customHeight="1" spans="1:7">
      <c r="A7" s="189" t="s">
        <v>101</v>
      </c>
      <c r="B7" s="189" t="s">
        <v>102</v>
      </c>
      <c r="C7" s="190">
        <f>C8+C12</f>
        <v>25526244.37</v>
      </c>
      <c r="D7" s="190">
        <v>19784588.12</v>
      </c>
      <c r="E7" s="191">
        <f>E8</f>
        <v>18030467.6</v>
      </c>
      <c r="F7" s="166">
        <f>F8</f>
        <v>1754120.52</v>
      </c>
      <c r="G7" s="190">
        <f>G8+G12</f>
        <v>5741656.25</v>
      </c>
    </row>
    <row r="8" ht="18" customHeight="1" spans="1:7">
      <c r="A8" s="192" t="s">
        <v>103</v>
      </c>
      <c r="B8" s="192" t="s">
        <v>104</v>
      </c>
      <c r="C8" s="190">
        <v>25476244.37</v>
      </c>
      <c r="D8" s="190">
        <v>19784588.12</v>
      </c>
      <c r="E8" s="193">
        <f>E9+E10</f>
        <v>18030467.6</v>
      </c>
      <c r="F8" s="193">
        <f>F9+F10</f>
        <v>1754120.52</v>
      </c>
      <c r="G8" s="190">
        <v>5691656.25</v>
      </c>
    </row>
    <row r="9" customHeight="1" spans="1:7">
      <c r="A9" s="194" t="s">
        <v>105</v>
      </c>
      <c r="B9" s="194" t="s">
        <v>106</v>
      </c>
      <c r="C9" s="190">
        <v>11507692.6</v>
      </c>
      <c r="D9" s="190">
        <v>11507692.6</v>
      </c>
      <c r="E9" s="190">
        <v>10330991.6</v>
      </c>
      <c r="F9" s="190">
        <v>1176701</v>
      </c>
      <c r="G9" s="190"/>
    </row>
    <row r="10" customHeight="1" spans="1:7">
      <c r="A10" s="194" t="s">
        <v>107</v>
      </c>
      <c r="B10" s="194" t="s">
        <v>108</v>
      </c>
      <c r="C10" s="190">
        <v>8276895.52</v>
      </c>
      <c r="D10" s="190">
        <v>8276895.52</v>
      </c>
      <c r="E10" s="190">
        <v>7699476</v>
      </c>
      <c r="F10" s="190">
        <v>577419.52</v>
      </c>
      <c r="G10" s="190"/>
    </row>
    <row r="11" customHeight="1" spans="1:7">
      <c r="A11" s="194" t="s">
        <v>109</v>
      </c>
      <c r="B11" s="194" t="s">
        <v>110</v>
      </c>
      <c r="C11" s="190">
        <v>5691656.25</v>
      </c>
      <c r="D11" s="190"/>
      <c r="E11" s="190"/>
      <c r="F11" s="190"/>
      <c r="G11" s="190">
        <v>5691656.25</v>
      </c>
    </row>
    <row r="12" customHeight="1" spans="1:7">
      <c r="A12" s="195">
        <v>20140</v>
      </c>
      <c r="B12" s="192" t="s">
        <v>111</v>
      </c>
      <c r="C12" s="190">
        <v>50000</v>
      </c>
      <c r="D12" s="190"/>
      <c r="E12" s="190"/>
      <c r="F12" s="190"/>
      <c r="G12" s="190">
        <v>50000</v>
      </c>
    </row>
    <row r="13" customHeight="1" spans="1:7">
      <c r="A13" s="196">
        <v>2014004</v>
      </c>
      <c r="B13" s="196" t="s">
        <v>111</v>
      </c>
      <c r="C13" s="190">
        <v>50000</v>
      </c>
      <c r="D13" s="190"/>
      <c r="E13" s="190"/>
      <c r="F13" s="190"/>
      <c r="G13" s="190">
        <v>50000</v>
      </c>
    </row>
    <row r="14" customHeight="1" spans="1:7">
      <c r="A14" s="189" t="s">
        <v>112</v>
      </c>
      <c r="B14" s="189" t="s">
        <v>113</v>
      </c>
      <c r="C14" s="190">
        <v>21900</v>
      </c>
      <c r="D14" s="190">
        <v>21900</v>
      </c>
      <c r="E14" s="190"/>
      <c r="F14" s="190">
        <v>21900</v>
      </c>
      <c r="G14" s="190"/>
    </row>
    <row r="15" customHeight="1" spans="1:7">
      <c r="A15" s="192" t="s">
        <v>114</v>
      </c>
      <c r="B15" s="192" t="s">
        <v>115</v>
      </c>
      <c r="C15" s="190">
        <v>21900</v>
      </c>
      <c r="D15" s="190">
        <v>21900</v>
      </c>
      <c r="E15" s="190"/>
      <c r="F15" s="190">
        <v>21900</v>
      </c>
      <c r="G15" s="190"/>
    </row>
    <row r="16" customHeight="1" spans="1:7">
      <c r="A16" s="194" t="s">
        <v>116</v>
      </c>
      <c r="B16" s="194" t="s">
        <v>117</v>
      </c>
      <c r="C16" s="190">
        <v>21900</v>
      </c>
      <c r="D16" s="190">
        <v>21900</v>
      </c>
      <c r="E16" s="190"/>
      <c r="F16" s="190">
        <v>21900</v>
      </c>
      <c r="G16" s="190"/>
    </row>
    <row r="17" customHeight="1" spans="1:7">
      <c r="A17" s="189" t="s">
        <v>118</v>
      </c>
      <c r="B17" s="189" t="s">
        <v>119</v>
      </c>
      <c r="C17" s="190">
        <v>2349980</v>
      </c>
      <c r="D17" s="190">
        <v>2349980</v>
      </c>
      <c r="E17" s="190">
        <f>E18+E20</f>
        <v>2339180</v>
      </c>
      <c r="F17" s="190">
        <f>F20</f>
        <v>10800</v>
      </c>
      <c r="G17" s="190">
        <f>E17+F17-D17</f>
        <v>0</v>
      </c>
    </row>
    <row r="18" customHeight="1" spans="1:7">
      <c r="A18" s="192" t="s">
        <v>120</v>
      </c>
      <c r="B18" s="192" t="s">
        <v>121</v>
      </c>
      <c r="C18" s="190">
        <v>44160</v>
      </c>
      <c r="D18" s="190">
        <v>44160</v>
      </c>
      <c r="E18" s="190">
        <v>44160</v>
      </c>
      <c r="F18" s="190"/>
      <c r="G18" s="190"/>
    </row>
    <row r="19" customHeight="1" spans="1:7">
      <c r="A19" s="194" t="s">
        <v>122</v>
      </c>
      <c r="B19" s="194" t="s">
        <v>106</v>
      </c>
      <c r="C19" s="190">
        <v>44160</v>
      </c>
      <c r="D19" s="190">
        <v>44160</v>
      </c>
      <c r="E19" s="190">
        <v>44160</v>
      </c>
      <c r="F19" s="190"/>
      <c r="G19" s="190"/>
    </row>
    <row r="20" customHeight="1" spans="1:7">
      <c r="A20" s="192" t="s">
        <v>123</v>
      </c>
      <c r="B20" s="192" t="s">
        <v>124</v>
      </c>
      <c r="C20" s="190">
        <v>2305820</v>
      </c>
      <c r="D20" s="190">
        <v>2305820</v>
      </c>
      <c r="E20" s="190">
        <f>E21+E22+E23+E24</f>
        <v>2295020</v>
      </c>
      <c r="F20" s="190">
        <f>F21+F22+F23+F24</f>
        <v>10800</v>
      </c>
      <c r="G20" s="190"/>
    </row>
    <row r="21" customHeight="1" spans="1:7">
      <c r="A21" s="194" t="s">
        <v>125</v>
      </c>
      <c r="B21" s="194" t="s">
        <v>126</v>
      </c>
      <c r="C21" s="190">
        <v>335400</v>
      </c>
      <c r="D21" s="190">
        <v>335400</v>
      </c>
      <c r="E21" s="190">
        <v>327600</v>
      </c>
      <c r="F21" s="190">
        <v>7800</v>
      </c>
      <c r="G21" s="190"/>
    </row>
    <row r="22" customHeight="1" spans="1:7">
      <c r="A22" s="194" t="s">
        <v>127</v>
      </c>
      <c r="B22" s="194" t="s">
        <v>128</v>
      </c>
      <c r="C22" s="190">
        <v>105000</v>
      </c>
      <c r="D22" s="190">
        <v>105000</v>
      </c>
      <c r="E22" s="190">
        <v>102000</v>
      </c>
      <c r="F22" s="190">
        <v>3000</v>
      </c>
      <c r="G22" s="190"/>
    </row>
    <row r="23" customHeight="1" spans="1:7">
      <c r="A23" s="194" t="s">
        <v>129</v>
      </c>
      <c r="B23" s="194" t="s">
        <v>130</v>
      </c>
      <c r="C23" s="190">
        <v>1465420</v>
      </c>
      <c r="D23" s="190">
        <v>1465420</v>
      </c>
      <c r="E23" s="190">
        <v>1465420</v>
      </c>
      <c r="F23" s="190"/>
      <c r="G23" s="190"/>
    </row>
    <row r="24" customHeight="1" spans="1:7">
      <c r="A24" s="194" t="s">
        <v>131</v>
      </c>
      <c r="B24" s="194" t="s">
        <v>132</v>
      </c>
      <c r="C24" s="190">
        <v>400000</v>
      </c>
      <c r="D24" s="190">
        <v>400000</v>
      </c>
      <c r="E24" s="190">
        <v>400000</v>
      </c>
      <c r="F24" s="170"/>
      <c r="G24" s="190"/>
    </row>
    <row r="25" customHeight="1" spans="1:7">
      <c r="A25" s="189" t="s">
        <v>133</v>
      </c>
      <c r="B25" s="189" t="s">
        <v>134</v>
      </c>
      <c r="C25" s="190">
        <v>1393883</v>
      </c>
      <c r="D25" s="190">
        <v>1393883</v>
      </c>
      <c r="E25" s="190">
        <v>1393883</v>
      </c>
      <c r="F25" s="170"/>
      <c r="G25" s="190"/>
    </row>
    <row r="26" customHeight="1" spans="1:7">
      <c r="A26" s="192" t="s">
        <v>135</v>
      </c>
      <c r="B26" s="192" t="s">
        <v>136</v>
      </c>
      <c r="C26" s="190">
        <v>1393883</v>
      </c>
      <c r="D26" s="190">
        <v>1393883</v>
      </c>
      <c r="E26" s="190">
        <v>1393883</v>
      </c>
      <c r="F26" s="170"/>
      <c r="G26" s="190"/>
    </row>
    <row r="27" customHeight="1" spans="1:7">
      <c r="A27" s="194" t="s">
        <v>137</v>
      </c>
      <c r="B27" s="194" t="s">
        <v>138</v>
      </c>
      <c r="C27" s="190">
        <v>281340</v>
      </c>
      <c r="D27" s="190">
        <v>281340</v>
      </c>
      <c r="E27" s="190">
        <v>281340</v>
      </c>
      <c r="F27" s="170"/>
      <c r="G27" s="190"/>
    </row>
    <row r="28" customHeight="1" spans="1:7">
      <c r="A28" s="194" t="s">
        <v>139</v>
      </c>
      <c r="B28" s="194" t="s">
        <v>140</v>
      </c>
      <c r="C28" s="190">
        <v>442980</v>
      </c>
      <c r="D28" s="190">
        <v>442980</v>
      </c>
      <c r="E28" s="190">
        <v>442980</v>
      </c>
      <c r="F28" s="170"/>
      <c r="G28" s="190"/>
    </row>
    <row r="29" customHeight="1" spans="1:7">
      <c r="A29" s="194" t="s">
        <v>141</v>
      </c>
      <c r="B29" s="194" t="s">
        <v>142</v>
      </c>
      <c r="C29" s="190">
        <v>594400</v>
      </c>
      <c r="D29" s="190">
        <v>594400</v>
      </c>
      <c r="E29" s="190">
        <v>594400</v>
      </c>
      <c r="F29" s="170"/>
      <c r="G29" s="190"/>
    </row>
    <row r="30" customHeight="1" spans="1:7">
      <c r="A30" s="194" t="s">
        <v>143</v>
      </c>
      <c r="B30" s="194" t="s">
        <v>144</v>
      </c>
      <c r="C30" s="190">
        <v>75163</v>
      </c>
      <c r="D30" s="190">
        <v>75163</v>
      </c>
      <c r="E30" s="190">
        <v>75163</v>
      </c>
      <c r="F30" s="170"/>
      <c r="G30" s="190"/>
    </row>
    <row r="31" customHeight="1" spans="1:7">
      <c r="A31" s="189" t="s">
        <v>145</v>
      </c>
      <c r="B31" s="189" t="s">
        <v>146</v>
      </c>
      <c r="C31" s="190">
        <v>213600</v>
      </c>
      <c r="D31" s="190"/>
      <c r="E31" s="167"/>
      <c r="F31" s="170"/>
      <c r="G31" s="190">
        <v>213600</v>
      </c>
    </row>
    <row r="32" customHeight="1" spans="1:7">
      <c r="A32" s="192" t="s">
        <v>147</v>
      </c>
      <c r="B32" s="192" t="s">
        <v>148</v>
      </c>
      <c r="C32" s="190">
        <v>213600</v>
      </c>
      <c r="D32" s="190"/>
      <c r="E32" s="167"/>
      <c r="F32" s="170"/>
      <c r="G32" s="190">
        <v>213600</v>
      </c>
    </row>
    <row r="33" customHeight="1" spans="1:7">
      <c r="A33" s="194" t="s">
        <v>204</v>
      </c>
      <c r="B33" s="194" t="s">
        <v>149</v>
      </c>
      <c r="C33" s="190">
        <v>213600</v>
      </c>
      <c r="D33" s="190"/>
      <c r="E33" s="167"/>
      <c r="F33" s="170"/>
      <c r="G33" s="190">
        <v>213600</v>
      </c>
    </row>
    <row r="34" customHeight="1" spans="1:7">
      <c r="A34" s="189" t="s">
        <v>150</v>
      </c>
      <c r="B34" s="189" t="s">
        <v>151</v>
      </c>
      <c r="C34" s="190">
        <v>11678587.38</v>
      </c>
      <c r="D34" s="190">
        <v>11678587.38</v>
      </c>
      <c r="E34" s="190">
        <v>11678587.38</v>
      </c>
      <c r="F34" s="170"/>
      <c r="G34" s="190"/>
    </row>
    <row r="35" customHeight="1" spans="1:7">
      <c r="A35" s="192" t="s">
        <v>152</v>
      </c>
      <c r="B35" s="192" t="s">
        <v>153</v>
      </c>
      <c r="C35" s="190">
        <v>11678587.38</v>
      </c>
      <c r="D35" s="190">
        <v>11678587.38</v>
      </c>
      <c r="E35" s="190">
        <v>11678587.38</v>
      </c>
      <c r="F35" s="170"/>
      <c r="G35" s="190"/>
    </row>
    <row r="36" customHeight="1" spans="1:7">
      <c r="A36" s="194" t="s">
        <v>154</v>
      </c>
      <c r="B36" s="194" t="s">
        <v>155</v>
      </c>
      <c r="C36" s="190">
        <v>11678587.38</v>
      </c>
      <c r="D36" s="190">
        <v>11678587.38</v>
      </c>
      <c r="E36" s="190">
        <v>11678587.38</v>
      </c>
      <c r="F36" s="170"/>
      <c r="G36" s="190"/>
    </row>
    <row r="37" customHeight="1" spans="1:7">
      <c r="A37" s="189" t="s">
        <v>156</v>
      </c>
      <c r="B37" s="189" t="s">
        <v>157</v>
      </c>
      <c r="C37" s="190">
        <v>1405620</v>
      </c>
      <c r="D37" s="190">
        <v>1405620</v>
      </c>
      <c r="E37" s="190">
        <v>1405620</v>
      </c>
      <c r="F37" s="170"/>
      <c r="G37" s="190"/>
    </row>
    <row r="38" customHeight="1" spans="1:7">
      <c r="A38" s="192" t="s">
        <v>158</v>
      </c>
      <c r="B38" s="192" t="s">
        <v>159</v>
      </c>
      <c r="C38" s="190">
        <v>1405620</v>
      </c>
      <c r="D38" s="190">
        <v>1405620</v>
      </c>
      <c r="E38" s="190">
        <v>1405620</v>
      </c>
      <c r="F38" s="170"/>
      <c r="G38" s="190"/>
    </row>
    <row r="39" customHeight="1" spans="1:7">
      <c r="A39" s="194" t="s">
        <v>160</v>
      </c>
      <c r="B39" s="194" t="s">
        <v>161</v>
      </c>
      <c r="C39" s="190">
        <v>1315560</v>
      </c>
      <c r="D39" s="190">
        <v>1315560</v>
      </c>
      <c r="E39" s="190">
        <v>1315560</v>
      </c>
      <c r="F39" s="170"/>
      <c r="G39" s="190"/>
    </row>
    <row r="40" customHeight="1" spans="1:7">
      <c r="A40" s="194" t="s">
        <v>162</v>
      </c>
      <c r="B40" s="194" t="s">
        <v>163</v>
      </c>
      <c r="C40" s="190">
        <v>90060</v>
      </c>
      <c r="D40" s="190">
        <v>90060</v>
      </c>
      <c r="E40" s="190">
        <v>90060</v>
      </c>
      <c r="F40" s="170"/>
      <c r="G40" s="190"/>
    </row>
    <row r="41" customHeight="1" spans="1:7">
      <c r="A41" s="197" t="s">
        <v>57</v>
      </c>
      <c r="B41" s="198"/>
      <c r="C41" s="190">
        <f>C7+C14+C17+C25+C31+C34+C37</f>
        <v>42589814.75</v>
      </c>
      <c r="D41" s="190">
        <v>36634558.5</v>
      </c>
      <c r="E41" s="190">
        <f>E7+E14+E17+E25+E31+E34+E37</f>
        <v>34847737.98</v>
      </c>
      <c r="F41" s="190">
        <f>F7+F14+F17+F25+F31+F34+F37</f>
        <v>1786820.52</v>
      </c>
      <c r="G41" s="190">
        <f>G7+G14+G17+G25+G31+G34+G37</f>
        <v>5955256.25</v>
      </c>
    </row>
  </sheetData>
  <mergeCells count="7">
    <mergeCell ref="A2:G2"/>
    <mergeCell ref="A3:B3"/>
    <mergeCell ref="A4:B4"/>
    <mergeCell ref="D4:F4"/>
    <mergeCell ref="A41:B41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D19" sqref="D19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4"/>
      <c r="B1" s="44"/>
      <c r="C1" s="44"/>
      <c r="D1" s="44"/>
      <c r="E1" s="43"/>
      <c r="F1" s="183" t="s">
        <v>205</v>
      </c>
    </row>
    <row r="2" ht="41.25" customHeight="1" spans="1:6">
      <c r="A2" s="184" t="s">
        <v>206</v>
      </c>
      <c r="B2" s="44"/>
      <c r="C2" s="44"/>
      <c r="D2" s="44"/>
      <c r="E2" s="43"/>
      <c r="F2" s="44"/>
    </row>
    <row r="3" customHeight="1" spans="1:6">
      <c r="A3" s="45" t="s">
        <v>2</v>
      </c>
      <c r="B3" s="46"/>
      <c r="D3" s="44"/>
      <c r="E3" s="43"/>
      <c r="F3" s="48" t="s">
        <v>3</v>
      </c>
    </row>
    <row r="4" ht="27" customHeight="1" spans="1:6">
      <c r="A4" s="49" t="s">
        <v>207</v>
      </c>
      <c r="B4" s="49" t="s">
        <v>208</v>
      </c>
      <c r="C4" s="50" t="s">
        <v>209</v>
      </c>
      <c r="D4" s="49"/>
      <c r="E4" s="51"/>
      <c r="F4" s="49" t="s">
        <v>210</v>
      </c>
    </row>
    <row r="5" ht="28.5" customHeight="1" spans="1:6">
      <c r="A5" s="185"/>
      <c r="B5" s="53"/>
      <c r="C5" s="51" t="s">
        <v>59</v>
      </c>
      <c r="D5" s="51" t="s">
        <v>211</v>
      </c>
      <c r="E5" s="51" t="s">
        <v>212</v>
      </c>
      <c r="F5" s="52"/>
    </row>
    <row r="6" ht="17.25" customHeight="1" spans="1:6">
      <c r="A6" s="57" t="s">
        <v>86</v>
      </c>
      <c r="B6" s="57" t="s">
        <v>87</v>
      </c>
      <c r="C6" s="57" t="s">
        <v>88</v>
      </c>
      <c r="D6" s="57" t="s">
        <v>89</v>
      </c>
      <c r="E6" s="57" t="s">
        <v>90</v>
      </c>
      <c r="F6" s="57" t="s">
        <v>91</v>
      </c>
    </row>
    <row r="7" ht="17.25" customHeight="1" spans="1:6">
      <c r="A7" s="86">
        <f>C7+F7</f>
        <v>91498</v>
      </c>
      <c r="B7" s="86"/>
      <c r="C7" s="86">
        <f>E7</f>
        <v>81498</v>
      </c>
      <c r="D7" s="86"/>
      <c r="E7" s="86">
        <v>81498</v>
      </c>
      <c r="F7" s="86">
        <v>10000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76"/>
  <sheetViews>
    <sheetView showZeros="0" tabSelected="1" topLeftCell="A3" workbookViewId="0">
      <selection activeCell="P58" sqref="P58"/>
    </sheetView>
  </sheetViews>
  <sheetFormatPr defaultColWidth="9.14166666666667" defaultRowHeight="14.25" customHeight="1"/>
  <cols>
    <col min="1" max="1" width="32.85" customWidth="1"/>
    <col min="2" max="2" width="20.7166666666667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166666666667" customWidth="1"/>
  </cols>
  <sheetData>
    <row r="1" ht="13.5" customHeight="1" spans="1:23">
      <c r="B1" s="154"/>
      <c r="D1" s="155"/>
      <c r="E1" s="155"/>
      <c r="F1" s="155"/>
      <c r="G1" s="155"/>
      <c r="H1" s="87"/>
      <c r="I1" s="87"/>
      <c r="J1" s="87"/>
      <c r="K1" s="87"/>
      <c r="L1" s="87"/>
      <c r="M1" s="87"/>
      <c r="Q1" s="87"/>
      <c r="U1" s="154"/>
      <c r="W1" s="2" t="s">
        <v>213</v>
      </c>
    </row>
    <row r="2" ht="45.75" customHeight="1" spans="1:23">
      <c r="A2" s="70" t="s">
        <v>214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3"/>
      <c r="O2" s="3"/>
      <c r="P2" s="3"/>
      <c r="Q2" s="70"/>
      <c r="R2" s="70"/>
      <c r="S2" s="70"/>
      <c r="T2" s="70"/>
      <c r="U2" s="70"/>
      <c r="V2" s="70"/>
      <c r="W2" s="70"/>
    </row>
    <row r="3" ht="18.75" customHeight="1" spans="1:23">
      <c r="A3" s="4" t="s">
        <v>2</v>
      </c>
      <c r="B3" s="156"/>
      <c r="C3" s="156"/>
      <c r="D3" s="156"/>
      <c r="E3" s="156"/>
      <c r="F3" s="156"/>
      <c r="G3" s="156"/>
      <c r="H3" s="92"/>
      <c r="I3" s="92"/>
      <c r="J3" s="92"/>
      <c r="K3" s="92"/>
      <c r="L3" s="92"/>
      <c r="M3" s="92"/>
      <c r="N3" s="6"/>
      <c r="O3" s="6"/>
      <c r="P3" s="6"/>
      <c r="Q3" s="92"/>
      <c r="U3" s="154"/>
      <c r="W3" s="2" t="s">
        <v>3</v>
      </c>
    </row>
    <row r="4" ht="18" customHeight="1" spans="1:23">
      <c r="A4" s="8" t="s">
        <v>215</v>
      </c>
      <c r="B4" s="8" t="s">
        <v>216</v>
      </c>
      <c r="C4" s="8" t="s">
        <v>217</v>
      </c>
      <c r="D4" s="8" t="s">
        <v>218</v>
      </c>
      <c r="E4" s="8" t="s">
        <v>219</v>
      </c>
      <c r="F4" s="8" t="s">
        <v>220</v>
      </c>
      <c r="G4" s="8" t="s">
        <v>221</v>
      </c>
      <c r="H4" s="157" t="s">
        <v>222</v>
      </c>
      <c r="I4" s="81" t="s">
        <v>222</v>
      </c>
      <c r="J4" s="81"/>
      <c r="K4" s="81"/>
      <c r="L4" s="81"/>
      <c r="M4" s="81"/>
      <c r="N4" s="11"/>
      <c r="O4" s="11"/>
      <c r="P4" s="11"/>
      <c r="Q4" s="96" t="s">
        <v>63</v>
      </c>
      <c r="R4" s="81" t="s">
        <v>64</v>
      </c>
      <c r="S4" s="81"/>
      <c r="T4" s="81"/>
      <c r="U4" s="81"/>
      <c r="V4" s="81"/>
      <c r="W4" s="82"/>
    </row>
    <row r="5" ht="18" customHeight="1" spans="1:23">
      <c r="A5" s="13"/>
      <c r="B5" s="126"/>
      <c r="C5" s="13"/>
      <c r="D5" s="13"/>
      <c r="E5" s="13"/>
      <c r="F5" s="13"/>
      <c r="G5" s="13"/>
      <c r="H5" s="124" t="s">
        <v>223</v>
      </c>
      <c r="I5" s="157" t="s">
        <v>60</v>
      </c>
      <c r="J5" s="81"/>
      <c r="K5" s="81"/>
      <c r="L5" s="81"/>
      <c r="M5" s="82"/>
      <c r="N5" s="10" t="s">
        <v>224</v>
      </c>
      <c r="O5" s="11"/>
      <c r="P5" s="12"/>
      <c r="Q5" s="8" t="s">
        <v>63</v>
      </c>
      <c r="R5" s="157" t="s">
        <v>64</v>
      </c>
      <c r="S5" s="96" t="s">
        <v>66</v>
      </c>
      <c r="T5" s="81" t="s">
        <v>64</v>
      </c>
      <c r="U5" s="96" t="s">
        <v>68</v>
      </c>
      <c r="V5" s="96" t="s">
        <v>69</v>
      </c>
      <c r="W5" s="158" t="s">
        <v>70</v>
      </c>
    </row>
    <row r="6" ht="19.5" customHeight="1" spans="1:23">
      <c r="A6" s="30"/>
      <c r="B6" s="30"/>
      <c r="C6" s="30"/>
      <c r="D6" s="30"/>
      <c r="E6" s="30"/>
      <c r="F6" s="30"/>
      <c r="G6" s="30"/>
      <c r="H6" s="30"/>
      <c r="I6" s="159" t="s">
        <v>225</v>
      </c>
      <c r="J6" s="8" t="s">
        <v>226</v>
      </c>
      <c r="K6" s="8" t="s">
        <v>227</v>
      </c>
      <c r="L6" s="8" t="s">
        <v>228</v>
      </c>
      <c r="M6" s="8" t="s">
        <v>229</v>
      </c>
      <c r="N6" s="8" t="s">
        <v>60</v>
      </c>
      <c r="O6" s="8" t="s">
        <v>61</v>
      </c>
      <c r="P6" s="8" t="s">
        <v>62</v>
      </c>
      <c r="Q6" s="30"/>
      <c r="R6" s="8" t="s">
        <v>59</v>
      </c>
      <c r="S6" s="8" t="s">
        <v>66</v>
      </c>
      <c r="T6" s="8" t="s">
        <v>230</v>
      </c>
      <c r="U6" s="8" t="s">
        <v>68</v>
      </c>
      <c r="V6" s="8" t="s">
        <v>69</v>
      </c>
      <c r="W6" s="8" t="s">
        <v>70</v>
      </c>
    </row>
    <row r="7" ht="37.5" customHeight="1" spans="1:23">
      <c r="A7" s="160"/>
      <c r="B7" s="160"/>
      <c r="C7" s="160"/>
      <c r="D7" s="160"/>
      <c r="E7" s="160"/>
      <c r="F7" s="160"/>
      <c r="G7" s="160"/>
      <c r="H7" s="160"/>
      <c r="I7" s="161" t="s">
        <v>59</v>
      </c>
      <c r="J7" s="16" t="s">
        <v>231</v>
      </c>
      <c r="K7" s="16" t="s">
        <v>227</v>
      </c>
      <c r="L7" s="16" t="s">
        <v>228</v>
      </c>
      <c r="M7" s="16" t="s">
        <v>229</v>
      </c>
      <c r="N7" s="16" t="s">
        <v>227</v>
      </c>
      <c r="O7" s="16" t="s">
        <v>228</v>
      </c>
      <c r="P7" s="16" t="s">
        <v>229</v>
      </c>
      <c r="Q7" s="16" t="s">
        <v>63</v>
      </c>
      <c r="R7" s="16" t="s">
        <v>59</v>
      </c>
      <c r="S7" s="16" t="s">
        <v>66</v>
      </c>
      <c r="T7" s="16" t="s">
        <v>230</v>
      </c>
      <c r="U7" s="16" t="s">
        <v>68</v>
      </c>
      <c r="V7" s="16" t="s">
        <v>69</v>
      </c>
      <c r="W7" s="16" t="s">
        <v>70</v>
      </c>
    </row>
    <row r="8" customHeight="1" spans="1:23">
      <c r="A8" s="31">
        <v>1</v>
      </c>
      <c r="B8" s="31">
        <v>2</v>
      </c>
      <c r="C8" s="31">
        <v>3</v>
      </c>
      <c r="D8" s="31">
        <v>4</v>
      </c>
      <c r="E8" s="31">
        <v>5</v>
      </c>
      <c r="F8" s="31">
        <v>6</v>
      </c>
      <c r="G8" s="31">
        <v>7</v>
      </c>
      <c r="H8" s="31">
        <v>8</v>
      </c>
      <c r="I8" s="31">
        <v>9</v>
      </c>
      <c r="J8" s="31">
        <v>10</v>
      </c>
      <c r="K8" s="31">
        <v>11</v>
      </c>
      <c r="L8" s="31">
        <v>12</v>
      </c>
      <c r="M8" s="31">
        <v>13</v>
      </c>
      <c r="N8" s="31">
        <v>14</v>
      </c>
      <c r="O8" s="31">
        <v>15</v>
      </c>
      <c r="P8" s="31">
        <v>16</v>
      </c>
      <c r="Q8" s="31">
        <v>17</v>
      </c>
      <c r="R8" s="31">
        <v>18</v>
      </c>
      <c r="S8" s="31">
        <v>19</v>
      </c>
      <c r="T8" s="31">
        <v>20</v>
      </c>
      <c r="U8" s="31">
        <v>21</v>
      </c>
      <c r="V8" s="31">
        <v>22</v>
      </c>
      <c r="W8" s="31">
        <v>23</v>
      </c>
    </row>
    <row r="9" ht="20.25" customHeight="1" spans="1:23">
      <c r="A9" s="162" t="str">
        <f t="shared" ref="A9:A72" si="0">"461001"&amp;" "&amp;"昆明市呈贡区人民政府龙城街道办事处"</f>
        <v>461001 昆明市呈贡区人民政府龙城街道办事处</v>
      </c>
      <c r="B9" s="163" t="s">
        <v>232</v>
      </c>
      <c r="C9" s="162" t="s">
        <v>163</v>
      </c>
      <c r="D9" s="164" t="s">
        <v>162</v>
      </c>
      <c r="E9" s="20" t="s">
        <v>163</v>
      </c>
      <c r="F9" s="164" t="s">
        <v>233</v>
      </c>
      <c r="G9" s="20" t="s">
        <v>234</v>
      </c>
      <c r="H9" s="86">
        <v>90060</v>
      </c>
      <c r="I9" s="86">
        <v>90060</v>
      </c>
      <c r="J9" s="165"/>
      <c r="K9" s="152"/>
      <c r="L9" s="152">
        <v>90060</v>
      </c>
      <c r="M9" s="166"/>
      <c r="N9" s="86"/>
      <c r="O9" s="152"/>
      <c r="P9" s="152"/>
      <c r="Q9" s="152"/>
      <c r="R9" s="152"/>
      <c r="S9" s="152"/>
      <c r="T9" s="152"/>
      <c r="U9" s="152"/>
      <c r="V9" s="152"/>
      <c r="W9" s="152"/>
    </row>
    <row r="10" ht="20.25" customHeight="1" spans="1:23">
      <c r="A10" s="20" t="str">
        <f t="shared" si="0"/>
        <v>461001 昆明市呈贡区人民政府龙城街道办事处</v>
      </c>
      <c r="B10" s="163" t="s">
        <v>235</v>
      </c>
      <c r="C10" s="20" t="s">
        <v>236</v>
      </c>
      <c r="D10" s="164" t="s">
        <v>105</v>
      </c>
      <c r="E10" s="20" t="s">
        <v>106</v>
      </c>
      <c r="F10" s="164" t="s">
        <v>237</v>
      </c>
      <c r="G10" s="20" t="s">
        <v>238</v>
      </c>
      <c r="H10" s="86">
        <v>610560</v>
      </c>
      <c r="I10" s="86">
        <v>610560</v>
      </c>
      <c r="J10" s="167"/>
      <c r="K10" s="168"/>
      <c r="L10" s="168">
        <v>610560</v>
      </c>
      <c r="M10" s="169"/>
      <c r="N10" s="86"/>
      <c r="O10" s="168"/>
      <c r="P10" s="168"/>
      <c r="Q10" s="168"/>
      <c r="R10" s="168"/>
      <c r="S10" s="168"/>
      <c r="T10" s="168"/>
      <c r="U10" s="168"/>
      <c r="V10" s="168"/>
      <c r="W10" s="168"/>
    </row>
    <row r="11" customHeight="1" spans="1:23">
      <c r="A11" s="20" t="str">
        <f t="shared" si="0"/>
        <v>461001 昆明市呈贡区人民政府龙城街道办事处</v>
      </c>
      <c r="B11" s="163" t="s">
        <v>235</v>
      </c>
      <c r="C11" s="20" t="s">
        <v>236</v>
      </c>
      <c r="D11" s="164" t="s">
        <v>105</v>
      </c>
      <c r="E11" s="20" t="s">
        <v>106</v>
      </c>
      <c r="F11" s="164" t="s">
        <v>237</v>
      </c>
      <c r="G11" s="20" t="s">
        <v>238</v>
      </c>
      <c r="H11" s="86">
        <v>594000</v>
      </c>
      <c r="I11" s="86">
        <v>594000</v>
      </c>
      <c r="J11" s="167"/>
      <c r="K11" s="28"/>
      <c r="L11" s="168">
        <v>594000</v>
      </c>
      <c r="M11" s="170"/>
      <c r="N11" s="86"/>
      <c r="O11" s="28"/>
      <c r="P11" s="28"/>
      <c r="Q11" s="28"/>
      <c r="R11" s="28"/>
      <c r="S11" s="28"/>
      <c r="T11" s="28"/>
      <c r="U11" s="28"/>
      <c r="V11" s="28"/>
      <c r="W11" s="28"/>
    </row>
    <row r="12" customHeight="1" spans="1:23">
      <c r="A12" s="20" t="str">
        <f t="shared" si="0"/>
        <v>461001 昆明市呈贡区人民政府龙城街道办事处</v>
      </c>
      <c r="B12" s="163" t="s">
        <v>239</v>
      </c>
      <c r="C12" s="20" t="s">
        <v>240</v>
      </c>
      <c r="D12" s="164" t="s">
        <v>105</v>
      </c>
      <c r="E12" s="20" t="s">
        <v>106</v>
      </c>
      <c r="F12" s="164" t="s">
        <v>241</v>
      </c>
      <c r="G12" s="20" t="s">
        <v>242</v>
      </c>
      <c r="H12" s="86">
        <v>1272144</v>
      </c>
      <c r="I12" s="86">
        <v>1272144</v>
      </c>
      <c r="J12" s="167"/>
      <c r="K12" s="28"/>
      <c r="L12" s="168">
        <v>1272144</v>
      </c>
      <c r="M12" s="170"/>
      <c r="N12" s="86"/>
      <c r="O12" s="28"/>
      <c r="P12" s="28"/>
      <c r="Q12" s="28"/>
      <c r="R12" s="28"/>
      <c r="S12" s="28"/>
      <c r="T12" s="28"/>
      <c r="U12" s="28"/>
      <c r="V12" s="28"/>
      <c r="W12" s="28"/>
    </row>
    <row r="13" customHeight="1" spans="1:23">
      <c r="A13" s="20" t="str">
        <f t="shared" si="0"/>
        <v>461001 昆明市呈贡区人民政府龙城街道办事处</v>
      </c>
      <c r="B13" s="163" t="s">
        <v>239</v>
      </c>
      <c r="C13" s="20" t="s">
        <v>240</v>
      </c>
      <c r="D13" s="164" t="s">
        <v>105</v>
      </c>
      <c r="E13" s="20" t="s">
        <v>106</v>
      </c>
      <c r="F13" s="164" t="s">
        <v>233</v>
      </c>
      <c r="G13" s="20" t="s">
        <v>234</v>
      </c>
      <c r="H13" s="86">
        <v>1683564</v>
      </c>
      <c r="I13" s="86">
        <v>1683564</v>
      </c>
      <c r="J13" s="167"/>
      <c r="K13" s="28"/>
      <c r="L13" s="168">
        <v>1683564</v>
      </c>
      <c r="M13" s="170"/>
      <c r="N13" s="86"/>
      <c r="O13" s="28"/>
      <c r="P13" s="28"/>
      <c r="Q13" s="28"/>
      <c r="R13" s="28"/>
      <c r="S13" s="28"/>
      <c r="T13" s="28"/>
      <c r="U13" s="28"/>
      <c r="V13" s="28"/>
      <c r="W13" s="28"/>
    </row>
    <row r="14" customHeight="1" spans="1:23">
      <c r="A14" s="20" t="str">
        <f t="shared" si="0"/>
        <v>461001 昆明市呈贡区人民政府龙城街道办事处</v>
      </c>
      <c r="B14" s="163" t="s">
        <v>239</v>
      </c>
      <c r="C14" s="20" t="s">
        <v>240</v>
      </c>
      <c r="D14" s="164" t="s">
        <v>105</v>
      </c>
      <c r="E14" s="20" t="s">
        <v>106</v>
      </c>
      <c r="F14" s="164" t="s">
        <v>233</v>
      </c>
      <c r="G14" s="20" t="s">
        <v>234</v>
      </c>
      <c r="H14" s="86">
        <v>162000</v>
      </c>
      <c r="I14" s="86">
        <v>162000</v>
      </c>
      <c r="J14" s="167"/>
      <c r="K14" s="28"/>
      <c r="L14" s="168">
        <v>162000</v>
      </c>
      <c r="M14" s="170"/>
      <c r="N14" s="86"/>
      <c r="O14" s="28"/>
      <c r="P14" s="28"/>
      <c r="Q14" s="28"/>
      <c r="R14" s="28"/>
      <c r="S14" s="28"/>
      <c r="T14" s="28"/>
      <c r="U14" s="28"/>
      <c r="V14" s="28"/>
      <c r="W14" s="28"/>
    </row>
    <row r="15" customHeight="1" spans="1:23">
      <c r="A15" s="20" t="str">
        <f t="shared" si="0"/>
        <v>461001 昆明市呈贡区人民政府龙城街道办事处</v>
      </c>
      <c r="B15" s="163" t="s">
        <v>239</v>
      </c>
      <c r="C15" s="20" t="s">
        <v>240</v>
      </c>
      <c r="D15" s="164" t="s">
        <v>105</v>
      </c>
      <c r="E15" s="20" t="s">
        <v>106</v>
      </c>
      <c r="F15" s="164" t="s">
        <v>237</v>
      </c>
      <c r="G15" s="20" t="s">
        <v>238</v>
      </c>
      <c r="H15" s="86">
        <v>108000</v>
      </c>
      <c r="I15" s="86">
        <v>108000</v>
      </c>
      <c r="J15" s="167"/>
      <c r="K15" s="28"/>
      <c r="L15" s="168">
        <v>108000</v>
      </c>
      <c r="M15" s="170"/>
      <c r="N15" s="86"/>
      <c r="O15" s="28"/>
      <c r="P15" s="28"/>
      <c r="Q15" s="28"/>
      <c r="R15" s="28"/>
      <c r="S15" s="28"/>
      <c r="T15" s="28"/>
      <c r="U15" s="28"/>
      <c r="V15" s="28"/>
      <c r="W15" s="28"/>
    </row>
    <row r="16" customHeight="1" spans="1:23">
      <c r="A16" s="20" t="str">
        <f t="shared" si="0"/>
        <v>461001 昆明市呈贡区人民政府龙城街道办事处</v>
      </c>
      <c r="B16" s="163" t="s">
        <v>243</v>
      </c>
      <c r="C16" s="20" t="s">
        <v>244</v>
      </c>
      <c r="D16" s="164" t="s">
        <v>107</v>
      </c>
      <c r="E16" s="20" t="s">
        <v>108</v>
      </c>
      <c r="F16" s="164" t="s">
        <v>237</v>
      </c>
      <c r="G16" s="20" t="s">
        <v>238</v>
      </c>
      <c r="H16" s="86">
        <v>1748000</v>
      </c>
      <c r="I16" s="86">
        <v>1748000</v>
      </c>
      <c r="J16" s="167"/>
      <c r="K16" s="28"/>
      <c r="L16" s="168">
        <v>1748000</v>
      </c>
      <c r="M16" s="170"/>
      <c r="N16" s="86"/>
      <c r="O16" s="28"/>
      <c r="P16" s="28"/>
      <c r="Q16" s="28"/>
      <c r="R16" s="28"/>
      <c r="S16" s="28"/>
      <c r="T16" s="28"/>
      <c r="U16" s="28"/>
      <c r="V16" s="28"/>
      <c r="W16" s="28"/>
    </row>
    <row r="17" customHeight="1" spans="1:23">
      <c r="A17" s="20" t="str">
        <f t="shared" si="0"/>
        <v>461001 昆明市呈贡区人民政府龙城街道办事处</v>
      </c>
      <c r="B17" s="163" t="s">
        <v>245</v>
      </c>
      <c r="C17" s="20" t="s">
        <v>246</v>
      </c>
      <c r="D17" s="164" t="s">
        <v>107</v>
      </c>
      <c r="E17" s="20" t="s">
        <v>108</v>
      </c>
      <c r="F17" s="164" t="s">
        <v>241</v>
      </c>
      <c r="G17" s="20" t="s">
        <v>242</v>
      </c>
      <c r="H17" s="86">
        <v>2392800</v>
      </c>
      <c r="I17" s="86">
        <v>2392800</v>
      </c>
      <c r="J17" s="167"/>
      <c r="K17" s="28"/>
      <c r="L17" s="168">
        <v>2392800</v>
      </c>
      <c r="M17" s="170"/>
      <c r="N17" s="86"/>
      <c r="O17" s="28"/>
      <c r="P17" s="28"/>
      <c r="Q17" s="28"/>
      <c r="R17" s="28"/>
      <c r="S17" s="28"/>
      <c r="T17" s="28"/>
      <c r="U17" s="28"/>
      <c r="V17" s="28"/>
      <c r="W17" s="28"/>
    </row>
    <row r="18" customHeight="1" spans="1:23">
      <c r="A18" s="20" t="str">
        <f t="shared" si="0"/>
        <v>461001 昆明市呈贡区人民政府龙城街道办事处</v>
      </c>
      <c r="B18" s="163" t="s">
        <v>245</v>
      </c>
      <c r="C18" s="20" t="s">
        <v>246</v>
      </c>
      <c r="D18" s="164" t="s">
        <v>107</v>
      </c>
      <c r="E18" s="20" t="s">
        <v>108</v>
      </c>
      <c r="F18" s="164" t="s">
        <v>233</v>
      </c>
      <c r="G18" s="20" t="s">
        <v>234</v>
      </c>
      <c r="H18" s="86">
        <v>276000</v>
      </c>
      <c r="I18" s="86">
        <v>276000</v>
      </c>
      <c r="J18" s="167"/>
      <c r="K18" s="28"/>
      <c r="L18" s="168">
        <v>276000</v>
      </c>
      <c r="M18" s="170"/>
      <c r="N18" s="86"/>
      <c r="O18" s="28"/>
      <c r="P18" s="28"/>
      <c r="Q18" s="28"/>
      <c r="R18" s="28"/>
      <c r="S18" s="28"/>
      <c r="T18" s="28"/>
      <c r="U18" s="28"/>
      <c r="V18" s="28"/>
      <c r="W18" s="28"/>
    </row>
    <row r="19" customHeight="1" spans="1:23">
      <c r="A19" s="20" t="str">
        <f t="shared" si="0"/>
        <v>461001 昆明市呈贡区人民政府龙城街道办事处</v>
      </c>
      <c r="B19" s="163" t="s">
        <v>245</v>
      </c>
      <c r="C19" s="20" t="s">
        <v>246</v>
      </c>
      <c r="D19" s="164" t="s">
        <v>107</v>
      </c>
      <c r="E19" s="20" t="s">
        <v>108</v>
      </c>
      <c r="F19" s="164" t="s">
        <v>233</v>
      </c>
      <c r="G19" s="20" t="s">
        <v>234</v>
      </c>
      <c r="H19" s="86">
        <v>156</v>
      </c>
      <c r="I19" s="86">
        <v>156</v>
      </c>
      <c r="J19" s="167"/>
      <c r="K19" s="28"/>
      <c r="L19" s="168">
        <v>156</v>
      </c>
      <c r="M19" s="170"/>
      <c r="N19" s="86"/>
      <c r="O19" s="28"/>
      <c r="P19" s="28"/>
      <c r="Q19" s="28"/>
      <c r="R19" s="28"/>
      <c r="S19" s="28"/>
      <c r="T19" s="28"/>
      <c r="U19" s="28"/>
      <c r="V19" s="28"/>
      <c r="W19" s="28"/>
    </row>
    <row r="20" customHeight="1" spans="1:23">
      <c r="A20" s="20" t="str">
        <f t="shared" si="0"/>
        <v>461001 昆明市呈贡区人民政府龙城街道办事处</v>
      </c>
      <c r="B20" s="163" t="s">
        <v>245</v>
      </c>
      <c r="C20" s="20" t="s">
        <v>246</v>
      </c>
      <c r="D20" s="164" t="s">
        <v>107</v>
      </c>
      <c r="E20" s="20" t="s">
        <v>108</v>
      </c>
      <c r="F20" s="164" t="s">
        <v>237</v>
      </c>
      <c r="G20" s="20" t="s">
        <v>238</v>
      </c>
      <c r="H20" s="86">
        <v>184000</v>
      </c>
      <c r="I20" s="86">
        <v>184000</v>
      </c>
      <c r="J20" s="167"/>
      <c r="K20" s="28"/>
      <c r="L20" s="168">
        <v>184000</v>
      </c>
      <c r="M20" s="170"/>
      <c r="N20" s="86"/>
      <c r="O20" s="28"/>
      <c r="P20" s="28"/>
      <c r="Q20" s="28"/>
      <c r="R20" s="28"/>
      <c r="S20" s="28"/>
      <c r="T20" s="28"/>
      <c r="U20" s="28"/>
      <c r="V20" s="28"/>
      <c r="W20" s="28"/>
    </row>
    <row r="21" customHeight="1" spans="1:23">
      <c r="A21" s="20" t="str">
        <f t="shared" si="0"/>
        <v>461001 昆明市呈贡区人民政府龙城街道办事处</v>
      </c>
      <c r="B21" s="163" t="s">
        <v>245</v>
      </c>
      <c r="C21" s="20" t="s">
        <v>246</v>
      </c>
      <c r="D21" s="164" t="s">
        <v>107</v>
      </c>
      <c r="E21" s="20" t="s">
        <v>108</v>
      </c>
      <c r="F21" s="164" t="s">
        <v>247</v>
      </c>
      <c r="G21" s="20" t="s">
        <v>248</v>
      </c>
      <c r="H21" s="86">
        <v>1758300</v>
      </c>
      <c r="I21" s="86">
        <v>1758300</v>
      </c>
      <c r="J21" s="167"/>
      <c r="K21" s="28"/>
      <c r="L21" s="168">
        <v>1758300</v>
      </c>
      <c r="M21" s="170"/>
      <c r="N21" s="86"/>
      <c r="O21" s="28"/>
      <c r="P21" s="28"/>
      <c r="Q21" s="28"/>
      <c r="R21" s="28"/>
      <c r="S21" s="28"/>
      <c r="T21" s="28"/>
      <c r="U21" s="28"/>
      <c r="V21" s="28"/>
      <c r="W21" s="28"/>
    </row>
    <row r="22" customHeight="1" spans="1:23">
      <c r="A22" s="20" t="str">
        <f t="shared" si="0"/>
        <v>461001 昆明市呈贡区人民政府龙城街道办事处</v>
      </c>
      <c r="B22" s="163" t="s">
        <v>245</v>
      </c>
      <c r="C22" s="20" t="s">
        <v>246</v>
      </c>
      <c r="D22" s="164" t="s">
        <v>107</v>
      </c>
      <c r="E22" s="20" t="s">
        <v>108</v>
      </c>
      <c r="F22" s="164" t="s">
        <v>247</v>
      </c>
      <c r="G22" s="20" t="s">
        <v>248</v>
      </c>
      <c r="H22" s="86">
        <v>1298820</v>
      </c>
      <c r="I22" s="86">
        <v>1298820</v>
      </c>
      <c r="J22" s="167"/>
      <c r="K22" s="28"/>
      <c r="L22" s="168">
        <v>1298820</v>
      </c>
      <c r="M22" s="170"/>
      <c r="N22" s="86"/>
      <c r="O22" s="28"/>
      <c r="P22" s="28"/>
      <c r="Q22" s="28"/>
      <c r="R22" s="28"/>
      <c r="S22" s="28"/>
      <c r="T22" s="28"/>
      <c r="U22" s="28"/>
      <c r="V22" s="28"/>
      <c r="W22" s="28"/>
    </row>
    <row r="23" customHeight="1" spans="1:23">
      <c r="A23" s="20" t="str">
        <f t="shared" si="0"/>
        <v>461001 昆明市呈贡区人民政府龙城街道办事处</v>
      </c>
      <c r="B23" s="163" t="s">
        <v>249</v>
      </c>
      <c r="C23" s="20" t="s">
        <v>250</v>
      </c>
      <c r="D23" s="164" t="s">
        <v>105</v>
      </c>
      <c r="E23" s="20" t="s">
        <v>106</v>
      </c>
      <c r="F23" s="164" t="s">
        <v>251</v>
      </c>
      <c r="G23" s="20" t="s">
        <v>252</v>
      </c>
      <c r="H23" s="86">
        <v>3600</v>
      </c>
      <c r="I23" s="86">
        <v>3600</v>
      </c>
      <c r="J23" s="167"/>
      <c r="K23" s="28"/>
      <c r="L23" s="168">
        <v>3600</v>
      </c>
      <c r="M23" s="170"/>
      <c r="N23" s="86"/>
      <c r="O23" s="28"/>
      <c r="P23" s="28"/>
      <c r="Q23" s="28"/>
      <c r="R23" s="28"/>
      <c r="S23" s="28"/>
      <c r="T23" s="28"/>
      <c r="U23" s="28"/>
      <c r="V23" s="28"/>
      <c r="W23" s="28"/>
    </row>
    <row r="24" customHeight="1" spans="1:23">
      <c r="A24" s="20" t="str">
        <f t="shared" si="0"/>
        <v>461001 昆明市呈贡区人民政府龙城街道办事处</v>
      </c>
      <c r="B24" s="163" t="s">
        <v>249</v>
      </c>
      <c r="C24" s="20" t="s">
        <v>250</v>
      </c>
      <c r="D24" s="164" t="s">
        <v>107</v>
      </c>
      <c r="E24" s="20" t="s">
        <v>108</v>
      </c>
      <c r="F24" s="164" t="s">
        <v>251</v>
      </c>
      <c r="G24" s="20" t="s">
        <v>252</v>
      </c>
      <c r="H24" s="86">
        <v>41400</v>
      </c>
      <c r="I24" s="86">
        <v>41400</v>
      </c>
      <c r="J24" s="167"/>
      <c r="K24" s="28"/>
      <c r="L24" s="168">
        <v>41400</v>
      </c>
      <c r="M24" s="170"/>
      <c r="N24" s="86"/>
      <c r="O24" s="28"/>
      <c r="P24" s="28"/>
      <c r="Q24" s="28"/>
      <c r="R24" s="28"/>
      <c r="S24" s="28"/>
      <c r="T24" s="28"/>
      <c r="U24" s="28"/>
      <c r="V24" s="28"/>
      <c r="W24" s="28"/>
    </row>
    <row r="25" customHeight="1" spans="1:23">
      <c r="A25" s="20" t="str">
        <f t="shared" si="0"/>
        <v>461001 昆明市呈贡区人民政府龙城街道办事处</v>
      </c>
      <c r="B25" s="163" t="s">
        <v>249</v>
      </c>
      <c r="C25" s="20" t="s">
        <v>250</v>
      </c>
      <c r="D25" s="164" t="s">
        <v>129</v>
      </c>
      <c r="E25" s="20" t="s">
        <v>130</v>
      </c>
      <c r="F25" s="164" t="s">
        <v>253</v>
      </c>
      <c r="G25" s="20" t="s">
        <v>254</v>
      </c>
      <c r="H25" s="86">
        <v>585900</v>
      </c>
      <c r="I25" s="86">
        <v>585900</v>
      </c>
      <c r="J25" s="167"/>
      <c r="K25" s="28"/>
      <c r="L25" s="168">
        <v>585900</v>
      </c>
      <c r="M25" s="170"/>
      <c r="N25" s="86"/>
      <c r="O25" s="28"/>
      <c r="P25" s="28"/>
      <c r="Q25" s="28"/>
      <c r="R25" s="28"/>
      <c r="S25" s="28"/>
      <c r="T25" s="28"/>
      <c r="U25" s="28"/>
      <c r="V25" s="28"/>
      <c r="W25" s="28"/>
    </row>
    <row r="26" customHeight="1" spans="1:23">
      <c r="A26" s="20" t="str">
        <f t="shared" si="0"/>
        <v>461001 昆明市呈贡区人民政府龙城街道办事处</v>
      </c>
      <c r="B26" s="163" t="s">
        <v>249</v>
      </c>
      <c r="C26" s="20" t="s">
        <v>250</v>
      </c>
      <c r="D26" s="164" t="s">
        <v>129</v>
      </c>
      <c r="E26" s="20" t="s">
        <v>130</v>
      </c>
      <c r="F26" s="164" t="s">
        <v>253</v>
      </c>
      <c r="G26" s="20" t="s">
        <v>254</v>
      </c>
      <c r="H26" s="86">
        <v>879520</v>
      </c>
      <c r="I26" s="86">
        <v>879520</v>
      </c>
      <c r="J26" s="167"/>
      <c r="K26" s="28"/>
      <c r="L26" s="168">
        <v>879520</v>
      </c>
      <c r="M26" s="170"/>
      <c r="N26" s="86"/>
      <c r="O26" s="28"/>
      <c r="P26" s="28"/>
      <c r="Q26" s="28"/>
      <c r="R26" s="28"/>
      <c r="S26" s="28"/>
      <c r="T26" s="28"/>
      <c r="U26" s="28"/>
      <c r="V26" s="28"/>
      <c r="W26" s="28"/>
    </row>
    <row r="27" customHeight="1" spans="1:23">
      <c r="A27" s="20" t="str">
        <f t="shared" si="0"/>
        <v>461001 昆明市呈贡区人民政府龙城街道办事处</v>
      </c>
      <c r="B27" s="163" t="s">
        <v>249</v>
      </c>
      <c r="C27" s="20" t="s">
        <v>250</v>
      </c>
      <c r="D27" s="164" t="s">
        <v>131</v>
      </c>
      <c r="E27" s="20" t="s">
        <v>132</v>
      </c>
      <c r="F27" s="164" t="s">
        <v>255</v>
      </c>
      <c r="G27" s="20" t="s">
        <v>256</v>
      </c>
      <c r="H27" s="86">
        <v>400000</v>
      </c>
      <c r="I27" s="86">
        <v>400000</v>
      </c>
      <c r="J27" s="167"/>
      <c r="K27" s="28"/>
      <c r="L27" s="168">
        <v>400000</v>
      </c>
      <c r="M27" s="170"/>
      <c r="N27" s="86"/>
      <c r="O27" s="28"/>
      <c r="P27" s="28"/>
      <c r="Q27" s="28"/>
      <c r="R27" s="28"/>
      <c r="S27" s="28"/>
      <c r="T27" s="28"/>
      <c r="U27" s="28"/>
      <c r="V27" s="28"/>
      <c r="W27" s="28"/>
    </row>
    <row r="28" customHeight="1" spans="1:23">
      <c r="A28" s="20" t="str">
        <f t="shared" si="0"/>
        <v>461001 昆明市呈贡区人民政府龙城街道办事处</v>
      </c>
      <c r="B28" s="163" t="s">
        <v>249</v>
      </c>
      <c r="C28" s="20" t="s">
        <v>250</v>
      </c>
      <c r="D28" s="164" t="s">
        <v>137</v>
      </c>
      <c r="E28" s="20" t="s">
        <v>138</v>
      </c>
      <c r="F28" s="164" t="s">
        <v>257</v>
      </c>
      <c r="G28" s="20" t="s">
        <v>258</v>
      </c>
      <c r="H28" s="86">
        <v>281340</v>
      </c>
      <c r="I28" s="86">
        <v>281340</v>
      </c>
      <c r="J28" s="167"/>
      <c r="K28" s="28"/>
      <c r="L28" s="168">
        <v>281340</v>
      </c>
      <c r="M28" s="170"/>
      <c r="N28" s="86"/>
      <c r="O28" s="28"/>
      <c r="P28" s="28"/>
      <c r="Q28" s="28"/>
      <c r="R28" s="28"/>
      <c r="S28" s="28"/>
      <c r="T28" s="28"/>
      <c r="U28" s="28"/>
      <c r="V28" s="28"/>
      <c r="W28" s="28"/>
    </row>
    <row r="29" customHeight="1" spans="1:23">
      <c r="A29" s="20" t="str">
        <f t="shared" si="0"/>
        <v>461001 昆明市呈贡区人民政府龙城街道办事处</v>
      </c>
      <c r="B29" s="163" t="s">
        <v>249</v>
      </c>
      <c r="C29" s="20" t="s">
        <v>250</v>
      </c>
      <c r="D29" s="164" t="s">
        <v>139</v>
      </c>
      <c r="E29" s="20" t="s">
        <v>140</v>
      </c>
      <c r="F29" s="164" t="s">
        <v>257</v>
      </c>
      <c r="G29" s="20" t="s">
        <v>258</v>
      </c>
      <c r="H29" s="86">
        <v>442980</v>
      </c>
      <c r="I29" s="86">
        <v>442980</v>
      </c>
      <c r="J29" s="167"/>
      <c r="K29" s="28"/>
      <c r="L29" s="168">
        <v>442980</v>
      </c>
      <c r="M29" s="170"/>
      <c r="N29" s="86"/>
      <c r="O29" s="28"/>
      <c r="P29" s="28"/>
      <c r="Q29" s="28"/>
      <c r="R29" s="28"/>
      <c r="S29" s="28"/>
      <c r="T29" s="28"/>
      <c r="U29" s="28"/>
      <c r="V29" s="28"/>
      <c r="W29" s="28"/>
    </row>
    <row r="30" customHeight="1" spans="1:23">
      <c r="A30" s="20" t="str">
        <f t="shared" si="0"/>
        <v>461001 昆明市呈贡区人民政府龙城街道办事处</v>
      </c>
      <c r="B30" s="163" t="s">
        <v>249</v>
      </c>
      <c r="C30" s="20" t="s">
        <v>250</v>
      </c>
      <c r="D30" s="164" t="s">
        <v>141</v>
      </c>
      <c r="E30" s="20" t="s">
        <v>142</v>
      </c>
      <c r="F30" s="164" t="s">
        <v>259</v>
      </c>
      <c r="G30" s="20" t="s">
        <v>260</v>
      </c>
      <c r="H30" s="86">
        <v>268000</v>
      </c>
      <c r="I30" s="86">
        <v>268000</v>
      </c>
      <c r="J30" s="167"/>
      <c r="K30" s="28"/>
      <c r="L30" s="168">
        <v>268000</v>
      </c>
      <c r="M30" s="170"/>
      <c r="N30" s="86"/>
      <c r="O30" s="28"/>
      <c r="P30" s="28"/>
      <c r="Q30" s="28"/>
      <c r="R30" s="28"/>
      <c r="S30" s="28"/>
      <c r="T30" s="28"/>
      <c r="U30" s="28"/>
      <c r="V30" s="28"/>
      <c r="W30" s="28"/>
    </row>
    <row r="31" customHeight="1" spans="1:23">
      <c r="A31" s="20" t="str">
        <f t="shared" si="0"/>
        <v>461001 昆明市呈贡区人民政府龙城街道办事处</v>
      </c>
      <c r="B31" s="163" t="s">
        <v>249</v>
      </c>
      <c r="C31" s="20" t="s">
        <v>250</v>
      </c>
      <c r="D31" s="164" t="s">
        <v>141</v>
      </c>
      <c r="E31" s="20" t="s">
        <v>142</v>
      </c>
      <c r="F31" s="164" t="s">
        <v>259</v>
      </c>
      <c r="G31" s="20" t="s">
        <v>260</v>
      </c>
      <c r="H31" s="86">
        <v>326400</v>
      </c>
      <c r="I31" s="86">
        <v>326400</v>
      </c>
      <c r="J31" s="167"/>
      <c r="K31" s="28"/>
      <c r="L31" s="168">
        <v>326400</v>
      </c>
      <c r="M31" s="170"/>
      <c r="N31" s="86"/>
      <c r="O31" s="28"/>
      <c r="P31" s="28"/>
      <c r="Q31" s="28"/>
      <c r="R31" s="28"/>
      <c r="S31" s="28"/>
      <c r="T31" s="28"/>
      <c r="U31" s="28"/>
      <c r="V31" s="28"/>
      <c r="W31" s="28"/>
    </row>
    <row r="32" customHeight="1" spans="1:23">
      <c r="A32" s="20" t="str">
        <f t="shared" si="0"/>
        <v>461001 昆明市呈贡区人民政府龙城街道办事处</v>
      </c>
      <c r="B32" s="163" t="s">
        <v>249</v>
      </c>
      <c r="C32" s="20" t="s">
        <v>250</v>
      </c>
      <c r="D32" s="164" t="s">
        <v>143</v>
      </c>
      <c r="E32" s="20" t="s">
        <v>144</v>
      </c>
      <c r="F32" s="164" t="s">
        <v>251</v>
      </c>
      <c r="G32" s="20" t="s">
        <v>252</v>
      </c>
      <c r="H32" s="86">
        <v>20680</v>
      </c>
      <c r="I32" s="86">
        <v>20680</v>
      </c>
      <c r="J32" s="167"/>
      <c r="K32" s="28"/>
      <c r="L32" s="168">
        <v>20680</v>
      </c>
      <c r="M32" s="170"/>
      <c r="N32" s="86"/>
      <c r="O32" s="28"/>
      <c r="P32" s="28"/>
      <c r="Q32" s="28"/>
      <c r="R32" s="28"/>
      <c r="S32" s="28"/>
      <c r="T32" s="28"/>
      <c r="U32" s="28"/>
      <c r="V32" s="28"/>
      <c r="W32" s="28"/>
    </row>
    <row r="33" customHeight="1" spans="1:23">
      <c r="A33" s="20" t="str">
        <f t="shared" si="0"/>
        <v>461001 昆明市呈贡区人民政府龙城街道办事处</v>
      </c>
      <c r="B33" s="163" t="s">
        <v>249</v>
      </c>
      <c r="C33" s="20" t="s">
        <v>250</v>
      </c>
      <c r="D33" s="164" t="s">
        <v>143</v>
      </c>
      <c r="E33" s="20" t="s">
        <v>144</v>
      </c>
      <c r="F33" s="164" t="s">
        <v>251</v>
      </c>
      <c r="G33" s="20" t="s">
        <v>252</v>
      </c>
      <c r="H33" s="86">
        <v>26367</v>
      </c>
      <c r="I33" s="86">
        <v>26367</v>
      </c>
      <c r="J33" s="167"/>
      <c r="K33" s="28"/>
      <c r="L33" s="168">
        <v>26367</v>
      </c>
      <c r="M33" s="170"/>
      <c r="N33" s="86"/>
      <c r="O33" s="28"/>
      <c r="P33" s="28"/>
      <c r="Q33" s="28"/>
      <c r="R33" s="28"/>
      <c r="S33" s="28"/>
      <c r="T33" s="28"/>
      <c r="U33" s="28"/>
      <c r="V33" s="28"/>
      <c r="W33" s="28"/>
    </row>
    <row r="34" customHeight="1" spans="1:23">
      <c r="A34" s="20" t="str">
        <f t="shared" si="0"/>
        <v>461001 昆明市呈贡区人民政府龙城街道办事处</v>
      </c>
      <c r="B34" s="163" t="s">
        <v>249</v>
      </c>
      <c r="C34" s="20" t="s">
        <v>250</v>
      </c>
      <c r="D34" s="164" t="s">
        <v>143</v>
      </c>
      <c r="E34" s="20" t="s">
        <v>144</v>
      </c>
      <c r="F34" s="164" t="s">
        <v>251</v>
      </c>
      <c r="G34" s="20" t="s">
        <v>252</v>
      </c>
      <c r="H34" s="86">
        <v>6588</v>
      </c>
      <c r="I34" s="86">
        <v>6588</v>
      </c>
      <c r="J34" s="167"/>
      <c r="K34" s="28"/>
      <c r="L34" s="168">
        <v>6588</v>
      </c>
      <c r="M34" s="170"/>
      <c r="N34" s="86"/>
      <c r="O34" s="28"/>
      <c r="P34" s="28"/>
      <c r="Q34" s="28"/>
      <c r="R34" s="28"/>
      <c r="S34" s="28"/>
      <c r="T34" s="28"/>
      <c r="U34" s="28"/>
      <c r="V34" s="28"/>
      <c r="W34" s="28"/>
    </row>
    <row r="35" customHeight="1" spans="1:23">
      <c r="A35" s="20" t="str">
        <f t="shared" si="0"/>
        <v>461001 昆明市呈贡区人民政府龙城街道办事处</v>
      </c>
      <c r="B35" s="163" t="s">
        <v>249</v>
      </c>
      <c r="C35" s="20" t="s">
        <v>250</v>
      </c>
      <c r="D35" s="164" t="s">
        <v>143</v>
      </c>
      <c r="E35" s="20" t="s">
        <v>144</v>
      </c>
      <c r="F35" s="164" t="s">
        <v>251</v>
      </c>
      <c r="G35" s="20" t="s">
        <v>252</v>
      </c>
      <c r="H35" s="86">
        <v>21528</v>
      </c>
      <c r="I35" s="86">
        <v>21528</v>
      </c>
      <c r="J35" s="167"/>
      <c r="K35" s="28"/>
      <c r="L35" s="168">
        <v>21528</v>
      </c>
      <c r="M35" s="170"/>
      <c r="N35" s="86"/>
      <c r="O35" s="28"/>
      <c r="P35" s="28"/>
      <c r="Q35" s="28"/>
      <c r="R35" s="28"/>
      <c r="S35" s="28"/>
      <c r="T35" s="28"/>
      <c r="U35" s="28"/>
      <c r="V35" s="28"/>
      <c r="W35" s="28"/>
    </row>
    <row r="36" customHeight="1" spans="1:23">
      <c r="A36" s="20" t="str">
        <f t="shared" si="0"/>
        <v>461001 昆明市呈贡区人民政府龙城街道办事处</v>
      </c>
      <c r="B36" s="163" t="s">
        <v>261</v>
      </c>
      <c r="C36" s="20" t="s">
        <v>161</v>
      </c>
      <c r="D36" s="164" t="s">
        <v>160</v>
      </c>
      <c r="E36" s="20" t="s">
        <v>161</v>
      </c>
      <c r="F36" s="164" t="s">
        <v>262</v>
      </c>
      <c r="G36" s="20" t="s">
        <v>161</v>
      </c>
      <c r="H36" s="86">
        <v>1315560</v>
      </c>
      <c r="I36" s="86">
        <v>1315560</v>
      </c>
      <c r="J36" s="167"/>
      <c r="K36" s="28"/>
      <c r="L36" s="168">
        <v>1315560</v>
      </c>
      <c r="M36" s="170"/>
      <c r="N36" s="86"/>
      <c r="O36" s="28"/>
      <c r="P36" s="28"/>
      <c r="Q36" s="28"/>
      <c r="R36" s="28"/>
      <c r="S36" s="28"/>
      <c r="T36" s="28"/>
      <c r="U36" s="28"/>
      <c r="V36" s="28"/>
      <c r="W36" s="28"/>
    </row>
    <row r="37" customHeight="1" spans="1:23">
      <c r="A37" s="20" t="str">
        <f t="shared" si="0"/>
        <v>461001 昆明市呈贡区人民政府龙城街道办事处</v>
      </c>
      <c r="B37" s="163" t="s">
        <v>263</v>
      </c>
      <c r="C37" s="20" t="s">
        <v>264</v>
      </c>
      <c r="D37" s="164" t="s">
        <v>122</v>
      </c>
      <c r="E37" s="20" t="s">
        <v>106</v>
      </c>
      <c r="F37" s="164" t="s">
        <v>265</v>
      </c>
      <c r="G37" s="20" t="s">
        <v>266</v>
      </c>
      <c r="H37" s="86">
        <v>44160</v>
      </c>
      <c r="I37" s="86">
        <v>44160</v>
      </c>
      <c r="J37" s="167"/>
      <c r="K37" s="28"/>
      <c r="L37" s="168">
        <v>44160</v>
      </c>
      <c r="M37" s="170"/>
      <c r="N37" s="86"/>
      <c r="O37" s="28"/>
      <c r="P37" s="28"/>
      <c r="Q37" s="28"/>
      <c r="R37" s="28"/>
      <c r="S37" s="28"/>
      <c r="T37" s="28"/>
      <c r="U37" s="28"/>
      <c r="V37" s="28"/>
      <c r="W37" s="28"/>
    </row>
    <row r="38" customHeight="1" spans="1:23">
      <c r="A38" s="20" t="str">
        <f t="shared" si="0"/>
        <v>461001 昆明市呈贡区人民政府龙城街道办事处</v>
      </c>
      <c r="B38" s="163" t="s">
        <v>263</v>
      </c>
      <c r="C38" s="20" t="s">
        <v>264</v>
      </c>
      <c r="D38" s="164" t="s">
        <v>154</v>
      </c>
      <c r="E38" s="20" t="s">
        <v>155</v>
      </c>
      <c r="F38" s="164" t="s">
        <v>265</v>
      </c>
      <c r="G38" s="20" t="s">
        <v>266</v>
      </c>
      <c r="H38" s="86">
        <v>2507719.26</v>
      </c>
      <c r="I38" s="86">
        <v>2507719.26</v>
      </c>
      <c r="J38" s="167"/>
      <c r="K38" s="28"/>
      <c r="L38" s="168">
        <v>2507719.26</v>
      </c>
      <c r="M38" s="170"/>
      <c r="N38" s="86"/>
      <c r="O38" s="28"/>
      <c r="P38" s="28"/>
      <c r="Q38" s="28"/>
      <c r="R38" s="28"/>
      <c r="S38" s="28"/>
      <c r="T38" s="28"/>
      <c r="U38" s="28"/>
      <c r="V38" s="28"/>
      <c r="W38" s="28"/>
    </row>
    <row r="39" customHeight="1" spans="1:23">
      <c r="A39" s="20" t="str">
        <f t="shared" si="0"/>
        <v>461001 昆明市呈贡区人民政府龙城街道办事处</v>
      </c>
      <c r="B39" s="163" t="s">
        <v>263</v>
      </c>
      <c r="C39" s="20" t="s">
        <v>264</v>
      </c>
      <c r="D39" s="164" t="s">
        <v>154</v>
      </c>
      <c r="E39" s="20" t="s">
        <v>155</v>
      </c>
      <c r="F39" s="164" t="s">
        <v>265</v>
      </c>
      <c r="G39" s="20" t="s">
        <v>266</v>
      </c>
      <c r="H39" s="86">
        <v>9170868.12</v>
      </c>
      <c r="I39" s="86">
        <v>9170868.12</v>
      </c>
      <c r="J39" s="167"/>
      <c r="K39" s="28"/>
      <c r="L39" s="168">
        <v>9170868.12</v>
      </c>
      <c r="M39" s="170"/>
      <c r="N39" s="86"/>
      <c r="O39" s="28"/>
      <c r="P39" s="28"/>
      <c r="Q39" s="28"/>
      <c r="R39" s="28"/>
      <c r="S39" s="28"/>
      <c r="T39" s="28"/>
      <c r="U39" s="28"/>
      <c r="V39" s="28"/>
      <c r="W39" s="28"/>
    </row>
    <row r="40" customHeight="1" spans="1:23">
      <c r="A40" s="20" t="str">
        <f t="shared" si="0"/>
        <v>461001 昆明市呈贡区人民政府龙城街道办事处</v>
      </c>
      <c r="B40" s="163" t="s">
        <v>267</v>
      </c>
      <c r="C40" s="20" t="s">
        <v>268</v>
      </c>
      <c r="D40" s="164" t="s">
        <v>125</v>
      </c>
      <c r="E40" s="20" t="s">
        <v>126</v>
      </c>
      <c r="F40" s="164" t="s">
        <v>265</v>
      </c>
      <c r="G40" s="20" t="s">
        <v>266</v>
      </c>
      <c r="H40" s="86">
        <v>327600</v>
      </c>
      <c r="I40" s="86">
        <v>327600</v>
      </c>
      <c r="J40" s="167"/>
      <c r="K40" s="28"/>
      <c r="L40" s="168">
        <v>327600</v>
      </c>
      <c r="M40" s="170"/>
      <c r="N40" s="86"/>
      <c r="O40" s="28"/>
      <c r="P40" s="28"/>
      <c r="Q40" s="28"/>
      <c r="R40" s="28"/>
      <c r="S40" s="28"/>
      <c r="T40" s="28"/>
      <c r="U40" s="28"/>
      <c r="V40" s="28"/>
      <c r="W40" s="28"/>
    </row>
    <row r="41" customHeight="1" spans="1:23">
      <c r="A41" s="20" t="str">
        <f t="shared" si="0"/>
        <v>461001 昆明市呈贡区人民政府龙城街道办事处</v>
      </c>
      <c r="B41" s="163" t="s">
        <v>267</v>
      </c>
      <c r="C41" s="20" t="s">
        <v>268</v>
      </c>
      <c r="D41" s="164" t="s">
        <v>127</v>
      </c>
      <c r="E41" s="20" t="s">
        <v>128</v>
      </c>
      <c r="F41" s="164" t="s">
        <v>265</v>
      </c>
      <c r="G41" s="20" t="s">
        <v>266</v>
      </c>
      <c r="H41" s="86">
        <v>102000</v>
      </c>
      <c r="I41" s="86">
        <v>102000</v>
      </c>
      <c r="J41" s="167"/>
      <c r="K41" s="28"/>
      <c r="L41" s="168">
        <v>102000</v>
      </c>
      <c r="M41" s="170"/>
      <c r="N41" s="86"/>
      <c r="O41" s="28"/>
      <c r="P41" s="28"/>
      <c r="Q41" s="28"/>
      <c r="R41" s="28"/>
      <c r="S41" s="28"/>
      <c r="T41" s="28"/>
      <c r="U41" s="28"/>
      <c r="V41" s="28"/>
      <c r="W41" s="28"/>
    </row>
    <row r="42" customHeight="1" spans="1:23">
      <c r="A42" s="20" t="str">
        <f t="shared" si="0"/>
        <v>461001 昆明市呈贡区人民政府龙城街道办事处</v>
      </c>
      <c r="B42" s="163" t="s">
        <v>269</v>
      </c>
      <c r="C42" s="20" t="s">
        <v>270</v>
      </c>
      <c r="D42" s="164" t="s">
        <v>105</v>
      </c>
      <c r="E42" s="20" t="s">
        <v>106</v>
      </c>
      <c r="F42" s="164" t="s">
        <v>271</v>
      </c>
      <c r="G42" s="20" t="s">
        <v>272</v>
      </c>
      <c r="H42" s="86">
        <v>4529832</v>
      </c>
      <c r="I42" s="86">
        <v>4529832</v>
      </c>
      <c r="J42" s="167"/>
      <c r="K42" s="28"/>
      <c r="L42" s="168">
        <v>4529832</v>
      </c>
      <c r="M42" s="170"/>
      <c r="N42" s="86"/>
      <c r="O42" s="28"/>
      <c r="P42" s="28"/>
      <c r="Q42" s="28"/>
      <c r="R42" s="28"/>
      <c r="S42" s="28"/>
      <c r="T42" s="28"/>
      <c r="U42" s="28"/>
      <c r="V42" s="28"/>
      <c r="W42" s="28"/>
    </row>
    <row r="43" customHeight="1" spans="1:23">
      <c r="A43" s="20" t="str">
        <f t="shared" si="0"/>
        <v>461001 昆明市呈贡区人民政府龙城街道办事处</v>
      </c>
      <c r="B43" s="163" t="s">
        <v>269</v>
      </c>
      <c r="C43" s="20" t="s">
        <v>270</v>
      </c>
      <c r="D43" s="164" t="s">
        <v>105</v>
      </c>
      <c r="E43" s="20" t="s">
        <v>106</v>
      </c>
      <c r="F43" s="164" t="s">
        <v>271</v>
      </c>
      <c r="G43" s="20" t="s">
        <v>272</v>
      </c>
      <c r="H43" s="86">
        <v>1140800</v>
      </c>
      <c r="I43" s="86">
        <v>1140800</v>
      </c>
      <c r="J43" s="167"/>
      <c r="K43" s="28"/>
      <c r="L43" s="168">
        <v>1140800</v>
      </c>
      <c r="M43" s="170"/>
      <c r="N43" s="86"/>
      <c r="O43" s="28"/>
      <c r="P43" s="28"/>
      <c r="Q43" s="28"/>
      <c r="R43" s="28"/>
      <c r="S43" s="28"/>
      <c r="T43" s="28"/>
      <c r="U43" s="28"/>
      <c r="V43" s="28"/>
      <c r="W43" s="28"/>
    </row>
    <row r="44" customHeight="1" spans="1:23">
      <c r="A44" s="171" t="str">
        <f t="shared" si="0"/>
        <v>461001 昆明市呈贡区人民政府龙城街道办事处</v>
      </c>
      <c r="B44" s="163" t="s">
        <v>269</v>
      </c>
      <c r="C44" s="20" t="s">
        <v>270</v>
      </c>
      <c r="D44" s="164" t="s">
        <v>105</v>
      </c>
      <c r="E44" s="20" t="s">
        <v>106</v>
      </c>
      <c r="F44" s="164" t="s">
        <v>271</v>
      </c>
      <c r="G44" s="20" t="s">
        <v>272</v>
      </c>
      <c r="H44" s="86">
        <v>226491.6</v>
      </c>
      <c r="I44" s="86">
        <v>226491.6</v>
      </c>
      <c r="J44" s="167"/>
      <c r="K44" s="28"/>
      <c r="L44" s="168">
        <v>226491.6</v>
      </c>
      <c r="M44" s="170"/>
      <c r="N44" s="86"/>
      <c r="O44" s="172"/>
      <c r="P44" s="172"/>
      <c r="Q44" s="172"/>
      <c r="R44" s="172"/>
      <c r="S44" s="172"/>
      <c r="T44" s="172"/>
      <c r="U44" s="172"/>
      <c r="V44" s="172"/>
      <c r="W44" s="172"/>
    </row>
    <row r="45" customHeight="1" spans="1:23">
      <c r="A45" s="171" t="str">
        <f t="shared" si="0"/>
        <v>461001 昆明市呈贡区人民政府龙城街道办事处</v>
      </c>
      <c r="B45" s="163" t="s">
        <v>273</v>
      </c>
      <c r="C45" s="20" t="s">
        <v>274</v>
      </c>
      <c r="D45" s="164" t="s">
        <v>105</v>
      </c>
      <c r="E45" s="20" t="s">
        <v>106</v>
      </c>
      <c r="F45" s="164" t="s">
        <v>275</v>
      </c>
      <c r="G45" s="20" t="s">
        <v>274</v>
      </c>
      <c r="H45" s="86">
        <v>81498</v>
      </c>
      <c r="I45" s="86">
        <v>81498</v>
      </c>
      <c r="J45" s="167"/>
      <c r="K45" s="28"/>
      <c r="L45" s="168">
        <v>81498</v>
      </c>
      <c r="M45" s="170"/>
      <c r="N45" s="86"/>
      <c r="O45" s="28"/>
      <c r="P45" s="28"/>
      <c r="Q45" s="28"/>
      <c r="R45" s="28"/>
      <c r="S45" s="28"/>
      <c r="T45" s="28"/>
      <c r="U45" s="28"/>
      <c r="V45" s="28"/>
      <c r="W45" s="28"/>
    </row>
    <row r="46" customHeight="1" spans="1:23">
      <c r="A46" s="171" t="str">
        <f t="shared" si="0"/>
        <v>461001 昆明市呈贡区人民政府龙城街道办事处</v>
      </c>
      <c r="B46" s="163" t="s">
        <v>276</v>
      </c>
      <c r="C46" s="20" t="s">
        <v>210</v>
      </c>
      <c r="D46" s="164" t="s">
        <v>105</v>
      </c>
      <c r="E46" s="20" t="s">
        <v>106</v>
      </c>
      <c r="F46" s="164" t="s">
        <v>277</v>
      </c>
      <c r="G46" s="20" t="s">
        <v>210</v>
      </c>
      <c r="H46" s="86">
        <v>10000</v>
      </c>
      <c r="I46" s="86">
        <v>10000</v>
      </c>
      <c r="J46" s="167"/>
      <c r="K46" s="28"/>
      <c r="L46" s="168">
        <v>10000</v>
      </c>
      <c r="M46" s="170"/>
      <c r="N46" s="86"/>
      <c r="O46" s="167"/>
      <c r="P46" s="28"/>
      <c r="Q46" s="28"/>
      <c r="R46" s="28"/>
      <c r="S46" s="28"/>
      <c r="T46" s="28"/>
      <c r="U46" s="28"/>
      <c r="V46" s="28"/>
      <c r="W46" s="28"/>
    </row>
    <row r="47" customHeight="1" spans="1:23">
      <c r="A47" s="171" t="str">
        <f t="shared" si="0"/>
        <v>461001 昆明市呈贡区人民政府龙城街道办事处</v>
      </c>
      <c r="B47" s="163" t="s">
        <v>278</v>
      </c>
      <c r="C47" s="20" t="s">
        <v>279</v>
      </c>
      <c r="D47" s="164" t="s">
        <v>105</v>
      </c>
      <c r="E47" s="20" t="s">
        <v>106</v>
      </c>
      <c r="F47" s="164" t="s">
        <v>280</v>
      </c>
      <c r="G47" s="20" t="s">
        <v>281</v>
      </c>
      <c r="H47" s="86">
        <v>249000</v>
      </c>
      <c r="I47" s="86">
        <v>249000</v>
      </c>
      <c r="J47" s="167"/>
      <c r="K47" s="28"/>
      <c r="L47" s="168">
        <v>249000</v>
      </c>
      <c r="M47" s="170"/>
      <c r="N47" s="86"/>
      <c r="O47" s="167"/>
      <c r="P47" s="28"/>
      <c r="Q47" s="28"/>
      <c r="R47" s="28"/>
      <c r="S47" s="28"/>
      <c r="T47" s="28"/>
      <c r="U47" s="28"/>
      <c r="V47" s="28"/>
      <c r="W47" s="28"/>
    </row>
    <row r="48" customHeight="1" spans="1:23">
      <c r="A48" s="171" t="str">
        <f t="shared" si="0"/>
        <v>461001 昆明市呈贡区人民政府龙城街道办事处</v>
      </c>
      <c r="B48" s="163" t="s">
        <v>282</v>
      </c>
      <c r="C48" s="20" t="s">
        <v>283</v>
      </c>
      <c r="D48" s="164" t="s">
        <v>105</v>
      </c>
      <c r="E48" s="20" t="s">
        <v>106</v>
      </c>
      <c r="F48" s="164" t="s">
        <v>284</v>
      </c>
      <c r="G48" s="20" t="s">
        <v>283</v>
      </c>
      <c r="H48" s="86">
        <v>71325.36</v>
      </c>
      <c r="I48" s="86">
        <v>71325.36</v>
      </c>
      <c r="J48" s="167"/>
      <c r="K48" s="28"/>
      <c r="L48" s="168">
        <v>71325.36</v>
      </c>
      <c r="M48" s="170"/>
      <c r="N48" s="86"/>
      <c r="O48" s="167"/>
      <c r="P48" s="28"/>
      <c r="Q48" s="28"/>
      <c r="R48" s="28"/>
      <c r="S48" s="28"/>
      <c r="T48" s="28"/>
      <c r="U48" s="28"/>
      <c r="V48" s="28"/>
      <c r="W48" s="28"/>
    </row>
    <row r="49" customHeight="1" spans="1:23">
      <c r="A49" s="171" t="str">
        <f t="shared" si="0"/>
        <v>461001 昆明市呈贡区人民政府龙城街道办事处</v>
      </c>
      <c r="B49" s="163" t="s">
        <v>282</v>
      </c>
      <c r="C49" s="20" t="s">
        <v>283</v>
      </c>
      <c r="D49" s="164" t="s">
        <v>107</v>
      </c>
      <c r="E49" s="20" t="s">
        <v>108</v>
      </c>
      <c r="F49" s="164" t="s">
        <v>284</v>
      </c>
      <c r="G49" s="20" t="s">
        <v>283</v>
      </c>
      <c r="H49" s="86">
        <v>109001.52</v>
      </c>
      <c r="I49" s="86">
        <v>109001.52</v>
      </c>
      <c r="J49" s="167"/>
      <c r="K49" s="28"/>
      <c r="L49" s="168">
        <v>109001.52</v>
      </c>
      <c r="M49" s="170"/>
      <c r="N49" s="86"/>
      <c r="O49" s="167"/>
      <c r="P49" s="28"/>
      <c r="Q49" s="28"/>
      <c r="R49" s="28"/>
      <c r="S49" s="28"/>
      <c r="T49" s="28"/>
      <c r="U49" s="28"/>
      <c r="V49" s="28"/>
      <c r="W49" s="28"/>
    </row>
    <row r="50" customHeight="1" spans="1:23">
      <c r="A50" s="171" t="str">
        <f t="shared" si="0"/>
        <v>461001 昆明市呈贡区人民政府龙城街道办事处</v>
      </c>
      <c r="B50" s="163" t="s">
        <v>285</v>
      </c>
      <c r="C50" s="20" t="s">
        <v>286</v>
      </c>
      <c r="D50" s="164" t="s">
        <v>105</v>
      </c>
      <c r="E50" s="20" t="s">
        <v>106</v>
      </c>
      <c r="F50" s="164" t="s">
        <v>284</v>
      </c>
      <c r="G50" s="20" t="s">
        <v>283</v>
      </c>
      <c r="H50" s="86">
        <v>90596.64</v>
      </c>
      <c r="I50" s="86">
        <v>90596.64</v>
      </c>
      <c r="J50" s="167"/>
      <c r="K50" s="28"/>
      <c r="L50" s="168">
        <v>90596.64</v>
      </c>
      <c r="M50" s="170"/>
      <c r="N50" s="86"/>
      <c r="O50" s="167"/>
      <c r="P50" s="28"/>
      <c r="Q50" s="28"/>
      <c r="R50" s="28"/>
      <c r="S50" s="28"/>
      <c r="T50" s="28"/>
      <c r="U50" s="28"/>
      <c r="V50" s="28"/>
      <c r="W50" s="28"/>
    </row>
    <row r="51" customHeight="1" spans="1:23">
      <c r="A51" s="171" t="str">
        <f t="shared" si="0"/>
        <v>461001 昆明市呈贡区人民政府龙城街道办事处</v>
      </c>
      <c r="B51" s="163" t="s">
        <v>287</v>
      </c>
      <c r="C51" s="20" t="s">
        <v>288</v>
      </c>
      <c r="D51" s="164" t="s">
        <v>105</v>
      </c>
      <c r="E51" s="20" t="s">
        <v>106</v>
      </c>
      <c r="F51" s="164" t="s">
        <v>289</v>
      </c>
      <c r="G51" s="20" t="s">
        <v>290</v>
      </c>
      <c r="H51" s="86">
        <v>92000</v>
      </c>
      <c r="I51" s="86">
        <v>92000</v>
      </c>
      <c r="J51" s="167"/>
      <c r="K51" s="28"/>
      <c r="L51" s="168">
        <v>92000</v>
      </c>
      <c r="M51" s="170"/>
      <c r="N51" s="86"/>
      <c r="O51" s="167"/>
      <c r="P51" s="28"/>
      <c r="Q51" s="28"/>
      <c r="R51" s="28"/>
      <c r="S51" s="28"/>
      <c r="T51" s="28"/>
      <c r="U51" s="28"/>
      <c r="V51" s="28"/>
      <c r="W51" s="28"/>
    </row>
    <row r="52" customHeight="1" spans="1:23">
      <c r="A52" s="171" t="str">
        <f t="shared" si="0"/>
        <v>461001 昆明市呈贡区人民政府龙城街道办事处</v>
      </c>
      <c r="B52" s="163" t="s">
        <v>287</v>
      </c>
      <c r="C52" s="20" t="s">
        <v>288</v>
      </c>
      <c r="D52" s="164" t="s">
        <v>105</v>
      </c>
      <c r="E52" s="20" t="s">
        <v>106</v>
      </c>
      <c r="F52" s="164" t="s">
        <v>289</v>
      </c>
      <c r="G52" s="20" t="s">
        <v>290</v>
      </c>
      <c r="H52" s="86">
        <v>66240</v>
      </c>
      <c r="I52" s="86">
        <v>66240</v>
      </c>
      <c r="J52" s="167"/>
      <c r="K52" s="28"/>
      <c r="L52" s="168">
        <v>66240</v>
      </c>
      <c r="M52" s="170"/>
      <c r="N52" s="86"/>
      <c r="O52" s="167"/>
      <c r="P52" s="28"/>
      <c r="Q52" s="28"/>
      <c r="R52" s="28"/>
      <c r="S52" s="28"/>
      <c r="T52" s="28"/>
      <c r="U52" s="28"/>
      <c r="V52" s="28"/>
      <c r="W52" s="28"/>
    </row>
    <row r="53" customHeight="1" spans="1:23">
      <c r="A53" s="171" t="str">
        <f t="shared" si="0"/>
        <v>461001 昆明市呈贡区人民政府龙城街道办事处</v>
      </c>
      <c r="B53" s="163" t="s">
        <v>287</v>
      </c>
      <c r="C53" s="20" t="s">
        <v>288</v>
      </c>
      <c r="D53" s="164" t="s">
        <v>105</v>
      </c>
      <c r="E53" s="20" t="s">
        <v>106</v>
      </c>
      <c r="F53" s="164" t="s">
        <v>291</v>
      </c>
      <c r="G53" s="20" t="s">
        <v>292</v>
      </c>
      <c r="H53" s="86">
        <v>220800</v>
      </c>
      <c r="I53" s="86">
        <v>220800</v>
      </c>
      <c r="J53" s="167"/>
      <c r="K53" s="28"/>
      <c r="L53" s="168">
        <v>220800</v>
      </c>
      <c r="M53" s="170"/>
      <c r="N53" s="86"/>
      <c r="O53" s="167"/>
      <c r="P53" s="28"/>
      <c r="Q53" s="28"/>
      <c r="R53" s="28"/>
      <c r="S53" s="28"/>
      <c r="T53" s="28"/>
      <c r="U53" s="28"/>
      <c r="V53" s="28"/>
      <c r="W53" s="28"/>
    </row>
    <row r="54" customHeight="1" spans="1:23">
      <c r="A54" s="171" t="str">
        <f t="shared" si="0"/>
        <v>461001 昆明市呈贡区人民政府龙城街道办事处</v>
      </c>
      <c r="B54" s="163" t="s">
        <v>293</v>
      </c>
      <c r="C54" s="20" t="s">
        <v>294</v>
      </c>
      <c r="D54" s="164" t="s">
        <v>105</v>
      </c>
      <c r="E54" s="20" t="s">
        <v>106</v>
      </c>
      <c r="F54" s="164" t="s">
        <v>289</v>
      </c>
      <c r="G54" s="20" t="s">
        <v>290</v>
      </c>
      <c r="H54" s="86">
        <v>36923</v>
      </c>
      <c r="I54" s="86">
        <v>36923</v>
      </c>
      <c r="J54" s="167"/>
      <c r="K54" s="28"/>
      <c r="L54" s="168">
        <v>36923</v>
      </c>
      <c r="M54" s="170"/>
      <c r="N54" s="86"/>
      <c r="O54" s="167"/>
      <c r="P54" s="28"/>
      <c r="Q54" s="28"/>
      <c r="R54" s="28"/>
      <c r="S54" s="28"/>
      <c r="T54" s="28"/>
      <c r="U54" s="28"/>
      <c r="V54" s="28"/>
      <c r="W54" s="28"/>
    </row>
    <row r="55" customHeight="1" spans="1:23">
      <c r="A55" s="171" t="str">
        <f t="shared" si="0"/>
        <v>461001 昆明市呈贡区人民政府龙城街道办事处</v>
      </c>
      <c r="B55" s="163" t="s">
        <v>293</v>
      </c>
      <c r="C55" s="20" t="s">
        <v>294</v>
      </c>
      <c r="D55" s="164" t="s">
        <v>105</v>
      </c>
      <c r="E55" s="20" t="s">
        <v>106</v>
      </c>
      <c r="F55" s="164" t="s">
        <v>295</v>
      </c>
      <c r="G55" s="20" t="s">
        <v>296</v>
      </c>
      <c r="H55" s="86">
        <v>9909</v>
      </c>
      <c r="I55" s="86">
        <v>9909</v>
      </c>
      <c r="J55" s="167"/>
      <c r="K55" s="28"/>
      <c r="L55" s="168">
        <v>9909</v>
      </c>
      <c r="M55" s="170"/>
      <c r="N55" s="86"/>
      <c r="O55" s="167"/>
      <c r="P55" s="28"/>
      <c r="Q55" s="28"/>
      <c r="R55" s="28"/>
      <c r="S55" s="28"/>
      <c r="T55" s="28"/>
      <c r="U55" s="28"/>
      <c r="V55" s="28"/>
      <c r="W55" s="28"/>
    </row>
    <row r="56" customHeight="1" spans="1:23">
      <c r="A56" s="171" t="str">
        <f t="shared" si="0"/>
        <v>461001 昆明市呈贡区人民政府龙城街道办事处</v>
      </c>
      <c r="B56" s="163" t="s">
        <v>293</v>
      </c>
      <c r="C56" s="20" t="s">
        <v>294</v>
      </c>
      <c r="D56" s="164" t="s">
        <v>105</v>
      </c>
      <c r="E56" s="20" t="s">
        <v>106</v>
      </c>
      <c r="F56" s="164" t="s">
        <v>297</v>
      </c>
      <c r="G56" s="20" t="s">
        <v>298</v>
      </c>
      <c r="H56" s="86">
        <v>15309</v>
      </c>
      <c r="I56" s="86">
        <v>15309</v>
      </c>
      <c r="J56" s="167"/>
      <c r="K56" s="28"/>
      <c r="L56" s="168">
        <v>15309</v>
      </c>
      <c r="M56" s="170"/>
      <c r="N56" s="86"/>
      <c r="O56" s="167"/>
      <c r="P56" s="28"/>
      <c r="Q56" s="28"/>
      <c r="R56" s="28"/>
      <c r="S56" s="28"/>
      <c r="T56" s="28"/>
      <c r="U56" s="28"/>
      <c r="V56" s="28"/>
      <c r="W56" s="28"/>
    </row>
    <row r="57" customHeight="1" spans="1:23">
      <c r="A57" s="171" t="str">
        <f t="shared" si="0"/>
        <v>461001 昆明市呈贡区人民政府龙城街道办事处</v>
      </c>
      <c r="B57" s="163" t="s">
        <v>293</v>
      </c>
      <c r="C57" s="20" t="s">
        <v>294</v>
      </c>
      <c r="D57" s="164" t="s">
        <v>105</v>
      </c>
      <c r="E57" s="20" t="s">
        <v>106</v>
      </c>
      <c r="F57" s="164" t="s">
        <v>297</v>
      </c>
      <c r="G57" s="20" t="s">
        <v>298</v>
      </c>
      <c r="H57" s="86">
        <v>30000</v>
      </c>
      <c r="I57" s="86">
        <v>30000</v>
      </c>
      <c r="J57" s="167"/>
      <c r="K57" s="28"/>
      <c r="L57" s="168">
        <v>30000</v>
      </c>
      <c r="M57" s="170"/>
      <c r="N57" s="86"/>
      <c r="O57" s="167"/>
      <c r="P57" s="28"/>
      <c r="Q57" s="28"/>
      <c r="R57" s="28"/>
      <c r="S57" s="28"/>
      <c r="T57" s="28"/>
      <c r="U57" s="28"/>
      <c r="V57" s="28"/>
      <c r="W57" s="28"/>
    </row>
    <row r="58" customHeight="1" spans="1:23">
      <c r="A58" s="171" t="str">
        <f t="shared" si="0"/>
        <v>461001 昆明市呈贡区人民政府龙城街道办事处</v>
      </c>
      <c r="B58" s="163" t="s">
        <v>293</v>
      </c>
      <c r="C58" s="20" t="s">
        <v>294</v>
      </c>
      <c r="D58" s="164" t="s">
        <v>105</v>
      </c>
      <c r="E58" s="20" t="s">
        <v>106</v>
      </c>
      <c r="F58" s="164" t="s">
        <v>299</v>
      </c>
      <c r="G58" s="20" t="s">
        <v>300</v>
      </c>
      <c r="H58" s="86">
        <v>13500</v>
      </c>
      <c r="I58" s="86">
        <v>13500</v>
      </c>
      <c r="J58" s="167"/>
      <c r="K58" s="28"/>
      <c r="L58" s="168">
        <v>13500</v>
      </c>
      <c r="M58" s="170"/>
      <c r="N58" s="86"/>
      <c r="O58" s="167"/>
      <c r="P58" s="28"/>
      <c r="Q58" s="28"/>
      <c r="R58" s="28"/>
      <c r="S58" s="28"/>
      <c r="T58" s="28"/>
      <c r="U58" s="28"/>
      <c r="V58" s="28"/>
      <c r="W58" s="28"/>
    </row>
    <row r="59" customHeight="1" spans="1:23">
      <c r="A59" s="171" t="str">
        <f t="shared" si="0"/>
        <v>461001 昆明市呈贡区人民政府龙城街道办事处</v>
      </c>
      <c r="B59" s="163" t="s">
        <v>293</v>
      </c>
      <c r="C59" s="20" t="s">
        <v>294</v>
      </c>
      <c r="D59" s="164" t="s">
        <v>105</v>
      </c>
      <c r="E59" s="20" t="s">
        <v>106</v>
      </c>
      <c r="F59" s="164" t="s">
        <v>301</v>
      </c>
      <c r="G59" s="20" t="s">
        <v>302</v>
      </c>
      <c r="H59" s="86">
        <v>16200</v>
      </c>
      <c r="I59" s="86">
        <v>16200</v>
      </c>
      <c r="J59" s="167"/>
      <c r="K59" s="28"/>
      <c r="L59" s="168">
        <v>16200</v>
      </c>
      <c r="M59" s="170"/>
      <c r="N59" s="86"/>
      <c r="O59" s="167"/>
      <c r="P59" s="28"/>
      <c r="Q59" s="28"/>
      <c r="R59" s="28"/>
      <c r="S59" s="28"/>
      <c r="T59" s="28"/>
      <c r="U59" s="28"/>
      <c r="V59" s="28"/>
      <c r="W59" s="28"/>
    </row>
    <row r="60" customHeight="1" spans="1:23">
      <c r="A60" s="171" t="str">
        <f t="shared" si="0"/>
        <v>461001 昆明市呈贡区人民政府龙城街道办事处</v>
      </c>
      <c r="B60" s="163" t="s">
        <v>293</v>
      </c>
      <c r="C60" s="20" t="s">
        <v>294</v>
      </c>
      <c r="D60" s="164" t="s">
        <v>105</v>
      </c>
      <c r="E60" s="20" t="s">
        <v>106</v>
      </c>
      <c r="F60" s="164" t="s">
        <v>303</v>
      </c>
      <c r="G60" s="20" t="s">
        <v>304</v>
      </c>
      <c r="H60" s="86">
        <v>35100</v>
      </c>
      <c r="I60" s="86">
        <v>35100</v>
      </c>
      <c r="J60" s="167"/>
      <c r="K60" s="28"/>
      <c r="L60" s="168">
        <v>35100</v>
      </c>
      <c r="M60" s="170"/>
      <c r="N60" s="86"/>
      <c r="O60" s="167"/>
      <c r="P60" s="28"/>
      <c r="Q60" s="28"/>
      <c r="R60" s="28"/>
      <c r="S60" s="28"/>
      <c r="T60" s="28"/>
      <c r="U60" s="28"/>
      <c r="V60" s="28"/>
      <c r="W60" s="28"/>
    </row>
    <row r="61" customHeight="1" spans="1:23">
      <c r="A61" s="171" t="str">
        <f t="shared" si="0"/>
        <v>461001 昆明市呈贡区人民政府龙城街道办事处</v>
      </c>
      <c r="B61" s="163" t="s">
        <v>293</v>
      </c>
      <c r="C61" s="20" t="s">
        <v>294</v>
      </c>
      <c r="D61" s="164" t="s">
        <v>105</v>
      </c>
      <c r="E61" s="20" t="s">
        <v>106</v>
      </c>
      <c r="F61" s="164" t="s">
        <v>305</v>
      </c>
      <c r="G61" s="20" t="s">
        <v>306</v>
      </c>
      <c r="H61" s="86">
        <v>32400</v>
      </c>
      <c r="I61" s="86">
        <v>32400</v>
      </c>
      <c r="J61" s="167"/>
      <c r="K61" s="28"/>
      <c r="L61" s="168">
        <v>32400</v>
      </c>
      <c r="M61" s="170"/>
      <c r="N61" s="86"/>
      <c r="O61" s="167"/>
      <c r="P61" s="28"/>
      <c r="Q61" s="28"/>
      <c r="R61" s="28"/>
      <c r="S61" s="28"/>
      <c r="T61" s="28"/>
      <c r="U61" s="28"/>
      <c r="V61" s="28"/>
      <c r="W61" s="28"/>
    </row>
    <row r="62" customHeight="1" spans="1:23">
      <c r="A62" s="171" t="str">
        <f t="shared" si="0"/>
        <v>461001 昆明市呈贡区人民政府龙城街道办事处</v>
      </c>
      <c r="B62" s="163" t="s">
        <v>293</v>
      </c>
      <c r="C62" s="20" t="s">
        <v>294</v>
      </c>
      <c r="D62" s="164" t="s">
        <v>105</v>
      </c>
      <c r="E62" s="20" t="s">
        <v>106</v>
      </c>
      <c r="F62" s="164" t="s">
        <v>280</v>
      </c>
      <c r="G62" s="20" t="s">
        <v>281</v>
      </c>
      <c r="H62" s="86">
        <v>24900</v>
      </c>
      <c r="I62" s="86">
        <v>24900</v>
      </c>
      <c r="J62" s="167"/>
      <c r="K62" s="28"/>
      <c r="L62" s="168">
        <v>24900</v>
      </c>
      <c r="M62" s="170"/>
      <c r="N62" s="86"/>
      <c r="O62" s="167"/>
      <c r="P62" s="28"/>
      <c r="Q62" s="28"/>
      <c r="R62" s="28"/>
      <c r="S62" s="28"/>
      <c r="T62" s="28"/>
      <c r="U62" s="28"/>
      <c r="V62" s="28"/>
      <c r="W62" s="28"/>
    </row>
    <row r="63" customHeight="1" spans="1:23">
      <c r="A63" s="171" t="str">
        <f t="shared" si="0"/>
        <v>461001 昆明市呈贡区人民政府龙城街道办事处</v>
      </c>
      <c r="B63" s="163" t="s">
        <v>293</v>
      </c>
      <c r="C63" s="20" t="s">
        <v>294</v>
      </c>
      <c r="D63" s="164" t="s">
        <v>105</v>
      </c>
      <c r="E63" s="20" t="s">
        <v>106</v>
      </c>
      <c r="F63" s="164" t="s">
        <v>291</v>
      </c>
      <c r="G63" s="20" t="s">
        <v>292</v>
      </c>
      <c r="H63" s="86">
        <v>81000</v>
      </c>
      <c r="I63" s="86">
        <v>81000</v>
      </c>
      <c r="J63" s="167"/>
      <c r="K63" s="28"/>
      <c r="L63" s="168">
        <v>81000</v>
      </c>
      <c r="M63" s="170"/>
      <c r="N63" s="86"/>
      <c r="O63" s="167"/>
      <c r="P63" s="28"/>
      <c r="Q63" s="28"/>
      <c r="R63" s="28"/>
      <c r="S63" s="28"/>
      <c r="T63" s="28"/>
      <c r="U63" s="28"/>
      <c r="V63" s="28"/>
      <c r="W63" s="28"/>
    </row>
    <row r="64" customHeight="1" spans="1:23">
      <c r="A64" s="171" t="str">
        <f t="shared" si="0"/>
        <v>461001 昆明市呈贡区人民政府龙城街道办事处</v>
      </c>
      <c r="B64" s="163" t="s">
        <v>293</v>
      </c>
      <c r="C64" s="20" t="s">
        <v>294</v>
      </c>
      <c r="D64" s="164" t="s">
        <v>107</v>
      </c>
      <c r="E64" s="20" t="s">
        <v>108</v>
      </c>
      <c r="F64" s="164" t="s">
        <v>289</v>
      </c>
      <c r="G64" s="20" t="s">
        <v>290</v>
      </c>
      <c r="H64" s="86">
        <v>131054</v>
      </c>
      <c r="I64" s="86">
        <v>131054</v>
      </c>
      <c r="J64" s="167"/>
      <c r="K64" s="28"/>
      <c r="L64" s="168">
        <v>131054</v>
      </c>
      <c r="M64" s="170"/>
      <c r="N64" s="86"/>
      <c r="O64" s="167"/>
      <c r="P64" s="28"/>
      <c r="Q64" s="28"/>
      <c r="R64" s="28"/>
      <c r="S64" s="28"/>
      <c r="T64" s="28"/>
      <c r="U64" s="28"/>
      <c r="V64" s="28"/>
      <c r="W64" s="28"/>
    </row>
    <row r="65" customHeight="1" spans="1:23">
      <c r="A65" s="171" t="str">
        <f t="shared" si="0"/>
        <v>461001 昆明市呈贡区人民政府龙城街道办事处</v>
      </c>
      <c r="B65" s="163" t="s">
        <v>293</v>
      </c>
      <c r="C65" s="20" t="s">
        <v>294</v>
      </c>
      <c r="D65" s="164" t="s">
        <v>107</v>
      </c>
      <c r="E65" s="20" t="s">
        <v>108</v>
      </c>
      <c r="F65" s="164" t="s">
        <v>295</v>
      </c>
      <c r="G65" s="20" t="s">
        <v>296</v>
      </c>
      <c r="H65" s="86">
        <v>16882</v>
      </c>
      <c r="I65" s="86">
        <v>16882</v>
      </c>
      <c r="J65" s="167"/>
      <c r="K65" s="28"/>
      <c r="L65" s="168">
        <v>16882</v>
      </c>
      <c r="M65" s="170"/>
      <c r="N65" s="86"/>
      <c r="O65" s="167"/>
      <c r="P65" s="28"/>
      <c r="Q65" s="28"/>
      <c r="R65" s="28"/>
      <c r="S65" s="28"/>
      <c r="T65" s="28"/>
      <c r="U65" s="28"/>
      <c r="V65" s="28"/>
      <c r="W65" s="28"/>
    </row>
    <row r="66" customHeight="1" spans="1:23">
      <c r="A66" s="171" t="str">
        <f t="shared" si="0"/>
        <v>461001 昆明市呈贡区人民政府龙城街道办事处</v>
      </c>
      <c r="B66" s="163" t="s">
        <v>293</v>
      </c>
      <c r="C66" s="20" t="s">
        <v>294</v>
      </c>
      <c r="D66" s="164" t="s">
        <v>107</v>
      </c>
      <c r="E66" s="20" t="s">
        <v>108</v>
      </c>
      <c r="F66" s="164" t="s">
        <v>297</v>
      </c>
      <c r="G66" s="20" t="s">
        <v>298</v>
      </c>
      <c r="H66" s="86">
        <v>26082</v>
      </c>
      <c r="I66" s="86">
        <v>26082</v>
      </c>
      <c r="J66" s="167"/>
      <c r="K66" s="28"/>
      <c r="L66" s="168">
        <v>26082</v>
      </c>
      <c r="M66" s="170"/>
      <c r="N66" s="86"/>
      <c r="O66" s="167"/>
      <c r="P66" s="28"/>
      <c r="Q66" s="28"/>
      <c r="R66" s="28"/>
      <c r="S66" s="28"/>
      <c r="T66" s="28"/>
      <c r="U66" s="28"/>
      <c r="V66" s="28"/>
      <c r="W66" s="28"/>
    </row>
    <row r="67" customHeight="1" spans="1:23">
      <c r="A67" s="171" t="str">
        <f t="shared" si="0"/>
        <v>461001 昆明市呈贡区人民政府龙城街道办事处</v>
      </c>
      <c r="B67" s="163" t="s">
        <v>293</v>
      </c>
      <c r="C67" s="20" t="s">
        <v>294</v>
      </c>
      <c r="D67" s="164" t="s">
        <v>107</v>
      </c>
      <c r="E67" s="20" t="s">
        <v>108</v>
      </c>
      <c r="F67" s="164" t="s">
        <v>299</v>
      </c>
      <c r="G67" s="20" t="s">
        <v>300</v>
      </c>
      <c r="H67" s="86">
        <v>23000</v>
      </c>
      <c r="I67" s="86">
        <v>23000</v>
      </c>
      <c r="J67" s="167"/>
      <c r="K67" s="28"/>
      <c r="L67" s="168">
        <v>23000</v>
      </c>
      <c r="M67" s="170"/>
      <c r="N67" s="86"/>
      <c r="O67" s="167"/>
      <c r="P67" s="28"/>
      <c r="Q67" s="28"/>
      <c r="R67" s="28"/>
      <c r="S67" s="28"/>
      <c r="T67" s="28"/>
      <c r="U67" s="28"/>
      <c r="V67" s="28"/>
      <c r="W67" s="28"/>
    </row>
    <row r="68" customHeight="1" spans="1:23">
      <c r="A68" s="171" t="str">
        <f t="shared" si="0"/>
        <v>461001 昆明市呈贡区人民政府龙城街道办事处</v>
      </c>
      <c r="B68" s="163" t="s">
        <v>293</v>
      </c>
      <c r="C68" s="20" t="s">
        <v>294</v>
      </c>
      <c r="D68" s="164" t="s">
        <v>107</v>
      </c>
      <c r="E68" s="20" t="s">
        <v>108</v>
      </c>
      <c r="F68" s="164" t="s">
        <v>301</v>
      </c>
      <c r="G68" s="20" t="s">
        <v>302</v>
      </c>
      <c r="H68" s="86">
        <v>27600</v>
      </c>
      <c r="I68" s="86">
        <v>27600</v>
      </c>
      <c r="J68" s="167"/>
      <c r="K68" s="28"/>
      <c r="L68" s="168">
        <v>27600</v>
      </c>
      <c r="M68" s="170"/>
      <c r="N68" s="86"/>
      <c r="O68" s="167"/>
      <c r="P68" s="28"/>
      <c r="Q68" s="28"/>
      <c r="R68" s="28"/>
      <c r="S68" s="28"/>
      <c r="T68" s="28"/>
      <c r="U68" s="28"/>
      <c r="V68" s="28"/>
      <c r="W68" s="28"/>
    </row>
    <row r="69" customHeight="1" spans="1:23">
      <c r="A69" s="171" t="str">
        <f t="shared" si="0"/>
        <v>461001 昆明市呈贡区人民政府龙城街道办事处</v>
      </c>
      <c r="B69" s="163" t="s">
        <v>293</v>
      </c>
      <c r="C69" s="20" t="s">
        <v>294</v>
      </c>
      <c r="D69" s="164" t="s">
        <v>107</v>
      </c>
      <c r="E69" s="20" t="s">
        <v>108</v>
      </c>
      <c r="F69" s="164" t="s">
        <v>303</v>
      </c>
      <c r="G69" s="20" t="s">
        <v>304</v>
      </c>
      <c r="H69" s="86">
        <v>50600</v>
      </c>
      <c r="I69" s="86">
        <v>50600</v>
      </c>
      <c r="J69" s="167"/>
      <c r="K69" s="28"/>
      <c r="L69" s="168">
        <v>50600</v>
      </c>
      <c r="M69" s="170"/>
      <c r="N69" s="86"/>
      <c r="O69" s="167"/>
      <c r="P69" s="28"/>
      <c r="Q69" s="28"/>
      <c r="R69" s="28"/>
      <c r="S69" s="28"/>
      <c r="T69" s="28"/>
      <c r="U69" s="28"/>
      <c r="V69" s="28"/>
      <c r="W69" s="28"/>
    </row>
    <row r="70" customHeight="1" spans="1:23">
      <c r="A70" s="171" t="str">
        <f t="shared" si="0"/>
        <v>461001 昆明市呈贡区人民政府龙城街道办事处</v>
      </c>
      <c r="B70" s="163" t="s">
        <v>293</v>
      </c>
      <c r="C70" s="20" t="s">
        <v>294</v>
      </c>
      <c r="D70" s="164" t="s">
        <v>107</v>
      </c>
      <c r="E70" s="20" t="s">
        <v>108</v>
      </c>
      <c r="F70" s="164" t="s">
        <v>305</v>
      </c>
      <c r="G70" s="20" t="s">
        <v>306</v>
      </c>
      <c r="H70" s="86">
        <v>55200</v>
      </c>
      <c r="I70" s="86">
        <v>55200</v>
      </c>
      <c r="J70" s="167"/>
      <c r="K70" s="28"/>
      <c r="L70" s="168">
        <v>55200</v>
      </c>
      <c r="M70" s="170"/>
      <c r="N70" s="86"/>
      <c r="O70" s="167"/>
      <c r="P70" s="28"/>
      <c r="Q70" s="28"/>
      <c r="R70" s="28"/>
      <c r="S70" s="28"/>
      <c r="T70" s="28"/>
      <c r="U70" s="28"/>
      <c r="V70" s="28"/>
      <c r="W70" s="28"/>
    </row>
    <row r="71" customHeight="1" spans="1:23">
      <c r="A71" s="171" t="str">
        <f t="shared" si="0"/>
        <v>461001 昆明市呈贡区人民政府龙城街道办事处</v>
      </c>
      <c r="B71" s="163" t="s">
        <v>293</v>
      </c>
      <c r="C71" s="20" t="s">
        <v>294</v>
      </c>
      <c r="D71" s="164" t="s">
        <v>107</v>
      </c>
      <c r="E71" s="20" t="s">
        <v>108</v>
      </c>
      <c r="F71" s="164" t="s">
        <v>291</v>
      </c>
      <c r="G71" s="20" t="s">
        <v>292</v>
      </c>
      <c r="H71" s="86">
        <v>138000</v>
      </c>
      <c r="I71" s="86">
        <v>138000</v>
      </c>
      <c r="J71" s="167"/>
      <c r="K71" s="28"/>
      <c r="L71" s="168">
        <v>138000</v>
      </c>
      <c r="M71" s="170"/>
      <c r="N71" s="86"/>
      <c r="O71" s="167"/>
      <c r="P71" s="28"/>
      <c r="Q71" s="28"/>
      <c r="R71" s="28"/>
      <c r="S71" s="28"/>
      <c r="T71" s="28"/>
      <c r="U71" s="28"/>
      <c r="V71" s="28"/>
      <c r="W71" s="28"/>
    </row>
    <row r="72" customHeight="1" spans="1:23">
      <c r="A72" s="171" t="str">
        <f t="shared" si="0"/>
        <v>461001 昆明市呈贡区人民政府龙城街道办事处</v>
      </c>
      <c r="B72" s="163" t="s">
        <v>293</v>
      </c>
      <c r="C72" s="20" t="s">
        <v>294</v>
      </c>
      <c r="D72" s="164" t="s">
        <v>116</v>
      </c>
      <c r="E72" s="20" t="s">
        <v>117</v>
      </c>
      <c r="F72" s="164" t="s">
        <v>307</v>
      </c>
      <c r="G72" s="20" t="s">
        <v>308</v>
      </c>
      <c r="H72" s="86">
        <v>8100</v>
      </c>
      <c r="I72" s="86">
        <v>8100</v>
      </c>
      <c r="J72" s="167"/>
      <c r="K72" s="28"/>
      <c r="L72" s="168">
        <v>8100</v>
      </c>
      <c r="M72" s="170"/>
      <c r="N72" s="86"/>
      <c r="O72" s="167"/>
      <c r="P72" s="28"/>
      <c r="Q72" s="28"/>
      <c r="R72" s="28"/>
      <c r="S72" s="28"/>
      <c r="T72" s="28"/>
      <c r="U72" s="28"/>
      <c r="V72" s="28"/>
      <c r="W72" s="28"/>
    </row>
    <row r="73" customHeight="1" spans="1:23">
      <c r="A73" s="171" t="str">
        <f t="shared" ref="A73:A75" si="1">"461001"&amp;" "&amp;"昆明市呈贡区人民政府龙城街道办事处"</f>
        <v>461001 昆明市呈贡区人民政府龙城街道办事处</v>
      </c>
      <c r="B73" s="163" t="s">
        <v>293</v>
      </c>
      <c r="C73" s="20" t="s">
        <v>294</v>
      </c>
      <c r="D73" s="164" t="s">
        <v>116</v>
      </c>
      <c r="E73" s="20" t="s">
        <v>117</v>
      </c>
      <c r="F73" s="164" t="s">
        <v>307</v>
      </c>
      <c r="G73" s="20" t="s">
        <v>308</v>
      </c>
      <c r="H73" s="86">
        <v>13800</v>
      </c>
      <c r="I73" s="86">
        <v>13800</v>
      </c>
      <c r="J73" s="167"/>
      <c r="K73" s="28"/>
      <c r="L73" s="168">
        <v>13800</v>
      </c>
      <c r="M73" s="170"/>
      <c r="N73" s="86"/>
      <c r="O73" s="167"/>
      <c r="P73" s="28"/>
      <c r="Q73" s="28"/>
      <c r="R73" s="28"/>
      <c r="S73" s="28"/>
      <c r="T73" s="28"/>
      <c r="U73" s="28"/>
      <c r="V73" s="28"/>
      <c r="W73" s="28"/>
    </row>
    <row r="74" customHeight="1" spans="1:23">
      <c r="A74" s="171" t="str">
        <f t="shared" si="1"/>
        <v>461001 昆明市呈贡区人民政府龙城街道办事处</v>
      </c>
      <c r="B74" s="163" t="s">
        <v>293</v>
      </c>
      <c r="C74" s="171" t="s">
        <v>294</v>
      </c>
      <c r="D74" s="173" t="s">
        <v>125</v>
      </c>
      <c r="E74" s="171" t="s">
        <v>126</v>
      </c>
      <c r="F74" s="173" t="s">
        <v>289</v>
      </c>
      <c r="G74" s="171" t="s">
        <v>290</v>
      </c>
      <c r="H74" s="174">
        <v>7800</v>
      </c>
      <c r="I74" s="174">
        <v>7800</v>
      </c>
      <c r="J74" s="175"/>
      <c r="K74" s="172"/>
      <c r="L74" s="176">
        <v>7800</v>
      </c>
      <c r="M74" s="177"/>
      <c r="N74" s="174"/>
      <c r="O74" s="175"/>
      <c r="P74" s="172"/>
      <c r="Q74" s="172"/>
      <c r="R74" s="172"/>
      <c r="S74" s="172"/>
      <c r="T74" s="172"/>
      <c r="U74" s="172"/>
      <c r="V74" s="172"/>
      <c r="W74" s="172"/>
    </row>
    <row r="75" customHeight="1" spans="1:23">
      <c r="A75" s="178" t="str">
        <f t="shared" si="1"/>
        <v>461001 昆明市呈贡区人民政府龙城街道办事处</v>
      </c>
      <c r="B75" s="163" t="s">
        <v>293</v>
      </c>
      <c r="C75" s="178" t="s">
        <v>294</v>
      </c>
      <c r="D75" s="179" t="s">
        <v>127</v>
      </c>
      <c r="E75" s="178" t="s">
        <v>128</v>
      </c>
      <c r="F75" s="179" t="s">
        <v>289</v>
      </c>
      <c r="G75" s="178" t="s">
        <v>290</v>
      </c>
      <c r="H75" s="168">
        <v>3000</v>
      </c>
      <c r="I75" s="168">
        <v>3000</v>
      </c>
      <c r="J75" s="28"/>
      <c r="K75" s="28"/>
      <c r="L75" s="168">
        <v>3000</v>
      </c>
      <c r="M75" s="28"/>
      <c r="N75" s="168"/>
      <c r="O75" s="28"/>
      <c r="P75" s="28"/>
      <c r="Q75" s="28"/>
      <c r="R75" s="28"/>
      <c r="S75" s="28"/>
      <c r="T75" s="28"/>
      <c r="U75" s="28"/>
      <c r="V75" s="28"/>
      <c r="W75" s="28"/>
    </row>
    <row r="76" customHeight="1" spans="1:23">
      <c r="A76" s="180" t="s">
        <v>57</v>
      </c>
      <c r="B76" s="181"/>
      <c r="C76" s="181"/>
      <c r="D76" s="181"/>
      <c r="E76" s="181"/>
      <c r="F76" s="181"/>
      <c r="G76" s="182"/>
      <c r="H76" s="168">
        <f t="shared" ref="H76:L76" si="2">SUM(H9:H75)</f>
        <v>36634558.5</v>
      </c>
      <c r="I76" s="168">
        <f t="shared" si="2"/>
        <v>36634558.5</v>
      </c>
      <c r="J76" s="28"/>
      <c r="K76" s="28"/>
      <c r="L76" s="168">
        <f t="shared" si="2"/>
        <v>36634558.5</v>
      </c>
      <c r="M76" s="28"/>
      <c r="N76" s="168"/>
      <c r="O76" s="28"/>
      <c r="P76" s="28"/>
      <c r="Q76" s="28"/>
      <c r="R76" s="28"/>
      <c r="S76" s="28"/>
      <c r="T76" s="28"/>
      <c r="U76" s="28"/>
      <c r="V76" s="28"/>
      <c r="W76" s="28"/>
    </row>
  </sheetData>
  <mergeCells count="30">
    <mergeCell ref="A2:W2"/>
    <mergeCell ref="A3:G3"/>
    <mergeCell ref="H4:W4"/>
    <mergeCell ref="I5:M5"/>
    <mergeCell ref="N5:P5"/>
    <mergeCell ref="R5:W5"/>
    <mergeCell ref="A76:G7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5"/>
  <sheetViews>
    <sheetView showZeros="0" workbookViewId="0">
      <selection activeCell="I28" sqref="I28"/>
    </sheetView>
  </sheetViews>
  <sheetFormatPr defaultColWidth="9.14166666666667" defaultRowHeight="14.25" customHeight="1"/>
  <cols>
    <col min="1" max="1" width="10.2833333333333" customWidth="1"/>
    <col min="2" max="2" width="19.625" customWidth="1"/>
    <col min="3" max="3" width="32.8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833333333333" customWidth="1"/>
    <col min="15" max="15" width="12.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44"/>
      <c r="E1" s="1"/>
      <c r="F1" s="1"/>
      <c r="G1" s="1"/>
      <c r="H1" s="1"/>
      <c r="U1" s="144"/>
      <c r="W1" s="145" t="s">
        <v>309</v>
      </c>
    </row>
    <row r="2" ht="46.5" customHeight="1" spans="1:23">
      <c r="A2" s="3" t="s">
        <v>310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4"/>
      <c r="W3" s="113" t="s">
        <v>3</v>
      </c>
    </row>
    <row r="4" ht="21.75" customHeight="1" spans="1:23">
      <c r="A4" s="8" t="s">
        <v>311</v>
      </c>
      <c r="B4" s="9" t="s">
        <v>216</v>
      </c>
      <c r="C4" s="8" t="s">
        <v>217</v>
      </c>
      <c r="D4" s="8" t="s">
        <v>312</v>
      </c>
      <c r="E4" s="9" t="s">
        <v>218</v>
      </c>
      <c r="F4" s="9" t="s">
        <v>219</v>
      </c>
      <c r="G4" s="9" t="s">
        <v>220</v>
      </c>
      <c r="H4" s="9" t="s">
        <v>221</v>
      </c>
      <c r="I4" s="29" t="s">
        <v>57</v>
      </c>
      <c r="J4" s="10" t="s">
        <v>313</v>
      </c>
      <c r="K4" s="11"/>
      <c r="L4" s="11"/>
      <c r="M4" s="12"/>
      <c r="N4" s="10" t="s">
        <v>224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30"/>
      <c r="C5" s="13"/>
      <c r="D5" s="13"/>
      <c r="E5" s="14"/>
      <c r="F5" s="14"/>
      <c r="G5" s="14"/>
      <c r="H5" s="14"/>
      <c r="I5" s="30"/>
      <c r="J5" s="146" t="s">
        <v>60</v>
      </c>
      <c r="K5" s="147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230</v>
      </c>
      <c r="U5" s="9" t="s">
        <v>68</v>
      </c>
      <c r="V5" s="9" t="s">
        <v>69</v>
      </c>
      <c r="W5" s="9" t="s">
        <v>70</v>
      </c>
    </row>
    <row r="6" ht="21" customHeight="1" spans="1:23">
      <c r="A6" s="30"/>
      <c r="B6" s="30"/>
      <c r="C6" s="30"/>
      <c r="D6" s="30"/>
      <c r="E6" s="30"/>
      <c r="F6" s="30"/>
      <c r="G6" s="30"/>
      <c r="H6" s="30"/>
      <c r="I6" s="30"/>
      <c r="J6" s="148" t="s">
        <v>59</v>
      </c>
      <c r="K6" s="149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71" t="s">
        <v>59</v>
      </c>
      <c r="K7" s="71" t="s">
        <v>314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1">
        <v>12</v>
      </c>
      <c r="M8" s="31">
        <v>13</v>
      </c>
      <c r="N8" s="31">
        <v>14</v>
      </c>
      <c r="O8" s="31">
        <v>15</v>
      </c>
      <c r="P8" s="31">
        <v>16</v>
      </c>
      <c r="Q8" s="31">
        <v>17</v>
      </c>
      <c r="R8" s="31">
        <v>18</v>
      </c>
      <c r="S8" s="31">
        <v>19</v>
      </c>
      <c r="T8" s="31">
        <v>20</v>
      </c>
      <c r="U8" s="19">
        <v>21</v>
      </c>
      <c r="V8" s="31">
        <v>22</v>
      </c>
      <c r="W8" s="19">
        <v>23</v>
      </c>
    </row>
    <row r="9" ht="21.75" customHeight="1" spans="1:23">
      <c r="A9" s="73" t="s">
        <v>315</v>
      </c>
      <c r="B9" s="24" t="s">
        <v>316</v>
      </c>
      <c r="C9" s="150" t="s">
        <v>317</v>
      </c>
      <c r="D9" s="73" t="s">
        <v>72</v>
      </c>
      <c r="E9" s="150" t="s">
        <v>109</v>
      </c>
      <c r="F9" s="150" t="s">
        <v>110</v>
      </c>
      <c r="G9" s="150" t="s">
        <v>289</v>
      </c>
      <c r="H9" s="150" t="s">
        <v>290</v>
      </c>
      <c r="I9" s="151">
        <v>60000</v>
      </c>
      <c r="J9" s="151">
        <v>60000</v>
      </c>
      <c r="K9" s="151">
        <v>60000</v>
      </c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</row>
    <row r="10" customHeight="1" spans="1:23">
      <c r="A10" s="73" t="s">
        <v>315</v>
      </c>
      <c r="B10" s="24" t="s">
        <v>316</v>
      </c>
      <c r="C10" s="24" t="s">
        <v>317</v>
      </c>
      <c r="D10" s="73" t="s">
        <v>72</v>
      </c>
      <c r="E10" s="24" t="s">
        <v>109</v>
      </c>
      <c r="F10" s="24" t="s">
        <v>110</v>
      </c>
      <c r="G10" s="24" t="s">
        <v>301</v>
      </c>
      <c r="H10" s="24" t="s">
        <v>302</v>
      </c>
      <c r="I10" s="25">
        <v>280000</v>
      </c>
      <c r="J10" s="25">
        <v>280000</v>
      </c>
      <c r="K10" s="25">
        <v>280000</v>
      </c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</row>
    <row r="11" customHeight="1" spans="1:23">
      <c r="A11" s="73" t="s">
        <v>315</v>
      </c>
      <c r="B11" s="24" t="s">
        <v>316</v>
      </c>
      <c r="C11" s="24" t="s">
        <v>317</v>
      </c>
      <c r="D11" s="73" t="s">
        <v>72</v>
      </c>
      <c r="E11" s="24" t="s">
        <v>109</v>
      </c>
      <c r="F11" s="24" t="s">
        <v>110</v>
      </c>
      <c r="G11" s="24" t="s">
        <v>318</v>
      </c>
      <c r="H11" s="24" t="s">
        <v>319</v>
      </c>
      <c r="I11" s="25">
        <v>4160000</v>
      </c>
      <c r="J11" s="25">
        <v>4160000</v>
      </c>
      <c r="K11" s="25">
        <v>4160000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customHeight="1" spans="1:23">
      <c r="A12" s="73" t="s">
        <v>315</v>
      </c>
      <c r="B12" s="24" t="s">
        <v>320</v>
      </c>
      <c r="C12" s="24" t="s">
        <v>321</v>
      </c>
      <c r="D12" s="73" t="s">
        <v>72</v>
      </c>
      <c r="E12" s="24" t="s">
        <v>204</v>
      </c>
      <c r="F12" s="24" t="s">
        <v>149</v>
      </c>
      <c r="G12" s="24" t="s">
        <v>322</v>
      </c>
      <c r="H12" s="24" t="s">
        <v>323</v>
      </c>
      <c r="I12" s="25">
        <v>213600</v>
      </c>
      <c r="J12" s="25">
        <v>213600</v>
      </c>
      <c r="K12" s="25">
        <v>213600</v>
      </c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</row>
    <row r="13" customHeight="1" spans="1:23">
      <c r="A13" s="73" t="s">
        <v>315</v>
      </c>
      <c r="B13" s="24" t="s">
        <v>324</v>
      </c>
      <c r="C13" s="24" t="s">
        <v>325</v>
      </c>
      <c r="D13" s="73" t="s">
        <v>72</v>
      </c>
      <c r="E13" s="24" t="s">
        <v>109</v>
      </c>
      <c r="F13" s="24" t="s">
        <v>110</v>
      </c>
      <c r="G13" s="24" t="s">
        <v>318</v>
      </c>
      <c r="H13" s="24" t="s">
        <v>319</v>
      </c>
      <c r="I13" s="25">
        <v>1191656.25</v>
      </c>
      <c r="J13" s="25">
        <v>1191656.25</v>
      </c>
      <c r="K13" s="25">
        <v>1191656.25</v>
      </c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</row>
    <row r="14" customHeight="1" spans="1:23">
      <c r="A14" s="73" t="s">
        <v>315</v>
      </c>
      <c r="B14" s="24" t="s">
        <v>326</v>
      </c>
      <c r="C14" s="24" t="s">
        <v>327</v>
      </c>
      <c r="D14" s="73" t="s">
        <v>72</v>
      </c>
      <c r="E14" s="24">
        <v>2014004</v>
      </c>
      <c r="F14" s="24" t="s">
        <v>111</v>
      </c>
      <c r="G14" s="24">
        <v>30227</v>
      </c>
      <c r="H14" s="24" t="s">
        <v>319</v>
      </c>
      <c r="I14" s="25">
        <v>50000</v>
      </c>
      <c r="J14" s="25">
        <v>50000</v>
      </c>
      <c r="K14" s="25">
        <v>50000</v>
      </c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</row>
    <row r="15" customHeight="1" spans="1:23">
      <c r="A15" s="153" t="s">
        <v>57</v>
      </c>
      <c r="B15" s="153"/>
      <c r="C15" s="153"/>
      <c r="D15" s="153"/>
      <c r="E15" s="153"/>
      <c r="F15" s="153"/>
      <c r="G15" s="153"/>
      <c r="H15" s="153"/>
      <c r="I15" s="25">
        <f t="shared" ref="I15:K15" si="0">SUM(I9:I14)</f>
        <v>5955256.25</v>
      </c>
      <c r="J15" s="25">
        <f t="shared" si="0"/>
        <v>5955256.25</v>
      </c>
      <c r="K15" s="25">
        <f t="shared" si="0"/>
        <v>5955256.25</v>
      </c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</row>
  </sheetData>
  <mergeCells count="28">
    <mergeCell ref="A2:W2"/>
    <mergeCell ref="A3:H3"/>
    <mergeCell ref="J4:M4"/>
    <mergeCell ref="N4:P4"/>
    <mergeCell ref="R4:W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3"/>
  <sheetViews>
    <sheetView showZeros="0" workbookViewId="0">
      <selection activeCell="H26" sqref="H26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35.75" style="132" customWidth="1"/>
  </cols>
  <sheetData>
    <row r="1" ht="18" customHeight="1" spans="1:10">
      <c r="J1" s="89" t="s">
        <v>328</v>
      </c>
    </row>
    <row r="2" ht="39.75" customHeight="1" spans="1:10">
      <c r="A2" s="239" t="s">
        <v>329</v>
      </c>
      <c r="B2" s="3"/>
      <c r="C2" s="3"/>
      <c r="D2" s="3"/>
      <c r="E2" s="3"/>
      <c r="F2" s="70"/>
      <c r="G2" s="3"/>
      <c r="H2" s="70"/>
      <c r="I2" s="70"/>
      <c r="J2" s="90"/>
    </row>
    <row r="3" ht="17.25" customHeight="1" spans="1:10">
      <c r="A3" s="4" t="s">
        <v>2</v>
      </c>
    </row>
    <row r="4" ht="44.25" customHeight="1" spans="1:10">
      <c r="A4" s="71" t="s">
        <v>330</v>
      </c>
      <c r="B4" s="71" t="s">
        <v>331</v>
      </c>
      <c r="C4" s="71" t="s">
        <v>332</v>
      </c>
      <c r="D4" s="71" t="s">
        <v>333</v>
      </c>
      <c r="E4" s="71" t="s">
        <v>334</v>
      </c>
      <c r="F4" s="72" t="s">
        <v>335</v>
      </c>
      <c r="G4" s="71" t="s">
        <v>336</v>
      </c>
      <c r="H4" s="72" t="s">
        <v>337</v>
      </c>
      <c r="I4" s="72" t="s">
        <v>338</v>
      </c>
      <c r="J4" s="71" t="s">
        <v>339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31">
        <v>6</v>
      </c>
      <c r="G5" s="133">
        <v>7</v>
      </c>
      <c r="H5" s="31">
        <v>8</v>
      </c>
      <c r="I5" s="31">
        <v>9</v>
      </c>
      <c r="J5" s="133">
        <v>10</v>
      </c>
    </row>
    <row r="6" ht="42" customHeight="1" spans="1:10">
      <c r="A6" s="134" t="s">
        <v>72</v>
      </c>
      <c r="B6" s="135"/>
      <c r="C6" s="135"/>
      <c r="D6" s="135"/>
      <c r="E6" s="135"/>
      <c r="F6" s="135"/>
      <c r="G6" s="135"/>
      <c r="H6" s="135"/>
      <c r="I6" s="135"/>
      <c r="J6" s="136"/>
    </row>
    <row r="7" ht="42" customHeight="1" spans="1:10">
      <c r="A7" s="137" t="s">
        <v>72</v>
      </c>
      <c r="B7" s="134"/>
      <c r="C7" s="134"/>
      <c r="D7" s="134"/>
      <c r="E7" s="134"/>
      <c r="F7" s="134"/>
      <c r="G7" s="134"/>
      <c r="H7" s="134"/>
      <c r="I7" s="134"/>
      <c r="J7" s="138"/>
    </row>
    <row r="8" customHeight="1" spans="1:10">
      <c r="A8" s="139" t="s">
        <v>325</v>
      </c>
      <c r="B8" s="134" t="s">
        <v>340</v>
      </c>
      <c r="C8" s="134" t="s">
        <v>341</v>
      </c>
      <c r="D8" s="134" t="s">
        <v>342</v>
      </c>
      <c r="E8" s="134" t="s">
        <v>343</v>
      </c>
      <c r="F8" s="134" t="s">
        <v>344</v>
      </c>
      <c r="G8" s="134" t="s">
        <v>345</v>
      </c>
      <c r="H8" s="134" t="s">
        <v>346</v>
      </c>
      <c r="I8" s="134" t="s">
        <v>347</v>
      </c>
      <c r="J8" s="138" t="s">
        <v>343</v>
      </c>
    </row>
    <row r="9" ht="36" customHeight="1" spans="1:10">
      <c r="A9" s="139" t="s">
        <v>325</v>
      </c>
      <c r="B9" s="134" t="s">
        <v>340</v>
      </c>
      <c r="C9" s="134" t="s">
        <v>341</v>
      </c>
      <c r="D9" s="134" t="s">
        <v>348</v>
      </c>
      <c r="E9" s="134" t="s">
        <v>349</v>
      </c>
      <c r="F9" s="134" t="s">
        <v>344</v>
      </c>
      <c r="G9" s="134" t="s">
        <v>350</v>
      </c>
      <c r="H9" s="134" t="s">
        <v>351</v>
      </c>
      <c r="I9" s="134" t="s">
        <v>347</v>
      </c>
      <c r="J9" s="138" t="s">
        <v>349</v>
      </c>
    </row>
    <row r="10" ht="35" customHeight="1" spans="1:10">
      <c r="A10" s="139" t="s">
        <v>325</v>
      </c>
      <c r="B10" s="134" t="s">
        <v>340</v>
      </c>
      <c r="C10" s="134" t="s">
        <v>341</v>
      </c>
      <c r="D10" s="134" t="s">
        <v>352</v>
      </c>
      <c r="E10" s="134" t="s">
        <v>353</v>
      </c>
      <c r="F10" s="134" t="s">
        <v>354</v>
      </c>
      <c r="G10" s="134" t="s">
        <v>355</v>
      </c>
      <c r="H10" s="134" t="s">
        <v>356</v>
      </c>
      <c r="I10" s="134" t="s">
        <v>347</v>
      </c>
      <c r="J10" s="138" t="s">
        <v>353</v>
      </c>
    </row>
    <row r="11" customHeight="1" spans="1:10">
      <c r="A11" s="139" t="s">
        <v>325</v>
      </c>
      <c r="B11" s="134" t="s">
        <v>340</v>
      </c>
      <c r="C11" s="134" t="s">
        <v>357</v>
      </c>
      <c r="D11" s="134" t="s">
        <v>358</v>
      </c>
      <c r="E11" s="134" t="s">
        <v>359</v>
      </c>
      <c r="F11" s="134" t="s">
        <v>344</v>
      </c>
      <c r="G11" s="134" t="s">
        <v>360</v>
      </c>
      <c r="H11" s="134"/>
      <c r="I11" s="134" t="s">
        <v>361</v>
      </c>
      <c r="J11" s="138" t="s">
        <v>362</v>
      </c>
    </row>
    <row r="12" customHeight="1" spans="1:10">
      <c r="A12" s="139" t="s">
        <v>325</v>
      </c>
      <c r="B12" s="134" t="s">
        <v>340</v>
      </c>
      <c r="C12" s="134" t="s">
        <v>363</v>
      </c>
      <c r="D12" s="134" t="s">
        <v>364</v>
      </c>
      <c r="E12" s="134" t="s">
        <v>365</v>
      </c>
      <c r="F12" s="134" t="s">
        <v>366</v>
      </c>
      <c r="G12" s="134" t="s">
        <v>367</v>
      </c>
      <c r="H12" s="134" t="s">
        <v>368</v>
      </c>
      <c r="I12" s="134" t="s">
        <v>347</v>
      </c>
      <c r="J12" s="138" t="s">
        <v>369</v>
      </c>
    </row>
    <row r="13" customHeight="1" spans="1:10">
      <c r="A13" s="139" t="s">
        <v>321</v>
      </c>
      <c r="B13" s="134" t="s">
        <v>370</v>
      </c>
      <c r="C13" s="134" t="s">
        <v>341</v>
      </c>
      <c r="D13" s="134" t="s">
        <v>342</v>
      </c>
      <c r="E13" s="134" t="s">
        <v>371</v>
      </c>
      <c r="F13" s="134" t="s">
        <v>344</v>
      </c>
      <c r="G13" s="134" t="s">
        <v>372</v>
      </c>
      <c r="H13" s="134" t="s">
        <v>373</v>
      </c>
      <c r="I13" s="134" t="s">
        <v>347</v>
      </c>
      <c r="J13" s="138" t="s">
        <v>371</v>
      </c>
    </row>
    <row r="14" customHeight="1" spans="1:10">
      <c r="A14" s="139" t="s">
        <v>321</v>
      </c>
      <c r="B14" s="134" t="s">
        <v>370</v>
      </c>
      <c r="C14" s="134" t="s">
        <v>341</v>
      </c>
      <c r="D14" s="134" t="s">
        <v>342</v>
      </c>
      <c r="E14" s="134" t="s">
        <v>374</v>
      </c>
      <c r="F14" s="134" t="s">
        <v>344</v>
      </c>
      <c r="G14" s="134" t="s">
        <v>375</v>
      </c>
      <c r="H14" s="134" t="s">
        <v>373</v>
      </c>
      <c r="I14" s="134" t="s">
        <v>347</v>
      </c>
      <c r="J14" s="138" t="s">
        <v>374</v>
      </c>
    </row>
    <row r="15" customHeight="1" spans="1:10">
      <c r="A15" s="139" t="s">
        <v>321</v>
      </c>
      <c r="B15" s="134" t="s">
        <v>370</v>
      </c>
      <c r="C15" s="134" t="s">
        <v>357</v>
      </c>
      <c r="D15" s="134" t="s">
        <v>358</v>
      </c>
      <c r="E15" s="134" t="s">
        <v>376</v>
      </c>
      <c r="F15" s="134" t="s">
        <v>344</v>
      </c>
      <c r="G15" s="134" t="s">
        <v>377</v>
      </c>
      <c r="H15" s="134"/>
      <c r="I15" s="134" t="s">
        <v>361</v>
      </c>
      <c r="J15" s="138" t="s">
        <v>376</v>
      </c>
    </row>
    <row r="16" customHeight="1" spans="1:10">
      <c r="A16" s="139" t="s">
        <v>321</v>
      </c>
      <c r="B16" s="134" t="s">
        <v>370</v>
      </c>
      <c r="C16" s="134" t="s">
        <v>363</v>
      </c>
      <c r="D16" s="134" t="s">
        <v>364</v>
      </c>
      <c r="E16" s="134" t="s">
        <v>378</v>
      </c>
      <c r="F16" s="134" t="s">
        <v>366</v>
      </c>
      <c r="G16" s="134" t="s">
        <v>367</v>
      </c>
      <c r="H16" s="134" t="s">
        <v>368</v>
      </c>
      <c r="I16" s="134" t="s">
        <v>347</v>
      </c>
      <c r="J16" s="138" t="s">
        <v>378</v>
      </c>
    </row>
    <row r="17" customHeight="1" spans="1:10">
      <c r="A17" s="139" t="s">
        <v>317</v>
      </c>
      <c r="B17" s="134" t="s">
        <v>379</v>
      </c>
      <c r="C17" s="134" t="s">
        <v>341</v>
      </c>
      <c r="D17" s="134" t="s">
        <v>342</v>
      </c>
      <c r="E17" s="134" t="s">
        <v>380</v>
      </c>
      <c r="F17" s="134" t="s">
        <v>366</v>
      </c>
      <c r="G17" s="134" t="s">
        <v>381</v>
      </c>
      <c r="H17" s="134" t="s">
        <v>351</v>
      </c>
      <c r="I17" s="134" t="s">
        <v>347</v>
      </c>
      <c r="J17" s="138" t="s">
        <v>382</v>
      </c>
    </row>
    <row r="18" customHeight="1" spans="1:10">
      <c r="A18" s="139" t="s">
        <v>317</v>
      </c>
      <c r="B18" s="134" t="s">
        <v>379</v>
      </c>
      <c r="C18" s="134" t="s">
        <v>341</v>
      </c>
      <c r="D18" s="134" t="s">
        <v>342</v>
      </c>
      <c r="E18" s="134" t="s">
        <v>383</v>
      </c>
      <c r="F18" s="134" t="s">
        <v>366</v>
      </c>
      <c r="G18" s="134" t="s">
        <v>381</v>
      </c>
      <c r="H18" s="134" t="s">
        <v>351</v>
      </c>
      <c r="I18" s="134" t="s">
        <v>347</v>
      </c>
      <c r="J18" s="138" t="s">
        <v>384</v>
      </c>
    </row>
    <row r="19" customHeight="1" spans="1:10">
      <c r="A19" s="139" t="s">
        <v>317</v>
      </c>
      <c r="B19" s="134" t="s">
        <v>379</v>
      </c>
      <c r="C19" s="134" t="s">
        <v>341</v>
      </c>
      <c r="D19" s="134" t="s">
        <v>342</v>
      </c>
      <c r="E19" s="134" t="s">
        <v>385</v>
      </c>
      <c r="F19" s="134" t="s">
        <v>344</v>
      </c>
      <c r="G19" s="134" t="s">
        <v>381</v>
      </c>
      <c r="H19" s="134" t="s">
        <v>351</v>
      </c>
      <c r="I19" s="134" t="s">
        <v>347</v>
      </c>
      <c r="J19" s="138" t="s">
        <v>386</v>
      </c>
    </row>
    <row r="20" customHeight="1" spans="1:10">
      <c r="A20" s="139" t="s">
        <v>317</v>
      </c>
      <c r="B20" s="134" t="s">
        <v>379</v>
      </c>
      <c r="C20" s="134" t="s">
        <v>341</v>
      </c>
      <c r="D20" s="134" t="s">
        <v>348</v>
      </c>
      <c r="E20" s="134" t="s">
        <v>387</v>
      </c>
      <c r="F20" s="134" t="s">
        <v>344</v>
      </c>
      <c r="G20" s="134" t="s">
        <v>388</v>
      </c>
      <c r="H20" s="134" t="s">
        <v>368</v>
      </c>
      <c r="I20" s="134" t="s">
        <v>347</v>
      </c>
      <c r="J20" s="138" t="s">
        <v>389</v>
      </c>
    </row>
    <row r="21" customHeight="1" spans="1:10">
      <c r="A21" s="139" t="s">
        <v>317</v>
      </c>
      <c r="B21" s="134" t="s">
        <v>379</v>
      </c>
      <c r="C21" s="134" t="s">
        <v>341</v>
      </c>
      <c r="D21" s="134" t="s">
        <v>352</v>
      </c>
      <c r="E21" s="134" t="s">
        <v>390</v>
      </c>
      <c r="F21" s="134" t="s">
        <v>344</v>
      </c>
      <c r="G21" s="134" t="s">
        <v>381</v>
      </c>
      <c r="H21" s="134" t="s">
        <v>391</v>
      </c>
      <c r="I21" s="134" t="s">
        <v>347</v>
      </c>
      <c r="J21" s="138" t="s">
        <v>392</v>
      </c>
    </row>
    <row r="22" ht="35" customHeight="1" spans="1:10">
      <c r="A22" s="139" t="s">
        <v>317</v>
      </c>
      <c r="B22" s="134" t="s">
        <v>379</v>
      </c>
      <c r="C22" s="134" t="s">
        <v>357</v>
      </c>
      <c r="D22" s="134" t="s">
        <v>358</v>
      </c>
      <c r="E22" s="134" t="s">
        <v>393</v>
      </c>
      <c r="F22" s="134" t="s">
        <v>344</v>
      </c>
      <c r="G22" s="134" t="s">
        <v>394</v>
      </c>
      <c r="H22" s="134" t="s">
        <v>368</v>
      </c>
      <c r="I22" s="134" t="s">
        <v>361</v>
      </c>
      <c r="J22" s="138" t="s">
        <v>395</v>
      </c>
    </row>
    <row r="23" ht="35" customHeight="1" spans="1:10">
      <c r="A23" s="139" t="s">
        <v>317</v>
      </c>
      <c r="B23" s="134" t="s">
        <v>379</v>
      </c>
      <c r="C23" s="134" t="s">
        <v>357</v>
      </c>
      <c r="D23" s="134" t="s">
        <v>358</v>
      </c>
      <c r="E23" s="134" t="s">
        <v>396</v>
      </c>
      <c r="F23" s="134" t="s">
        <v>344</v>
      </c>
      <c r="G23" s="134" t="s">
        <v>397</v>
      </c>
      <c r="H23" s="134" t="s">
        <v>368</v>
      </c>
      <c r="I23" s="134" t="s">
        <v>361</v>
      </c>
      <c r="J23" s="138" t="s">
        <v>398</v>
      </c>
    </row>
    <row r="24" ht="35" customHeight="1" spans="1:10">
      <c r="A24" s="139" t="s">
        <v>317</v>
      </c>
      <c r="B24" s="134" t="s">
        <v>379</v>
      </c>
      <c r="C24" s="134" t="s">
        <v>357</v>
      </c>
      <c r="D24" s="134" t="s">
        <v>399</v>
      </c>
      <c r="E24" s="134" t="s">
        <v>400</v>
      </c>
      <c r="F24" s="134" t="s">
        <v>344</v>
      </c>
      <c r="G24" s="134" t="s">
        <v>401</v>
      </c>
      <c r="H24" s="134" t="s">
        <v>368</v>
      </c>
      <c r="I24" s="134" t="s">
        <v>361</v>
      </c>
      <c r="J24" s="138" t="s">
        <v>402</v>
      </c>
    </row>
    <row r="25" ht="35" customHeight="1" spans="1:10">
      <c r="A25" s="139" t="s">
        <v>317</v>
      </c>
      <c r="B25" s="134" t="s">
        <v>379</v>
      </c>
      <c r="C25" s="134" t="s">
        <v>357</v>
      </c>
      <c r="D25" s="134" t="s">
        <v>399</v>
      </c>
      <c r="E25" s="134" t="s">
        <v>403</v>
      </c>
      <c r="F25" s="134" t="s">
        <v>344</v>
      </c>
      <c r="G25" s="134" t="s">
        <v>404</v>
      </c>
      <c r="H25" s="134" t="s">
        <v>368</v>
      </c>
      <c r="I25" s="134" t="s">
        <v>361</v>
      </c>
      <c r="J25" s="138" t="s">
        <v>405</v>
      </c>
    </row>
    <row r="26" ht="35" customHeight="1" spans="1:10">
      <c r="A26" s="139" t="s">
        <v>317</v>
      </c>
      <c r="B26" s="134" t="s">
        <v>379</v>
      </c>
      <c r="C26" s="134" t="s">
        <v>357</v>
      </c>
      <c r="D26" s="134" t="s">
        <v>399</v>
      </c>
      <c r="E26" s="134" t="s">
        <v>406</v>
      </c>
      <c r="F26" s="134" t="s">
        <v>344</v>
      </c>
      <c r="G26" s="134" t="s">
        <v>407</v>
      </c>
      <c r="H26" s="134" t="s">
        <v>368</v>
      </c>
      <c r="I26" s="134" t="s">
        <v>361</v>
      </c>
      <c r="J26" s="138" t="s">
        <v>408</v>
      </c>
    </row>
    <row r="27" ht="35" customHeight="1" spans="1:10">
      <c r="A27" s="139" t="s">
        <v>317</v>
      </c>
      <c r="B27" s="134" t="s">
        <v>379</v>
      </c>
      <c r="C27" s="134" t="s">
        <v>357</v>
      </c>
      <c r="D27" s="134" t="s">
        <v>409</v>
      </c>
      <c r="E27" s="134" t="s">
        <v>410</v>
      </c>
      <c r="F27" s="134" t="s">
        <v>344</v>
      </c>
      <c r="G27" s="134" t="s">
        <v>411</v>
      </c>
      <c r="H27" s="134" t="s">
        <v>368</v>
      </c>
      <c r="I27" s="134" t="s">
        <v>361</v>
      </c>
      <c r="J27" s="138" t="s">
        <v>412</v>
      </c>
    </row>
    <row r="28" ht="35" customHeight="1" spans="1:10">
      <c r="A28" s="139" t="s">
        <v>317</v>
      </c>
      <c r="B28" s="134" t="s">
        <v>379</v>
      </c>
      <c r="C28" s="134" t="s">
        <v>357</v>
      </c>
      <c r="D28" s="134" t="s">
        <v>409</v>
      </c>
      <c r="E28" s="134" t="s">
        <v>413</v>
      </c>
      <c r="F28" s="134" t="s">
        <v>344</v>
      </c>
      <c r="G28" s="134" t="s">
        <v>414</v>
      </c>
      <c r="H28" s="134" t="s">
        <v>368</v>
      </c>
      <c r="I28" s="134" t="s">
        <v>361</v>
      </c>
      <c r="J28" s="138" t="s">
        <v>415</v>
      </c>
    </row>
    <row r="29" customHeight="1" spans="1:10">
      <c r="A29" s="139" t="s">
        <v>317</v>
      </c>
      <c r="B29" s="134" t="s">
        <v>379</v>
      </c>
      <c r="C29" s="134" t="s">
        <v>363</v>
      </c>
      <c r="D29" s="134" t="s">
        <v>364</v>
      </c>
      <c r="E29" s="134" t="s">
        <v>416</v>
      </c>
      <c r="F29" s="134" t="s">
        <v>366</v>
      </c>
      <c r="G29" s="134" t="s">
        <v>417</v>
      </c>
      <c r="H29" s="134" t="s">
        <v>368</v>
      </c>
      <c r="I29" s="134" t="s">
        <v>347</v>
      </c>
      <c r="J29" s="138" t="s">
        <v>418</v>
      </c>
    </row>
    <row r="30" customHeight="1" spans="1:10">
      <c r="A30" s="140" t="s">
        <v>327</v>
      </c>
      <c r="B30" s="141" t="s">
        <v>419</v>
      </c>
      <c r="C30" s="134" t="s">
        <v>341</v>
      </c>
      <c r="D30" s="134" t="s">
        <v>348</v>
      </c>
      <c r="E30" s="134" t="s">
        <v>420</v>
      </c>
      <c r="F30" s="134" t="s">
        <v>344</v>
      </c>
      <c r="G30" s="134" t="s">
        <v>421</v>
      </c>
      <c r="H30" s="134" t="s">
        <v>368</v>
      </c>
      <c r="I30" s="134" t="s">
        <v>347</v>
      </c>
      <c r="J30" s="138" t="s">
        <v>420</v>
      </c>
    </row>
    <row r="31" customHeight="1" spans="1:10">
      <c r="A31" s="142"/>
      <c r="B31" s="143"/>
      <c r="C31" s="134" t="s">
        <v>341</v>
      </c>
      <c r="D31" s="134" t="s">
        <v>352</v>
      </c>
      <c r="E31" s="134" t="s">
        <v>422</v>
      </c>
      <c r="F31" s="134" t="s">
        <v>344</v>
      </c>
      <c r="G31" s="134" t="s">
        <v>423</v>
      </c>
      <c r="H31" s="134" t="s">
        <v>424</v>
      </c>
      <c r="I31" s="134" t="s">
        <v>347</v>
      </c>
      <c r="J31" s="138" t="s">
        <v>422</v>
      </c>
    </row>
    <row r="32" customHeight="1" spans="1:10">
      <c r="A32" s="142"/>
      <c r="B32" s="143"/>
      <c r="C32" s="134" t="s">
        <v>357</v>
      </c>
      <c r="D32" s="134" t="s">
        <v>358</v>
      </c>
      <c r="E32" s="134" t="s">
        <v>425</v>
      </c>
      <c r="F32" s="134" t="s">
        <v>344</v>
      </c>
      <c r="G32" s="134" t="s">
        <v>425</v>
      </c>
      <c r="H32" s="134" t="s">
        <v>426</v>
      </c>
      <c r="I32" s="134" t="s">
        <v>361</v>
      </c>
      <c r="J32" s="138" t="s">
        <v>425</v>
      </c>
    </row>
    <row r="33" ht="77" customHeight="1" spans="1:10">
      <c r="A33" s="142"/>
      <c r="B33" s="143"/>
      <c r="C33" s="134" t="s">
        <v>363</v>
      </c>
      <c r="D33" s="134" t="s">
        <v>364</v>
      </c>
      <c r="E33" s="134" t="s">
        <v>427</v>
      </c>
      <c r="F33" s="134" t="s">
        <v>366</v>
      </c>
      <c r="G33" s="134" t="s">
        <v>388</v>
      </c>
      <c r="H33" s="134" t="s">
        <v>368</v>
      </c>
      <c r="I33" s="134" t="s">
        <v>347</v>
      </c>
      <c r="J33" s="138" t="s">
        <v>427</v>
      </c>
    </row>
  </sheetData>
  <mergeCells count="10">
    <mergeCell ref="A2:J2"/>
    <mergeCell ref="A3:H3"/>
    <mergeCell ref="A8:A12"/>
    <mergeCell ref="A13:A16"/>
    <mergeCell ref="A17:A29"/>
    <mergeCell ref="A30:A33"/>
    <mergeCell ref="B8:B12"/>
    <mergeCell ref="B13:B16"/>
    <mergeCell ref="B17:B29"/>
    <mergeCell ref="B30:B3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千江有水千江月</cp:lastModifiedBy>
  <dcterms:created xsi:type="dcterms:W3CDTF">2026-02-03T07:40:00Z</dcterms:created>
  <dcterms:modified xsi:type="dcterms:W3CDTF">2026-03-27T02:54:59Z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