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935" firstSheet="13" activeTab="18"/>
  </bookViews>
  <sheets>
    <sheet name="部门财务收支预算总表" sheetId="1" r:id="rId1"/>
    <sheet name="部门收入预算表" sheetId="2" r:id="rId2"/>
    <sheet name="部门支出预算表" sheetId="3" r:id="rId3"/>
    <sheet name="部门财政拨款收支预算总表" sheetId="4" r:id="rId4"/>
    <sheet name="部门财政拨款“三公”经费支出预算表" sheetId="5" r:id="rId5"/>
    <sheet name="部门一般公共预算支出预算表" sheetId="6" r:id="rId6"/>
    <sheet name="部门一般公共预算“三公”经费支出预算表" sheetId="7" r:id="rId7"/>
    <sheet name="部门基本支出预算表" sheetId="8" r:id="rId8"/>
    <sheet name="部门项目支出预算表" sheetId="9" r:id="rId9"/>
    <sheet name="部门政府性基金预算支出预算表" sheetId="10" r:id="rId10"/>
    <sheet name="财政拨款支出明细表（经济科目分类）" sheetId="11" r:id="rId11"/>
    <sheet name="市本级项目支出绩效目标表-1" sheetId="12" r:id="rId12"/>
    <sheet name="市本级项目支出绩效目标表-2" sheetId="13" r:id="rId13"/>
    <sheet name="市对下转移支付预算表" sheetId="14" r:id="rId14"/>
    <sheet name="市对下转移支付绩效目标表" sheetId="15" r:id="rId15"/>
    <sheet name="新增资产配置表" sheetId="16" r:id="rId16"/>
    <sheet name="部门政府购买服务预算表" sheetId="22" r:id="rId17"/>
    <sheet name="部门政府采购预算表" sheetId="23" r:id="rId18"/>
    <sheet name="部门整体支出绩效目标表" sheetId="19" r:id="rId19"/>
    <sheet name="部门单位基本信息表" sheetId="20" r:id="rId20"/>
    <sheet name="行政事业单位资产情况表"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<sst xmlns="http://schemas.openxmlformats.org/spreadsheetml/2006/main" count="3443" uniqueCount="868">
  <si>
    <t>2021年部门财务收支预算总表</t>
  </si>
  <si>
    <t>单位名称：昆明市呈贡区退役军人事务局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</si>
  <si>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</si>
  <si>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</si>
  <si>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</si>
  <si>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</si>
  <si>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</si>
  <si>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</si>
  <si>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</si>
  <si>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</si>
  <si>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</si>
  <si>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</si>
  <si>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</si>
  <si>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</si>
  <si>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</si>
  <si>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</si>
  <si>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</si>
  <si>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</si>
  <si>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</si>
  <si>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</si>
  <si>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</si>
  <si>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</si>
  <si>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</si>
  <si>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</si>
  <si>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</si>
  <si>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</si>
  <si>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</si>
  <si>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</si>
  <si>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</si>
  <si>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</si>
  <si>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</si>
  <si>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</si>
  <si>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</si>
  <si>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</si>
  <si>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</si>
  <si>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</si>
  <si>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</si>
  <si>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</si>
  <si>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</si>
  <si>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</si>
  <si>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</si>
  <si>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</si>
  <si>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</si>
  <si>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</si>
  <si>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</si>
  <si>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</si>
  <si>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</si>
  <si>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</si>
  <si>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</si>
  <si>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</si>
  <si>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</si>
  <si>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</si>
  <si>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</si>
  <si>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</si>
  <si>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</si>
  <si>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</si>
  <si>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</si>
  <si>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</si>
  <si>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</si>
  <si>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</si>
  <si>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</si>
  <si>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</si>
  <si>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功能科目编码</t>
  </si>
  <si>
    <t>功能科目名称</t>
  </si>
  <si>
    <t>合计</t>
  </si>
  <si>
    <t>基本支出</t>
  </si>
  <si>
    <t>项目支出</t>
  </si>
  <si>
    <t>小计</t>
  </si>
  <si>
    <t>人员经费</t>
  </si>
  <si>
    <t>公用经费</t>
  </si>
  <si>
    <t>市本级支出</t>
  </si>
  <si>
    <t>对下转移支付</t>
  </si>
  <si>
    <t>205</t>
  </si>
  <si>
    <t>教育支出</t>
  </si>
  <si>
    <t>20508</t>
  </si>
  <si>
    <t xml:space="preserve">  进修及培训</t>
  </si>
  <si>
    <t>2050803</t>
  </si>
  <si>
    <t xml:space="preserve">    培训支出</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</si>
  <si>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</si>
  <si>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</si>
  <si>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</si>
  <si>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</si>
  <si>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</si>
  <si>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</si>
  <si>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</si>
  <si>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</si>
  <si>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20808</t>
  </si>
  <si>
    <t xml:space="preserve">  抚恤</t>
  </si>
  <si>
    <t xml:space="preserve">    在乡复员、退伍军人生活补助</t>
  </si>
  <si>
    <t>2080804</t>
  </si>
  <si>
    <t xml:space="preserve">    优抚事业单位支出</t>
  </si>
  <si>
    <t>2080805</t>
  </si>
  <si>
    <t xml:space="preserve">    义务兵优待</t>
  </si>
  <si>
    <t>2080899</t>
  </si>
  <si>
    <t xml:space="preserve">    其他优抚支出</t>
  </si>
  <si>
    <t>20809</t>
  </si>
  <si>
    <t xml:space="preserve">  退役安置</t>
  </si>
  <si>
    <t>2080901</t>
  </si>
  <si>
    <t xml:space="preserve">    退役士兵安置</t>
  </si>
  <si>
    <t>军队移交政府的离退休人员安置</t>
  </si>
  <si>
    <t>军队移交政府的离退休干部管理机构</t>
  </si>
  <si>
    <t xml:space="preserve">    其他退役安置支出</t>
  </si>
  <si>
    <t>20828</t>
  </si>
  <si>
    <t xml:space="preserve">  退役军人管理事务</t>
  </si>
  <si>
    <t>2082801</t>
  </si>
  <si>
    <t xml:space="preserve">    行政运行</t>
  </si>
  <si>
    <t>2082804</t>
  </si>
  <si>
    <t xml:space="preserve">    拥军优属</t>
  </si>
  <si>
    <t>2082850</t>
  </si>
  <si>
    <t xml:space="preserve">    事业运行</t>
  </si>
  <si>
    <t xml:space="preserve">    其他退役军人事务管理支出</t>
  </si>
  <si>
    <t>210</t>
  </si>
  <si>
    <t>卫生健康支出</t>
  </si>
  <si>
    <t>21011</t>
  </si>
  <si>
    <t xml:space="preserve">  行政事业单位医疗</t>
  </si>
  <si>
    <t>2101101</t>
  </si>
  <si>
    <t xml:space="preserve">    行政单位医疗</t>
  </si>
  <si>
    <t>2101102</t>
  </si>
  <si>
    <t xml:space="preserve">    事业单位医疗</t>
  </si>
  <si>
    <t xml:space="preserve">    其他行政事业单位医疗支出</t>
  </si>
  <si>
    <t xml:space="preserve">  优抚对象医疗</t>
  </si>
  <si>
    <t xml:space="preserve">    优抚对象医疗补助</t>
  </si>
  <si>
    <t>221</t>
  </si>
  <si>
    <t>住房保障支出</t>
  </si>
  <si>
    <t>22102</t>
  </si>
  <si>
    <t xml:space="preserve">  住房改革支出</t>
  </si>
  <si>
    <t>2210201</t>
  </si>
  <si>
    <t xml:space="preserve">    住房公积金</t>
  </si>
  <si>
    <t>2210203</t>
  </si>
  <si>
    <t xml:space="preserve">    购房补贴</t>
  </si>
  <si>
    <t>转移性支出</t>
  </si>
  <si>
    <t>一般转移性支出</t>
  </si>
  <si>
    <t>社会保障和就业支出共同财政事权转移性支出</t>
  </si>
  <si>
    <t>医疗卫生共同财政政事权转移性支出</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</si>
  <si>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</si>
  <si>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</si>
  <si>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</si>
  <si>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</si>
  <si>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</si>
  <si>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</si>
  <si>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</si>
  <si>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</si>
  <si>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</si>
  <si>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</si>
  <si>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</si>
  <si>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二、上年结转结余</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</si>
  <si>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</si>
  <si>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</si>
  <si>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</si>
  <si>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</si>
  <si>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</si>
  <si>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</si>
  <si>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</si>
  <si>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</si>
  <si>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</si>
  <si>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</si>
  <si>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</si>
  <si>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</si>
  <si>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</si>
  <si>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</si>
  <si>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</si>
  <si>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</si>
  <si>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</si>
  <si>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</si>
  <si>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</si>
  <si>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</si>
  <si>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</si>
  <si>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2021年财政拨款“三公”经费支出预算表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</si>
  <si>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</si>
  <si>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</si>
  <si>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</si>
  <si>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</si>
  <si>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</si>
  <si>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</si>
  <si>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</si>
  <si>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</si>
  <si>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</si>
  <si>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</si>
  <si>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</si>
  <si>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二、“三公”经费增减变化原因说明:与上年持平，无变化</t>
  </si>
  <si>
    <t>2021年部门一般公共预算支出预算表（按功能科目分类）</t>
  </si>
  <si>
    <t>部门预算支出功能分类科目</t>
  </si>
  <si>
    <t>2020预算数</t>
  </si>
  <si>
    <t>科目编码</t>
  </si>
  <si>
    <t>科目名称</t>
  </si>
  <si>
    <t>在乡复员、退伍军人生活补助</t>
  </si>
  <si>
    <t>军队移交政府的离人员安置</t>
  </si>
  <si>
    <t>军队移交政府的离退休干部管理</t>
  </si>
  <si>
    <t>其他退役安置支出</t>
  </si>
  <si>
    <t>其他退役军人事务管理支出</t>
  </si>
  <si>
    <t>优抚对象医疗补助</t>
  </si>
  <si>
    <t>其他行政事业单位医疗支出</t>
  </si>
  <si>
    <t>社会保障和就业共同财政事权转移性支出</t>
  </si>
  <si>
    <t>医疗卫生共同财政事权转移支付支出</t>
  </si>
  <si>
    <t>2021年一般公共预算“三公”经费支出预算表</t>
  </si>
  <si>
    <t>主管部门</t>
  </si>
  <si>
    <t>单位名称</t>
  </si>
  <si>
    <t>因公出国（境）费</t>
  </si>
  <si>
    <t>公务用车购置及运行费</t>
  </si>
  <si>
    <t>公务接待费</t>
  </si>
  <si>
    <t>公务用车购置费</t>
  </si>
  <si>
    <t>公务用车运行费</t>
  </si>
  <si>
    <t>昆明市呈贡区退役军人事务局</t>
  </si>
  <si>
    <t>2021年部门基本支出预算表（人员类、运转类公用经费项目）</t>
  </si>
  <si>
    <t>2021年部门基本支出预算表</t>
  </si>
  <si>
    <t>项目名称</t>
  </si>
  <si>
    <t>明细项目名称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</si>
  <si>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</si>
  <si>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</si>
  <si>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</si>
  <si>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</si>
  <si>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</si>
  <si>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</si>
  <si>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</si>
  <si>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</si>
  <si>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</si>
  <si>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</si>
  <si>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</si>
  <si>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</si>
  <si>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</si>
  <si>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</si>
  <si>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</si>
  <si>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</si>
  <si>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</si>
  <si>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</si>
  <si>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</si>
  <si>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对个人和家庭的补助</t>
  </si>
  <si>
    <t>事业退休人员生活补助</t>
  </si>
  <si>
    <t>事业单位离退休</t>
  </si>
  <si>
    <t>30305</t>
  </si>
  <si>
    <t>生活补助</t>
  </si>
  <si>
    <t>50901</t>
  </si>
  <si>
    <t>社会福利和救助</t>
  </si>
  <si>
    <t>工会经费</t>
  </si>
  <si>
    <t>行政工会经费</t>
  </si>
  <si>
    <t>行政运行</t>
  </si>
  <si>
    <t>30228</t>
  </si>
  <si>
    <t>50201</t>
  </si>
  <si>
    <t>办公经费</t>
  </si>
  <si>
    <t>事业工会经费</t>
  </si>
  <si>
    <t>事业运行</t>
  </si>
  <si>
    <t>50502</t>
  </si>
  <si>
    <t>商品和服务支出</t>
  </si>
  <si>
    <t>公务交通补贴</t>
  </si>
  <si>
    <t>30239</t>
  </si>
  <si>
    <t>其他交通费用</t>
  </si>
  <si>
    <t>30217</t>
  </si>
  <si>
    <t>50206</t>
  </si>
  <si>
    <t>公务用车运行维护费</t>
  </si>
  <si>
    <t>一般车辆运行维护费</t>
  </si>
  <si>
    <t>30231</t>
  </si>
  <si>
    <t>50208</t>
  </si>
  <si>
    <t>购房补贴</t>
  </si>
  <si>
    <t>30102</t>
  </si>
  <si>
    <t>津贴补贴</t>
  </si>
  <si>
    <t>50101</t>
  </si>
  <si>
    <t>工资奖金津补贴</t>
  </si>
  <si>
    <t>行政人员工资支出</t>
  </si>
  <si>
    <t>行政基本工资</t>
  </si>
  <si>
    <t>30101</t>
  </si>
  <si>
    <t>基本工资</t>
  </si>
  <si>
    <t>行政津贴补贴</t>
  </si>
  <si>
    <t>行政年终一次性奖金</t>
  </si>
  <si>
    <t>30103</t>
  </si>
  <si>
    <t>奖金</t>
  </si>
  <si>
    <t>行政政府综合目标奖</t>
  </si>
  <si>
    <t>临聘人员经费</t>
  </si>
  <si>
    <t>30226</t>
  </si>
  <si>
    <t>劳务费</t>
  </si>
  <si>
    <t>50205</t>
  </si>
  <si>
    <t>委托业务费</t>
  </si>
  <si>
    <t>社会保障缴费</t>
  </si>
  <si>
    <t>事业养老保险</t>
  </si>
  <si>
    <t>机关事业单位基本养老保险缴费支出</t>
  </si>
  <si>
    <t>30108</t>
  </si>
  <si>
    <t>机关事业单位基本养老保险缴费</t>
  </si>
  <si>
    <t>50501</t>
  </si>
  <si>
    <t>工资福利支出</t>
  </si>
  <si>
    <t>行政工伤保险</t>
  </si>
  <si>
    <t>30112</t>
  </si>
  <si>
    <t>其他社会保障缴费</t>
  </si>
  <si>
    <t>50102</t>
  </si>
  <si>
    <t>机关养老保险</t>
  </si>
  <si>
    <t>行政基本医疗保险</t>
  </si>
  <si>
    <t>行政单位医疗</t>
  </si>
  <si>
    <t>30110</t>
  </si>
  <si>
    <t>职工基本医疗保险缴费</t>
  </si>
  <si>
    <t>事业基本医疗保险</t>
  </si>
  <si>
    <t>事业单位医疗</t>
  </si>
  <si>
    <t>行政公务员医疗统筹</t>
  </si>
  <si>
    <t>30111</t>
  </si>
  <si>
    <t>公务员医疗补助缴费</t>
  </si>
  <si>
    <t>重特病医疗统筹</t>
  </si>
  <si>
    <t>失业保险</t>
  </si>
  <si>
    <t>事业工伤保险</t>
  </si>
  <si>
    <t>事业公务员医疗统筹</t>
  </si>
  <si>
    <t>事业人员工资支出</t>
  </si>
  <si>
    <t>事业政府综合目标奖</t>
  </si>
  <si>
    <t>事业基本工资</t>
  </si>
  <si>
    <t>事业年终一次性奖金</t>
  </si>
  <si>
    <t>基础性绩效工资</t>
  </si>
  <si>
    <t>30107</t>
  </si>
  <si>
    <t>绩效工资</t>
  </si>
  <si>
    <t>奖励性绩效工资</t>
  </si>
  <si>
    <t>一般公用运转支出</t>
  </si>
  <si>
    <t>专项工作办公室公用经费</t>
  </si>
  <si>
    <t>30203</t>
  </si>
  <si>
    <t>咨询费</t>
  </si>
  <si>
    <t>30201</t>
  </si>
  <si>
    <t>办公费</t>
  </si>
  <si>
    <t>行政一般公用经费</t>
  </si>
  <si>
    <t>行政水费</t>
  </si>
  <si>
    <t>30205</t>
  </si>
  <si>
    <t>水费</t>
  </si>
  <si>
    <t>公务出行租车费用</t>
  </si>
  <si>
    <t>行政电费</t>
  </si>
  <si>
    <t>30206</t>
  </si>
  <si>
    <t>电费</t>
  </si>
  <si>
    <t>行政邮电费</t>
  </si>
  <si>
    <t>30207</t>
  </si>
  <si>
    <t>邮电费</t>
  </si>
  <si>
    <t>行政物业管理费</t>
  </si>
  <si>
    <t>30209</t>
  </si>
  <si>
    <t>物业管理费</t>
  </si>
  <si>
    <t>行政差旅费</t>
  </si>
  <si>
    <t>30211</t>
  </si>
  <si>
    <t>差旅费</t>
  </si>
  <si>
    <t>行政维修费</t>
  </si>
  <si>
    <t>30213</t>
  </si>
  <si>
    <t>维修（护）费</t>
  </si>
  <si>
    <t>50209</t>
  </si>
  <si>
    <t>行政培训费</t>
  </si>
  <si>
    <t>培训支出</t>
  </si>
  <si>
    <t>30216</t>
  </si>
  <si>
    <t>培训费</t>
  </si>
  <si>
    <t>50203</t>
  </si>
  <si>
    <t>事业一般公用经费</t>
  </si>
  <si>
    <t>事业水费</t>
  </si>
  <si>
    <t>事业电费</t>
  </si>
  <si>
    <t>事业邮电费</t>
  </si>
  <si>
    <t>事业物业管理费</t>
  </si>
  <si>
    <t>事业差旅费</t>
  </si>
  <si>
    <t>事业维修费</t>
  </si>
  <si>
    <t>事业培训费</t>
  </si>
  <si>
    <t>事业福利费</t>
  </si>
  <si>
    <t>30229</t>
  </si>
  <si>
    <t>福利费</t>
  </si>
  <si>
    <t>行政福利费</t>
  </si>
  <si>
    <t>退休人员公用经费</t>
  </si>
  <si>
    <t>住房公积金</t>
  </si>
  <si>
    <t>30113</t>
  </si>
  <si>
    <t>50103</t>
  </si>
  <si>
    <t>2021年部门项目支出预算表（其他运转类、特定目标类项目）</t>
  </si>
  <si>
    <t>项目分类</t>
  </si>
  <si>
    <t>项目级次</t>
  </si>
  <si>
    <t>是否基建项目</t>
  </si>
  <si>
    <t>总计</t>
  </si>
  <si>
    <t>自筹资金</t>
  </si>
  <si>
    <t>存量资金</t>
  </si>
  <si>
    <t>**</t>
  </si>
  <si>
    <t>1</t>
  </si>
  <si>
    <t>2</t>
  </si>
  <si>
    <t>事业发展类</t>
  </si>
  <si>
    <t>自主择业军转干部、企业军转干部工作经费、节日慰问费、自主择业军转干医保费、住房补贴专项资金</t>
  </si>
  <si>
    <t>本级</t>
  </si>
  <si>
    <t>否</t>
  </si>
  <si>
    <t>自主择业军转干部、企业军转干部工作经费、</t>
  </si>
  <si>
    <t>拥军优属</t>
  </si>
  <si>
    <t>30307</t>
  </si>
  <si>
    <t>医疗费补助</t>
  </si>
  <si>
    <t>退役士兵自主就业补助资金</t>
  </si>
  <si>
    <t>退役士兵自主就业补助</t>
  </si>
  <si>
    <t>优抚对象解困帮扶补助资金</t>
  </si>
  <si>
    <t>优抚对象解困帮扶补助</t>
  </si>
  <si>
    <t>现役军人死亡一次性抚恤专项资金</t>
  </si>
  <si>
    <t>现役军人死亡一次性抚恤金</t>
  </si>
  <si>
    <t>30304</t>
  </si>
  <si>
    <t>抚恤金</t>
  </si>
  <si>
    <t>区退役军人服务中心、街道、社区服务站工作经费</t>
  </si>
  <si>
    <t>退役军人服务中心、街道、社区服务站工作经</t>
  </si>
  <si>
    <t>就业创业、招聘会工作经费</t>
  </si>
  <si>
    <t>就业创业、招聘会经费</t>
  </si>
  <si>
    <t>30227</t>
  </si>
  <si>
    <t>军人之家工作经费</t>
  </si>
  <si>
    <t>拥军爱军公益基金专项资金</t>
  </si>
  <si>
    <t>拥军爱军公益基金</t>
  </si>
  <si>
    <t>义务兵家庭优待金专项资金</t>
  </si>
  <si>
    <t>30309</t>
  </si>
  <si>
    <t>奖励金</t>
  </si>
  <si>
    <t>退役士兵自谋职业补助资金</t>
  </si>
  <si>
    <t>30303</t>
  </si>
  <si>
    <t>退职（役）费</t>
  </si>
  <si>
    <t>50905</t>
  </si>
  <si>
    <t>离退休费</t>
  </si>
  <si>
    <t>解决部分退役士兵社会保险接续医疗保险费单位缴费部分专项资金</t>
  </si>
  <si>
    <t>解决部分退役士兵社会保险接续医疗保险费单</t>
  </si>
  <si>
    <t>30311</t>
  </si>
  <si>
    <t>代缴社会保险费</t>
  </si>
  <si>
    <t>区双拥办公工作经费\宣传\公祭日活动经费</t>
  </si>
  <si>
    <t>开展双拥书画摄影展工作经费</t>
  </si>
  <si>
    <t>“八一”慰问部队\支援部队文化建设工作经费</t>
  </si>
  <si>
    <t>“八一”慰问部队\支援部队文化建设</t>
  </si>
  <si>
    <t>区级领导干部国防军事日工作经费</t>
  </si>
  <si>
    <t>区级领导干部国防军事日</t>
  </si>
  <si>
    <t>修善烈士纪念设施工作经费</t>
  </si>
  <si>
    <t>修善烈士纪念设施</t>
  </si>
  <si>
    <t>购买会议室电子设备专项经费</t>
  </si>
  <si>
    <t>购买会议室电子设备</t>
  </si>
  <si>
    <t>大学毕业生参军入伍奖励专项资金</t>
  </si>
  <si>
    <t>度假区（大渔）片区退役军人类社会事务经费</t>
  </si>
  <si>
    <t>度假区（大渔）片区社会事务经费（退役军人</t>
  </si>
  <si>
    <t>优抚事业单位支出</t>
  </si>
  <si>
    <t>义务兵优待</t>
  </si>
  <si>
    <t>其他优抚支出</t>
  </si>
  <si>
    <t>退役士兵安置</t>
  </si>
  <si>
    <t>高新区（马金铺）片区（退役军人类）社会事务经费</t>
  </si>
  <si>
    <t>高新区（马金铺）片区（退役军人类）社会事</t>
  </si>
  <si>
    <t>2021年部门政府性基金预算支出预算表（按功能科目分类）</t>
  </si>
  <si>
    <t>昆明市呈贡区退役军人事务局2021无政府性基金预算支出，故此表为空表</t>
  </si>
  <si>
    <t>2021年财政拨款支出预算表（按经济科目分类）</t>
  </si>
  <si>
    <t>支        出</t>
  </si>
  <si>
    <t>政府预算支出经济分类科目</t>
  </si>
  <si>
    <t>政府性基金</t>
  </si>
  <si>
    <t>部门预算支出经济分类科目</t>
  </si>
  <si>
    <t>类</t>
  </si>
  <si>
    <t>款</t>
  </si>
  <si>
    <t>3</t>
  </si>
  <si>
    <t>11</t>
  </si>
  <si>
    <t>12</t>
  </si>
  <si>
    <t>501</t>
  </si>
  <si>
    <t/>
  </si>
  <si>
    <t>机关工资福利支出</t>
  </si>
  <si>
    <t>301</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</si>
  <si>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</si>
  <si>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</si>
  <si>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</si>
  <si>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</si>
  <si>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</si>
  <si>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</si>
  <si>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</si>
  <si>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</si>
  <si>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</si>
  <si>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 xml:space="preserve">  办公经费</t>
  </si>
  <si>
    <t>07</t>
  </si>
  <si>
    <t xml:space="preserve">  绩效工资</t>
  </si>
  <si>
    <t xml:space="preserve">  培训费</t>
  </si>
  <si>
    <t>08</t>
  </si>
  <si>
    <t xml:space="preserve">  机关事业单位基本养老保险缴费</t>
  </si>
  <si>
    <t>06</t>
  </si>
  <si>
    <t xml:space="preserve">  公务接待费</t>
  </si>
  <si>
    <t>10</t>
  </si>
  <si>
    <t xml:space="preserve">  职工基本医疗保险缴费</t>
  </si>
  <si>
    <t xml:space="preserve">  公务用车运行维护费</t>
  </si>
  <si>
    <t xml:space="preserve">  公务员医疗补助缴费</t>
  </si>
  <si>
    <t>09</t>
  </si>
  <si>
    <t xml:space="preserve">  维修（护）费</t>
  </si>
  <si>
    <t xml:space="preserve">  其他社会保障缴费</t>
  </si>
  <si>
    <t>505</t>
  </si>
  <si>
    <t>对事业单位经常性补助</t>
  </si>
  <si>
    <t>13</t>
  </si>
  <si>
    <t>509</t>
  </si>
  <si>
    <t>302</t>
  </si>
  <si>
    <t xml:space="preserve">  社会福利和救助</t>
  </si>
  <si>
    <t xml:space="preserve">  办公费</t>
  </si>
  <si>
    <t xml:space="preserve">  咨询费</t>
  </si>
  <si>
    <t>05</t>
  </si>
  <si>
    <t xml:space="preserve">  水费</t>
  </si>
  <si>
    <t xml:space="preserve">  电费</t>
  </si>
  <si>
    <t xml:space="preserve">  邮电费</t>
  </si>
  <si>
    <t xml:space="preserve">  物业管理费</t>
  </si>
  <si>
    <t xml:space="preserve">  差旅费</t>
  </si>
  <si>
    <t>16</t>
  </si>
  <si>
    <t>17</t>
  </si>
  <si>
    <t>26</t>
  </si>
  <si>
    <t xml:space="preserve">  劳务费</t>
  </si>
  <si>
    <t>27</t>
  </si>
  <si>
    <t xml:space="preserve">  委托业务费</t>
  </si>
  <si>
    <t>28</t>
  </si>
  <si>
    <t xml:space="preserve">  工会经费</t>
  </si>
  <si>
    <t>29</t>
  </si>
  <si>
    <t xml:space="preserve">  福利费</t>
  </si>
  <si>
    <t>31</t>
  </si>
  <si>
    <t>39</t>
  </si>
  <si>
    <t xml:space="preserve">  其他交通费用</t>
  </si>
  <si>
    <t>303</t>
  </si>
  <si>
    <t xml:space="preserve">  退职（役）费</t>
  </si>
  <si>
    <t>04</t>
  </si>
  <si>
    <t xml:space="preserve">  抚恤金</t>
  </si>
  <si>
    <t xml:space="preserve">  生活补助</t>
  </si>
  <si>
    <t xml:space="preserve">  医疗费补助</t>
  </si>
  <si>
    <t xml:space="preserve">  奖励金</t>
  </si>
  <si>
    <t xml:space="preserve">  代缴社会保险费</t>
  </si>
  <si>
    <t>2021年市本级项目支出绩效目标表（本次下达）</t>
  </si>
  <si>
    <t>项目年度绩效目标</t>
  </si>
  <si>
    <t>一级指标</t>
  </si>
  <si>
    <t>二级指标</t>
  </si>
  <si>
    <t>三级指标</t>
  </si>
  <si>
    <t>指标性质</t>
  </si>
  <si>
    <t>指标值</t>
  </si>
  <si>
    <t>度量单位</t>
  </si>
  <si>
    <t>指标属性</t>
  </si>
  <si>
    <t>指标内容</t>
  </si>
  <si>
    <t xml:space="preserve">  退役士兵自谋职业补助资金</t>
  </si>
  <si>
    <t>严格按要求做好由政府安排工作退役士兵地方一次性自谋职业补助金，退役士兵按照上年度最底工资标准发给待安排工作期间活补助发放工作，缴纳退役士兵待安排工作其间养老保险，基本医疗保险费单位缴费部分。</t>
  </si>
  <si>
    <t xml:space="preserve">    产出指标</t>
  </si>
  <si>
    <t>数量指标</t>
  </si>
  <si>
    <t>领取退役士兵地方一次性自谋职业补助金人数</t>
  </si>
  <si>
    <t>&gt;=</t>
  </si>
  <si>
    <t>人</t>
  </si>
  <si>
    <t>定量指标</t>
  </si>
  <si>
    <t xml:space="preserve">    效益指标</t>
  </si>
  <si>
    <t>社会效益指标</t>
  </si>
  <si>
    <t>体现国家对退役军人的关心，对鼓舞部队士气，巩固国防，维护国家社会稳定有着重要作用。</t>
  </si>
  <si>
    <t>=</t>
  </si>
  <si>
    <t>作用显著</t>
  </si>
  <si>
    <t>%</t>
  </si>
  <si>
    <t>定性指标</t>
  </si>
  <si>
    <t xml:space="preserve">    满意度指标</t>
  </si>
  <si>
    <t>服务对象满意度指标</t>
  </si>
  <si>
    <t>自谋职业对象满意度</t>
  </si>
  <si>
    <t>95%</t>
  </si>
  <si>
    <t xml:space="preserve">  就业创业、招聘会工作经费</t>
  </si>
  <si>
    <t>关于退役军人、退役大学生士兵、军属开展的就业、创业、专项技能等其他活动与培训；
在云南启迪军创云大启迪K栈设立呈贡区退役军人专属就业创业咨询窗口；
呈贡区退役军人可免费参与云南启迪军创旗下创新网络基地举办的所有就业、创业孵化相关活动。</t>
  </si>
  <si>
    <t>组织就业招聘活动</t>
  </si>
  <si>
    <t>6</t>
  </si>
  <si>
    <t>次</t>
  </si>
  <si>
    <t>直接实现和间接带动退役军人创业就业，对维护社会治安稳定有着重要作用</t>
  </si>
  <si>
    <t>显著作用</t>
  </si>
  <si>
    <t>服务对象满意度</t>
  </si>
  <si>
    <t>100%</t>
  </si>
  <si>
    <t xml:space="preserve">  解决部分退役士兵社会保险接续医疗保险费单位缴费部分专项资金</t>
  </si>
  <si>
    <t>根据文件要求中共云南省委办公厅云南省人民政府办公厅印发《关于解决部分退役士兵社会保险问题的实施意见》、云南省财政厅等5部门联发的关于解决部分退役士兵社会保险问题财政补助资金有关事项的通知云财社[2019]188号完成2名退役士兵的基本医疗保险单位缴费部分。</t>
  </si>
  <si>
    <t>解决部分退役士兵社会保险接续医疗保险费单位缴费部分</t>
  </si>
  <si>
    <t>88</t>
  </si>
  <si>
    <t>月</t>
  </si>
  <si>
    <t>支持国防和军队建设，保卫国家安全，对维护国家社会稳定有着重要作用</t>
  </si>
  <si>
    <t xml:space="preserve">  “八一”慰问部队\支援部队文化建设工作经费</t>
  </si>
  <si>
    <t>及时对驻呈部队慰问，走访，了解官兵需求，解决部队生活上存在的部分困难问题等。</t>
  </si>
  <si>
    <t>慰问部队数量</t>
  </si>
  <si>
    <t>19</t>
  </si>
  <si>
    <t>个</t>
  </si>
  <si>
    <t>促进军地和民众和谐发展</t>
  </si>
  <si>
    <t>得到提升</t>
  </si>
  <si>
    <t>部队官兵满意度</t>
  </si>
  <si>
    <t xml:space="preserve">  优抚对象解困帮扶补助资金</t>
  </si>
  <si>
    <t>落实做好重点优抚对象抚恤、医疗解困帮扶工作，设身处地为重点优抚对象排忧解难，有利于化解社会矛盾、促进社会公平、维护社会和谐，对加强和创新社会治理具有十分重要意义。</t>
  </si>
  <si>
    <t>符合领生活困难补助人数</t>
  </si>
  <si>
    <t>解决城镇无工作单位且家庭生活困难实际困难的有力措施,对促进社会和谐、维护社会稳定具有十分重要意义。</t>
  </si>
  <si>
    <t>有力促进</t>
  </si>
  <si>
    <t>领取补助对象满意度</t>
  </si>
  <si>
    <t>满意度</t>
  </si>
  <si>
    <t xml:space="preserve">  购房补贴</t>
  </si>
  <si>
    <t>做好本部门人员、公用经费保障，按规定落实干部职工各项待遇，支持部门正常履职。</t>
  </si>
  <si>
    <t>工资福利发放人数（行政编）</t>
  </si>
  <si>
    <t>9</t>
  </si>
  <si>
    <t>反映部门（单位）实际发放工资人员数量。工资福利包括：行政人员工资、社会保险、住房公积金、职业年金等。</t>
  </si>
  <si>
    <t>工资福利发放人数（事业编）</t>
  </si>
  <si>
    <t>5</t>
  </si>
  <si>
    <t>反映部门（单位）实际发放事业编制人员数量。工资福利包括：事业人员工资、社会保险、住房公积金、职业年金等。</t>
  </si>
  <si>
    <t>供养离（退）休人员数</t>
  </si>
  <si>
    <t>反映财政供养部门（单位）离（退）休人员数量。</t>
  </si>
  <si>
    <t>部门运转</t>
  </si>
  <si>
    <t>正常运转</t>
  </si>
  <si>
    <t>反映部门（单位）运转情况。</t>
  </si>
  <si>
    <t>单位人员满意度</t>
  </si>
  <si>
    <t>90</t>
  </si>
  <si>
    <t>反映部门（单位）人员对工资福利发放的满意程度。</t>
  </si>
  <si>
    <t>社会公众满意度</t>
  </si>
  <si>
    <t>反映社会公众对部门（单位）履职情况的满意程度。</t>
  </si>
  <si>
    <t>公用经费保障人数</t>
  </si>
  <si>
    <t>14</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</si>
  <si>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</si>
  <si>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</si>
  <si>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</si>
  <si>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</si>
  <si>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</si>
  <si>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</si>
  <si>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</si>
  <si>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</si>
  <si>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</si>
  <si>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</si>
  <si>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</si>
  <si>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</si>
  <si>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义务兵家庭优待金专项资金</t>
  </si>
  <si>
    <t>确保义务兵的家庭优待金足额列入年度财政预算的前提下，应随着当地经济的发展和人民水平的提高而逐步提高优待金。鼓舞部队士气，巩固国防，维护国家社会稳定有着重要作用。</t>
  </si>
  <si>
    <t>应征入伍外籍大学生义务兵人数</t>
  </si>
  <si>
    <t>304</t>
  </si>
  <si>
    <t>质量指标</t>
  </si>
  <si>
    <t>空认真按照《昆明市义务兵家庭优待工作实施意见》（昆民联发〔2018〕12号）文件要求，保证完成每年的义务兵的入伍体检、食宿补助，工作完成率</t>
  </si>
  <si>
    <t>认真按照《昆明市义务兵家庭优待工作实施意见》（昆民联发〔2018〕12号）文件要求，保证完成每年的义务兵的入伍体检、食宿补助，工作完成率</t>
  </si>
  <si>
    <t>激励军人保卫祖国，献身国防事业；对维护国家社会稳定有着重要作用。</t>
  </si>
  <si>
    <t>激励作用明显</t>
  </si>
  <si>
    <t>义务兵家庭满意度</t>
  </si>
  <si>
    <t xml:space="preserve">  区级领导干部国防军事日工作经费</t>
  </si>
  <si>
    <t>梳理国防日服装安排、参加活动人员，积极做好国防日活动方案、通知、图片、信息等工作材料，安排好就餐事项，慰问部队。</t>
  </si>
  <si>
    <t>区级领导过国防日活动</t>
  </si>
  <si>
    <t>100</t>
  </si>
  <si>
    <t>促进军地和政府情谊</t>
  </si>
  <si>
    <t>对国防日现场布置满意度</t>
  </si>
  <si>
    <t xml:space="preserve">  拥军爱军公益基金专项资金</t>
  </si>
  <si>
    <t>对于复退军人诉求、困难问题和驻区部队现役军人特殊困难以及在生活和就医特别困难的积极进行临时帮扶救助。</t>
  </si>
  <si>
    <t>帮扶救助退役、现役军人人数</t>
  </si>
  <si>
    <t>80</t>
  </si>
  <si>
    <t>经济效益指标</t>
  </si>
  <si>
    <t>帮扶救助对象满意度</t>
  </si>
  <si>
    <t xml:space="preserve">  现役军人死亡一次性抚恤专项资金</t>
  </si>
  <si>
    <t>为了保障国家对军人的抚恤优待，激励军人保卫祖国，建设祖国的献身精神，加强国防和军队建设，认真落实做好军人死亡一次性抚恤金发放工作。</t>
  </si>
  <si>
    <t>按照民政部财政部有文件标准，保障国家对军人的抚恤优待，军人死亡一次性抚恤金发放工作的完成率。</t>
  </si>
  <si>
    <t>发放病故军人遗属、因公牺牲遗属、烈属抚恤金，提高遗属、烈属的生活质量</t>
  </si>
  <si>
    <t xml:space="preserve">  购买会议室电子设备专项经费</t>
  </si>
  <si>
    <t>确保会议室正常使用，各种会议设备处于完好正常状态。</t>
  </si>
  <si>
    <t>投影仪、音响各一套</t>
  </si>
  <si>
    <t>套</t>
  </si>
  <si>
    <t>可持续影响指标</t>
  </si>
  <si>
    <t>设备使用年限</t>
  </si>
  <si>
    <t>年</t>
  </si>
  <si>
    <t>局全体人员满意度</t>
  </si>
  <si>
    <t xml:space="preserve">  开展双拥书画摄影展工作经费</t>
  </si>
  <si>
    <t>做到每年开展双拥书画摄影展活动，组织群众、学校、驻呈部队踊跃参加并投稿作品参赛；会同专家进行严格筛选评出奖次，提高军民联合、鱼水情谊。</t>
  </si>
  <si>
    <t>投稿参赛书、画、摄影作品</t>
  </si>
  <si>
    <t>700</t>
  </si>
  <si>
    <t>件</t>
  </si>
  <si>
    <t>军民鱼水情</t>
  </si>
  <si>
    <t>对投稿作品满意度</t>
  </si>
  <si>
    <t xml:space="preserve">  区退役军人服务中心、街道、社区服务站工作经费</t>
  </si>
  <si>
    <t>认真按照《退役军人服务中心（站）建设与工作规范（暂行）》的通知，退役军人部发[2019]25号、《中共昆明市呈贡区委机构编制委员会办公室关于设立昆明市呈贡区退役军人服务保障机构的通知》（呈编办通[2019]29号）文件要求，做好呈贡区退役军人相关事务的协调服务工作。</t>
  </si>
  <si>
    <t>社区服务站个数</t>
  </si>
  <si>
    <t>45</t>
  </si>
  <si>
    <t xml:space="preserve">  区双拥办公工作经费\宣传\公祭日活动经费</t>
  </si>
  <si>
    <t>每年组织党员干部职工、师生、官兵、烈士家属，通过到烈士纪念碑开展祭奠仪式、献花等；做好双拥工作的宣传工作；采取多走访、多慰问的方式了解到部队生活，并及时帮助部队解决困难。</t>
  </si>
  <si>
    <t>参加公祭日活动</t>
  </si>
  <si>
    <t>450</t>
  </si>
  <si>
    <t xml:space="preserve">  度假区（大渔）片区退役军人类社会事务经费</t>
  </si>
  <si>
    <t xml:space="preserve">2021年义务兵家庭优待金发放、退役士兵安置、优抚对象困难补助、节日慰问费、街道、社区退役军人服务站等工作经费。
</t>
  </si>
  <si>
    <t>义务兵家庭优待金发放人数</t>
  </si>
  <si>
    <t>大渔街道退役军人群体满意度</t>
  </si>
  <si>
    <t>90%</t>
  </si>
  <si>
    <t xml:space="preserve">  自主择业军转干部、企业军转干部工作经费、节日慰问费、自主择业军转干医保费、住房补贴专项资金</t>
  </si>
  <si>
    <t>根据国家和省、市退役军人事务部门政策文件要求，按时发放自主择业军转干部、企业军转干部慰问费，按时召开自主择业军转干部“三节”（春节、八一建军节）、慰问座谈会（春节、中秋、八一建军节），根据国家和省、市退役军人事务部门政策文件及当地医保部门要求，核定自主择业军转干部医保费（一年核定一次）按月缴纳；保障自主择业军队转业干部正常福利，发放住房补贴。做好自主择业军转干部服务管理工作，保障福利待遇，共享改革开放成果，确保社会稳定。</t>
  </si>
  <si>
    <t>自主择业军转干部、企业军转干部人数</t>
  </si>
  <si>
    <t>126</t>
  </si>
  <si>
    <t>体现党和政府对他们的重视和关心，确保社会稳定</t>
  </si>
  <si>
    <t>自主择业及企业军转干部满意度</t>
  </si>
  <si>
    <t>95</t>
  </si>
  <si>
    <t xml:space="preserve">  临聘人员经费</t>
  </si>
  <si>
    <t xml:space="preserve">  退役士兵自主就业补助资金</t>
  </si>
  <si>
    <t>做好符合政府安排条件的退役士兵工作且自愿选择自谋职业一次性经济补助及待分配期间生活补助审核发放工作，做好自主就业退役士兵一次性经济补助审核发放工作，组织自主就业退役士兵参加职业教育培训。</t>
  </si>
  <si>
    <t>自主就业退役士兵人数</t>
  </si>
  <si>
    <t>320</t>
  </si>
  <si>
    <t>自主就业退役士兵满意度</t>
  </si>
  <si>
    <t xml:space="preserve">  军人之家工作经费</t>
  </si>
  <si>
    <t>以服务退役军人为中心，协调有关部门解决好辖区现役军人、退役军人和驻区部队的困难、问题。精准地做好困难复退军人的帮扶救助，服务部队、服务军人，维护我区社会和谐稳定。</t>
  </si>
  <si>
    <t>发放社区</t>
  </si>
  <si>
    <t>维护社会和谐稳定</t>
  </si>
  <si>
    <t>退役、现役军人满意度</t>
  </si>
  <si>
    <t xml:space="preserve">  对个人和家庭的补助</t>
  </si>
  <si>
    <t xml:space="preserve">  修善烈士纪念设施工作经费</t>
  </si>
  <si>
    <t>管理维护好烈士纪念设施，确保烈士纪念设施完好无损。</t>
  </si>
  <si>
    <t>烈士纪念设施数量</t>
  </si>
  <si>
    <t>维护好烈士纪念设施，满足群众日常瞻仰和活动需要</t>
  </si>
  <si>
    <t>活动场地保护完好</t>
  </si>
  <si>
    <t>群众对活动场所的满意度</t>
  </si>
  <si>
    <t xml:space="preserve">  高新区（马金铺）片区（退役军人类）社会事务经费</t>
  </si>
  <si>
    <t>40</t>
  </si>
  <si>
    <t>退役军人群体满意度</t>
  </si>
  <si>
    <t>&gt;</t>
  </si>
  <si>
    <t xml:space="preserve">  一般公用运转支出</t>
  </si>
  <si>
    <t xml:space="preserve">  事业人员工资支出</t>
  </si>
  <si>
    <t xml:space="preserve">  公务交通补贴</t>
  </si>
  <si>
    <t xml:space="preserve">  大学毕业生参军入伍奖励专项资金</t>
  </si>
  <si>
    <t>奖励金等发放工作是拥军优属工作的重要内容，是激励军人保卫祖国，献身国防事业的重要举措。适时提高义务兵家庭优待金标准，及时发放到位，对做好新时期征兵工作，鼓舞部队士气，巩固国防，维护国家社会稳定有着重要作用。</t>
  </si>
  <si>
    <t>2021年应征入伍大学毕业生</t>
  </si>
  <si>
    <t>显著增强</t>
  </si>
  <si>
    <t>应征入伍大学毕业生满意度</t>
  </si>
  <si>
    <t xml:space="preserve">  行政人员工资支出</t>
  </si>
  <si>
    <t>2021年项目支出绩效目标表（另文下达）</t>
  </si>
  <si>
    <t>昆明市呈贡区退役军人事务局2021年无政府性基金预算支出，故此表为空表</t>
  </si>
  <si>
    <t>预算05-4表</t>
  </si>
  <si>
    <t>2021年市对下转移支付预算表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</si>
  <si>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</si>
  <si>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</si>
  <si>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</si>
  <si>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</si>
  <si>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</si>
  <si>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</si>
  <si>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</si>
  <si>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</si>
  <si>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</si>
  <si>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</si>
  <si>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</si>
  <si>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</si>
  <si>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</si>
  <si>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</si>
  <si>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</si>
  <si>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</si>
  <si>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</si>
  <si>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</si>
  <si>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</si>
  <si>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</si>
  <si>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</si>
  <si>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</si>
  <si>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</si>
  <si>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2021年市对下转移支付绩效目标表</t>
  </si>
  <si>
    <t>2021年部门新增资产配置表</t>
  </si>
  <si>
    <t>资产名称</t>
  </si>
  <si>
    <t>数量
（件、台、套）</t>
  </si>
  <si>
    <t>单价</t>
  </si>
  <si>
    <t>预算金额</t>
  </si>
  <si>
    <t>2021年部门政府购买服务预算表</t>
  </si>
  <si>
    <t>基本支出/项目支出</t>
  </si>
  <si>
    <t>政府购买服务项目</t>
  </si>
  <si>
    <t>政府购买服务目录</t>
  </si>
  <si>
    <t>结余结转资金</t>
  </si>
  <si>
    <t xml:space="preserve">    修善烈士纪念设施工作经费</t>
  </si>
  <si>
    <t>A2003 市政设施维修维护</t>
  </si>
  <si>
    <t>2021年部门政府采购预算表</t>
  </si>
  <si>
    <t>采购目录</t>
  </si>
  <si>
    <t>采购名称</t>
  </si>
  <si>
    <t>计量单位</t>
  </si>
  <si>
    <t>数量</t>
  </si>
  <si>
    <t>A080299 其他印刷品</t>
  </si>
  <si>
    <t>双拥书画摄影展印刷纪念册</t>
  </si>
  <si>
    <t>元</t>
  </si>
  <si>
    <t>A02091211 音箱</t>
  </si>
  <si>
    <t>会议室设备采购</t>
  </si>
  <si>
    <t>A020202 投影仪</t>
  </si>
  <si>
    <t>预算08-1表</t>
  </si>
  <si>
    <t xml:space="preserve"> 2021年部门整体支出绩效目标表</t>
  </si>
  <si>
    <t>部门编码</t>
  </si>
  <si>
    <t>部门名称</t>
  </si>
  <si>
    <t>内容</t>
  </si>
  <si>
    <t>说明</t>
  </si>
  <si>
    <t>部门总体目标</t>
  </si>
  <si>
    <t>部门职责</t>
  </si>
  <si>
    <t xml:space="preserve">（一）贯彻落实中央、省、市关于退役军人思想政治、权益维护、移交安置、就业创业、服务管理、拥军优抚、褒扬纪念、解难帮困等法规政策。
（二）组织协调落实移交地方的离休退休军人、符合条件的其他退役军人和无军籍退休退职职工的住房保障，以及退役军人医疗保障、社会保险等待遇保障工作。
（三）组织开展退役军人教育培训和就业创业工作，协调扶持退役军人和随军随调家属就业创业。
（四）负责军队转业干部、复员干部、离休退休干部、退役士兵、无军籍退休退职职工的移交安置和自主择业军队转业干部、自主就业退役士兵服务管理，落实企业军转干部生活困难补助政策。
（五）负责退役军人的伤亡抚恤和革命烈士的审核、上报、抚恤以及伤残等级的评定调整、报批、生活补助核发等工作。落实退役军人医疗、疗养、养老等政策，承担不适宜继续服役伤病残军人相关优抚工作。负责现役军人、退役军人、军队文职人员、军属和其他优抚对象抚恤优待等工作。贯彻落实国民党抗战老兵等有关人员的优待政策。
（六）负责指导和协调呈贡区拥军优属工作。
（七）负责烈士纪念设施、军人公墓管理维护、纪念活动等工作，依法承担英雄烈士保护相关工作。 
（八）负责全区退役军人事务工作，贯彻落实退役军人相关法律法规和政策措施，组织开展退役军人权益维护和有关人员帮扶援助工作。负责退役军人荣誉奖励，表彰和宣扬退役军人、退役军人工作单位和个人先进典型事迹。
（九）完成区委、区政府交办的其他任务。
</t>
  </si>
  <si>
    <t>根据三定方案归纳</t>
  </si>
  <si>
    <t>总体绩效目标
（2021-2023年期间）</t>
  </si>
  <si>
    <t>1、做好军人事务工作；2、退役军人服务保障体系建设3、实现军民一家亲的局面</t>
  </si>
  <si>
    <t>根据部门职责，中长期规划，各级党委，各级政府要求归纳</t>
  </si>
  <si>
    <t>部门年度目标</t>
  </si>
  <si>
    <t>预算年度（2021年）
绩效目标</t>
  </si>
  <si>
    <t>（一）加强党对退役军人事务工作的绝对领导。以党建为引领，做好退役军人的服务、管理和教育工作，以退役军人党支部为抓手，结合“两学一做”常态化开展，着力打造一支听党话、跟党走的退役军人队伍。
（二）逐步完善退役军人服务保障体系建设。一是严格执行退役军人工作例会制度，积极联系各街道、社区，落实好我区“一中心两站”的运行。二是完成三个托管街道的移交工作，根据签订的协议书，落实工作人员、经费、业务的交接。三是持续抓好双拥共建、优抚褒扬、移交安置、权益维护、信访维稳等各项退役军人服务保障工作。
（三）梳理整合中华人民共和国成立以来退役军人事务各级各类法规制度，做好国家相关政策的法规宣传、问题研究和政策储备，研究制定符合国家政策法规、符合我区实际的地方性配套措施意见。
（四）持续推进军民融合发展，促进双拥工作稳步提升。一是按照省市对争创工作的要求，对照创建标准，组织区相关部队和驻呈部队，切实做好巩固争创云南省第十届双拥模范城城果工作，配合市局做好第十一届双拥模范城的创建。二是继续全面开展军民融合深度发展。通过全面做好军民共建活动，构建生活物质保障服务、社会拥军、安置和维权保障、文教科服务双拥四大服务体系。三是创新双拥重点工作。精心组织，全力做好“八一”双拥活动月、双拥书画摄影展清明和烈士纪念日祭英烈活动，切实帮助部队解决困难和问题，积极组织部队开展爱民助民活动。四是完成街道双拥工作站及街道军人之家的整合建立街道、社区双拥工作阵地的目标，进一步修改完善街道、社区双拥工作制度和工作职责。五是根据省市区双拥工作的指示精神开展好呈贡区拥军优属拥政爱民工作各项工作。
（五）进一步提高退役军人服务保障水平。1.提高移交安置质量及优抚水平；2. 认真贯彻落实优抚优惠政策，做好全区优抚对象的服务保障工作；3.持续做好帮扶解困工作。
（六）全策全力构建退役军人就业创业平台。（七）做好退役士兵“两保”接续工作 。（八）持续落实信访办理制度，做好涉军维稳工作。</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</si>
  <si>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</si>
  <si>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</si>
  <si>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</si>
  <si>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</si>
  <si>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</si>
  <si>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</si>
  <si>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</si>
  <si>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</si>
  <si>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</si>
  <si>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维持单位正常办公运转的各项支出，开展军队转业干部、复员干部、军休干部、退役士兵的移交安置工作和自主择业退役军人的服务管理、待遇保障工作，组织开展退役军人教育培训、优待抚恤和拥军优属工作，同时负责烈士及退役军人奖励、军人公墓维护以及纪念活动等。</t>
  </si>
  <si>
    <t>三、部门整体支出绩效指标</t>
  </si>
  <si>
    <t>绩效指标</t>
  </si>
  <si>
    <t>评（扣）分标准</t>
  </si>
  <si>
    <t>绩效指标设定依据及指标值数据来源</t>
  </si>
  <si>
    <t xml:space="preserve">二级指标 </t>
  </si>
  <si>
    <t>慰问驻呈部队</t>
  </si>
  <si>
    <t>15家</t>
  </si>
  <si>
    <t>家</t>
  </si>
  <si>
    <t>根据现在部队数量</t>
  </si>
  <si>
    <t>召开“八一”建军节、中秋节座谈会</t>
  </si>
  <si>
    <t>200人</t>
  </si>
  <si>
    <t>根据年度目标安排</t>
  </si>
  <si>
    <t>开展双拥书画摄影展聘请专家人数</t>
  </si>
  <si>
    <t>10人</t>
  </si>
  <si>
    <t>根据历年数据经验</t>
  </si>
  <si>
    <t>450人</t>
  </si>
  <si>
    <t>根据省市级文件</t>
  </si>
  <si>
    <t>双拥宣传内容更新、双拥宣传牌维护</t>
  </si>
  <si>
    <t>15块</t>
  </si>
  <si>
    <t>块</t>
  </si>
  <si>
    <t>根据现在宣传牌数量设定</t>
  </si>
  <si>
    <t>100人</t>
  </si>
  <si>
    <t>符合领取城镇无工作单位重点优抚对象生活困难补助人数</t>
  </si>
  <si>
    <t>350人</t>
  </si>
  <si>
    <t>根据优抚对象在档数据</t>
  </si>
  <si>
    <t>春节、“八一”建军节前夕，全区对享受国家抚恤和生活补助的优抚对象及现役军人家属进行慰问，每人慰问200元。</t>
  </si>
  <si>
    <t>3040人次</t>
  </si>
  <si>
    <t>人次</t>
  </si>
  <si>
    <t>2021年应征入伍每人一次性奖励金及差旅食宿补助及参加征兵体检大学生每人差旅食宿补助人数</t>
  </si>
  <si>
    <t>1438人</t>
  </si>
  <si>
    <t>2020年应征入伍每人一次性奖励金及差旅食宿补助及参加征兵体检大学生每人差旅食宿补助人数</t>
  </si>
  <si>
    <t>严格按照省市相关文件的要求，认真将自谋职业、自主就业的退役士兵做好工作安排，工作完成率。</t>
  </si>
  <si>
    <t>完成率</t>
  </si>
  <si>
    <t>根据绩效目标要求</t>
  </si>
  <si>
    <t>军民投稿参与度</t>
  </si>
  <si>
    <t>公祭日活动参与度</t>
  </si>
  <si>
    <t>对国防日活动参与度</t>
  </si>
  <si>
    <t>严格按照文件规定对符合领取城镇无工作单位重点优抚对象发放每人每月补助160元生活困难补助；符合领取企业下岗失业参战退役人员发放每人每月生活补助400元；按2018年国家抚恤资金（8%自然增长基数），发放地方性补助；对享受国家抚恤和生活补助的优抚对象及现役军人家属进行慰问每人慰问200元的工作完成率</t>
  </si>
  <si>
    <t>认真按照《昆明市义务兵家庭优待工作实施意见》（昆民联发〔2018〕12号）文件要求，保证完成每年的义务兵的入伍体检、食宿补助，工作完成率。</t>
  </si>
  <si>
    <t>时效指标</t>
  </si>
  <si>
    <t>2021年1-12月</t>
  </si>
  <si>
    <t>完成</t>
  </si>
  <si>
    <t>2020年1-12月</t>
  </si>
  <si>
    <t>成本指标</t>
  </si>
  <si>
    <t>区双拥办公工作经费</t>
  </si>
  <si>
    <t>金额</t>
  </si>
  <si>
    <t>150000元</t>
  </si>
  <si>
    <t>“八一”慰问部队及支持部队文化建设</t>
  </si>
  <si>
    <t>790000</t>
  </si>
  <si>
    <t>100000元</t>
  </si>
  <si>
    <t>2020年应征入伍每人一次性奖励金及差旅食宿补助及参加征兵体检大学生每人差旅食宿补助</t>
  </si>
  <si>
    <t>10078000元</t>
  </si>
  <si>
    <t>效益指标</t>
  </si>
  <si>
    <t>经济效益</t>
  </si>
  <si>
    <t>促进退伍军人就业。</t>
  </si>
  <si>
    <t>发放困难补助和各项补贴，有力的扩大社会消费。</t>
  </si>
  <si>
    <t>确保党的政策贯彻落实，提高资金使用效率。</t>
  </si>
  <si>
    <t>军民鱼水情得到提升</t>
  </si>
  <si>
    <t>支持国防和军队建设，保卫国家安全和稳定。</t>
  </si>
  <si>
    <t>生态效益指标</t>
  </si>
  <si>
    <t>加强对烈士纪念设施保护和管理工作，维修和保护好烈士纪念设施对开展各种形式的纪念先烈活动，为人们提供了严肃庄严、绿树环绕的凭吊场所。</t>
  </si>
  <si>
    <t>切实帮助优抚对象解决困难问题,保卫国家安全。</t>
  </si>
  <si>
    <t>影响率</t>
  </si>
  <si>
    <t>支持国防和军队建设，国防强大，国家安定。激励军人保卫祖国，献身国防事业。</t>
  </si>
  <si>
    <t>为祭奠先烈服务，为弘扬烈士精神服务，为精神文明建设服务。</t>
  </si>
  <si>
    <t>满意度指标</t>
  </si>
  <si>
    <t>群众满意度</t>
  </si>
  <si>
    <t>驻呈官兵满意度</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</si>
  <si>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</si>
  <si>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</si>
  <si>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</si>
  <si>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</si>
  <si>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</si>
  <si>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</si>
  <si>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</si>
  <si>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</si>
  <si>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</si>
  <si>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</si>
  <si>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</si>
  <si>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</si>
  <si>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</si>
  <si>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</si>
  <si>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</si>
  <si>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</si>
  <si>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</si>
  <si>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</si>
  <si>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</si>
  <si>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</si>
  <si>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</si>
  <si>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</si>
  <si>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</si>
  <si>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</si>
  <si>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</si>
  <si>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</si>
  <si>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</si>
  <si>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</si>
  <si>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</si>
  <si>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</si>
  <si>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</si>
  <si>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</si>
  <si>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</si>
  <si>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</si>
  <si>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</si>
  <si>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</si>
  <si>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</si>
  <si>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</si>
  <si>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</si>
  <si>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</si>
  <si>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</si>
  <si>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4</t>
  </si>
  <si>
    <t>7</t>
  </si>
  <si>
    <t>8</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</si>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</sst>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10804]#,##0.00;\-#,##0.00;\ "/>
    <numFmt numFmtId="177" formatCode="#,##0.##%;\-#,##0.##%"/>
  </numFmts>
  <fonts count="66">
    <font>
      <sz val="9"/>
      <name val="宋体"/>
      <charset val="134"/>
    </font>
    <font>
      <sz val="10"/>
      <name val="Arial"/>
      <charset val="1"/>
    </font>
    <font>
      <sz val="9"/>
      <name val="宋体"/>
      <charset val="1"/>
    </font>
    <font>
      <sz val="9"/>
      <color rgb="FF000000"/>
      <name val="宋体"/>
      <charset val="1"/>
    </font>
    <font>
      <b/>
      <sz val="23.95"/>
      <color rgb="FF000000"/>
      <name val="宋体"/>
      <charset val="1"/>
    </font>
    <font>
      <sz val="10"/>
      <color rgb="FF000000"/>
      <name val="宋体"/>
      <charset val="1"/>
    </font>
    <font>
      <sz val="11"/>
      <color rgb="FF000000"/>
      <name val="宋体"/>
      <charset val="1"/>
    </font>
    <font>
      <sz val="9"/>
      <name val="Arial"/>
      <charset val="1"/>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10"/>
      <color indexed="8"/>
      <name val="宋体"/>
      <charset val="134"/>
    </font>
    <font>
      <sz val="10"/>
      <name val="Arial"/>
      <charset val="134"/>
    </font>
    <font>
      <sz val="10"/>
      <name val="宋体"/>
      <charset val="134"/>
    </font>
    <font>
      <sz val="18"/>
      <color indexed="8"/>
      <name val="方正小标宋_GBK"/>
      <charset val="134"/>
    </font>
    <font>
      <sz val="10"/>
      <color indexed="8"/>
      <name val="宋体"/>
      <charset val="134"/>
      <scheme val="minor"/>
    </font>
    <font>
      <sz val="10"/>
      <name val="宋体"/>
      <charset val="134"/>
      <scheme val="minor"/>
    </font>
    <font>
      <b/>
      <sz val="10"/>
      <color indexed="8"/>
      <name val="宋体"/>
      <charset val="134"/>
    </font>
    <font>
      <b/>
      <sz val="10"/>
      <color rgb="FF000000"/>
      <name val="Arial"/>
      <charset val="0"/>
    </font>
    <font>
      <b/>
      <sz val="9"/>
      <color rgb="FF000000"/>
      <name val="宋体"/>
      <charset val="134"/>
    </font>
    <font>
      <b/>
      <sz val="9"/>
      <name val="宋体"/>
      <charset val="134"/>
    </font>
    <font>
      <sz val="9"/>
      <color indexed="8"/>
      <name val="宋体"/>
      <charset val="134"/>
    </font>
    <font>
      <sz val="18"/>
      <color rgb="FF000000"/>
      <name val="方正小标宋_GBK"/>
      <charset val="134"/>
    </font>
    <font>
      <sz val="10"/>
      <name val="Arial"/>
      <charset val="0"/>
    </font>
    <font>
      <sz val="10"/>
      <color indexed="8"/>
      <name val="Arial"/>
      <charset val="0"/>
    </font>
    <font>
      <b/>
      <sz val="10"/>
      <name val="宋体"/>
      <charset val="134"/>
    </font>
    <font>
      <b/>
      <sz val="10"/>
      <name val="Arial"/>
      <charset val="0"/>
    </font>
    <font>
      <sz val="11"/>
      <name val="等线"/>
      <charset val="1"/>
    </font>
    <font>
      <sz val="10"/>
      <name val="宋体"/>
      <charset val="1"/>
    </font>
    <font>
      <b/>
      <sz val="22"/>
      <color rgb="FF000000"/>
      <name val="宋体"/>
      <charset val="1"/>
    </font>
    <font>
      <b/>
      <sz val="23"/>
      <color rgb="FF000000"/>
      <name val="宋体"/>
      <charset val="1"/>
    </font>
    <font>
      <sz val="11"/>
      <color indexed="8"/>
      <name val="宋体"/>
      <charset val="134"/>
    </font>
    <font>
      <sz val="11.95"/>
      <color indexed="8"/>
      <name val="宋体"/>
      <charset val="134"/>
    </font>
    <font>
      <sz val="11"/>
      <name val="宋体"/>
      <charset val="1"/>
    </font>
    <font>
      <b/>
      <sz val="18"/>
      <name val="宋体"/>
      <charset val="1"/>
    </font>
    <font>
      <sz val="10"/>
      <color rgb="FF000000"/>
      <name val="Arial"/>
      <charset val="1"/>
    </font>
    <font>
      <sz val="9"/>
      <name val="Microsoft YaHei UI"/>
      <charset val="1"/>
    </font>
    <font>
      <sz val="9"/>
      <color rgb="FFFF0000"/>
      <name val="宋体"/>
      <charset val="1"/>
    </font>
    <font>
      <b/>
      <sz val="9"/>
      <color rgb="FF000000"/>
      <name val="宋体"/>
      <charset val="1"/>
    </font>
    <font>
      <sz val="14"/>
      <color rgb="FF000000"/>
      <name val="仿宋"/>
      <charset val="1"/>
    </font>
    <font>
      <sz val="14"/>
      <name val="仿宋"/>
      <charset val="1"/>
    </font>
    <font>
      <b/>
      <sz val="14"/>
      <color rgb="FF000000"/>
      <name val="仿宋"/>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indexed="9"/>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right/>
      <top style="thin">
        <color indexed="8"/>
      </top>
      <bottom style="thin">
        <color indexed="8"/>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8"/>
      </bottom>
      <diagonal/>
    </border>
    <border>
      <left/>
      <right/>
      <top/>
      <bottom style="thin">
        <color auto="1"/>
      </bottom>
      <diagonal/>
    </border>
    <border>
      <left style="thin">
        <color rgb="FF000000"/>
      </left>
      <right style="thin">
        <color rgb="FF000000"/>
      </right>
      <top/>
      <bottom/>
      <diagonal/>
    </border>
    <border>
      <left/>
      <right style="thin">
        <color rgb="FF000000"/>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46" fillId="0" borderId="0" applyFont="0" applyFill="0" applyBorder="0" applyAlignment="0" applyProtection="0">
      <alignment vertical="center"/>
    </xf>
    <xf numFmtId="44" fontId="46" fillId="0" borderId="0" applyFont="0" applyFill="0" applyBorder="0" applyAlignment="0" applyProtection="0">
      <alignment vertical="center"/>
    </xf>
    <xf numFmtId="9" fontId="46" fillId="0" borderId="0" applyFont="0" applyFill="0" applyBorder="0" applyAlignment="0" applyProtection="0">
      <alignment vertical="center"/>
    </xf>
    <xf numFmtId="41" fontId="46" fillId="0" borderId="0" applyFont="0" applyFill="0" applyBorder="0" applyAlignment="0" applyProtection="0">
      <alignment vertical="center"/>
    </xf>
    <xf numFmtId="42" fontId="46"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6" fillId="6" borderId="38"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39" applyNumberFormat="0" applyFill="0" applyAlignment="0" applyProtection="0">
      <alignment vertical="center"/>
    </xf>
    <xf numFmtId="0" fontId="53" fillId="0" borderId="39" applyNumberFormat="0" applyFill="0" applyAlignment="0" applyProtection="0">
      <alignment vertical="center"/>
    </xf>
    <xf numFmtId="0" fontId="54" fillId="0" borderId="40" applyNumberFormat="0" applyFill="0" applyAlignment="0" applyProtection="0">
      <alignment vertical="center"/>
    </xf>
    <xf numFmtId="0" fontId="54" fillId="0" borderId="0" applyNumberFormat="0" applyFill="0" applyBorder="0" applyAlignment="0" applyProtection="0">
      <alignment vertical="center"/>
    </xf>
    <xf numFmtId="0" fontId="55" fillId="7" borderId="41" applyNumberFormat="0" applyAlignment="0" applyProtection="0">
      <alignment vertical="center"/>
    </xf>
    <xf numFmtId="0" fontId="56" fillId="8" borderId="42" applyNumberFormat="0" applyAlignment="0" applyProtection="0">
      <alignment vertical="center"/>
    </xf>
    <xf numFmtId="0" fontId="57" fillId="8" borderId="41" applyNumberFormat="0" applyAlignment="0" applyProtection="0">
      <alignment vertical="center"/>
    </xf>
    <xf numFmtId="0" fontId="58" fillId="9" borderId="43" applyNumberFormat="0" applyAlignment="0" applyProtection="0">
      <alignment vertical="center"/>
    </xf>
    <xf numFmtId="0" fontId="59" fillId="0" borderId="44" applyNumberFormat="0" applyFill="0" applyAlignment="0" applyProtection="0">
      <alignment vertical="center"/>
    </xf>
    <xf numFmtId="0" fontId="60" fillId="0" borderId="45" applyNumberFormat="0" applyFill="0" applyAlignment="0" applyProtection="0">
      <alignment vertical="center"/>
    </xf>
    <xf numFmtId="0" fontId="61" fillId="10" borderId="0" applyNumberFormat="0" applyBorder="0" applyAlignment="0" applyProtection="0">
      <alignment vertical="center"/>
    </xf>
    <xf numFmtId="0" fontId="62" fillId="11" borderId="0" applyNumberFormat="0" applyBorder="0" applyAlignment="0" applyProtection="0">
      <alignment vertical="center"/>
    </xf>
    <xf numFmtId="0" fontId="63" fillId="12" borderId="0" applyNumberFormat="0" applyBorder="0" applyAlignment="0" applyProtection="0">
      <alignment vertical="center"/>
    </xf>
    <xf numFmtId="0" fontId="64" fillId="13" borderId="0" applyNumberFormat="0" applyBorder="0" applyAlignment="0" applyProtection="0">
      <alignment vertical="center"/>
    </xf>
    <xf numFmtId="0" fontId="65" fillId="14" borderId="0" applyNumberFormat="0" applyBorder="0" applyAlignment="0" applyProtection="0">
      <alignment vertical="center"/>
    </xf>
    <xf numFmtId="0" fontId="65" fillId="15" borderId="0" applyNumberFormat="0" applyBorder="0" applyAlignment="0" applyProtection="0">
      <alignment vertical="center"/>
    </xf>
    <xf numFmtId="0" fontId="64" fillId="16" borderId="0" applyNumberFormat="0" applyBorder="0" applyAlignment="0" applyProtection="0">
      <alignment vertical="center"/>
    </xf>
    <xf numFmtId="0" fontId="64" fillId="17" borderId="0" applyNumberFormat="0" applyBorder="0" applyAlignment="0" applyProtection="0">
      <alignment vertical="center"/>
    </xf>
    <xf numFmtId="0" fontId="65" fillId="18" borderId="0" applyNumberFormat="0" applyBorder="0" applyAlignment="0" applyProtection="0">
      <alignment vertical="center"/>
    </xf>
    <xf numFmtId="0" fontId="65" fillId="19" borderId="0" applyNumberFormat="0" applyBorder="0" applyAlignment="0" applyProtection="0">
      <alignment vertical="center"/>
    </xf>
    <xf numFmtId="0" fontId="64" fillId="20" borderId="0" applyNumberFormat="0" applyBorder="0" applyAlignment="0" applyProtection="0">
      <alignment vertical="center"/>
    </xf>
    <xf numFmtId="0" fontId="64" fillId="21" borderId="0" applyNumberFormat="0" applyBorder="0" applyAlignment="0" applyProtection="0">
      <alignment vertical="center"/>
    </xf>
    <xf numFmtId="0" fontId="65" fillId="22" borderId="0" applyNumberFormat="0" applyBorder="0" applyAlignment="0" applyProtection="0">
      <alignment vertical="center"/>
    </xf>
    <xf numFmtId="0" fontId="65" fillId="23" borderId="0" applyNumberFormat="0" applyBorder="0" applyAlignment="0" applyProtection="0">
      <alignment vertical="center"/>
    </xf>
    <xf numFmtId="0" fontId="64" fillId="24" borderId="0" applyNumberFormat="0" applyBorder="0" applyAlignment="0" applyProtection="0">
      <alignment vertical="center"/>
    </xf>
    <xf numFmtId="0" fontId="64" fillId="25" borderId="0" applyNumberFormat="0" applyBorder="0" applyAlignment="0" applyProtection="0">
      <alignment vertical="center"/>
    </xf>
    <xf numFmtId="0" fontId="65" fillId="26" borderId="0" applyNumberFormat="0" applyBorder="0" applyAlignment="0" applyProtection="0">
      <alignment vertical="center"/>
    </xf>
    <xf numFmtId="0" fontId="65" fillId="27" borderId="0" applyNumberFormat="0" applyBorder="0" applyAlignment="0" applyProtection="0">
      <alignment vertical="center"/>
    </xf>
    <xf numFmtId="0" fontId="64" fillId="28" borderId="0" applyNumberFormat="0" applyBorder="0" applyAlignment="0" applyProtection="0">
      <alignment vertical="center"/>
    </xf>
    <xf numFmtId="0" fontId="64" fillId="29" borderId="0" applyNumberFormat="0" applyBorder="0" applyAlignment="0" applyProtection="0">
      <alignment vertical="center"/>
    </xf>
    <xf numFmtId="0" fontId="65" fillId="30" borderId="0" applyNumberFormat="0" applyBorder="0" applyAlignment="0" applyProtection="0">
      <alignment vertical="center"/>
    </xf>
    <xf numFmtId="0" fontId="65" fillId="31" borderId="0" applyNumberFormat="0" applyBorder="0" applyAlignment="0" applyProtection="0">
      <alignment vertical="center"/>
    </xf>
    <xf numFmtId="0" fontId="64" fillId="32" borderId="0" applyNumberFormat="0" applyBorder="0" applyAlignment="0" applyProtection="0">
      <alignment vertical="center"/>
    </xf>
    <xf numFmtId="0" fontId="64" fillId="33" borderId="0" applyNumberFormat="0" applyBorder="0" applyAlignment="0" applyProtection="0">
      <alignment vertical="center"/>
    </xf>
    <xf numFmtId="0" fontId="65" fillId="34" borderId="0" applyNumberFormat="0" applyBorder="0" applyAlignment="0" applyProtection="0">
      <alignment vertical="center"/>
    </xf>
    <xf numFmtId="0" fontId="65" fillId="35" borderId="0" applyNumberFormat="0" applyBorder="0" applyAlignment="0" applyProtection="0">
      <alignment vertical="center"/>
    </xf>
    <xf numFmtId="0" fontId="64" fillId="36" borderId="0" applyNumberFormat="0" applyBorder="0" applyAlignment="0" applyProtection="0">
      <alignment vertical="center"/>
    </xf>
    <xf numFmtId="0" fontId="17" fillId="0" borderId="0"/>
    <xf numFmtId="0" fontId="0" fillId="0" borderId="0">
      <alignment vertical="top"/>
      <protection locked="0"/>
    </xf>
    <xf numFmtId="0" fontId="15" fillId="0" borderId="0"/>
    <xf numFmtId="0" fontId="27" fillId="0" borderId="0"/>
  </cellStyleXfs>
  <cellXfs count="383">
    <xf numFmtId="0" fontId="0" fillId="0" borderId="0" xfId="50" applyFont="1" applyFill="1" applyBorder="1" applyAlignment="1" applyProtection="1">
      <alignment vertical="top"/>
      <protection locked="0"/>
    </xf>
    <xf numFmtId="0" fontId="1" fillId="0" borderId="0" xfId="50" applyFont="1" applyFill="1" applyBorder="1" applyAlignment="1" applyProtection="1"/>
    <xf numFmtId="0" fontId="2" fillId="0" borderId="0" xfId="50" applyFont="1" applyFill="1" applyBorder="1" applyAlignment="1" applyProtection="1">
      <alignment vertical="top"/>
      <protection locked="0"/>
    </xf>
    <xf numFmtId="0" fontId="3" fillId="2" borderId="0" xfId="50" applyFont="1" applyFill="1" applyBorder="1" applyAlignment="1" applyProtection="1">
      <alignment horizontal="right" vertical="center" wrapText="1"/>
      <protection locked="0"/>
    </xf>
    <xf numFmtId="0" fontId="4" fillId="2" borderId="0" xfId="50" applyFont="1" applyFill="1" applyBorder="1" applyAlignment="1" applyProtection="1">
      <alignment horizontal="center" vertical="center" wrapText="1"/>
      <protection locked="0"/>
    </xf>
    <xf numFmtId="0" fontId="2" fillId="0" borderId="0" xfId="50" applyFont="1" applyFill="1" applyBorder="1" applyAlignment="1" applyProtection="1">
      <alignment horizontal="left" vertical="center"/>
    </xf>
    <xf numFmtId="0" fontId="1" fillId="0" borderId="0" xfId="50" applyFont="1" applyFill="1" applyBorder="1" applyAlignment="1" applyProtection="1">
      <alignment horizontal="left" vertical="center"/>
    </xf>
    <xf numFmtId="0" fontId="1" fillId="0" borderId="0" xfId="50" applyFont="1" applyFill="1" applyBorder="1" applyAlignment="1" applyProtection="1">
      <alignment horizontal="right" vertical="center"/>
    </xf>
    <xf numFmtId="0" fontId="5" fillId="0" borderId="1" xfId="50" applyFont="1" applyFill="1" applyBorder="1" applyAlignment="1" applyProtection="1">
      <alignment horizontal="center" vertical="center" wrapText="1"/>
      <protection locked="0"/>
    </xf>
    <xf numFmtId="0" fontId="5" fillId="0" borderId="2" xfId="50" applyFont="1" applyFill="1" applyBorder="1" applyAlignment="1" applyProtection="1">
      <alignment horizontal="center" vertical="center" wrapText="1"/>
      <protection locked="0"/>
    </xf>
    <xf numFmtId="0" fontId="1" fillId="0" borderId="3" xfId="50" applyFont="1" applyFill="1" applyBorder="1" applyAlignment="1" applyProtection="1">
      <alignment vertical="top" wrapText="1"/>
      <protection locked="0"/>
    </xf>
    <xf numFmtId="0" fontId="1" fillId="0" borderId="4" xfId="50" applyFont="1" applyFill="1" applyBorder="1" applyAlignment="1" applyProtection="1">
      <alignment vertical="top" wrapText="1"/>
      <protection locked="0"/>
    </xf>
    <xf numFmtId="0" fontId="1" fillId="0" borderId="5" xfId="50" applyFont="1" applyFill="1" applyBorder="1" applyAlignment="1" applyProtection="1">
      <alignment vertical="top" wrapText="1"/>
      <protection locked="0"/>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vertical="top" wrapText="1"/>
      <protection locked="0"/>
    </xf>
    <xf numFmtId="4" fontId="5" fillId="0" borderId="6" xfId="50" applyNumberFormat="1" applyFont="1" applyFill="1" applyBorder="1" applyAlignment="1" applyProtection="1">
      <alignment vertical="top" wrapText="1"/>
      <protection locked="0"/>
    </xf>
    <xf numFmtId="0" fontId="5" fillId="0" borderId="0" xfId="50" applyFont="1" applyFill="1" applyBorder="1" applyAlignment="1" applyProtection="1">
      <alignment vertical="top" wrapText="1"/>
      <protection locked="0"/>
    </xf>
    <xf numFmtId="0" fontId="5" fillId="0" borderId="0" xfId="50" applyFont="1" applyFill="1" applyBorder="1" applyAlignment="1" applyProtection="1">
      <alignment horizontal="left" vertical="center" wrapText="1"/>
      <protection locked="0"/>
    </xf>
    <xf numFmtId="0" fontId="3" fillId="2" borderId="0" xfId="50" applyFont="1" applyFill="1" applyBorder="1" applyAlignment="1" applyProtection="1">
      <alignment horizontal="left" vertical="center" wrapText="1"/>
      <protection locked="0"/>
    </xf>
    <xf numFmtId="0" fontId="1" fillId="0" borderId="0" xfId="50" applyFont="1" applyFill="1" applyBorder="1" applyAlignment="1" applyProtection="1">
      <alignment horizontal="center" vertical="center"/>
    </xf>
    <xf numFmtId="0" fontId="2" fillId="0" borderId="0" xfId="50" applyFont="1" applyFill="1" applyBorder="1" applyAlignment="1" applyProtection="1">
      <alignment horizontal="right" vertical="center"/>
    </xf>
    <xf numFmtId="0" fontId="6" fillId="2" borderId="1" xfId="50" applyFont="1" applyFill="1" applyBorder="1" applyAlignment="1" applyProtection="1">
      <alignment horizontal="center" vertical="center" wrapText="1"/>
      <protection locked="0"/>
    </xf>
    <xf numFmtId="0" fontId="6" fillId="0" borderId="2" xfId="50" applyFont="1" applyFill="1" applyBorder="1" applyAlignment="1" applyProtection="1">
      <alignment horizontal="center" vertical="center" wrapText="1"/>
      <protection locked="0"/>
    </xf>
    <xf numFmtId="0" fontId="6" fillId="0" borderId="6" xfId="50" applyFont="1" applyFill="1" applyBorder="1" applyAlignment="1" applyProtection="1">
      <alignment horizontal="center" vertical="center" wrapText="1"/>
      <protection locked="0"/>
    </xf>
    <xf numFmtId="0" fontId="2" fillId="0" borderId="5" xfId="50" applyFont="1" applyFill="1" applyBorder="1" applyAlignment="1" applyProtection="1">
      <alignment vertical="top"/>
    </xf>
    <xf numFmtId="0" fontId="2" fillId="0" borderId="5" xfId="50" applyFont="1" applyFill="1" applyBorder="1" applyAlignment="1" applyProtection="1">
      <alignment vertical="top" wrapText="1"/>
    </xf>
    <xf numFmtId="0" fontId="2" fillId="0" borderId="6" xfId="50" applyFont="1" applyFill="1" applyBorder="1" applyAlignment="1" applyProtection="1">
      <alignment horizontal="center" vertical="center"/>
    </xf>
    <xf numFmtId="0" fontId="7" fillId="0" borderId="5" xfId="50" applyFont="1" applyFill="1" applyBorder="1" applyAlignment="1" applyProtection="1">
      <alignment vertical="top"/>
    </xf>
    <xf numFmtId="0" fontId="6" fillId="0" borderId="0" xfId="50" applyFont="1" applyFill="1" applyBorder="1" applyAlignment="1" applyProtection="1"/>
    <xf numFmtId="0" fontId="8" fillId="2" borderId="0" xfId="50" applyFont="1" applyFill="1" applyBorder="1" applyAlignment="1" applyProtection="1">
      <alignment horizontal="center" vertical="center"/>
    </xf>
    <xf numFmtId="0" fontId="9" fillId="2" borderId="0" xfId="50" applyFont="1" applyFill="1" applyBorder="1" applyAlignment="1" applyProtection="1">
      <alignment horizontal="right" vertical="center" wrapText="1"/>
    </xf>
    <xf numFmtId="0" fontId="8" fillId="3" borderId="0" xfId="50" applyFont="1" applyFill="1" applyBorder="1" applyAlignment="1" applyProtection="1">
      <alignment horizontal="center" vertical="center"/>
    </xf>
    <xf numFmtId="0" fontId="9" fillId="2" borderId="0" xfId="50" applyFont="1" applyFill="1" applyBorder="1" applyAlignment="1" applyProtection="1">
      <alignment horizontal="left" vertical="center" wrapText="1"/>
    </xf>
    <xf numFmtId="0" fontId="8" fillId="2" borderId="0" xfId="50" applyFont="1" applyFill="1" applyBorder="1" applyAlignment="1" applyProtection="1">
      <alignment horizontal="left" vertical="center" wrapText="1"/>
    </xf>
    <xf numFmtId="0" fontId="8" fillId="2" borderId="0" xfId="50" applyFont="1" applyFill="1" applyBorder="1" applyAlignment="1" applyProtection="1">
      <alignment horizontal="left" vertical="center"/>
    </xf>
    <xf numFmtId="0" fontId="10" fillId="2" borderId="6" xfId="50" applyFont="1" applyFill="1" applyBorder="1" applyAlignment="1" applyProtection="1">
      <alignment horizontal="center" vertical="center"/>
    </xf>
    <xf numFmtId="0" fontId="10" fillId="2" borderId="2" xfId="50" applyFont="1" applyFill="1" applyBorder="1" applyAlignment="1" applyProtection="1">
      <alignment horizontal="left" vertical="center"/>
    </xf>
    <xf numFmtId="0" fontId="11" fillId="2" borderId="3" xfId="50" applyFont="1" applyFill="1" applyBorder="1" applyAlignment="1" applyProtection="1">
      <alignment horizontal="left" vertical="center"/>
    </xf>
    <xf numFmtId="0" fontId="11" fillId="2" borderId="4" xfId="50" applyFont="1" applyFill="1" applyBorder="1" applyAlignment="1" applyProtection="1">
      <alignment horizontal="left" vertical="center"/>
    </xf>
    <xf numFmtId="0" fontId="10" fillId="2" borderId="2" xfId="50" applyFont="1" applyFill="1" applyBorder="1" applyAlignment="1" applyProtection="1">
      <alignment horizontal="center" vertical="center"/>
    </xf>
    <xf numFmtId="0" fontId="10" fillId="2" borderId="3" xfId="50" applyFont="1" applyFill="1" applyBorder="1" applyAlignment="1" applyProtection="1">
      <alignment horizontal="left" vertical="center" wrapText="1"/>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2" borderId="6" xfId="50" applyFont="1" applyFill="1" applyBorder="1" applyAlignment="1" applyProtection="1">
      <alignment horizontal="center" vertical="center"/>
    </xf>
    <xf numFmtId="0" fontId="12" fillId="0" borderId="1" xfId="50" applyFont="1" applyFill="1" applyBorder="1" applyAlignment="1" applyProtection="1">
      <alignment horizontal="center" vertical="center"/>
    </xf>
    <xf numFmtId="49" fontId="12" fillId="0" borderId="6" xfId="50" applyNumberFormat="1" applyFont="1" applyFill="1" applyBorder="1" applyAlignment="1" applyProtection="1">
      <alignment horizontal="center" vertical="center" wrapText="1"/>
    </xf>
    <xf numFmtId="49" fontId="9" fillId="0" borderId="2" xfId="50" applyNumberFormat="1" applyFont="1" applyFill="1" applyBorder="1" applyAlignment="1" applyProtection="1">
      <alignment horizontal="left" vertical="center" wrapText="1"/>
    </xf>
    <xf numFmtId="49" fontId="9" fillId="0" borderId="3" xfId="50" applyNumberFormat="1" applyFont="1" applyFill="1" applyBorder="1" applyAlignment="1" applyProtection="1">
      <alignment horizontal="left" vertical="center" wrapText="1"/>
    </xf>
    <xf numFmtId="49" fontId="9" fillId="0" borderId="4" xfId="50" applyNumberFormat="1" applyFont="1" applyFill="1" applyBorder="1" applyAlignment="1" applyProtection="1">
      <alignment horizontal="left" vertical="center" wrapText="1"/>
    </xf>
    <xf numFmtId="49" fontId="12" fillId="0" borderId="6" xfId="50" applyNumberFormat="1" applyFont="1" applyFill="1" applyBorder="1" applyAlignment="1" applyProtection="1">
      <alignment vertical="center" wrapText="1"/>
    </xf>
    <xf numFmtId="0" fontId="12" fillId="0" borderId="5" xfId="50" applyFont="1" applyFill="1" applyBorder="1" applyAlignment="1" applyProtection="1">
      <alignment horizontal="center" vertical="center"/>
    </xf>
    <xf numFmtId="0" fontId="12" fillId="0" borderId="6" xfId="50" applyFont="1" applyFill="1" applyBorder="1" applyAlignment="1" applyProtection="1">
      <alignment horizontal="center" vertical="center" wrapText="1"/>
    </xf>
    <xf numFmtId="0" fontId="9" fillId="0" borderId="2" xfId="50" applyFont="1" applyFill="1" applyBorder="1" applyAlignment="1" applyProtection="1">
      <alignment horizontal="left" vertical="center" wrapText="1"/>
    </xf>
    <xf numFmtId="0" fontId="9" fillId="0" borderId="3" xfId="50" applyFont="1" applyFill="1" applyBorder="1" applyAlignment="1" applyProtection="1">
      <alignment horizontal="left" vertical="center" wrapText="1"/>
    </xf>
    <xf numFmtId="0" fontId="9" fillId="0" borderId="4" xfId="50" applyFont="1" applyFill="1" applyBorder="1" applyAlignment="1" applyProtection="1">
      <alignment horizontal="left" vertical="center" wrapText="1"/>
    </xf>
    <xf numFmtId="0" fontId="12" fillId="0" borderId="6" xfId="50" applyFont="1" applyFill="1" applyBorder="1" applyAlignment="1" applyProtection="1">
      <alignment vertical="center" wrapText="1"/>
    </xf>
    <xf numFmtId="0" fontId="13" fillId="0" borderId="2" xfId="50" applyFont="1" applyFill="1" applyBorder="1" applyAlignment="1" applyProtection="1">
      <alignment horizontal="left" vertical="center"/>
    </xf>
    <xf numFmtId="0" fontId="13" fillId="0" borderId="3" xfId="50" applyFont="1" applyFill="1" applyBorder="1" applyAlignment="1" applyProtection="1">
      <alignment horizontal="left" vertical="center"/>
    </xf>
    <xf numFmtId="0" fontId="13" fillId="0" borderId="4" xfId="50" applyFont="1" applyFill="1" applyBorder="1" applyAlignment="1" applyProtection="1">
      <alignment horizontal="left" vertical="center"/>
    </xf>
    <xf numFmtId="49" fontId="12" fillId="0" borderId="7" xfId="50" applyNumberFormat="1" applyFont="1" applyFill="1" applyBorder="1" applyAlignment="1" applyProtection="1">
      <alignment horizontal="center" vertical="center" wrapText="1"/>
    </xf>
    <xf numFmtId="49" fontId="12" fillId="0" borderId="8" xfId="50" applyNumberFormat="1"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8" xfId="50" applyFont="1" applyFill="1" applyBorder="1" applyAlignment="1" applyProtection="1">
      <alignment horizontal="center" vertical="center"/>
    </xf>
    <xf numFmtId="49" fontId="12" fillId="0" borderId="10" xfId="50" applyNumberFormat="1" applyFont="1" applyFill="1" applyBorder="1" applyAlignment="1" applyProtection="1">
      <alignment horizontal="center" vertical="center" wrapText="1"/>
    </xf>
    <xf numFmtId="49" fontId="12" fillId="0" borderId="11" xfId="50" applyNumberFormat="1" applyFont="1" applyFill="1" applyBorder="1" applyAlignment="1" applyProtection="1">
      <alignment horizontal="center" vertical="center" wrapText="1"/>
    </xf>
    <xf numFmtId="0" fontId="12" fillId="0" borderId="10" xfId="50" applyFont="1" applyFill="1" applyBorder="1" applyAlignment="1" applyProtection="1">
      <alignment horizontal="center" vertical="center"/>
    </xf>
    <xf numFmtId="0" fontId="12" fillId="0" borderId="12" xfId="50" applyFont="1" applyFill="1" applyBorder="1" applyAlignment="1" applyProtection="1">
      <alignment horizontal="center" vertical="center"/>
    </xf>
    <xf numFmtId="0" fontId="12" fillId="0" borderId="11" xfId="50" applyFont="1" applyFill="1" applyBorder="1" applyAlignment="1" applyProtection="1">
      <alignment horizontal="center" vertical="center"/>
    </xf>
    <xf numFmtId="0" fontId="9" fillId="0" borderId="2" xfId="50" applyFont="1" applyFill="1" applyBorder="1" applyAlignment="1" applyProtection="1">
      <alignment horizontal="center" vertical="center"/>
    </xf>
    <xf numFmtId="0" fontId="9" fillId="0" borderId="3" xfId="50" applyFont="1" applyFill="1" applyBorder="1" applyAlignment="1" applyProtection="1">
      <alignment horizontal="left" vertical="center"/>
    </xf>
    <xf numFmtId="0" fontId="9" fillId="0" borderId="4" xfId="50" applyFont="1" applyFill="1" applyBorder="1" applyAlignment="1" applyProtection="1">
      <alignment horizontal="left" vertical="center"/>
    </xf>
    <xf numFmtId="4" fontId="9" fillId="2" borderId="6" xfId="50" applyNumberFormat="1" applyFont="1" applyFill="1" applyBorder="1" applyAlignment="1" applyProtection="1">
      <alignment horizontal="right" vertical="center"/>
      <protection locked="0"/>
    </xf>
    <xf numFmtId="0" fontId="9" fillId="2" borderId="6" xfId="50" applyFont="1" applyFill="1" applyBorder="1" applyAlignment="1" applyProtection="1">
      <alignment horizontal="right" vertical="center"/>
      <protection locked="0"/>
    </xf>
    <xf numFmtId="0" fontId="9" fillId="2" borderId="6" xfId="50" applyFont="1" applyFill="1" applyBorder="1" applyAlignment="1" applyProtection="1">
      <alignment horizontal="right" vertical="center"/>
    </xf>
    <xf numFmtId="0" fontId="13" fillId="0" borderId="7" xfId="50" applyFont="1" applyFill="1" applyBorder="1" applyAlignment="1" applyProtection="1">
      <alignment horizontal="left" vertical="center"/>
    </xf>
    <xf numFmtId="0" fontId="13" fillId="0" borderId="9" xfId="50" applyFont="1" applyFill="1" applyBorder="1" applyAlignment="1" applyProtection="1">
      <alignment horizontal="left" vertical="center"/>
    </xf>
    <xf numFmtId="0" fontId="13" fillId="0" borderId="8" xfId="50" applyFont="1" applyFill="1" applyBorder="1" applyAlignment="1" applyProtection="1">
      <alignment horizontal="left" vertical="center"/>
    </xf>
    <xf numFmtId="0" fontId="13" fillId="0" borderId="2" xfId="50" applyFont="1" applyFill="1" applyBorder="1" applyAlignment="1" applyProtection="1">
      <alignment horizontal="center" vertical="center"/>
    </xf>
    <xf numFmtId="0" fontId="13" fillId="0" borderId="3" xfId="50" applyFont="1" applyFill="1" applyBorder="1" applyAlignment="1" applyProtection="1">
      <alignment horizontal="center" vertical="center"/>
    </xf>
    <xf numFmtId="0" fontId="13" fillId="0" borderId="4" xfId="50" applyFont="1" applyFill="1" applyBorder="1" applyAlignment="1" applyProtection="1">
      <alignment horizontal="center" vertical="center"/>
    </xf>
    <xf numFmtId="49" fontId="14" fillId="0" borderId="1" xfId="50" applyNumberFormat="1" applyFont="1" applyFill="1" applyBorder="1" applyAlignment="1" applyProtection="1">
      <alignment horizontal="center" vertical="center" wrapText="1"/>
    </xf>
    <xf numFmtId="49" fontId="14" fillId="0" borderId="1" xfId="50" applyNumberFormat="1" applyFont="1" applyFill="1" applyBorder="1" applyAlignment="1" applyProtection="1">
      <alignment horizontal="center" vertical="center"/>
    </xf>
    <xf numFmtId="49" fontId="14" fillId="0" borderId="6" xfId="50" applyNumberFormat="1" applyFont="1" applyFill="1" applyBorder="1" applyAlignment="1" applyProtection="1">
      <alignment horizontal="center" vertical="center"/>
      <protection locked="0"/>
    </xf>
    <xf numFmtId="49" fontId="14" fillId="0" borderId="6" xfId="50" applyNumberFormat="1" applyFont="1" applyFill="1" applyBorder="1" applyAlignment="1" applyProtection="1">
      <alignment horizontal="center" vertical="center" wrapText="1"/>
      <protection locked="0"/>
    </xf>
    <xf numFmtId="0" fontId="14" fillId="0" borderId="5" xfId="50" applyFont="1" applyFill="1" applyBorder="1" applyAlignment="1" applyProtection="1">
      <alignment horizontal="center" vertical="center"/>
    </xf>
    <xf numFmtId="0" fontId="15" fillId="0" borderId="13" xfId="0" applyFont="1" applyFill="1" applyBorder="1" applyAlignment="1" applyProtection="1">
      <alignment horizontal="center" vertical="center" wrapText="1" readingOrder="1"/>
      <protection locked="0"/>
    </xf>
    <xf numFmtId="0" fontId="15" fillId="0" borderId="14" xfId="0" applyFont="1" applyFill="1" applyBorder="1" applyAlignment="1" applyProtection="1">
      <alignment horizontal="center" vertical="center" wrapText="1" readingOrder="1"/>
      <protection locked="0"/>
    </xf>
    <xf numFmtId="49" fontId="15" fillId="0" borderId="15" xfId="49" applyNumberFormat="1" applyFont="1" applyFill="1" applyBorder="1" applyAlignment="1" applyProtection="1">
      <alignment horizontal="left" vertical="top" wrapText="1"/>
    </xf>
    <xf numFmtId="49" fontId="15" fillId="0" borderId="16" xfId="49" applyNumberFormat="1" applyFont="1" applyFill="1" applyBorder="1" applyAlignment="1" applyProtection="1">
      <alignment wrapText="1"/>
    </xf>
    <xf numFmtId="0" fontId="15" fillId="0" borderId="16" xfId="0" applyFont="1" applyFill="1" applyBorder="1" applyAlignment="1" applyProtection="1">
      <alignment vertical="center" wrapText="1" readingOrder="1"/>
      <protection locked="0"/>
    </xf>
    <xf numFmtId="0" fontId="15" fillId="0" borderId="17" xfId="0" applyFont="1" applyFill="1" applyBorder="1" applyAlignment="1" applyProtection="1">
      <alignment horizontal="center" vertical="center" wrapText="1" readingOrder="1"/>
      <protection locked="0"/>
    </xf>
    <xf numFmtId="0" fontId="15" fillId="0" borderId="18" xfId="0" applyFont="1" applyFill="1" applyBorder="1" applyAlignment="1" applyProtection="1">
      <alignment horizontal="center" vertical="center" wrapText="1" readingOrder="1"/>
      <protection locked="0"/>
    </xf>
    <xf numFmtId="49" fontId="15" fillId="0" borderId="19" xfId="49" applyNumberFormat="1" applyFont="1" applyFill="1" applyBorder="1" applyAlignment="1" applyProtection="1">
      <alignment horizontal="left" vertical="top" wrapText="1"/>
    </xf>
    <xf numFmtId="49" fontId="15" fillId="0" borderId="20" xfId="49" applyNumberFormat="1" applyFont="1" applyFill="1" applyBorder="1" applyAlignment="1" applyProtection="1">
      <alignment horizontal="left" vertical="top" wrapText="1"/>
    </xf>
    <xf numFmtId="49" fontId="15" fillId="0" borderId="21" xfId="49" applyNumberFormat="1" applyFont="1" applyFill="1" applyBorder="1" applyAlignment="1" applyProtection="1">
      <alignment wrapText="1"/>
    </xf>
    <xf numFmtId="0" fontId="16" fillId="0" borderId="0" xfId="0" applyFont="1" applyFill="1" applyBorder="1" applyAlignment="1"/>
    <xf numFmtId="0" fontId="15" fillId="0" borderId="22" xfId="0" applyFont="1" applyFill="1" applyBorder="1" applyAlignment="1" applyProtection="1">
      <alignment horizontal="center" vertical="center" wrapText="1" readingOrder="1"/>
      <protection locked="0"/>
    </xf>
    <xf numFmtId="49" fontId="15" fillId="0" borderId="23" xfId="49" applyNumberFormat="1" applyFont="1" applyFill="1" applyBorder="1" applyAlignment="1" applyProtection="1">
      <alignment horizontal="left" vertical="top" wrapText="1"/>
    </xf>
    <xf numFmtId="49" fontId="15" fillId="0" borderId="13" xfId="49" applyNumberFormat="1" applyFont="1" applyFill="1" applyBorder="1" applyAlignment="1" applyProtection="1">
      <alignment wrapText="1"/>
    </xf>
    <xf numFmtId="0" fontId="16" fillId="0" borderId="13" xfId="0" applyFont="1" applyFill="1" applyBorder="1" applyAlignment="1"/>
    <xf numFmtId="0" fontId="17" fillId="0" borderId="23" xfId="0" applyFont="1" applyFill="1" applyBorder="1" applyAlignment="1">
      <alignment horizontal="center" vertical="center"/>
    </xf>
    <xf numFmtId="0" fontId="17" fillId="0" borderId="24" xfId="0" applyFont="1" applyFill="1" applyBorder="1" applyAlignment="1">
      <alignment horizontal="center" vertical="center"/>
    </xf>
    <xf numFmtId="0" fontId="16" fillId="0" borderId="25" xfId="0" applyFont="1" applyFill="1" applyBorder="1" applyAlignment="1">
      <alignment horizontal="center" vertical="center"/>
    </xf>
    <xf numFmtId="49" fontId="15" fillId="0" borderId="13" xfId="49" applyNumberFormat="1" applyFont="1" applyFill="1" applyBorder="1" applyAlignment="1" applyProtection="1">
      <alignment horizontal="left" vertical="top" wrapText="1"/>
    </xf>
    <xf numFmtId="0" fontId="16" fillId="0" borderId="26" xfId="0" applyFont="1" applyFill="1" applyBorder="1" applyAlignment="1">
      <alignment horizontal="center" vertical="center"/>
    </xf>
    <xf numFmtId="0" fontId="17" fillId="0" borderId="27" xfId="0" applyFont="1" applyFill="1" applyBorder="1" applyAlignment="1">
      <alignment horizontal="center"/>
    </xf>
    <xf numFmtId="0" fontId="16" fillId="0" borderId="28" xfId="0" applyFont="1" applyFill="1" applyBorder="1" applyAlignment="1">
      <alignment horizontal="center"/>
    </xf>
    <xf numFmtId="0" fontId="16" fillId="0" borderId="29" xfId="0" applyFont="1" applyFill="1" applyBorder="1" applyAlignment="1">
      <alignment horizontal="center"/>
    </xf>
    <xf numFmtId="0" fontId="17" fillId="0" borderId="27"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29" xfId="0" applyFont="1" applyFill="1" applyBorder="1" applyAlignment="1">
      <alignment horizontal="center" vertical="center"/>
    </xf>
    <xf numFmtId="0" fontId="17" fillId="0" borderId="13" xfId="0" applyFont="1" applyFill="1" applyBorder="1" applyAlignment="1">
      <alignment horizontal="center" vertical="center"/>
    </xf>
    <xf numFmtId="0" fontId="18" fillId="4" borderId="0" xfId="0" applyFont="1" applyFill="1" applyBorder="1" applyAlignment="1" applyProtection="1">
      <alignment horizontal="center" vertical="center" wrapText="1" readingOrder="1"/>
      <protection locked="0"/>
    </xf>
    <xf numFmtId="0" fontId="19" fillId="0" borderId="30" xfId="0" applyFont="1" applyFill="1" applyBorder="1" applyAlignment="1" applyProtection="1">
      <alignment horizontal="left" vertical="center" wrapText="1" readingOrder="1"/>
      <protection locked="0"/>
    </xf>
    <xf numFmtId="0" fontId="20" fillId="0" borderId="31" xfId="0" applyFont="1" applyFill="1" applyBorder="1" applyAlignment="1"/>
    <xf numFmtId="0" fontId="19" fillId="0" borderId="0" xfId="0" applyFont="1" applyFill="1" applyBorder="1" applyAlignment="1" applyProtection="1">
      <alignment horizontal="right" vertical="center" wrapText="1" readingOrder="1"/>
      <protection locked="0"/>
    </xf>
    <xf numFmtId="0" fontId="20" fillId="0" borderId="0" xfId="0" applyFont="1" applyFill="1" applyBorder="1" applyAlignment="1"/>
    <xf numFmtId="0" fontId="19" fillId="0" borderId="0" xfId="0" applyFont="1" applyFill="1" applyBorder="1" applyAlignment="1">
      <alignment vertical="center"/>
    </xf>
    <xf numFmtId="0" fontId="19" fillId="0" borderId="31" xfId="0" applyFont="1" applyFill="1" applyBorder="1" applyAlignment="1" applyProtection="1">
      <alignment horizontal="right" vertical="center" wrapText="1" readingOrder="1"/>
      <protection locked="0"/>
    </xf>
    <xf numFmtId="0" fontId="13" fillId="2" borderId="1" xfId="50" applyFont="1" applyFill="1" applyBorder="1" applyAlignment="1" applyProtection="1">
      <alignment horizontal="center" vertical="center" wrapText="1"/>
      <protection locked="0"/>
    </xf>
    <xf numFmtId="0" fontId="13" fillId="0" borderId="1" xfId="50" applyFont="1" applyFill="1" applyBorder="1" applyAlignment="1" applyProtection="1">
      <alignment horizontal="center" vertical="center"/>
      <protection locked="0"/>
    </xf>
    <xf numFmtId="0" fontId="21" fillId="5" borderId="13" xfId="51" applyFont="1" applyFill="1" applyBorder="1" applyAlignment="1">
      <alignment horizontal="center" vertical="center" wrapText="1" readingOrder="1"/>
    </xf>
    <xf numFmtId="0" fontId="22" fillId="0" borderId="32" xfId="50" applyFont="1" applyFill="1" applyBorder="1" applyAlignment="1" applyProtection="1">
      <alignment horizontal="center" vertical="center" wrapText="1"/>
      <protection locked="0"/>
    </xf>
    <xf numFmtId="0" fontId="22" fillId="0" borderId="32" xfId="50" applyFont="1" applyFill="1" applyBorder="1" applyAlignment="1" applyProtection="1">
      <alignment horizontal="center" vertical="center"/>
      <protection locked="0"/>
    </xf>
    <xf numFmtId="0" fontId="21" fillId="5" borderId="27" xfId="51" applyFont="1" applyFill="1" applyBorder="1" applyAlignment="1">
      <alignment horizontal="center" vertical="center" wrapText="1" readingOrder="1"/>
    </xf>
    <xf numFmtId="0" fontId="23" fillId="2" borderId="32" xfId="50" applyFont="1" applyFill="1" applyBorder="1" applyAlignment="1" applyProtection="1">
      <alignment horizontal="center" vertical="center"/>
    </xf>
    <xf numFmtId="0" fontId="24" fillId="0" borderId="32" xfId="50" applyFont="1" applyFill="1" applyBorder="1" applyAlignment="1" applyProtection="1">
      <alignment horizontal="center" vertical="center"/>
      <protection locked="0"/>
    </xf>
    <xf numFmtId="0" fontId="21" fillId="5" borderId="29" xfId="51" applyFont="1" applyFill="1" applyBorder="1" applyAlignment="1">
      <alignment horizontal="center" vertical="center" wrapText="1" readingOrder="1"/>
    </xf>
    <xf numFmtId="0" fontId="25" fillId="0" borderId="16" xfId="0" applyNumberFormat="1" applyFont="1" applyFill="1" applyBorder="1" applyAlignment="1" applyProtection="1">
      <alignment vertical="center" wrapText="1" readingOrder="1"/>
      <protection locked="0"/>
    </xf>
    <xf numFmtId="0" fontId="25" fillId="0" borderId="15" xfId="0" applyNumberFormat="1" applyFont="1" applyFill="1" applyBorder="1" applyAlignment="1" applyProtection="1">
      <alignment vertical="center" wrapText="1" readingOrder="1"/>
      <protection locked="0"/>
    </xf>
    <xf numFmtId="0" fontId="25" fillId="0" borderId="13" xfId="0" applyNumberFormat="1" applyFont="1" applyFill="1" applyBorder="1" applyAlignment="1" applyProtection="1">
      <alignment vertical="center" wrapText="1" readingOrder="1"/>
      <protection locked="0"/>
    </xf>
    <xf numFmtId="0" fontId="25" fillId="0" borderId="13" xfId="0" applyNumberFormat="1" applyFont="1" applyFill="1" applyBorder="1" applyAlignment="1" applyProtection="1">
      <alignment horizontal="left" vertical="center" wrapText="1" readingOrder="1"/>
      <protection locked="0"/>
    </xf>
    <xf numFmtId="4" fontId="25" fillId="0" borderId="13" xfId="0" applyNumberFormat="1" applyFont="1" applyFill="1" applyBorder="1" applyAlignment="1" applyProtection="1">
      <alignment horizontal="right" vertical="center" wrapText="1" readingOrder="1"/>
      <protection locked="0"/>
    </xf>
    <xf numFmtId="4" fontId="15" fillId="0" borderId="13" xfId="52" applyNumberFormat="1" applyFont="1" applyFill="1" applyBorder="1" applyAlignment="1"/>
    <xf numFmtId="0" fontId="15" fillId="0" borderId="13" xfId="52" applyNumberFormat="1" applyFont="1" applyFill="1" applyBorder="1" applyAlignment="1"/>
    <xf numFmtId="0" fontId="0" fillId="0" borderId="13" xfId="50" applyFont="1" applyFill="1" applyBorder="1" applyAlignment="1" applyProtection="1">
      <alignment vertical="top"/>
      <protection locked="0"/>
    </xf>
    <xf numFmtId="0" fontId="26" fillId="0" borderId="0" xfId="50" applyNumberFormat="1" applyFont="1" applyFill="1" applyBorder="1" applyAlignment="1" applyProtection="1">
      <alignment horizontal="center" vertical="center"/>
    </xf>
    <xf numFmtId="0" fontId="9" fillId="0" borderId="30" xfId="50" applyNumberFormat="1" applyFont="1" applyFill="1" applyBorder="1" applyAlignment="1" applyProtection="1">
      <alignment vertical="center"/>
    </xf>
    <xf numFmtId="0" fontId="12" fillId="0" borderId="30" xfId="50" applyNumberFormat="1" applyFont="1" applyFill="1" applyBorder="1" applyAlignment="1" applyProtection="1"/>
    <xf numFmtId="0" fontId="12" fillId="0" borderId="0" xfId="50" applyNumberFormat="1" applyFont="1" applyFill="1" applyBorder="1" applyAlignment="1" applyProtection="1"/>
    <xf numFmtId="0" fontId="27" fillId="0" borderId="0" xfId="0" applyNumberFormat="1" applyFont="1" applyFill="1" applyBorder="1" applyAlignment="1"/>
    <xf numFmtId="0" fontId="28" fillId="0" borderId="0" xfId="0" applyNumberFormat="1" applyFont="1" applyFill="1" applyBorder="1" applyAlignment="1">
      <alignment vertical="center"/>
    </xf>
    <xf numFmtId="0" fontId="9" fillId="0" borderId="0" xfId="50" applyNumberFormat="1" applyFont="1" applyFill="1" applyBorder="1" applyAlignment="1" applyProtection="1">
      <alignment horizontal="right"/>
    </xf>
    <xf numFmtId="0" fontId="13" fillId="2" borderId="1" xfId="50" applyNumberFormat="1" applyFont="1" applyFill="1" applyBorder="1" applyAlignment="1" applyProtection="1">
      <alignment horizontal="center" vertical="center" wrapText="1"/>
      <protection locked="0"/>
    </xf>
    <xf numFmtId="0" fontId="13" fillId="0" borderId="1" xfId="50" applyNumberFormat="1" applyFont="1" applyFill="1" applyBorder="1" applyAlignment="1" applyProtection="1">
      <alignment horizontal="center" vertical="center"/>
    </xf>
    <xf numFmtId="0" fontId="21" fillId="5" borderId="13" xfId="51" applyNumberFormat="1" applyFont="1" applyFill="1" applyBorder="1" applyAlignment="1">
      <alignment horizontal="center" vertical="center" wrapText="1" readingOrder="1"/>
    </xf>
    <xf numFmtId="0" fontId="22" fillId="0" borderId="32" xfId="50" applyNumberFormat="1" applyFont="1" applyFill="1" applyBorder="1" applyAlignment="1" applyProtection="1">
      <alignment vertical="top" wrapText="1"/>
      <protection locked="0"/>
    </xf>
    <xf numFmtId="0" fontId="22" fillId="0" borderId="32" xfId="50" applyNumberFormat="1" applyFont="1" applyFill="1" applyBorder="1" applyAlignment="1" applyProtection="1">
      <alignment vertical="top"/>
    </xf>
    <xf numFmtId="0" fontId="21" fillId="5" borderId="27" xfId="51" applyNumberFormat="1" applyFont="1" applyFill="1" applyBorder="1" applyAlignment="1">
      <alignment horizontal="center" vertical="center" wrapText="1" readingOrder="1"/>
    </xf>
    <xf numFmtId="0" fontId="29" fillId="0" borderId="5" xfId="50" applyNumberFormat="1" applyFont="1" applyFill="1" applyBorder="1" applyAlignment="1" applyProtection="1">
      <alignment horizontal="center" vertical="center"/>
      <protection locked="0"/>
    </xf>
    <xf numFmtId="0" fontId="30" fillId="0" borderId="5" xfId="50" applyNumberFormat="1" applyFont="1" applyFill="1" applyBorder="1" applyAlignment="1" applyProtection="1">
      <alignment vertical="top"/>
    </xf>
    <xf numFmtId="0" fontId="21" fillId="5" borderId="29" xfId="51" applyNumberFormat="1" applyFont="1" applyFill="1" applyBorder="1" applyAlignment="1">
      <alignment horizontal="center" vertical="center" wrapText="1" readingOrder="1"/>
    </xf>
    <xf numFmtId="176" fontId="25" fillId="0" borderId="13" xfId="0" applyNumberFormat="1" applyFont="1" applyFill="1" applyBorder="1" applyAlignment="1" applyProtection="1">
      <alignment horizontal="right" vertical="center" wrapText="1" readingOrder="1"/>
      <protection locked="0"/>
    </xf>
    <xf numFmtId="0" fontId="3" fillId="0" borderId="5" xfId="50" applyFont="1" applyFill="1" applyBorder="1" applyAlignment="1" applyProtection="1">
      <alignment horizontal="left" vertical="center" wrapText="1"/>
    </xf>
    <xf numFmtId="0" fontId="3" fillId="0" borderId="11" xfId="50" applyFont="1" applyFill="1" applyBorder="1" applyAlignment="1" applyProtection="1">
      <alignment horizontal="left" vertical="center" wrapText="1"/>
    </xf>
    <xf numFmtId="4" fontId="3" fillId="0" borderId="11" xfId="50" applyNumberFormat="1" applyFont="1" applyFill="1" applyBorder="1" applyAlignment="1" applyProtection="1">
      <alignment horizontal="right" vertical="center"/>
      <protection locked="0"/>
    </xf>
    <xf numFmtId="0" fontId="31" fillId="0" borderId="0" xfId="50" applyFont="1" applyFill="1" applyBorder="1" applyAlignment="1" applyProtection="1"/>
    <xf numFmtId="0" fontId="5" fillId="2" borderId="0" xfId="50" applyFont="1" applyFill="1" applyBorder="1" applyAlignment="1" applyProtection="1">
      <alignment horizontal="right" vertical="center" wrapText="1"/>
      <protection locked="0"/>
    </xf>
    <xf numFmtId="0" fontId="1" fillId="0" borderId="0" xfId="50" applyFont="1" applyFill="1" applyBorder="1" applyAlignment="1" applyProtection="1">
      <protection locked="0"/>
    </xf>
    <xf numFmtId="0" fontId="2" fillId="0" borderId="0" xfId="50" applyFont="1" applyFill="1" applyBorder="1" applyAlignment="1" applyProtection="1">
      <alignment horizontal="right" vertical="center"/>
      <protection locked="0"/>
    </xf>
    <xf numFmtId="0" fontId="6" fillId="2" borderId="6" xfId="50" applyFont="1" applyFill="1" applyBorder="1" applyAlignment="1" applyProtection="1">
      <alignment horizontal="center" vertical="center" wrapText="1"/>
      <protection locked="0"/>
    </xf>
    <xf numFmtId="0" fontId="3" fillId="2" borderId="6" xfId="50" applyFont="1" applyFill="1" applyBorder="1" applyAlignment="1" applyProtection="1">
      <alignment horizontal="center" vertical="center" wrapText="1"/>
      <protection locked="0"/>
    </xf>
    <xf numFmtId="0" fontId="3" fillId="2" borderId="4" xfId="50" applyFont="1" applyFill="1" applyBorder="1" applyAlignment="1" applyProtection="1">
      <alignment horizontal="right" vertical="center"/>
      <protection locked="0"/>
    </xf>
    <xf numFmtId="0" fontId="3" fillId="2" borderId="4" xfId="50" applyFont="1" applyFill="1" applyBorder="1" applyAlignment="1" applyProtection="1">
      <alignment horizontal="right" vertical="center" wrapText="1"/>
      <protection locked="0"/>
    </xf>
    <xf numFmtId="0" fontId="3" fillId="2" borderId="32" xfId="50" applyFont="1" applyFill="1" applyBorder="1" applyAlignment="1" applyProtection="1">
      <alignment horizontal="left" vertical="center" wrapText="1"/>
    </xf>
    <xf numFmtId="0" fontId="2" fillId="0" borderId="33" xfId="50" applyFont="1" applyFill="1" applyBorder="1" applyAlignment="1" applyProtection="1">
      <alignment horizontal="left"/>
      <protection locked="0"/>
    </xf>
    <xf numFmtId="0" fontId="2" fillId="0" borderId="33" xfId="50" applyFont="1" applyFill="1" applyBorder="1" applyAlignment="1" applyProtection="1">
      <alignment horizontal="left"/>
    </xf>
    <xf numFmtId="0" fontId="3" fillId="0" borderId="33" xfId="50" applyFont="1" applyFill="1" applyBorder="1" applyAlignment="1" applyProtection="1">
      <alignment horizontal="right" vertical="center"/>
      <protection locked="0"/>
    </xf>
    <xf numFmtId="0" fontId="31" fillId="0" borderId="0" xfId="50" applyFont="1" applyFill="1" applyAlignment="1" applyProtection="1"/>
    <xf numFmtId="0" fontId="32" fillId="0" borderId="0" xfId="50" applyFont="1" applyFill="1" applyBorder="1" applyAlignment="1" applyProtection="1">
      <alignment vertical="center"/>
    </xf>
    <xf numFmtId="0" fontId="3" fillId="0" borderId="0" xfId="50" applyFont="1" applyFill="1" applyBorder="1" applyAlignment="1" applyProtection="1">
      <alignment horizontal="right" vertical="center"/>
      <protection locked="0"/>
    </xf>
    <xf numFmtId="0" fontId="33" fillId="0" borderId="0" xfId="50" applyFont="1" applyFill="1" applyBorder="1" applyAlignment="1" applyProtection="1">
      <alignment horizontal="center" vertical="center"/>
    </xf>
    <xf numFmtId="0" fontId="34" fillId="0" borderId="0" xfId="50" applyFont="1" applyFill="1" applyBorder="1" applyAlignment="1" applyProtection="1">
      <alignment horizontal="center" vertical="center"/>
    </xf>
    <xf numFmtId="0" fontId="34" fillId="0" borderId="0" xfId="50" applyFont="1" applyFill="1" applyBorder="1" applyAlignment="1" applyProtection="1">
      <alignment horizontal="center" vertical="center"/>
      <protection locked="0"/>
    </xf>
    <xf numFmtId="0" fontId="2" fillId="0" borderId="0" xfId="50" applyFont="1" applyFill="1" applyBorder="1" applyAlignment="1" applyProtection="1">
      <alignment horizontal="left" vertical="center"/>
      <protection locked="0"/>
    </xf>
    <xf numFmtId="0" fontId="6" fillId="0" borderId="6" xfId="50" applyFont="1" applyFill="1" applyBorder="1" applyAlignment="1" applyProtection="1">
      <alignment horizontal="center" vertical="center" wrapText="1"/>
    </xf>
    <xf numFmtId="0" fontId="6" fillId="0" borderId="6" xfId="50" applyFont="1" applyFill="1" applyBorder="1" applyAlignment="1" applyProtection="1">
      <alignment horizontal="center" vertical="center"/>
      <protection locked="0"/>
    </xf>
    <xf numFmtId="0" fontId="3" fillId="0" borderId="6" xfId="50" applyFont="1" applyFill="1" applyBorder="1" applyAlignment="1" applyProtection="1">
      <alignment horizontal="left" vertical="center" wrapText="1"/>
    </xf>
    <xf numFmtId="0" fontId="3" fillId="0" borderId="6" xfId="50" applyFont="1" applyFill="1" applyBorder="1" applyAlignment="1" applyProtection="1">
      <alignment vertical="center" wrapText="1"/>
    </xf>
    <xf numFmtId="0" fontId="3" fillId="0" borderId="6" xfId="50" applyFont="1" applyFill="1" applyBorder="1" applyAlignment="1" applyProtection="1">
      <alignment horizontal="center" vertical="center" wrapText="1"/>
    </xf>
    <xf numFmtId="0" fontId="3" fillId="2" borderId="6" xfId="50" applyFont="1" applyFill="1" applyBorder="1" applyAlignment="1" applyProtection="1">
      <alignment horizontal="center" vertical="center"/>
      <protection locked="0"/>
    </xf>
    <xf numFmtId="0" fontId="3" fillId="2" borderId="1" xfId="50" applyFont="1" applyFill="1" applyBorder="1" applyAlignment="1" applyProtection="1">
      <alignment horizontal="left" vertical="center" wrapText="1"/>
      <protection locked="0"/>
    </xf>
    <xf numFmtId="0" fontId="3" fillId="0" borderId="1" xfId="50" applyFont="1" applyFill="1" applyBorder="1" applyAlignment="1" applyProtection="1">
      <alignment horizontal="left" vertical="center" wrapText="1"/>
    </xf>
    <xf numFmtId="0" fontId="32" fillId="0" borderId="34" xfId="50" applyFont="1" applyFill="1" applyBorder="1" applyAlignment="1" applyProtection="1">
      <alignment vertical="center"/>
    </xf>
    <xf numFmtId="0" fontId="32" fillId="0" borderId="35" xfId="50" applyFont="1" applyFill="1" applyBorder="1" applyAlignment="1" applyProtection="1">
      <alignment vertical="center"/>
    </xf>
    <xf numFmtId="0" fontId="32" fillId="0" borderId="23" xfId="50" applyFont="1" applyFill="1" applyBorder="1" applyAlignment="1" applyProtection="1">
      <alignment vertical="center"/>
    </xf>
    <xf numFmtId="0" fontId="32" fillId="0" borderId="0" xfId="50" applyFont="1" applyFill="1" applyBorder="1" applyAlignment="1" applyProtection="1"/>
    <xf numFmtId="0" fontId="5" fillId="0" borderId="0" xfId="50" applyFont="1" applyFill="1" applyBorder="1" applyAlignment="1" applyProtection="1"/>
    <xf numFmtId="0" fontId="5" fillId="0" borderId="0" xfId="50" applyFont="1" applyFill="1" applyBorder="1" applyAlignment="1" applyProtection="1">
      <alignment horizontal="right" vertical="center"/>
    </xf>
    <xf numFmtId="0" fontId="33" fillId="0" borderId="0" xfId="50" applyFont="1" applyFill="1" applyBorder="1" applyAlignment="1" applyProtection="1">
      <alignment horizontal="center" vertical="center" wrapText="1"/>
    </xf>
    <xf numFmtId="0" fontId="3" fillId="0" borderId="0" xfId="50" applyFont="1" applyFill="1" applyBorder="1" applyAlignment="1" applyProtection="1">
      <alignment horizontal="left" vertical="center" wrapText="1"/>
    </xf>
    <xf numFmtId="0" fontId="6" fillId="0" borderId="0" xfId="50" applyFont="1" applyFill="1" applyBorder="1" applyAlignment="1" applyProtection="1">
      <alignment wrapText="1"/>
    </xf>
    <xf numFmtId="0" fontId="5" fillId="0" borderId="0" xfId="50" applyFont="1" applyFill="1" applyBorder="1" applyAlignment="1" applyProtection="1">
      <alignment horizontal="right" wrapText="1"/>
    </xf>
    <xf numFmtId="0" fontId="32" fillId="0" borderId="0" xfId="50" applyFont="1" applyFill="1" applyBorder="1" applyAlignment="1" applyProtection="1">
      <alignment wrapText="1"/>
    </xf>
    <xf numFmtId="0" fontId="3" fillId="0" borderId="0" xfId="50" applyFont="1" applyFill="1" applyBorder="1" applyAlignment="1" applyProtection="1">
      <alignment horizontal="right"/>
      <protection locked="0"/>
    </xf>
    <xf numFmtId="0" fontId="6" fillId="0" borderId="1" xfId="50" applyFont="1" applyFill="1" applyBorder="1" applyAlignment="1" applyProtection="1">
      <alignment horizontal="center" vertical="center"/>
    </xf>
    <xf numFmtId="0" fontId="6" fillId="2" borderId="2" xfId="50" applyFont="1" applyFill="1" applyBorder="1" applyAlignment="1" applyProtection="1">
      <alignment horizontal="center" vertical="center"/>
    </xf>
    <xf numFmtId="0" fontId="6" fillId="0" borderId="3" xfId="50" applyFont="1" applyFill="1" applyBorder="1" applyAlignment="1" applyProtection="1">
      <alignment horizontal="center" vertical="center"/>
    </xf>
    <xf numFmtId="0" fontId="6" fillId="0" borderId="2" xfId="50" applyFont="1" applyFill="1" applyBorder="1" applyAlignment="1" applyProtection="1">
      <alignment horizontal="center" vertical="center"/>
    </xf>
    <xf numFmtId="0" fontId="6" fillId="0" borderId="3" xfId="50" applyFont="1" applyFill="1" applyBorder="1" applyAlignment="1" applyProtection="1">
      <alignment horizontal="center" vertical="center"/>
      <protection locked="0"/>
    </xf>
    <xf numFmtId="0" fontId="6" fillId="0" borderId="4" xfId="50" applyFont="1" applyFill="1" applyBorder="1" applyAlignment="1" applyProtection="1">
      <alignment horizontal="center" vertical="center"/>
      <protection locked="0"/>
    </xf>
    <xf numFmtId="0" fontId="6" fillId="2" borderId="5" xfId="50" applyFont="1" applyFill="1" applyBorder="1" applyAlignment="1" applyProtection="1">
      <alignment horizontal="center" vertical="center"/>
    </xf>
    <xf numFmtId="0" fontId="6" fillId="0" borderId="32" xfId="50" applyFont="1" applyFill="1" applyBorder="1" applyAlignment="1" applyProtection="1">
      <alignment horizontal="center" vertical="center"/>
    </xf>
    <xf numFmtId="0" fontId="6" fillId="0" borderId="1" xfId="50" applyFont="1" applyFill="1" applyBorder="1" applyAlignment="1" applyProtection="1">
      <alignment horizontal="center" vertical="center" wrapText="1"/>
    </xf>
    <xf numFmtId="0" fontId="6" fillId="0" borderId="7" xfId="50" applyFont="1" applyFill="1" applyBorder="1" applyAlignment="1" applyProtection="1">
      <alignment horizontal="center" vertical="center" wrapText="1"/>
    </xf>
    <xf numFmtId="0" fontId="5" fillId="2" borderId="6" xfId="50" applyFont="1" applyFill="1" applyBorder="1" applyAlignment="1" applyProtection="1">
      <alignment horizontal="center" vertical="center"/>
      <protection locked="0"/>
    </xf>
    <xf numFmtId="0" fontId="32" fillId="0" borderId="5" xfId="50" applyFont="1" applyFill="1" applyBorder="1" applyAlignment="1" applyProtection="1">
      <alignment horizontal="center" vertical="center"/>
      <protection locked="0"/>
    </xf>
    <xf numFmtId="0" fontId="32" fillId="0" borderId="6" xfId="50" applyFont="1" applyFill="1" applyBorder="1" applyAlignment="1" applyProtection="1">
      <alignment horizontal="center" vertical="center"/>
    </xf>
    <xf numFmtId="0" fontId="32" fillId="0" borderId="2" xfId="50" applyFont="1" applyFill="1" applyBorder="1" applyAlignment="1" applyProtection="1">
      <alignment horizontal="center" vertical="center"/>
    </xf>
    <xf numFmtId="0" fontId="5" fillId="0" borderId="6" xfId="50" applyFont="1" applyFill="1" applyBorder="1" applyAlignment="1" applyProtection="1">
      <alignment horizontal="center" vertical="center"/>
      <protection locked="0"/>
    </xf>
    <xf numFmtId="0" fontId="32" fillId="0" borderId="6" xfId="50" applyFont="1" applyFill="1" applyBorder="1" applyAlignment="1" applyProtection="1">
      <alignment horizontal="center" vertical="center"/>
      <protection locked="0"/>
    </xf>
    <xf numFmtId="0" fontId="3" fillId="2" borderId="6" xfId="50" applyFont="1" applyFill="1" applyBorder="1" applyAlignment="1" applyProtection="1">
      <alignment horizontal="right" vertical="center"/>
      <protection locked="0"/>
    </xf>
    <xf numFmtId="0" fontId="2" fillId="0" borderId="2" xfId="50" applyFont="1" applyFill="1" applyBorder="1" applyAlignment="1" applyProtection="1">
      <alignment horizontal="right" vertical="center"/>
      <protection locked="0"/>
    </xf>
    <xf numFmtId="0" fontId="2" fillId="0" borderId="6" xfId="50" applyFont="1" applyFill="1" applyBorder="1" applyAlignment="1" applyProtection="1">
      <alignment horizontal="right" vertical="center" wrapText="1"/>
      <protection locked="0"/>
    </xf>
    <xf numFmtId="0" fontId="3" fillId="0" borderId="1" xfId="50" applyFont="1" applyFill="1" applyBorder="1" applyAlignment="1" applyProtection="1">
      <alignment vertical="center" wrapText="1"/>
    </xf>
    <xf numFmtId="0" fontId="3" fillId="2" borderId="1" xfId="50" applyFont="1" applyFill="1" applyBorder="1" applyAlignment="1" applyProtection="1">
      <alignment horizontal="right" vertical="center"/>
      <protection locked="0"/>
    </xf>
    <xf numFmtId="0" fontId="2" fillId="0" borderId="7" xfId="50" applyFont="1" applyFill="1" applyBorder="1" applyAlignment="1" applyProtection="1">
      <alignment horizontal="right" vertical="center"/>
      <protection locked="0"/>
    </xf>
    <xf numFmtId="0" fontId="2" fillId="0" borderId="1" xfId="50" applyFont="1" applyFill="1" applyBorder="1" applyAlignment="1" applyProtection="1">
      <alignment horizontal="right" vertical="center" wrapText="1"/>
      <protection locked="0"/>
    </xf>
    <xf numFmtId="0" fontId="32" fillId="0" borderId="0" xfId="50" applyFont="1" applyFill="1" applyAlignment="1" applyProtection="1"/>
    <xf numFmtId="0" fontId="18" fillId="0" borderId="0" xfId="0" applyFont="1" applyFill="1" applyBorder="1" applyAlignment="1" applyProtection="1">
      <alignment horizontal="center" vertical="center" wrapText="1" readingOrder="1"/>
      <protection locked="0"/>
    </xf>
    <xf numFmtId="0" fontId="19" fillId="4" borderId="0" xfId="0" applyFont="1" applyFill="1" applyBorder="1" applyAlignment="1" applyProtection="1">
      <alignment horizontal="left" vertical="center" wrapText="1" readingOrder="1"/>
      <protection locked="0"/>
    </xf>
    <xf numFmtId="0" fontId="35" fillId="0" borderId="21" xfId="0" applyFont="1" applyFill="1" applyBorder="1" applyAlignment="1" applyProtection="1">
      <alignment horizontal="center" vertical="center" wrapText="1" readingOrder="1"/>
      <protection locked="0"/>
    </xf>
    <xf numFmtId="0" fontId="36" fillId="0" borderId="21" xfId="0" applyFont="1" applyFill="1" applyBorder="1" applyAlignment="1" applyProtection="1">
      <alignment horizontal="center" vertical="center" wrapText="1" readingOrder="1"/>
      <protection locked="0"/>
    </xf>
    <xf numFmtId="0" fontId="12" fillId="0" borderId="6" xfId="50" applyFont="1" applyFill="1" applyBorder="1" applyAlignment="1" applyProtection="1">
      <alignment horizontal="center" vertical="center"/>
      <protection locked="0"/>
    </xf>
    <xf numFmtId="0" fontId="25" fillId="0" borderId="13" xfId="0" applyFont="1" applyFill="1" applyBorder="1" applyAlignment="1" applyProtection="1">
      <alignment horizontal="center" vertical="center" wrapText="1" readingOrder="1"/>
      <protection locked="0"/>
    </xf>
    <xf numFmtId="0" fontId="25" fillId="0" borderId="13" xfId="0" applyFont="1" applyFill="1" applyBorder="1" applyAlignment="1" applyProtection="1">
      <alignment horizontal="left" vertical="center" wrapText="1" readingOrder="1"/>
      <protection locked="0"/>
    </xf>
    <xf numFmtId="0" fontId="25" fillId="0" borderId="13" xfId="0" applyFont="1" applyFill="1" applyBorder="1" applyAlignment="1" applyProtection="1">
      <alignment horizontal="right" vertical="center" wrapText="1" readingOrder="1"/>
      <protection locked="0"/>
    </xf>
    <xf numFmtId="0" fontId="28" fillId="0" borderId="13" xfId="0" applyFont="1" applyFill="1" applyBorder="1" applyAlignment="1">
      <alignment vertical="center"/>
    </xf>
    <xf numFmtId="0" fontId="32" fillId="0" borderId="36" xfId="50" applyFont="1" applyFill="1" applyBorder="1" applyAlignment="1" applyProtection="1">
      <alignment vertical="center"/>
    </xf>
    <xf numFmtId="0" fontId="32" fillId="0" borderId="31" xfId="50" applyFont="1" applyFill="1" applyBorder="1" applyAlignment="1" applyProtection="1">
      <alignment vertical="center"/>
    </xf>
    <xf numFmtId="0" fontId="32" fillId="0" borderId="26" xfId="50" applyFont="1" applyFill="1" applyBorder="1" applyAlignment="1" applyProtection="1">
      <alignment vertical="center"/>
    </xf>
    <xf numFmtId="0" fontId="5" fillId="0" borderId="6" xfId="50" applyFont="1" applyFill="1" applyBorder="1" applyAlignment="1" applyProtection="1">
      <alignment horizontal="center" vertical="center" wrapText="1"/>
    </xf>
    <xf numFmtId="0" fontId="3" fillId="0" borderId="1" xfId="50" applyFont="1" applyFill="1" applyBorder="1" applyAlignment="1" applyProtection="1">
      <alignment horizontal="left" vertical="center" wrapText="1"/>
      <protection locked="0"/>
    </xf>
    <xf numFmtId="0" fontId="3" fillId="2" borderId="6" xfId="50" applyFont="1" applyFill="1" applyBorder="1" applyAlignment="1" applyProtection="1">
      <alignment horizontal="left" vertical="center" wrapText="1"/>
      <protection locked="0"/>
    </xf>
    <xf numFmtId="0" fontId="32" fillId="0" borderId="32" xfId="50" applyFont="1" applyFill="1" applyBorder="1" applyAlignment="1" applyProtection="1">
      <alignment vertical="center"/>
    </xf>
    <xf numFmtId="0" fontId="32" fillId="0" borderId="5" xfId="50" applyFont="1" applyFill="1" applyBorder="1" applyAlignment="1" applyProtection="1">
      <alignment vertical="center"/>
    </xf>
    <xf numFmtId="49" fontId="32" fillId="0" borderId="0" xfId="50" applyNumberFormat="1" applyFont="1" applyFill="1" applyBorder="1" applyAlignment="1" applyProtection="1"/>
    <xf numFmtId="0" fontId="3" fillId="0" borderId="0" xfId="50" applyFont="1" applyFill="1" applyBorder="1" applyAlignment="1" applyProtection="1">
      <alignment horizontal="left" vertical="center"/>
    </xf>
    <xf numFmtId="0" fontId="37" fillId="0" borderId="3" xfId="50" applyFont="1" applyFill="1" applyBorder="1" applyAlignment="1" applyProtection="1">
      <alignment horizontal="center" vertical="center"/>
      <protection locked="0"/>
    </xf>
    <xf numFmtId="0" fontId="37" fillId="0" borderId="4" xfId="50" applyFont="1" applyFill="1" applyBorder="1" applyAlignment="1" applyProtection="1">
      <alignment horizontal="center" vertical="center"/>
      <protection locked="0"/>
    </xf>
    <xf numFmtId="49" fontId="6" fillId="0" borderId="2" xfId="50" applyNumberFormat="1" applyFont="1" applyFill="1" applyBorder="1" applyAlignment="1" applyProtection="1">
      <alignment horizontal="center" vertical="center" wrapText="1"/>
    </xf>
    <xf numFmtId="49" fontId="6" fillId="0" borderId="3" xfId="50" applyNumberFormat="1" applyFont="1" applyFill="1" applyBorder="1" applyAlignment="1" applyProtection="1">
      <alignment horizontal="center" vertical="center" wrapText="1"/>
    </xf>
    <xf numFmtId="49" fontId="6" fillId="0" borderId="4" xfId="50" applyNumberFormat="1" applyFont="1" applyFill="1" applyBorder="1" applyAlignment="1" applyProtection="1">
      <alignment horizontal="center" vertical="center" wrapText="1"/>
    </xf>
    <xf numFmtId="0" fontId="6" fillId="0" borderId="4" xfId="50" applyFont="1" applyFill="1" applyBorder="1" applyAlignment="1" applyProtection="1">
      <alignment horizontal="center" vertical="center"/>
    </xf>
    <xf numFmtId="0" fontId="37" fillId="0" borderId="2" xfId="50" applyFont="1" applyFill="1" applyBorder="1" applyAlignment="1" applyProtection="1">
      <alignment horizontal="center" vertical="center"/>
      <protection locked="0"/>
    </xf>
    <xf numFmtId="49" fontId="6" fillId="0" borderId="6" xfId="50" applyNumberFormat="1" applyFont="1" applyFill="1" applyBorder="1" applyAlignment="1" applyProtection="1">
      <alignment horizontal="center" vertical="center"/>
    </xf>
    <xf numFmtId="0" fontId="37" fillId="0" borderId="6" xfId="50" applyFont="1" applyFill="1" applyBorder="1" applyAlignment="1" applyProtection="1">
      <alignment horizontal="center" vertical="center"/>
    </xf>
    <xf numFmtId="49" fontId="3" fillId="0" borderId="2" xfId="50" applyNumberFormat="1" applyFont="1" applyFill="1" applyBorder="1" applyAlignment="1" applyProtection="1">
      <alignment horizontal="center" vertical="center"/>
    </xf>
    <xf numFmtId="49" fontId="3" fillId="0" borderId="3" xfId="50" applyNumberFormat="1" applyFont="1" applyFill="1" applyBorder="1" applyAlignment="1" applyProtection="1">
      <alignment horizontal="center" vertical="center"/>
    </xf>
    <xf numFmtId="49" fontId="3" fillId="0" borderId="4" xfId="50" applyNumberFormat="1" applyFont="1" applyFill="1" applyBorder="1" applyAlignment="1" applyProtection="1">
      <alignment horizontal="center" vertical="center"/>
    </xf>
    <xf numFmtId="4" fontId="3" fillId="2" borderId="6" xfId="50" applyNumberFormat="1" applyFont="1" applyFill="1" applyBorder="1" applyAlignment="1" applyProtection="1">
      <alignment horizontal="right" vertical="center"/>
      <protection locked="0"/>
    </xf>
    <xf numFmtId="49" fontId="2" fillId="0" borderId="6" xfId="50" applyNumberFormat="1" applyFont="1" applyFill="1" applyBorder="1" applyAlignment="1" applyProtection="1">
      <alignment vertical="center"/>
    </xf>
    <xf numFmtId="49" fontId="32" fillId="0" borderId="6" xfId="50" applyNumberFormat="1" applyFont="1" applyFill="1" applyBorder="1" applyAlignment="1" applyProtection="1"/>
    <xf numFmtId="0" fontId="32" fillId="0" borderId="6" xfId="50" applyFont="1" applyFill="1" applyBorder="1" applyAlignment="1" applyProtection="1"/>
    <xf numFmtId="3" fontId="32" fillId="0" borderId="6" xfId="50" applyNumberFormat="1" applyFont="1" applyFill="1" applyBorder="1" applyAlignment="1" applyProtection="1"/>
    <xf numFmtId="0" fontId="2" fillId="0" borderId="6" xfId="50" applyFont="1" applyFill="1" applyBorder="1" applyAlignment="1" applyProtection="1">
      <alignment vertical="top"/>
      <protection locked="0"/>
    </xf>
    <xf numFmtId="0" fontId="38" fillId="0" borderId="0" xfId="50" applyFont="1" applyFill="1" applyBorder="1" applyAlignment="1" applyProtection="1">
      <alignment horizontal="center" vertical="center"/>
      <protection locked="0"/>
    </xf>
    <xf numFmtId="0" fontId="2" fillId="0" borderId="0" xfId="50" applyFont="1" applyFill="1" applyBorder="1" applyAlignment="1" applyProtection="1">
      <alignment horizontal="right" vertical="center" wrapText="1"/>
      <protection locked="0"/>
    </xf>
    <xf numFmtId="0" fontId="32" fillId="0" borderId="2" xfId="50" applyFont="1" applyFill="1" applyBorder="1" applyAlignment="1" applyProtection="1">
      <alignment horizontal="center" vertical="center"/>
      <protection locked="0"/>
    </xf>
    <xf numFmtId="0" fontId="32" fillId="0" borderId="4" xfId="50" applyFont="1" applyFill="1" applyBorder="1" applyAlignment="1" applyProtection="1">
      <alignment horizontal="center" vertical="center"/>
      <protection locked="0"/>
    </xf>
    <xf numFmtId="0" fontId="32" fillId="0" borderId="8" xfId="50" applyFont="1" applyFill="1" applyBorder="1" applyAlignment="1" applyProtection="1">
      <alignment horizontal="center" vertical="center"/>
      <protection locked="0"/>
    </xf>
    <xf numFmtId="0" fontId="32" fillId="0" borderId="3" xfId="50" applyFont="1" applyFill="1" applyBorder="1" applyAlignment="1" applyProtection="1">
      <alignment horizontal="center" vertical="center"/>
      <protection locked="0"/>
    </xf>
    <xf numFmtId="0" fontId="32" fillId="0" borderId="11" xfId="50" applyFont="1" applyFill="1" applyBorder="1" applyAlignment="1" applyProtection="1">
      <alignment horizontal="center" vertical="center"/>
      <protection locked="0"/>
    </xf>
    <xf numFmtId="0" fontId="2" fillId="0" borderId="37" xfId="50" applyFont="1" applyFill="1" applyBorder="1" applyAlignment="1" applyProtection="1">
      <alignment horizontal="center" vertical="top" wrapText="1"/>
      <protection locked="0"/>
    </xf>
    <xf numFmtId="0" fontId="2" fillId="0" borderId="33" xfId="50" applyFont="1" applyFill="1" applyBorder="1" applyAlignment="1" applyProtection="1">
      <alignment vertical="top" wrapText="1"/>
      <protection locked="0"/>
    </xf>
    <xf numFmtId="4" fontId="3" fillId="0" borderId="33" xfId="50" applyNumberFormat="1" applyFont="1" applyFill="1" applyBorder="1" applyAlignment="1" applyProtection="1">
      <alignment horizontal="right" vertical="center"/>
      <protection locked="0"/>
    </xf>
    <xf numFmtId="0" fontId="2" fillId="0" borderId="0" xfId="50" applyFont="1" applyFill="1" applyAlignment="1" applyProtection="1">
      <alignment vertical="top"/>
      <protection locked="0"/>
    </xf>
    <xf numFmtId="0" fontId="4" fillId="2" borderId="0" xfId="50" applyFont="1" applyFill="1" applyBorder="1" applyAlignment="1" applyProtection="1">
      <alignment horizontal="center" vertical="center"/>
    </xf>
    <xf numFmtId="0" fontId="1" fillId="0" borderId="0" xfId="50" applyFont="1" applyFill="1" applyBorder="1" applyAlignment="1" applyProtection="1">
      <alignment vertical="top"/>
    </xf>
    <xf numFmtId="0" fontId="6" fillId="0" borderId="1" xfId="50" applyFont="1" applyFill="1" applyBorder="1" applyAlignment="1" applyProtection="1">
      <alignment horizontal="center" vertical="center"/>
      <protection locked="0"/>
    </xf>
    <xf numFmtId="0" fontId="39" fillId="2" borderId="3" xfId="50" applyFont="1" applyFill="1" applyBorder="1" applyAlignment="1" applyProtection="1">
      <alignment vertical="top"/>
      <protection locked="0"/>
    </xf>
    <xf numFmtId="0" fontId="39" fillId="2" borderId="32" xfId="50" applyFont="1" applyFill="1" applyBorder="1" applyAlignment="1" applyProtection="1">
      <alignment vertical="top" wrapText="1"/>
      <protection locked="0"/>
    </xf>
    <xf numFmtId="0" fontId="39" fillId="2" borderId="32" xfId="50" applyFont="1" applyFill="1" applyBorder="1" applyAlignment="1" applyProtection="1">
      <alignment horizontal="center" vertical="center"/>
      <protection locked="0"/>
    </xf>
    <xf numFmtId="0" fontId="1" fillId="2" borderId="32" xfId="50" applyFont="1" applyFill="1" applyBorder="1" applyAlignment="1" applyProtection="1">
      <alignment vertical="top"/>
      <protection locked="0"/>
    </xf>
    <xf numFmtId="0" fontId="39" fillId="2" borderId="8" xfId="50" applyFont="1" applyFill="1" applyBorder="1" applyAlignment="1" applyProtection="1">
      <alignment horizontal="center" vertical="center" wrapText="1"/>
      <protection locked="0"/>
    </xf>
    <xf numFmtId="0" fontId="39" fillId="2" borderId="5" xfId="50" applyFont="1" applyFill="1" applyBorder="1" applyAlignment="1" applyProtection="1">
      <alignment horizontal="center" vertical="center"/>
      <protection locked="0"/>
    </xf>
    <xf numFmtId="0" fontId="1" fillId="2" borderId="5" xfId="50" applyFont="1" applyFill="1" applyBorder="1" applyAlignment="1" applyProtection="1">
      <alignment vertical="top"/>
      <protection locked="0"/>
    </xf>
    <xf numFmtId="0" fontId="6" fillId="0" borderId="5" xfId="50" applyFont="1" applyFill="1" applyBorder="1" applyAlignment="1" applyProtection="1">
      <alignment horizontal="center" vertical="center" wrapText="1"/>
      <protection locked="0"/>
    </xf>
    <xf numFmtId="0" fontId="6" fillId="2" borderId="11" xfId="50" applyFont="1" applyFill="1" applyBorder="1" applyAlignment="1" applyProtection="1">
      <alignment horizontal="center" vertical="center" wrapText="1"/>
      <protection locked="0"/>
    </xf>
    <xf numFmtId="0" fontId="2" fillId="0" borderId="6" xfId="50" applyFont="1" applyFill="1" applyBorder="1" applyAlignment="1" applyProtection="1">
      <alignment horizontal="center" vertical="center" wrapText="1"/>
      <protection locked="0"/>
    </xf>
    <xf numFmtId="4" fontId="3" fillId="0" borderId="6" xfId="50" applyNumberFormat="1" applyFont="1" applyFill="1" applyBorder="1" applyAlignment="1" applyProtection="1">
      <alignment vertical="center"/>
      <protection locked="0"/>
    </xf>
    <xf numFmtId="0" fontId="3" fillId="0" borderId="6" xfId="50" applyFont="1" applyFill="1" applyBorder="1" applyAlignment="1" applyProtection="1">
      <alignment vertical="center"/>
      <protection locked="0"/>
    </xf>
    <xf numFmtId="0" fontId="3" fillId="2" borderId="6" xfId="50" applyFont="1" applyFill="1" applyBorder="1" applyAlignment="1" applyProtection="1">
      <alignment horizontal="left" vertical="center"/>
      <protection locked="0"/>
    </xf>
    <xf numFmtId="0" fontId="1" fillId="0" borderId="6" xfId="50" applyFont="1" applyFill="1" applyBorder="1" applyAlignment="1" applyProtection="1"/>
    <xf numFmtId="0" fontId="3" fillId="2" borderId="0" xfId="50" applyFont="1" applyFill="1" applyBorder="1" applyAlignment="1" applyProtection="1">
      <alignment horizontal="left" vertical="center"/>
      <protection locked="0"/>
    </xf>
    <xf numFmtId="4" fontId="3" fillId="0" borderId="0" xfId="50" applyNumberFormat="1" applyFont="1" applyFill="1" applyBorder="1" applyAlignment="1" applyProtection="1">
      <alignment vertical="center"/>
      <protection locked="0"/>
    </xf>
    <xf numFmtId="0" fontId="3" fillId="0" borderId="0" xfId="50" applyFont="1" applyFill="1" applyBorder="1" applyAlignment="1" applyProtection="1">
      <alignment vertical="center"/>
      <protection locked="0"/>
    </xf>
    <xf numFmtId="0" fontId="4" fillId="2" borderId="0" xfId="50" applyFont="1" applyFill="1" applyBorder="1" applyAlignment="1" applyProtection="1">
      <alignment horizontal="center" vertical="center"/>
      <protection locked="0"/>
    </xf>
    <xf numFmtId="0" fontId="3" fillId="2" borderId="0" xfId="50" applyFont="1" applyFill="1" applyBorder="1" applyAlignment="1" applyProtection="1">
      <alignment horizontal="left" vertical="top" wrapText="1"/>
      <protection locked="0"/>
    </xf>
    <xf numFmtId="0" fontId="3" fillId="2" borderId="0" xfId="50" applyFont="1" applyFill="1" applyBorder="1" applyAlignment="1" applyProtection="1">
      <alignment horizontal="left" vertical="top"/>
      <protection locked="0"/>
    </xf>
    <xf numFmtId="0" fontId="40" fillId="0" borderId="0" xfId="50" applyFont="1" applyFill="1" applyBorder="1" applyAlignment="1" applyProtection="1">
      <alignment vertical="top"/>
      <protection locked="0"/>
    </xf>
    <xf numFmtId="0" fontId="40" fillId="0" borderId="0" xfId="50" applyFont="1" applyFill="1" applyBorder="1" applyAlignment="1" applyProtection="1"/>
    <xf numFmtId="0" fontId="5" fillId="2" borderId="1" xfId="50" applyFont="1" applyFill="1" applyBorder="1" applyAlignment="1" applyProtection="1">
      <alignment horizontal="center" vertical="center"/>
      <protection locked="0"/>
    </xf>
    <xf numFmtId="0" fontId="5" fillId="2" borderId="32" xfId="50" applyFont="1" applyFill="1" applyBorder="1" applyAlignment="1" applyProtection="1">
      <alignment horizontal="center" vertical="center"/>
      <protection locked="0"/>
    </xf>
    <xf numFmtId="0" fontId="6" fillId="0" borderId="32" xfId="50" applyFont="1" applyFill="1" applyBorder="1" applyAlignment="1" applyProtection="1">
      <alignment horizontal="center" vertical="center" wrapText="1"/>
      <protection locked="0"/>
    </xf>
    <xf numFmtId="0" fontId="6" fillId="0" borderId="2" xfId="50" applyFont="1" applyFill="1" applyBorder="1" applyAlignment="1" applyProtection="1">
      <alignment horizontal="center" vertical="center"/>
      <protection locked="0"/>
    </xf>
    <xf numFmtId="0" fontId="6" fillId="0" borderId="8" xfId="50" applyFont="1" applyFill="1" applyBorder="1" applyAlignment="1" applyProtection="1">
      <alignment horizontal="center" vertical="center"/>
      <protection locked="0"/>
    </xf>
    <xf numFmtId="0" fontId="5" fillId="2" borderId="5" xfId="50" applyFont="1" applyFill="1" applyBorder="1" applyAlignment="1" applyProtection="1">
      <alignment horizontal="center" vertical="center"/>
      <protection locked="0"/>
    </xf>
    <xf numFmtId="0" fontId="6" fillId="0" borderId="5" xfId="50" applyFont="1" applyFill="1" applyBorder="1" applyAlignment="1" applyProtection="1">
      <alignment horizontal="center" vertical="center"/>
      <protection locked="0"/>
    </xf>
    <xf numFmtId="0" fontId="6" fillId="0" borderId="11" xfId="50" applyFont="1" applyFill="1" applyBorder="1" applyAlignment="1" applyProtection="1">
      <alignment horizontal="center" vertical="center" wrapText="1"/>
      <protection locked="0"/>
    </xf>
    <xf numFmtId="0" fontId="5" fillId="2" borderId="2" xfId="50" applyFont="1" applyFill="1" applyBorder="1" applyAlignment="1" applyProtection="1">
      <alignment horizontal="center" vertical="center"/>
      <protection locked="0"/>
    </xf>
    <xf numFmtId="0" fontId="5" fillId="2" borderId="3" xfId="50" applyFont="1" applyFill="1" applyBorder="1" applyAlignment="1" applyProtection="1">
      <alignment horizontal="center" vertical="center"/>
      <protection locked="0"/>
    </xf>
    <xf numFmtId="0" fontId="5" fillId="2" borderId="4" xfId="50" applyFont="1" applyFill="1" applyBorder="1" applyAlignment="1" applyProtection="1">
      <alignment horizontal="center" vertical="center" wrapText="1"/>
      <protection locked="0"/>
    </xf>
    <xf numFmtId="0" fontId="5" fillId="2" borderId="1" xfId="50" applyFont="1" applyFill="1" applyBorder="1" applyAlignment="1" applyProtection="1">
      <alignment horizontal="center" vertical="center" wrapText="1"/>
      <protection locked="0"/>
    </xf>
    <xf numFmtId="0" fontId="5" fillId="2" borderId="2" xfId="50" applyFont="1" applyFill="1" applyBorder="1" applyAlignment="1" applyProtection="1">
      <alignment horizontal="center" vertical="center" wrapText="1"/>
      <protection locked="0"/>
    </xf>
    <xf numFmtId="0" fontId="5" fillId="2" borderId="3" xfId="50" applyFont="1" applyFill="1" applyBorder="1" applyAlignment="1" applyProtection="1">
      <alignment horizontal="center" vertical="center" wrapText="1"/>
      <protection locked="0"/>
    </xf>
    <xf numFmtId="0" fontId="3" fillId="2" borderId="5" xfId="50" applyFont="1" applyFill="1" applyBorder="1" applyAlignment="1" applyProtection="1">
      <alignment horizontal="center" vertical="center" wrapText="1"/>
      <protection locked="0"/>
    </xf>
    <xf numFmtId="0" fontId="1" fillId="2" borderId="5" xfId="50" applyFont="1" applyFill="1" applyBorder="1" applyAlignment="1" applyProtection="1">
      <alignment vertical="top" wrapText="1"/>
      <protection locked="0"/>
    </xf>
    <xf numFmtId="0" fontId="5" fillId="2" borderId="5" xfId="50" applyFont="1" applyFill="1" applyBorder="1" applyAlignment="1" applyProtection="1">
      <alignment horizontal="right" vertical="center" wrapText="1"/>
      <protection locked="0"/>
    </xf>
    <xf numFmtId="0" fontId="5" fillId="2" borderId="5" xfId="50" applyFont="1" applyFill="1" applyBorder="1" applyAlignment="1" applyProtection="1">
      <alignment horizontal="right" vertical="center"/>
      <protection locked="0"/>
    </xf>
    <xf numFmtId="0" fontId="3" fillId="2" borderId="6" xfId="50" applyFont="1" applyFill="1" applyBorder="1" applyAlignment="1" applyProtection="1">
      <alignment horizontal="center" vertical="center" wrapText="1"/>
    </xf>
    <xf numFmtId="0" fontId="2" fillId="2" borderId="11" xfId="50" applyFont="1" applyFill="1" applyBorder="1" applyAlignment="1" applyProtection="1">
      <alignment horizontal="right" vertical="top"/>
      <protection locked="0"/>
    </xf>
    <xf numFmtId="0" fontId="3" fillId="2" borderId="5" xfId="50" applyFont="1" applyFill="1" applyBorder="1" applyAlignment="1" applyProtection="1">
      <alignment horizontal="left" vertical="center" wrapText="1"/>
    </xf>
    <xf numFmtId="0" fontId="2" fillId="2" borderId="11" xfId="50" applyFont="1" applyFill="1" applyBorder="1" applyAlignment="1" applyProtection="1">
      <alignment horizontal="left" vertical="top" wrapText="1"/>
      <protection locked="0"/>
    </xf>
    <xf numFmtId="4" fontId="3" fillId="0" borderId="11" xfId="50" applyNumberFormat="1" applyFont="1" applyFill="1" applyBorder="1" applyAlignment="1" applyProtection="1">
      <alignment horizontal="right" vertical="center"/>
    </xf>
    <xf numFmtId="0" fontId="2" fillId="0" borderId="5" xfId="50" applyFont="1" applyFill="1" applyBorder="1" applyAlignment="1" applyProtection="1">
      <alignment horizontal="left" vertical="center" wrapText="1"/>
      <protection locked="0"/>
    </xf>
    <xf numFmtId="0" fontId="2" fillId="0" borderId="11" xfId="50" applyFont="1" applyFill="1" applyBorder="1" applyAlignment="1" applyProtection="1">
      <alignment horizontal="left" vertical="center" wrapText="1"/>
      <protection locked="0"/>
    </xf>
    <xf numFmtId="0" fontId="2" fillId="0" borderId="32" xfId="50" applyFont="1" applyFill="1" applyBorder="1" applyAlignment="1" applyProtection="1">
      <alignment horizontal="left" vertical="center" wrapText="1"/>
      <protection locked="0"/>
    </xf>
    <xf numFmtId="0" fontId="2" fillId="0" borderId="33" xfId="50" applyFont="1" applyFill="1" applyBorder="1" applyAlignment="1" applyProtection="1">
      <alignment horizontal="left" vertical="center" wrapText="1"/>
      <protection locked="0"/>
    </xf>
    <xf numFmtId="0" fontId="2" fillId="0" borderId="13" xfId="50" applyFont="1" applyFill="1" applyBorder="1" applyAlignment="1" applyProtection="1">
      <alignment horizontal="left" vertical="center" wrapText="1"/>
      <protection locked="0"/>
    </xf>
    <xf numFmtId="0" fontId="41" fillId="0" borderId="13" xfId="50" applyFont="1" applyFill="1" applyBorder="1" applyAlignment="1" applyProtection="1">
      <alignment horizontal="left" vertical="center" wrapText="1"/>
      <protection locked="0"/>
    </xf>
    <xf numFmtId="0" fontId="2" fillId="0" borderId="13" xfId="50" applyFont="1" applyFill="1" applyBorder="1" applyAlignment="1" applyProtection="1">
      <alignment horizontal="center" vertical="center"/>
      <protection locked="0"/>
    </xf>
    <xf numFmtId="0" fontId="2" fillId="0" borderId="13" xfId="50" applyFont="1" applyFill="1" applyBorder="1" applyAlignment="1" applyProtection="1">
      <alignment vertical="top"/>
      <protection locked="0"/>
    </xf>
    <xf numFmtId="0" fontId="2" fillId="0" borderId="0" xfId="50" applyFont="1" applyFill="1" applyBorder="1" applyAlignment="1" applyProtection="1">
      <alignment horizontal="center" vertical="center"/>
      <protection locked="0"/>
    </xf>
    <xf numFmtId="4" fontId="3" fillId="0" borderId="0" xfId="50" applyNumberFormat="1" applyFont="1" applyFill="1" applyBorder="1" applyAlignment="1" applyProtection="1">
      <alignment horizontal="right" vertical="center"/>
      <protection locked="0"/>
    </xf>
    <xf numFmtId="0" fontId="33" fillId="0" borderId="0" xfId="50" applyFont="1" applyFill="1" applyBorder="1" applyAlignment="1" applyProtection="1">
      <alignment horizontal="center" vertical="center" wrapText="1"/>
      <protection locked="0"/>
    </xf>
    <xf numFmtId="4" fontId="3" fillId="0" borderId="6" xfId="50" applyNumberFormat="1" applyFont="1" applyFill="1" applyBorder="1" applyAlignment="1" applyProtection="1">
      <alignment horizontal="right" vertical="center" wrapText="1"/>
      <protection locked="0"/>
    </xf>
    <xf numFmtId="177" fontId="3" fillId="0" borderId="6" xfId="50" applyNumberFormat="1" applyFont="1" applyFill="1" applyBorder="1" applyAlignment="1" applyProtection="1">
      <alignment horizontal="right" vertical="center"/>
      <protection locked="0"/>
    </xf>
    <xf numFmtId="0" fontId="3" fillId="0" borderId="6" xfId="50" applyFont="1" applyFill="1" applyBorder="1" applyAlignment="1" applyProtection="1">
      <alignment vertical="center" wrapText="1"/>
      <protection locked="0"/>
    </xf>
    <xf numFmtId="0" fontId="3" fillId="0" borderId="2" xfId="50" applyFont="1" applyFill="1" applyBorder="1" applyAlignment="1" applyProtection="1">
      <alignment horizontal="left" vertical="top" wrapText="1"/>
    </xf>
    <xf numFmtId="0" fontId="3" fillId="0" borderId="3" xfId="50" applyFont="1" applyFill="1" applyBorder="1" applyAlignment="1" applyProtection="1">
      <alignment horizontal="center" vertical="center"/>
    </xf>
    <xf numFmtId="0" fontId="3" fillId="2" borderId="4" xfId="50" applyFont="1" applyFill="1" applyBorder="1" applyAlignment="1" applyProtection="1">
      <alignment horizontal="center" vertical="center"/>
    </xf>
    <xf numFmtId="0" fontId="3" fillId="0" borderId="5" xfId="50" applyFont="1" applyFill="1" applyBorder="1" applyAlignment="1" applyProtection="1">
      <alignment vertical="center" wrapText="1"/>
      <protection locked="0"/>
    </xf>
    <xf numFmtId="4" fontId="3" fillId="0" borderId="5" xfId="50" applyNumberFormat="1" applyFont="1" applyFill="1" applyBorder="1" applyAlignment="1" applyProtection="1">
      <alignment horizontal="right" vertical="center"/>
      <protection locked="0"/>
    </xf>
    <xf numFmtId="0" fontId="3" fillId="0" borderId="5" xfId="50" applyFont="1" applyFill="1" applyBorder="1" applyAlignment="1" applyProtection="1">
      <alignment horizontal="left" vertical="center" wrapText="1"/>
      <protection locked="0"/>
    </xf>
    <xf numFmtId="0" fontId="42" fillId="0" borderId="5" xfId="50" applyFont="1" applyFill="1" applyBorder="1" applyAlignment="1" applyProtection="1">
      <alignment horizontal="center" vertical="center"/>
    </xf>
    <xf numFmtId="0" fontId="42" fillId="0" borderId="5" xfId="50" applyFont="1" applyFill="1" applyBorder="1" applyAlignment="1" applyProtection="1">
      <alignment horizontal="right" vertical="center"/>
    </xf>
    <xf numFmtId="4" fontId="3" fillId="0" borderId="5" xfId="50" applyNumberFormat="1" applyFont="1" applyFill="1" applyBorder="1" applyAlignment="1" applyProtection="1">
      <alignment horizontal="right" vertical="center"/>
    </xf>
    <xf numFmtId="0" fontId="3" fillId="0" borderId="5" xfId="50" applyFont="1" applyFill="1" applyBorder="1" applyAlignment="1" applyProtection="1">
      <alignment horizontal="left" vertical="center"/>
    </xf>
    <xf numFmtId="0" fontId="3" fillId="0" borderId="5" xfId="50" applyFont="1" applyFill="1" applyBorder="1" applyAlignment="1" applyProtection="1">
      <alignment horizontal="right" vertical="center"/>
    </xf>
    <xf numFmtId="0" fontId="42" fillId="0" borderId="5" xfId="50" applyFont="1" applyFill="1" applyBorder="1" applyAlignment="1" applyProtection="1">
      <alignment horizontal="center" vertical="center" wrapText="1"/>
      <protection locked="0"/>
    </xf>
    <xf numFmtId="4" fontId="42" fillId="0" borderId="5" xfId="50" applyNumberFormat="1" applyFont="1" applyFill="1" applyBorder="1" applyAlignment="1" applyProtection="1">
      <alignment horizontal="right" vertical="center"/>
      <protection locked="0"/>
    </xf>
    <xf numFmtId="0" fontId="43" fillId="2" borderId="0" xfId="50" applyFont="1" applyFill="1" applyBorder="1" applyAlignment="1" applyProtection="1">
      <alignment horizontal="right" vertical="center" wrapText="1"/>
      <protection locked="0"/>
    </xf>
    <xf numFmtId="0" fontId="44" fillId="0" borderId="0" xfId="50" applyFont="1" applyFill="1" applyBorder="1" applyAlignment="1" applyProtection="1"/>
    <xf numFmtId="0" fontId="44" fillId="0" borderId="0" xfId="50" applyFont="1" applyFill="1" applyBorder="1" applyAlignment="1" applyProtection="1">
      <alignment vertical="top"/>
      <protection locked="0"/>
    </xf>
    <xf numFmtId="0" fontId="45" fillId="2" borderId="0" xfId="50" applyFont="1" applyFill="1" applyBorder="1" applyAlignment="1" applyProtection="1">
      <alignment horizontal="center" vertical="center" wrapText="1"/>
      <protection locked="0"/>
    </xf>
    <xf numFmtId="0" fontId="43" fillId="2" borderId="0" xfId="50" applyFont="1" applyFill="1" applyBorder="1" applyAlignment="1" applyProtection="1">
      <alignment horizontal="left" vertical="center" wrapText="1"/>
      <protection locked="0"/>
    </xf>
    <xf numFmtId="0" fontId="43" fillId="2" borderId="1" xfId="50" applyFont="1" applyFill="1" applyBorder="1" applyAlignment="1" applyProtection="1">
      <alignment horizontal="center" vertical="center" wrapText="1"/>
      <protection locked="0"/>
    </xf>
    <xf numFmtId="0" fontId="43" fillId="0" borderId="2" xfId="50" applyFont="1" applyFill="1" applyBorder="1" applyAlignment="1" applyProtection="1">
      <alignment horizontal="center" vertical="center" wrapText="1"/>
      <protection locked="0"/>
    </xf>
    <xf numFmtId="0" fontId="44" fillId="0" borderId="3" xfId="50" applyFont="1" applyFill="1" applyBorder="1" applyAlignment="1" applyProtection="1">
      <alignment horizontal="center" vertical="center"/>
      <protection locked="0"/>
    </xf>
    <xf numFmtId="0" fontId="44" fillId="0" borderId="4" xfId="50" applyFont="1" applyFill="1" applyBorder="1" applyAlignment="1" applyProtection="1">
      <alignment horizontal="center" vertical="center"/>
      <protection locked="0"/>
    </xf>
    <xf numFmtId="0" fontId="44" fillId="0" borderId="2" xfId="50" applyFont="1" applyFill="1" applyBorder="1" applyAlignment="1" applyProtection="1">
      <alignment horizontal="center" vertical="center"/>
      <protection locked="0"/>
    </xf>
    <xf numFmtId="0" fontId="44" fillId="0" borderId="4" xfId="50" applyFont="1" applyFill="1" applyBorder="1" applyAlignment="1" applyProtection="1">
      <alignment horizontal="center" vertical="center" wrapText="1"/>
      <protection locked="0"/>
    </xf>
    <xf numFmtId="0" fontId="43" fillId="2" borderId="5" xfId="50" applyFont="1" applyFill="1" applyBorder="1" applyAlignment="1" applyProtection="1">
      <alignment horizontal="center" vertical="center"/>
    </xf>
    <xf numFmtId="0" fontId="44" fillId="0" borderId="6" xfId="50" applyFont="1" applyFill="1" applyBorder="1" applyAlignment="1" applyProtection="1">
      <alignment horizontal="center" vertical="center"/>
    </xf>
    <xf numFmtId="0" fontId="44" fillId="0" borderId="6" xfId="50" applyFont="1" applyFill="1" applyBorder="1" applyAlignment="1" applyProtection="1">
      <alignment horizontal="center" vertical="center" wrapText="1"/>
      <protection locked="0"/>
    </xf>
    <xf numFmtId="0" fontId="44" fillId="0" borderId="5" xfId="50" applyFont="1" applyFill="1" applyBorder="1" applyAlignment="1" applyProtection="1">
      <alignment horizontal="center" vertical="center"/>
      <protection locked="0"/>
    </xf>
    <xf numFmtId="0" fontId="43" fillId="2" borderId="2" xfId="50" applyFont="1" applyFill="1" applyBorder="1" applyAlignment="1" applyProtection="1">
      <alignment horizontal="center" vertical="center"/>
    </xf>
    <xf numFmtId="0" fontId="43" fillId="2" borderId="4" xfId="50" applyFont="1" applyFill="1" applyBorder="1" applyAlignment="1" applyProtection="1">
      <alignment horizontal="center" vertical="center"/>
    </xf>
    <xf numFmtId="4" fontId="43" fillId="2" borderId="6" xfId="50" applyNumberFormat="1" applyFont="1" applyFill="1" applyBorder="1" applyAlignment="1" applyProtection="1">
      <alignment horizontal="right" vertical="center"/>
      <protection locked="0"/>
    </xf>
    <xf numFmtId="4" fontId="44" fillId="0" borderId="5" xfId="50" applyNumberFormat="1" applyFont="1" applyFill="1" applyBorder="1" applyAlignment="1" applyProtection="1">
      <alignment horizontal="right" vertical="center"/>
      <protection locked="0"/>
    </xf>
    <xf numFmtId="0" fontId="43" fillId="2" borderId="6" xfId="50" applyFont="1" applyFill="1" applyBorder="1" applyAlignment="1" applyProtection="1">
      <alignment horizontal="left" vertical="center" wrapText="1"/>
      <protection locked="0"/>
    </xf>
    <xf numFmtId="4" fontId="44" fillId="0" borderId="5" xfId="50" applyNumberFormat="1" applyFont="1" applyFill="1" applyBorder="1" applyAlignment="1" applyProtection="1">
      <alignment horizontal="right" vertical="center"/>
    </xf>
    <xf numFmtId="0" fontId="43" fillId="2" borderId="1" xfId="50" applyFont="1" applyFill="1" applyBorder="1" applyAlignment="1" applyProtection="1">
      <alignment horizontal="left" vertical="center" wrapText="1"/>
      <protection locked="0"/>
    </xf>
    <xf numFmtId="4" fontId="43" fillId="2" borderId="1" xfId="50" applyNumberFormat="1" applyFont="1" applyFill="1" applyBorder="1" applyAlignment="1" applyProtection="1">
      <alignment horizontal="right" vertical="center"/>
      <protection locked="0"/>
    </xf>
    <xf numFmtId="4" fontId="44" fillId="0" borderId="32" xfId="50" applyNumberFormat="1" applyFont="1" applyFill="1" applyBorder="1" applyAlignment="1" applyProtection="1">
      <alignment horizontal="right" vertical="center"/>
    </xf>
    <xf numFmtId="0" fontId="43" fillId="2" borderId="13" xfId="50" applyFont="1" applyFill="1" applyBorder="1" applyAlignment="1" applyProtection="1">
      <alignment horizontal="left" vertical="center" wrapText="1"/>
      <protection locked="0"/>
    </xf>
    <xf numFmtId="4" fontId="43" fillId="2" borderId="13" xfId="50" applyNumberFormat="1" applyFont="1" applyFill="1" applyBorder="1" applyAlignment="1" applyProtection="1">
      <alignment horizontal="right" vertical="center"/>
      <protection locked="0"/>
    </xf>
    <xf numFmtId="4" fontId="44" fillId="0" borderId="13" xfId="50" applyNumberFormat="1" applyFont="1" applyFill="1" applyBorder="1" applyAlignment="1" applyProtection="1">
      <alignment horizontal="right" vertical="center"/>
    </xf>
    <xf numFmtId="0" fontId="44" fillId="0" borderId="13" xfId="50" applyFont="1" applyFill="1" applyBorder="1" applyAlignment="1" applyProtection="1"/>
    <xf numFmtId="0" fontId="44" fillId="0" borderId="13" xfId="50" applyFont="1" applyFill="1" applyBorder="1" applyAlignment="1" applyProtection="1">
      <alignment vertical="top"/>
      <protection locked="0"/>
    </xf>
    <xf numFmtId="4" fontId="3" fillId="2" borderId="0" xfId="50" applyNumberFormat="1" applyFont="1" applyFill="1" applyBorder="1" applyAlignment="1" applyProtection="1">
      <alignment horizontal="right" vertical="center"/>
      <protection locked="0"/>
    </xf>
    <xf numFmtId="4" fontId="2" fillId="0" borderId="0" xfId="50" applyNumberFormat="1" applyFont="1" applyFill="1" applyBorder="1" applyAlignment="1" applyProtection="1">
      <alignment horizontal="right" vertical="center"/>
    </xf>
    <xf numFmtId="4" fontId="3" fillId="0" borderId="4" xfId="50" applyNumberFormat="1" applyFont="1" applyFill="1" applyBorder="1" applyAlignment="1" applyProtection="1">
      <alignment horizontal="right" vertical="center"/>
      <protection locked="0"/>
    </xf>
    <xf numFmtId="0" fontId="2" fillId="0" borderId="5" xfId="50" applyFont="1" applyFill="1" applyBorder="1" applyAlignment="1" applyProtection="1">
      <alignment vertical="center" wrapText="1"/>
    </xf>
    <xf numFmtId="0" fontId="3" fillId="0" borderId="5" xfId="50" applyFont="1" applyFill="1" applyBorder="1" applyAlignment="1" applyProtection="1">
      <alignment horizontal="left" vertical="top"/>
    </xf>
    <xf numFmtId="0" fontId="42" fillId="0" borderId="11" xfId="50" applyFont="1" applyFill="1" applyBorder="1" applyAlignment="1" applyProtection="1">
      <alignment horizontal="right" vertical="center"/>
    </xf>
    <xf numFmtId="4" fontId="42" fillId="0" borderId="11" xfId="50" applyNumberFormat="1" applyFont="1" applyFill="1" applyBorder="1" applyAlignment="1" applyProtection="1">
      <alignment horizontal="right" vertical="center"/>
      <protection locked="0"/>
    </xf>
    <xf numFmtId="0" fontId="3" fillId="0" borderId="11" xfId="50" applyFont="1" applyFill="1" applyBorder="1" applyAlignment="1" applyProtection="1">
      <alignment horizontal="right" vertical="center"/>
      <protection locked="0"/>
    </xf>
    <xf numFmtId="4" fontId="42" fillId="0" borderId="11" xfId="50" applyNumberFormat="1" applyFont="1" applyFill="1" applyBorder="1" applyAlignment="1" applyProtection="1">
      <alignment horizontal="right" vertical="center"/>
    </xf>
    <xf numFmtId="4" fontId="42" fillId="0" borderId="5" xfId="50" applyNumberFormat="1" applyFont="1" applyFill="1" applyBorder="1" applyAlignment="1" applyProtection="1">
      <alignment horizontal="righ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Normal" xfId="50"/>
    <cellStyle name="常规 3" xfId="51"/>
    <cellStyle name="常规 2"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D13" sqref="D13"/>
    </sheetView>
  </sheetViews>
  <sheetFormatPr defaultColWidth="10" defaultRowHeight="12.75" customHeight="1" outlineLevelCol="3"/>
  <cols>
    <col min="1" max="1" width="37.6666666666667" style="1" customWidth="1"/>
    <col min="2" max="2" width="33.5" style="1" customWidth="1"/>
    <col min="3" max="3" width="37.6666666666667" style="1" customWidth="1"/>
    <col min="4" max="4" width="28.8333333333333" style="1" customWidth="1"/>
    <col min="5" max="16384" width="10" style="2" customWidth="1"/>
  </cols>
  <sheetData>
    <row r="1" ht="15" customHeight="1" spans="1:4">
      <c r="A1" s="159"/>
      <c r="B1" s="159"/>
      <c r="C1" s="159"/>
      <c r="D1" s="159"/>
    </row>
    <row r="2" ht="41.25" customHeight="1" spans="1:4">
      <c r="A2" s="4" t="s">
        <v>0</v>
      </c>
    </row>
    <row r="3" ht="17.25" customHeight="1" spans="1:4">
      <c r="A3" s="18" t="s">
        <v>1</v>
      </c>
      <c r="D3" s="20" t="s">
        <v>2</v>
      </c>
    </row>
    <row r="4" ht="17.25" customHeight="1" spans="1:4">
      <c r="A4" s="22" t="s">
        <v>3</v>
      </c>
      <c r="B4" s="10"/>
      <c r="C4" s="22" t="s">
        <v>4</v>
      </c>
      <c r="D4" s="11"/>
    </row>
    <row r="5" ht="17.25" customHeight="1" spans="1:4">
      <c r="A5" s="22" t="s">
        <v>5</v>
      </c>
      <c r="B5" s="22" t="s">
        <v>6</v>
      </c>
      <c r="C5" s="22" t="s">
        <v>7</v>
      </c>
      <c r="D5" s="23" t="s">
        <v>6</v>
      </c>
    </row>
    <row r="6" ht="15.75" customHeight="1" spans="1:4">
      <c r="A6" s="330" t="s">
        <v>8</v>
      </c>
      <c r="B6" s="375">
        <v>30716772.12</v>
      </c>
      <c r="C6" s="336" t="s">
        <v>9</v>
      </c>
      <c r="D6" s="335"/>
    </row>
    <row r="7" ht="15.75" customHeight="1" spans="1:4">
      <c r="A7" s="334" t="s">
        <v>10</v>
      </c>
      <c r="B7" s="157"/>
      <c r="C7" s="336" t="s">
        <v>11</v>
      </c>
      <c r="D7" s="335"/>
    </row>
    <row r="8" ht="15.75" customHeight="1" spans="1:4">
      <c r="A8" s="334" t="s">
        <v>12</v>
      </c>
      <c r="B8" s="157"/>
      <c r="C8" s="336" t="s">
        <v>13</v>
      </c>
      <c r="D8" s="335"/>
    </row>
    <row r="9" ht="15.75" customHeight="1" spans="1:4">
      <c r="A9" s="334" t="s">
        <v>14</v>
      </c>
      <c r="B9" s="157"/>
      <c r="C9" s="336" t="s">
        <v>15</v>
      </c>
      <c r="D9" s="335"/>
    </row>
    <row r="10" ht="15.75" customHeight="1" spans="1:4">
      <c r="A10" s="376" t="s">
        <v>16</v>
      </c>
      <c r="B10" s="316"/>
      <c r="C10" s="336" t="s">
        <v>17</v>
      </c>
      <c r="D10" s="335">
        <v>4200</v>
      </c>
    </row>
    <row r="11" ht="15.75" customHeight="1" spans="1:4">
      <c r="A11" s="334" t="s">
        <v>18</v>
      </c>
      <c r="B11" s="157"/>
      <c r="C11" s="336" t="s">
        <v>19</v>
      </c>
      <c r="D11" s="335"/>
    </row>
    <row r="12" ht="15.75" customHeight="1" spans="1:4">
      <c r="A12" s="334" t="s">
        <v>20</v>
      </c>
      <c r="B12" s="157"/>
      <c r="C12" s="336" t="s">
        <v>21</v>
      </c>
      <c r="D12" s="335"/>
    </row>
    <row r="13" ht="15.75" customHeight="1" spans="1:4">
      <c r="A13" s="334" t="s">
        <v>22</v>
      </c>
      <c r="B13" s="157"/>
      <c r="C13" s="336" t="s">
        <v>23</v>
      </c>
      <c r="D13" s="335">
        <f>30319055.12+8025641.5</f>
        <v>38344696.62</v>
      </c>
    </row>
    <row r="14" ht="15.75" customHeight="1" spans="1:4">
      <c r="A14" s="334" t="s">
        <v>24</v>
      </c>
      <c r="B14" s="157"/>
      <c r="C14" s="336" t="s">
        <v>25</v>
      </c>
      <c r="D14" s="335">
        <v>172382</v>
      </c>
    </row>
    <row r="15" ht="15.75" customHeight="1" spans="1:4">
      <c r="A15" s="334"/>
      <c r="B15" s="380"/>
      <c r="C15" s="336" t="s">
        <v>26</v>
      </c>
      <c r="D15" s="335"/>
    </row>
    <row r="16" ht="15.75" customHeight="1" spans="1:4">
      <c r="A16" s="337"/>
      <c r="B16" s="378"/>
      <c r="C16" s="336" t="s">
        <v>27</v>
      </c>
      <c r="D16" s="335"/>
    </row>
    <row r="17" ht="15.75" customHeight="1" spans="1:4">
      <c r="A17" s="337"/>
      <c r="B17" s="378"/>
      <c r="C17" s="336" t="s">
        <v>28</v>
      </c>
      <c r="D17" s="335"/>
    </row>
    <row r="18" ht="15.75" customHeight="1" spans="1:4">
      <c r="A18" s="337"/>
      <c r="B18" s="378"/>
      <c r="C18" s="336" t="s">
        <v>29</v>
      </c>
      <c r="D18" s="335"/>
    </row>
    <row r="19" ht="15.75" customHeight="1" spans="1:4">
      <c r="A19" s="337"/>
      <c r="B19" s="378"/>
      <c r="C19" s="336" t="s">
        <v>30</v>
      </c>
      <c r="D19" s="335"/>
    </row>
    <row r="20" ht="15.75" customHeight="1" spans="1:4">
      <c r="A20" s="337"/>
      <c r="B20" s="378"/>
      <c r="C20" s="336" t="s">
        <v>31</v>
      </c>
      <c r="D20" s="335"/>
    </row>
    <row r="21" ht="15.75" customHeight="1" spans="1:4">
      <c r="A21" s="337"/>
      <c r="B21" s="378"/>
      <c r="C21" s="336" t="s">
        <v>32</v>
      </c>
      <c r="D21" s="335"/>
    </row>
    <row r="22" ht="15.75" customHeight="1" spans="1:4">
      <c r="A22" s="337"/>
      <c r="B22" s="378"/>
      <c r="C22" s="336" t="s">
        <v>33</v>
      </c>
      <c r="D22" s="335"/>
    </row>
    <row r="23" ht="15.75" customHeight="1" spans="1:4">
      <c r="A23" s="337"/>
      <c r="B23" s="378"/>
      <c r="C23" s="336" t="s">
        <v>34</v>
      </c>
      <c r="D23" s="335"/>
    </row>
    <row r="24" ht="15.75" customHeight="1" spans="1:4">
      <c r="A24" s="337"/>
      <c r="B24" s="378"/>
      <c r="C24" s="336" t="s">
        <v>35</v>
      </c>
      <c r="D24" s="335">
        <v>221135</v>
      </c>
    </row>
    <row r="25" ht="15.75" customHeight="1" spans="1:4">
      <c r="A25" s="337"/>
      <c r="B25" s="378"/>
      <c r="C25" s="336" t="s">
        <v>36</v>
      </c>
      <c r="D25" s="335"/>
    </row>
    <row r="26" ht="15.75" customHeight="1" spans="1:4">
      <c r="A26" s="337"/>
      <c r="B26" s="378"/>
      <c r="C26" s="340" t="s">
        <v>37</v>
      </c>
      <c r="D26" s="341" t="s">
        <v>38</v>
      </c>
    </row>
    <row r="27" ht="15.75" customHeight="1" spans="1:4">
      <c r="A27" s="337"/>
      <c r="B27" s="378"/>
      <c r="C27" s="336" t="s">
        <v>39</v>
      </c>
      <c r="D27" s="335"/>
    </row>
    <row r="28" ht="15.75" customHeight="1" spans="1:4">
      <c r="A28" s="337"/>
      <c r="B28" s="378"/>
      <c r="C28" s="336" t="s">
        <v>40</v>
      </c>
      <c r="D28" s="335"/>
    </row>
    <row r="29" ht="15.75" customHeight="1" spans="1:4">
      <c r="A29" s="337"/>
      <c r="B29" s="378"/>
      <c r="C29" s="336" t="s">
        <v>41</v>
      </c>
      <c r="D29" s="335"/>
    </row>
    <row r="30" ht="15.75" customHeight="1" spans="1:4">
      <c r="A30" s="337" t="s">
        <v>42</v>
      </c>
      <c r="B30" s="381">
        <v>30716772.12</v>
      </c>
      <c r="C30" s="337" t="s">
        <v>43</v>
      </c>
      <c r="D30" s="382">
        <f>SUM(D6:D29)</f>
        <v>38742413.62</v>
      </c>
    </row>
    <row r="31" ht="15.75" customHeight="1" spans="1:4">
      <c r="A31" s="340" t="s">
        <v>44</v>
      </c>
      <c r="B31" s="316">
        <v>8025641.5</v>
      </c>
      <c r="C31" s="340" t="s">
        <v>45</v>
      </c>
      <c r="D31" s="338"/>
    </row>
    <row r="32" ht="15.75" customHeight="1" spans="1:4">
      <c r="A32" s="342" t="s">
        <v>46</v>
      </c>
      <c r="B32" s="379">
        <f>B30+B31</f>
        <v>38742413.62</v>
      </c>
      <c r="C32" s="342" t="s">
        <v>47</v>
      </c>
      <c r="D32" s="343">
        <f>D30</f>
        <v>38742413.62</v>
      </c>
    </row>
  </sheetData>
  <mergeCells count="3">
    <mergeCell ref="A2:D2"/>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
  <sheetViews>
    <sheetView workbookViewId="0">
      <selection activeCell="B13" sqref="B13"/>
    </sheetView>
  </sheetViews>
  <sheetFormatPr defaultColWidth="10" defaultRowHeight="15" customHeight="1" outlineLevelRow="6" outlineLevelCol="6"/>
  <cols>
    <col min="1" max="1" width="21.6666666666667" style="2" customWidth="1"/>
    <col min="2" max="2" width="31.6666666666667" style="2" customWidth="1"/>
    <col min="3" max="7" width="25.6666666666667" style="2" customWidth="1"/>
    <col min="8" max="16384" width="10" style="2" customWidth="1"/>
  </cols>
  <sheetData>
    <row r="1" customHeight="1" spans="1:7">
      <c r="A1" s="258"/>
    </row>
    <row r="2" ht="41.25" customHeight="1" spans="1:7">
      <c r="A2" s="258" t="s">
        <v>417</v>
      </c>
    </row>
    <row r="3" customHeight="1" spans="1:7">
      <c r="A3" s="18" t="s">
        <v>1</v>
      </c>
      <c r="F3" s="161"/>
      <c r="G3" s="259" t="s">
        <v>2</v>
      </c>
    </row>
    <row r="4" ht="18.75" customHeight="1" spans="1:7">
      <c r="A4" s="260" t="s">
        <v>181</v>
      </c>
      <c r="B4" s="261" t="s">
        <v>184</v>
      </c>
      <c r="C4" s="262" t="s">
        <v>64</v>
      </c>
      <c r="D4" s="263" t="s">
        <v>65</v>
      </c>
      <c r="E4" s="263"/>
      <c r="F4" s="261"/>
      <c r="G4" s="262" t="s">
        <v>66</v>
      </c>
    </row>
    <row r="5" ht="18.75" customHeight="1" spans="1:7">
      <c r="A5" s="207" t="s">
        <v>183</v>
      </c>
      <c r="B5" s="261" t="s">
        <v>184</v>
      </c>
      <c r="C5" s="264"/>
      <c r="D5" s="264" t="s">
        <v>67</v>
      </c>
      <c r="E5" s="264" t="s">
        <v>68</v>
      </c>
      <c r="F5" s="264" t="s">
        <v>69</v>
      </c>
      <c r="G5" s="264" t="s">
        <v>66</v>
      </c>
    </row>
    <row r="6" customHeight="1" spans="1:7">
      <c r="A6" s="265" t="s">
        <v>64</v>
      </c>
      <c r="B6" s="266"/>
      <c r="C6" s="267"/>
      <c r="D6" s="267"/>
      <c r="E6" s="267"/>
      <c r="F6" s="267"/>
      <c r="G6" s="267"/>
    </row>
    <row r="7" customHeight="1" spans="1:7">
      <c r="A7" s="268" t="s">
        <v>418</v>
      </c>
      <c r="B7" s="268"/>
      <c r="C7" s="268"/>
      <c r="D7" s="268"/>
      <c r="E7" s="268"/>
      <c r="F7" s="268"/>
      <c r="G7" s="268"/>
    </row>
  </sheetData>
  <mergeCells count="8">
    <mergeCell ref="A2:G2"/>
    <mergeCell ref="A3:B3"/>
    <mergeCell ref="A4:B4"/>
    <mergeCell ref="D4:F4"/>
    <mergeCell ref="A6:B6"/>
    <mergeCell ref="A7:G7"/>
    <mergeCell ref="C4:C5"/>
    <mergeCell ref="G4:G5"/>
  </mergeCells>
  <printOptions headings="1" gridLines="1"/>
  <pageMargins left="0" right="0" top="0" bottom="0" header="0" footer="0"/>
  <pageSetup paperSize="9" orientation="portrait" blackAndWhite="1"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41"/>
  <sheetViews>
    <sheetView workbookViewId="0">
      <selection activeCell="P12" sqref="P12"/>
    </sheetView>
  </sheetViews>
  <sheetFormatPr defaultColWidth="10.6666666666667" defaultRowHeight="14.25" customHeight="1"/>
  <cols>
    <col min="1" max="1" width="6.83333333333333" style="238" customWidth="1"/>
    <col min="2" max="2" width="8.33333333333333" style="238" customWidth="1"/>
    <col min="3" max="3" width="51.3333333333333" style="238" customWidth="1"/>
    <col min="4" max="6" width="25.8333333333333" style="188" customWidth="1"/>
    <col min="7" max="9" width="25.8333333333333" style="2" customWidth="1"/>
    <col min="10" max="10" width="6.83333333333333" style="238" customWidth="1"/>
    <col min="11" max="11" width="7.33333333333333" style="238" customWidth="1"/>
    <col min="12" max="12" width="51.3333333333333" style="238" customWidth="1"/>
    <col min="13" max="15" width="24.8333333333333" style="188" customWidth="1"/>
    <col min="16" max="18" width="24.8333333333333" style="2" customWidth="1"/>
    <col min="19" max="16384" width="10.6666666666667" style="2" customWidth="1"/>
  </cols>
  <sheetData>
    <row r="1" ht="16.5" customHeight="1" spans="1:18">
      <c r="N1" s="20"/>
      <c r="O1" s="20"/>
      <c r="P1" s="161"/>
      <c r="Q1" s="161"/>
      <c r="R1" s="161"/>
    </row>
    <row r="2" ht="41.25" customHeight="1" spans="1:18">
      <c r="A2" s="174" t="s">
        <v>419</v>
      </c>
      <c r="B2" s="174"/>
      <c r="C2" s="174"/>
      <c r="D2" s="174"/>
      <c r="E2" s="174"/>
      <c r="F2" s="174"/>
      <c r="G2" s="175"/>
      <c r="H2" s="175"/>
      <c r="I2" s="175"/>
      <c r="J2" s="174"/>
      <c r="K2" s="174"/>
      <c r="L2" s="174"/>
      <c r="M2" s="174"/>
      <c r="N2" s="174"/>
      <c r="O2" s="174"/>
      <c r="P2" s="175"/>
      <c r="Q2" s="175"/>
      <c r="R2" s="175"/>
    </row>
    <row r="3" ht="19.5" customHeight="1" spans="1:18">
      <c r="A3" s="239" t="s">
        <v>1</v>
      </c>
      <c r="O3" s="20"/>
      <c r="P3" s="161" t="s">
        <v>2</v>
      </c>
      <c r="Q3" s="161"/>
      <c r="R3" s="161"/>
    </row>
    <row r="4" ht="19.5" customHeight="1" spans="1:18">
      <c r="A4" s="198" t="s">
        <v>420</v>
      </c>
      <c r="B4" s="199"/>
      <c r="C4" s="199"/>
      <c r="D4" s="199"/>
      <c r="E4" s="199"/>
      <c r="F4" s="199"/>
      <c r="G4" s="240"/>
      <c r="H4" s="240"/>
      <c r="I4" s="241"/>
      <c r="J4" s="198" t="s">
        <v>420</v>
      </c>
      <c r="K4" s="199"/>
      <c r="L4" s="199"/>
      <c r="M4" s="199"/>
      <c r="N4" s="199"/>
      <c r="O4" s="199"/>
      <c r="P4" s="240"/>
      <c r="Q4" s="240"/>
      <c r="R4" s="241"/>
    </row>
    <row r="5" ht="21.75" customHeight="1" spans="1:18">
      <c r="A5" s="242" t="s">
        <v>421</v>
      </c>
      <c r="B5" s="243"/>
      <c r="C5" s="244"/>
      <c r="D5" s="198" t="s">
        <v>218</v>
      </c>
      <c r="E5" s="199"/>
      <c r="F5" s="245"/>
      <c r="G5" s="246" t="s">
        <v>422</v>
      </c>
      <c r="H5" s="240"/>
      <c r="I5" s="241"/>
      <c r="J5" s="242" t="s">
        <v>423</v>
      </c>
      <c r="K5" s="243"/>
      <c r="L5" s="244"/>
      <c r="M5" s="198" t="s">
        <v>218</v>
      </c>
      <c r="N5" s="199"/>
      <c r="O5" s="245"/>
      <c r="P5" s="240" t="s">
        <v>422</v>
      </c>
      <c r="Q5" s="240"/>
      <c r="R5" s="241"/>
    </row>
    <row r="6" ht="17.25" customHeight="1" spans="1:18">
      <c r="A6" s="247" t="s">
        <v>424</v>
      </c>
      <c r="B6" s="247" t="s">
        <v>425</v>
      </c>
      <c r="C6" s="247" t="s">
        <v>184</v>
      </c>
      <c r="D6" s="248" t="s">
        <v>67</v>
      </c>
      <c r="E6" s="248" t="s">
        <v>65</v>
      </c>
      <c r="F6" s="248" t="s">
        <v>66</v>
      </c>
      <c r="G6" s="178" t="s">
        <v>67</v>
      </c>
      <c r="H6" s="178" t="s">
        <v>65</v>
      </c>
      <c r="I6" s="178" t="s">
        <v>66</v>
      </c>
      <c r="J6" s="247" t="s">
        <v>424</v>
      </c>
      <c r="K6" s="247" t="s">
        <v>425</v>
      </c>
      <c r="L6" s="247" t="s">
        <v>184</v>
      </c>
      <c r="M6" s="248" t="s">
        <v>67</v>
      </c>
      <c r="N6" s="248" t="s">
        <v>65</v>
      </c>
      <c r="O6" s="248" t="s">
        <v>66</v>
      </c>
      <c r="P6" s="178" t="s">
        <v>67</v>
      </c>
      <c r="Q6" s="178" t="s">
        <v>65</v>
      </c>
      <c r="R6" s="178" t="s">
        <v>66</v>
      </c>
    </row>
    <row r="7" ht="13.5" customHeight="1" spans="1:18">
      <c r="A7" s="249" t="s">
        <v>64</v>
      </c>
      <c r="B7" s="250" t="s">
        <v>361</v>
      </c>
      <c r="C7" s="251" t="s">
        <v>426</v>
      </c>
      <c r="D7" s="252">
        <v>38742413.62</v>
      </c>
      <c r="E7" s="252">
        <v>3738763.12</v>
      </c>
      <c r="F7" s="252">
        <v>35003650.5</v>
      </c>
      <c r="G7" s="252"/>
      <c r="H7" s="252"/>
      <c r="I7" s="252"/>
      <c r="J7" s="249" t="s">
        <v>64</v>
      </c>
      <c r="K7" s="250" t="s">
        <v>427</v>
      </c>
      <c r="L7" s="251" t="s">
        <v>428</v>
      </c>
      <c r="M7" s="252">
        <v>38742413.62</v>
      </c>
      <c r="N7" s="252">
        <v>3738763.12</v>
      </c>
      <c r="O7" s="252">
        <v>35003650.5</v>
      </c>
      <c r="P7" s="252"/>
      <c r="Q7" s="252"/>
      <c r="R7" s="252"/>
    </row>
    <row r="8" ht="13.5" customHeight="1" spans="1:18">
      <c r="A8" s="181" t="s">
        <v>429</v>
      </c>
      <c r="B8" s="181" t="s">
        <v>430</v>
      </c>
      <c r="C8" s="253" t="s">
        <v>431</v>
      </c>
      <c r="D8" s="252">
        <v>2052800</v>
      </c>
      <c r="E8" s="252">
        <v>2052800</v>
      </c>
      <c r="F8" s="252"/>
      <c r="G8" s="252"/>
      <c r="H8" s="252"/>
      <c r="I8" s="252"/>
      <c r="J8" s="181" t="s">
        <v>432</v>
      </c>
      <c r="K8" s="181" t="s">
        <v>430</v>
      </c>
      <c r="L8" s="179" t="s">
        <v>277</v>
      </c>
      <c r="M8" s="252">
        <v>3120372</v>
      </c>
      <c r="N8" s="252">
        <v>3120372</v>
      </c>
      <c r="O8" s="252"/>
      <c r="P8" s="252"/>
      <c r="Q8" s="252"/>
      <c r="R8" s="252"/>
    </row>
    <row r="9" ht="13.5" customHeight="1" spans="1:18">
      <c r="A9" s="181" t="s">
        <v>430</v>
      </c>
      <c r="B9" s="181" t="s">
        <v>433</v>
      </c>
      <c r="C9" s="253" t="s">
        <v>434</v>
      </c>
      <c r="D9" s="252">
        <v>1430784</v>
      </c>
      <c r="E9" s="252">
        <v>1430784</v>
      </c>
      <c r="F9" s="252"/>
      <c r="G9" s="252"/>
      <c r="H9" s="252"/>
      <c r="I9" s="252"/>
      <c r="J9" s="181" t="s">
        <v>430</v>
      </c>
      <c r="K9" s="181" t="s">
        <v>433</v>
      </c>
      <c r="L9" s="179" t="s">
        <v>435</v>
      </c>
      <c r="M9" s="252">
        <v>550680</v>
      </c>
      <c r="N9" s="252">
        <v>550680</v>
      </c>
      <c r="O9" s="252"/>
      <c r="P9" s="252"/>
      <c r="Q9" s="252"/>
      <c r="R9" s="252"/>
    </row>
    <row r="10" ht="13.5" customHeight="1" spans="1:18">
      <c r="A10" s="181" t="s">
        <v>430</v>
      </c>
      <c r="B10" s="181" t="s">
        <v>436</v>
      </c>
      <c r="C10" s="253" t="s">
        <v>437</v>
      </c>
      <c r="D10" s="252">
        <v>405921</v>
      </c>
      <c r="E10" s="252">
        <v>405921</v>
      </c>
      <c r="F10" s="252"/>
      <c r="G10" s="252"/>
      <c r="H10" s="252"/>
      <c r="I10" s="252"/>
      <c r="J10" s="181" t="s">
        <v>430</v>
      </c>
      <c r="K10" s="181" t="s">
        <v>436</v>
      </c>
      <c r="L10" s="179" t="s">
        <v>438</v>
      </c>
      <c r="M10" s="252">
        <v>548472</v>
      </c>
      <c r="N10" s="252">
        <v>548472</v>
      </c>
      <c r="O10" s="252"/>
      <c r="P10" s="252"/>
      <c r="Q10" s="252"/>
      <c r="R10" s="252"/>
    </row>
    <row r="11" ht="13.5" customHeight="1" spans="1:18">
      <c r="A11" s="181" t="s">
        <v>430</v>
      </c>
      <c r="B11" s="181" t="s">
        <v>439</v>
      </c>
      <c r="C11" s="253" t="s">
        <v>440</v>
      </c>
      <c r="D11" s="252">
        <v>216095</v>
      </c>
      <c r="E11" s="252">
        <v>216095</v>
      </c>
      <c r="F11" s="252"/>
      <c r="G11" s="252"/>
      <c r="H11" s="252"/>
      <c r="I11" s="252"/>
      <c r="J11" s="181" t="s">
        <v>430</v>
      </c>
      <c r="K11" s="181" t="s">
        <v>439</v>
      </c>
      <c r="L11" s="179" t="s">
        <v>441</v>
      </c>
      <c r="M11" s="252">
        <v>942000</v>
      </c>
      <c r="N11" s="252">
        <v>942000</v>
      </c>
      <c r="O11" s="252"/>
      <c r="P11" s="252"/>
      <c r="Q11" s="252"/>
      <c r="R11" s="252"/>
    </row>
    <row r="12" ht="13.5" customHeight="1" spans="1:18">
      <c r="A12" s="181" t="s">
        <v>430</v>
      </c>
      <c r="B12" s="181" t="s">
        <v>433</v>
      </c>
      <c r="C12" s="253" t="s">
        <v>442</v>
      </c>
      <c r="D12" s="252">
        <v>697574.88</v>
      </c>
      <c r="E12" s="252">
        <v>276574.88</v>
      </c>
      <c r="F12" s="252">
        <v>421000</v>
      </c>
      <c r="G12" s="252"/>
      <c r="H12" s="252"/>
      <c r="I12" s="252"/>
      <c r="J12" s="181" t="s">
        <v>430</v>
      </c>
      <c r="K12" s="181" t="s">
        <v>443</v>
      </c>
      <c r="L12" s="179" t="s">
        <v>444</v>
      </c>
      <c r="M12" s="252">
        <v>315444</v>
      </c>
      <c r="N12" s="252">
        <v>315444</v>
      </c>
      <c r="O12" s="252"/>
      <c r="P12" s="252"/>
      <c r="Q12" s="252"/>
      <c r="R12" s="252"/>
    </row>
    <row r="13" ht="13.5" customHeight="1" spans="1:18">
      <c r="A13" s="181" t="s">
        <v>430</v>
      </c>
      <c r="B13" s="181" t="s">
        <v>439</v>
      </c>
      <c r="C13" s="253" t="s">
        <v>445</v>
      </c>
      <c r="D13" s="252">
        <v>2700</v>
      </c>
      <c r="E13" s="252">
        <v>2700</v>
      </c>
      <c r="F13" s="252"/>
      <c r="G13" s="252"/>
      <c r="H13" s="252"/>
      <c r="I13" s="252"/>
      <c r="J13" s="181" t="s">
        <v>430</v>
      </c>
      <c r="K13" s="181" t="s">
        <v>446</v>
      </c>
      <c r="L13" s="179" t="s">
        <v>447</v>
      </c>
      <c r="M13" s="252">
        <v>261000</v>
      </c>
      <c r="N13" s="252">
        <v>261000</v>
      </c>
      <c r="O13" s="252"/>
      <c r="P13" s="252"/>
      <c r="Q13" s="252"/>
      <c r="R13" s="252"/>
    </row>
    <row r="14" ht="13.5" customHeight="1" spans="1:18">
      <c r="A14" s="181" t="s">
        <v>430</v>
      </c>
      <c r="B14" s="181" t="s">
        <v>448</v>
      </c>
      <c r="C14" s="253" t="s">
        <v>449</v>
      </c>
      <c r="D14" s="252">
        <v>5000</v>
      </c>
      <c r="E14" s="252">
        <v>5000</v>
      </c>
      <c r="F14" s="252"/>
      <c r="G14" s="252"/>
      <c r="H14" s="252"/>
      <c r="I14" s="252"/>
      <c r="J14" s="181" t="s">
        <v>430</v>
      </c>
      <c r="K14" s="181" t="s">
        <v>450</v>
      </c>
      <c r="L14" s="179" t="s">
        <v>451</v>
      </c>
      <c r="M14" s="252">
        <v>172382</v>
      </c>
      <c r="N14" s="252">
        <v>172382</v>
      </c>
      <c r="O14" s="252"/>
      <c r="P14" s="252"/>
      <c r="Q14" s="252"/>
      <c r="R14" s="252"/>
    </row>
    <row r="15" ht="13.5" customHeight="1" spans="1:18">
      <c r="A15" s="181" t="s">
        <v>430</v>
      </c>
      <c r="B15" s="181" t="s">
        <v>446</v>
      </c>
      <c r="C15" s="253" t="s">
        <v>452</v>
      </c>
      <c r="D15" s="252">
        <v>25420</v>
      </c>
      <c r="E15" s="252">
        <v>25420</v>
      </c>
      <c r="F15" s="252"/>
      <c r="G15" s="252"/>
      <c r="H15" s="252"/>
      <c r="I15" s="252"/>
      <c r="J15" s="181" t="s">
        <v>430</v>
      </c>
      <c r="K15" s="181" t="s">
        <v>427</v>
      </c>
      <c r="L15" s="179" t="s">
        <v>453</v>
      </c>
      <c r="M15" s="252">
        <v>99286</v>
      </c>
      <c r="N15" s="252">
        <v>99286</v>
      </c>
      <c r="O15" s="252"/>
      <c r="P15" s="252"/>
      <c r="Q15" s="252"/>
      <c r="R15" s="252"/>
    </row>
    <row r="16" ht="13.5" customHeight="1" spans="1:18">
      <c r="A16" s="181" t="s">
        <v>430</v>
      </c>
      <c r="B16" s="181" t="s">
        <v>454</v>
      </c>
      <c r="C16" s="253" t="s">
        <v>455</v>
      </c>
      <c r="D16" s="252">
        <v>9000</v>
      </c>
      <c r="E16" s="252">
        <v>9000</v>
      </c>
      <c r="F16" s="252"/>
      <c r="G16" s="252"/>
      <c r="H16" s="252"/>
      <c r="I16" s="252"/>
      <c r="J16" s="181" t="s">
        <v>430</v>
      </c>
      <c r="K16" s="181" t="s">
        <v>428</v>
      </c>
      <c r="L16" s="179" t="s">
        <v>456</v>
      </c>
      <c r="M16" s="252">
        <v>15013</v>
      </c>
      <c r="N16" s="252">
        <v>15013</v>
      </c>
      <c r="O16" s="252"/>
      <c r="P16" s="252"/>
      <c r="Q16" s="252"/>
      <c r="R16" s="252"/>
    </row>
    <row r="17" ht="13.5" customHeight="1" spans="1:18">
      <c r="A17" s="181" t="s">
        <v>457</v>
      </c>
      <c r="B17" s="181" t="s">
        <v>430</v>
      </c>
      <c r="C17" s="253" t="s">
        <v>458</v>
      </c>
      <c r="D17" s="252">
        <v>1117788.24</v>
      </c>
      <c r="E17" s="252">
        <v>1117788.24</v>
      </c>
      <c r="F17" s="252"/>
      <c r="G17" s="252"/>
      <c r="H17" s="252"/>
      <c r="I17" s="252"/>
      <c r="J17" s="181" t="s">
        <v>430</v>
      </c>
      <c r="K17" s="181" t="s">
        <v>459</v>
      </c>
      <c r="L17" s="179" t="s">
        <v>440</v>
      </c>
      <c r="M17" s="252">
        <v>216095</v>
      </c>
      <c r="N17" s="252">
        <v>216095</v>
      </c>
      <c r="O17" s="252"/>
      <c r="P17" s="252"/>
      <c r="Q17" s="252"/>
      <c r="R17" s="252"/>
    </row>
    <row r="18" ht="13.5" customHeight="1" spans="1:18">
      <c r="A18" s="181" t="s">
        <v>460</v>
      </c>
      <c r="B18" s="181" t="s">
        <v>430</v>
      </c>
      <c r="C18" s="253" t="s">
        <v>226</v>
      </c>
      <c r="D18" s="252">
        <v>24514409</v>
      </c>
      <c r="E18" s="252">
        <v>102000</v>
      </c>
      <c r="F18" s="252">
        <v>34582650.5</v>
      </c>
      <c r="G18" s="252"/>
      <c r="H18" s="252"/>
      <c r="I18" s="252"/>
      <c r="J18" s="181" t="s">
        <v>461</v>
      </c>
      <c r="K18" s="181" t="s">
        <v>430</v>
      </c>
      <c r="L18" s="179" t="s">
        <v>242</v>
      </c>
      <c r="M18" s="252">
        <v>3081991.12</v>
      </c>
      <c r="N18" s="252">
        <v>516391.12</v>
      </c>
      <c r="O18" s="252">
        <v>2565600</v>
      </c>
      <c r="P18" s="252"/>
      <c r="Q18" s="252"/>
      <c r="R18" s="252"/>
    </row>
    <row r="19" ht="13.5" customHeight="1" spans="1:18">
      <c r="A19" s="181" t="s">
        <v>430</v>
      </c>
      <c r="B19" s="181" t="s">
        <v>433</v>
      </c>
      <c r="C19" s="253" t="s">
        <v>462</v>
      </c>
      <c r="D19" s="252">
        <v>22539461</v>
      </c>
      <c r="E19" s="252">
        <v>102000</v>
      </c>
      <c r="F19" s="252">
        <v>34582650.5</v>
      </c>
      <c r="G19" s="252"/>
      <c r="H19" s="252"/>
      <c r="I19" s="252"/>
      <c r="J19" s="181" t="s">
        <v>430</v>
      </c>
      <c r="K19" s="181" t="s">
        <v>433</v>
      </c>
      <c r="L19" s="179" t="s">
        <v>463</v>
      </c>
      <c r="M19" s="252">
        <v>503200</v>
      </c>
      <c r="N19" s="252">
        <v>107200</v>
      </c>
      <c r="O19" s="252">
        <v>396000</v>
      </c>
      <c r="P19" s="252"/>
      <c r="Q19" s="252"/>
      <c r="R19" s="252"/>
    </row>
    <row r="20" ht="13.5" customHeight="1" spans="1:18">
      <c r="A20" s="254"/>
      <c r="B20" s="181"/>
      <c r="C20" s="254"/>
      <c r="D20" s="255"/>
      <c r="E20" s="255"/>
      <c r="F20" s="256"/>
      <c r="G20" s="257"/>
      <c r="H20" s="257"/>
      <c r="I20" s="257"/>
      <c r="J20" s="181" t="s">
        <v>430</v>
      </c>
      <c r="K20" s="181" t="s">
        <v>439</v>
      </c>
      <c r="L20" s="179" t="s">
        <v>464</v>
      </c>
      <c r="M20" s="252">
        <v>15000</v>
      </c>
      <c r="N20" s="252">
        <v>15000</v>
      </c>
      <c r="O20" s="252"/>
      <c r="P20" s="252"/>
      <c r="Q20" s="252"/>
      <c r="R20" s="252"/>
    </row>
    <row r="21" ht="13.5" customHeight="1" spans="1:18">
      <c r="A21" s="254"/>
      <c r="B21" s="254"/>
      <c r="C21" s="254"/>
      <c r="D21" s="255"/>
      <c r="E21" s="255"/>
      <c r="F21" s="255"/>
      <c r="G21" s="257"/>
      <c r="H21" s="257"/>
      <c r="I21" s="257"/>
      <c r="J21" s="181" t="s">
        <v>430</v>
      </c>
      <c r="K21" s="181" t="s">
        <v>465</v>
      </c>
      <c r="L21" s="179" t="s">
        <v>466</v>
      </c>
      <c r="M21" s="252">
        <v>4200</v>
      </c>
      <c r="N21" s="252">
        <v>4200</v>
      </c>
      <c r="O21" s="252"/>
      <c r="P21" s="252"/>
      <c r="Q21" s="252"/>
      <c r="R21" s="252"/>
    </row>
    <row r="22" ht="13.5" customHeight="1" spans="1:18">
      <c r="A22" s="254"/>
      <c r="B22" s="254"/>
      <c r="C22" s="254"/>
      <c r="D22" s="255"/>
      <c r="E22" s="255"/>
      <c r="F22" s="255"/>
      <c r="G22" s="257"/>
      <c r="H22" s="257"/>
      <c r="I22" s="257"/>
      <c r="J22" s="181" t="s">
        <v>430</v>
      </c>
      <c r="K22" s="181" t="s">
        <v>448</v>
      </c>
      <c r="L22" s="179" t="s">
        <v>467</v>
      </c>
      <c r="M22" s="252">
        <v>4200</v>
      </c>
      <c r="N22" s="252">
        <v>4200</v>
      </c>
      <c r="O22" s="252"/>
      <c r="P22" s="252"/>
      <c r="Q22" s="252"/>
      <c r="R22" s="252"/>
    </row>
    <row r="23" ht="13.5" customHeight="1" spans="1:18">
      <c r="A23" s="254"/>
      <c r="B23" s="254"/>
      <c r="C23" s="254"/>
      <c r="D23" s="255"/>
      <c r="E23" s="255"/>
      <c r="F23" s="255"/>
      <c r="G23" s="257"/>
      <c r="H23" s="257"/>
      <c r="I23" s="257"/>
      <c r="J23" s="181" t="s">
        <v>430</v>
      </c>
      <c r="K23" s="181" t="s">
        <v>443</v>
      </c>
      <c r="L23" s="179" t="s">
        <v>468</v>
      </c>
      <c r="M23" s="252">
        <v>7000</v>
      </c>
      <c r="N23" s="252">
        <v>7000</v>
      </c>
      <c r="O23" s="252"/>
      <c r="P23" s="252"/>
      <c r="Q23" s="252"/>
      <c r="R23" s="252"/>
    </row>
    <row r="24" ht="13.5" customHeight="1" spans="1:18">
      <c r="A24" s="254"/>
      <c r="B24" s="254"/>
      <c r="C24" s="254"/>
      <c r="D24" s="255"/>
      <c r="E24" s="255"/>
      <c r="F24" s="255"/>
      <c r="G24" s="257"/>
      <c r="H24" s="257"/>
      <c r="I24" s="257"/>
      <c r="J24" s="181" t="s">
        <v>430</v>
      </c>
      <c r="K24" s="181" t="s">
        <v>454</v>
      </c>
      <c r="L24" s="179" t="s">
        <v>469</v>
      </c>
      <c r="M24" s="252">
        <v>8400</v>
      </c>
      <c r="N24" s="252">
        <v>8400</v>
      </c>
      <c r="O24" s="252"/>
      <c r="P24" s="252"/>
      <c r="Q24" s="252"/>
      <c r="R24" s="252"/>
    </row>
    <row r="25" ht="13.5" customHeight="1" spans="1:18">
      <c r="A25" s="254"/>
      <c r="B25" s="254"/>
      <c r="C25" s="254"/>
      <c r="D25" s="255"/>
      <c r="E25" s="255"/>
      <c r="F25" s="255"/>
      <c r="G25" s="257"/>
      <c r="H25" s="257"/>
      <c r="I25" s="257"/>
      <c r="J25" s="181" t="s">
        <v>430</v>
      </c>
      <c r="K25" s="181" t="s">
        <v>427</v>
      </c>
      <c r="L25" s="179" t="s">
        <v>470</v>
      </c>
      <c r="M25" s="252">
        <v>35200</v>
      </c>
      <c r="N25" s="252">
        <v>10200</v>
      </c>
      <c r="O25" s="252">
        <v>25000</v>
      </c>
      <c r="P25" s="252"/>
      <c r="Q25" s="252"/>
      <c r="R25" s="252"/>
    </row>
    <row r="26" ht="13.5" customHeight="1" spans="1:18">
      <c r="A26" s="254"/>
      <c r="B26" s="254"/>
      <c r="C26" s="254"/>
      <c r="D26" s="255"/>
      <c r="E26" s="255"/>
      <c r="F26" s="255"/>
      <c r="G26" s="257"/>
      <c r="H26" s="257"/>
      <c r="I26" s="257"/>
      <c r="J26" s="181" t="s">
        <v>430</v>
      </c>
      <c r="K26" s="181" t="s">
        <v>459</v>
      </c>
      <c r="L26" s="179" t="s">
        <v>455</v>
      </c>
      <c r="M26" s="252">
        <v>14000</v>
      </c>
      <c r="N26" s="252">
        <v>14000</v>
      </c>
      <c r="O26" s="252"/>
      <c r="P26" s="252"/>
      <c r="Q26" s="252"/>
      <c r="R26" s="252"/>
    </row>
    <row r="27" ht="13.5" customHeight="1" spans="1:18">
      <c r="A27" s="254"/>
      <c r="B27" s="254"/>
      <c r="C27" s="254"/>
      <c r="D27" s="255"/>
      <c r="E27" s="255"/>
      <c r="F27" s="255"/>
      <c r="G27" s="257"/>
      <c r="H27" s="257"/>
      <c r="I27" s="257"/>
      <c r="J27" s="181" t="s">
        <v>430</v>
      </c>
      <c r="K27" s="181" t="s">
        <v>471</v>
      </c>
      <c r="L27" s="179" t="s">
        <v>445</v>
      </c>
      <c r="M27" s="252">
        <v>4200</v>
      </c>
      <c r="N27" s="252">
        <v>4200</v>
      </c>
      <c r="O27" s="252"/>
      <c r="P27" s="252"/>
      <c r="Q27" s="252"/>
      <c r="R27" s="252"/>
    </row>
    <row r="28" ht="13.5" customHeight="1" spans="1:18">
      <c r="A28" s="254"/>
      <c r="B28" s="254"/>
      <c r="C28" s="254"/>
      <c r="D28" s="255"/>
      <c r="E28" s="255"/>
      <c r="F28" s="255"/>
      <c r="G28" s="257"/>
      <c r="H28" s="257"/>
      <c r="I28" s="257"/>
      <c r="J28" s="181" t="s">
        <v>430</v>
      </c>
      <c r="K28" s="181" t="s">
        <v>472</v>
      </c>
      <c r="L28" s="179" t="s">
        <v>449</v>
      </c>
      <c r="M28" s="252">
        <v>5000</v>
      </c>
      <c r="N28" s="252">
        <v>5000</v>
      </c>
      <c r="O28" s="252"/>
      <c r="P28" s="252"/>
      <c r="Q28" s="252"/>
      <c r="R28" s="252"/>
    </row>
    <row r="29" ht="13.5" customHeight="1" spans="1:18">
      <c r="A29" s="254"/>
      <c r="B29" s="254"/>
      <c r="C29" s="254"/>
      <c r="D29" s="255"/>
      <c r="E29" s="255"/>
      <c r="F29" s="255"/>
      <c r="G29" s="257"/>
      <c r="H29" s="257"/>
      <c r="I29" s="257"/>
      <c r="J29" s="181" t="s">
        <v>430</v>
      </c>
      <c r="K29" s="181" t="s">
        <v>473</v>
      </c>
      <c r="L29" s="179" t="s">
        <v>474</v>
      </c>
      <c r="M29" s="252">
        <v>2086080</v>
      </c>
      <c r="N29" s="252">
        <v>132480</v>
      </c>
      <c r="O29" s="252">
        <v>1953600</v>
      </c>
      <c r="P29" s="252"/>
      <c r="Q29" s="252"/>
      <c r="R29" s="252"/>
    </row>
    <row r="30" ht="13.5" customHeight="1" spans="1:18">
      <c r="A30" s="254"/>
      <c r="B30" s="254"/>
      <c r="C30" s="254"/>
      <c r="D30" s="255"/>
      <c r="E30" s="255"/>
      <c r="F30" s="255"/>
      <c r="G30" s="257"/>
      <c r="H30" s="257"/>
      <c r="I30" s="257"/>
      <c r="J30" s="181" t="s">
        <v>430</v>
      </c>
      <c r="K30" s="181" t="s">
        <v>475</v>
      </c>
      <c r="L30" s="179" t="s">
        <v>476</v>
      </c>
      <c r="M30" s="252">
        <v>191000</v>
      </c>
      <c r="N30" s="252"/>
      <c r="O30" s="252">
        <v>191000</v>
      </c>
      <c r="P30" s="252"/>
      <c r="Q30" s="252"/>
      <c r="R30" s="252"/>
    </row>
    <row r="31" ht="13.5" customHeight="1" spans="1:18">
      <c r="A31" s="254"/>
      <c r="B31" s="254"/>
      <c r="C31" s="254"/>
      <c r="D31" s="255"/>
      <c r="E31" s="255"/>
      <c r="F31" s="255"/>
      <c r="G31" s="257"/>
      <c r="H31" s="257"/>
      <c r="I31" s="257"/>
      <c r="J31" s="181" t="s">
        <v>430</v>
      </c>
      <c r="K31" s="181" t="s">
        <v>477</v>
      </c>
      <c r="L31" s="179" t="s">
        <v>478</v>
      </c>
      <c r="M31" s="252">
        <v>28191.12</v>
      </c>
      <c r="N31" s="252">
        <v>28191.12</v>
      </c>
      <c r="O31" s="252"/>
      <c r="P31" s="252"/>
      <c r="Q31" s="252"/>
      <c r="R31" s="252"/>
    </row>
    <row r="32" ht="13.5" customHeight="1" spans="1:18">
      <c r="A32" s="254"/>
      <c r="B32" s="254"/>
      <c r="C32" s="254"/>
      <c r="D32" s="255"/>
      <c r="E32" s="255"/>
      <c r="F32" s="255"/>
      <c r="G32" s="257"/>
      <c r="H32" s="257"/>
      <c r="I32" s="257"/>
      <c r="J32" s="181" t="s">
        <v>430</v>
      </c>
      <c r="K32" s="181" t="s">
        <v>479</v>
      </c>
      <c r="L32" s="179" t="s">
        <v>480</v>
      </c>
      <c r="M32" s="252">
        <v>42000</v>
      </c>
      <c r="N32" s="252">
        <v>42000</v>
      </c>
      <c r="O32" s="252"/>
      <c r="P32" s="252"/>
      <c r="Q32" s="252"/>
      <c r="R32" s="252"/>
    </row>
    <row r="33" ht="13.5" customHeight="1" spans="1:18">
      <c r="A33" s="254"/>
      <c r="B33" s="254"/>
      <c r="C33" s="254"/>
      <c r="D33" s="255"/>
      <c r="E33" s="255"/>
      <c r="F33" s="255"/>
      <c r="G33" s="257"/>
      <c r="H33" s="257"/>
      <c r="I33" s="257"/>
      <c r="J33" s="181" t="s">
        <v>430</v>
      </c>
      <c r="K33" s="181" t="s">
        <v>481</v>
      </c>
      <c r="L33" s="179" t="s">
        <v>452</v>
      </c>
      <c r="M33" s="252">
        <v>25420</v>
      </c>
      <c r="N33" s="252">
        <v>25420</v>
      </c>
      <c r="O33" s="252"/>
      <c r="P33" s="252"/>
      <c r="Q33" s="252"/>
      <c r="R33" s="252"/>
    </row>
    <row r="34" ht="13.5" customHeight="1" spans="1:18">
      <c r="A34" s="254"/>
      <c r="B34" s="254"/>
      <c r="C34" s="254"/>
      <c r="D34" s="255"/>
      <c r="E34" s="255"/>
      <c r="F34" s="255"/>
      <c r="G34" s="257"/>
      <c r="H34" s="257"/>
      <c r="I34" s="257"/>
      <c r="J34" s="181" t="s">
        <v>430</v>
      </c>
      <c r="K34" s="181" t="s">
        <v>482</v>
      </c>
      <c r="L34" s="179" t="s">
        <v>483</v>
      </c>
      <c r="M34" s="252">
        <v>108900</v>
      </c>
      <c r="N34" s="252">
        <v>108900</v>
      </c>
      <c r="O34" s="252"/>
      <c r="P34" s="252"/>
      <c r="Q34" s="252"/>
      <c r="R34" s="252"/>
    </row>
    <row r="35" ht="13.5" customHeight="1" spans="1:18">
      <c r="A35" s="254"/>
      <c r="B35" s="254"/>
      <c r="C35" s="254"/>
      <c r="D35" s="255"/>
      <c r="E35" s="255"/>
      <c r="F35" s="255"/>
      <c r="G35" s="257"/>
      <c r="H35" s="257"/>
      <c r="I35" s="257"/>
      <c r="J35" s="181" t="s">
        <v>484</v>
      </c>
      <c r="K35" s="181" t="s">
        <v>430</v>
      </c>
      <c r="L35" s="179" t="s">
        <v>226</v>
      </c>
      <c r="M35" s="252">
        <v>24514409</v>
      </c>
      <c r="N35" s="252">
        <v>102000</v>
      </c>
      <c r="O35" s="252">
        <v>24412409</v>
      </c>
      <c r="P35" s="252"/>
      <c r="Q35" s="252"/>
      <c r="R35" s="252"/>
    </row>
    <row r="36" ht="13.5" customHeight="1" spans="1:18">
      <c r="A36" s="254"/>
      <c r="B36" s="254"/>
      <c r="C36" s="254"/>
      <c r="D36" s="255"/>
      <c r="E36" s="255"/>
      <c r="F36" s="255"/>
      <c r="G36" s="257"/>
      <c r="H36" s="257"/>
      <c r="I36" s="257"/>
      <c r="J36" s="181" t="s">
        <v>430</v>
      </c>
      <c r="K36" s="181" t="s">
        <v>439</v>
      </c>
      <c r="L36" s="179" t="s">
        <v>485</v>
      </c>
      <c r="M36" s="252">
        <v>1974948</v>
      </c>
      <c r="N36" s="252"/>
      <c r="O36" s="252">
        <v>1974948</v>
      </c>
      <c r="P36" s="252"/>
      <c r="Q36" s="252"/>
      <c r="R36" s="252"/>
    </row>
    <row r="37" ht="13.5" customHeight="1" spans="1:18">
      <c r="A37" s="254"/>
      <c r="B37" s="254"/>
      <c r="C37" s="254"/>
      <c r="D37" s="255"/>
      <c r="E37" s="255"/>
      <c r="F37" s="255"/>
      <c r="G37" s="257"/>
      <c r="H37" s="257"/>
      <c r="I37" s="257"/>
      <c r="J37" s="181" t="s">
        <v>430</v>
      </c>
      <c r="K37" s="181" t="s">
        <v>486</v>
      </c>
      <c r="L37" s="179" t="s">
        <v>487</v>
      </c>
      <c r="M37" s="252">
        <v>200000</v>
      </c>
      <c r="N37" s="252"/>
      <c r="O37" s="252">
        <v>200000</v>
      </c>
      <c r="P37" s="252"/>
      <c r="Q37" s="252"/>
      <c r="R37" s="252"/>
    </row>
    <row r="38" ht="13.5" customHeight="1" spans="1:18">
      <c r="A38" s="254"/>
      <c r="B38" s="254"/>
      <c r="C38" s="254"/>
      <c r="D38" s="255"/>
      <c r="E38" s="255"/>
      <c r="F38" s="255"/>
      <c r="G38" s="257"/>
      <c r="H38" s="257"/>
      <c r="I38" s="257"/>
      <c r="J38" s="181" t="s">
        <v>430</v>
      </c>
      <c r="K38" s="181" t="s">
        <v>465</v>
      </c>
      <c r="L38" s="179" t="s">
        <v>488</v>
      </c>
      <c r="M38" s="252">
        <v>9639650</v>
      </c>
      <c r="N38" s="252">
        <v>102000</v>
      </c>
      <c r="O38" s="252">
        <v>17563291.5</v>
      </c>
      <c r="P38" s="252"/>
      <c r="Q38" s="252"/>
      <c r="R38" s="252"/>
    </row>
    <row r="39" ht="13.5" customHeight="1" spans="1:18">
      <c r="A39" s="254"/>
      <c r="B39" s="254"/>
      <c r="C39" s="254"/>
      <c r="D39" s="255"/>
      <c r="E39" s="255"/>
      <c r="F39" s="255"/>
      <c r="G39" s="257"/>
      <c r="H39" s="257"/>
      <c r="I39" s="257"/>
      <c r="J39" s="181" t="s">
        <v>430</v>
      </c>
      <c r="K39" s="181" t="s">
        <v>443</v>
      </c>
      <c r="L39" s="179" t="s">
        <v>489</v>
      </c>
      <c r="M39" s="252">
        <v>1094700</v>
      </c>
      <c r="N39" s="252"/>
      <c r="O39" s="252">
        <v>1094700</v>
      </c>
      <c r="P39" s="252"/>
      <c r="Q39" s="252"/>
      <c r="R39" s="252"/>
    </row>
    <row r="40" ht="13.5" customHeight="1" spans="1:18">
      <c r="A40" s="254"/>
      <c r="B40" s="254"/>
      <c r="C40" s="254"/>
      <c r="D40" s="255"/>
      <c r="E40" s="255"/>
      <c r="F40" s="255"/>
      <c r="G40" s="257"/>
      <c r="H40" s="257"/>
      <c r="I40" s="257"/>
      <c r="J40" s="181" t="s">
        <v>430</v>
      </c>
      <c r="K40" s="181" t="s">
        <v>454</v>
      </c>
      <c r="L40" s="179" t="s">
        <v>490</v>
      </c>
      <c r="M40" s="252">
        <v>11578000</v>
      </c>
      <c r="N40" s="252"/>
      <c r="O40" s="252">
        <v>11578000</v>
      </c>
      <c r="P40" s="252"/>
      <c r="Q40" s="252"/>
      <c r="R40" s="252"/>
    </row>
    <row r="41" ht="13.5" customHeight="1" spans="1:18">
      <c r="A41" s="254"/>
      <c r="B41" s="254"/>
      <c r="C41" s="254"/>
      <c r="D41" s="255"/>
      <c r="E41" s="255"/>
      <c r="F41" s="255"/>
      <c r="G41" s="257"/>
      <c r="H41" s="257"/>
      <c r="I41" s="257"/>
      <c r="J41" s="181" t="s">
        <v>430</v>
      </c>
      <c r="K41" s="181" t="s">
        <v>427</v>
      </c>
      <c r="L41" s="179" t="s">
        <v>491</v>
      </c>
      <c r="M41" s="252">
        <v>27111</v>
      </c>
      <c r="N41" s="252"/>
      <c r="O41" s="252">
        <v>27111</v>
      </c>
      <c r="P41" s="252"/>
      <c r="Q41" s="252"/>
      <c r="R41" s="252"/>
    </row>
  </sheetData>
  <mergeCells count="14">
    <mergeCell ref="N1:O1"/>
    <mergeCell ref="A2:O2"/>
    <mergeCell ref="A3:C3"/>
    <mergeCell ref="P3:R3"/>
    <mergeCell ref="A4:I4"/>
    <mergeCell ref="J4:R4"/>
    <mergeCell ref="A5:C5"/>
    <mergeCell ref="D5:F5"/>
    <mergeCell ref="G5:I5"/>
    <mergeCell ref="J5:L5"/>
    <mergeCell ref="M5:O5"/>
    <mergeCell ref="P5:R5"/>
    <mergeCell ref="A7:C7"/>
    <mergeCell ref="J7:L7"/>
  </mergeCells>
  <printOptions horizontalCentered="1"/>
  <pageMargins left="1" right="1" top="0.75" bottom="0.75" header="0" footer="0"/>
  <pageSetup paperSize="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45"/>
  <sheetViews>
    <sheetView topLeftCell="A69" workbookViewId="0">
      <selection activeCell="D137" sqref="D137"/>
    </sheetView>
  </sheetViews>
  <sheetFormatPr defaultColWidth="10.6666666666667" defaultRowHeight="12" customHeight="1"/>
  <cols>
    <col min="1" max="1" width="40" style="171" customWidth="1"/>
    <col min="2" max="2" width="131.833333333333" style="171" customWidth="1"/>
    <col min="3" max="4" width="27.5" style="171" customWidth="1"/>
    <col min="5" max="5" width="78" style="171" customWidth="1"/>
    <col min="6" max="6" width="13.1666666666667" style="2" customWidth="1"/>
    <col min="7" max="7" width="29.3333333333333" style="171" customWidth="1"/>
    <col min="8" max="8" width="18.1666666666667" style="2" customWidth="1"/>
    <col min="9" max="9" width="15.6666666666667" style="2" customWidth="1"/>
    <col min="10" max="10" width="83.6666666666667" style="171" customWidth="1"/>
    <col min="11" max="16384" width="10.6666666666667" style="2" customWidth="1"/>
  </cols>
  <sheetData>
    <row r="1" ht="18" customHeight="1" spans="1:10">
      <c r="J1" s="172"/>
    </row>
    <row r="2" ht="41.25" customHeight="1" spans="1:10">
      <c r="A2" s="173" t="s">
        <v>492</v>
      </c>
      <c r="B2" s="174"/>
      <c r="C2" s="174"/>
      <c r="D2" s="174"/>
      <c r="E2" s="174"/>
      <c r="F2" s="175"/>
      <c r="G2" s="174"/>
      <c r="H2" s="175"/>
      <c r="I2" s="175"/>
      <c r="J2" s="174"/>
    </row>
    <row r="3" ht="17.25" customHeight="1" spans="1:10">
      <c r="A3" s="176" t="s">
        <v>1</v>
      </c>
    </row>
    <row r="4" ht="44.25" customHeight="1" spans="1:10">
      <c r="A4" s="177" t="s">
        <v>205</v>
      </c>
      <c r="B4" s="177" t="s">
        <v>493</v>
      </c>
      <c r="C4" s="177" t="s">
        <v>494</v>
      </c>
      <c r="D4" s="177" t="s">
        <v>495</v>
      </c>
      <c r="E4" s="177" t="s">
        <v>496</v>
      </c>
      <c r="F4" s="178" t="s">
        <v>497</v>
      </c>
      <c r="G4" s="177" t="s">
        <v>498</v>
      </c>
      <c r="H4" s="178" t="s">
        <v>499</v>
      </c>
      <c r="I4" s="178" t="s">
        <v>500</v>
      </c>
      <c r="J4" s="177" t="s">
        <v>501</v>
      </c>
    </row>
    <row r="5" ht="18.75" customHeight="1" spans="1:10">
      <c r="A5" s="233">
        <v>1</v>
      </c>
      <c r="B5" s="233">
        <v>2</v>
      </c>
      <c r="C5" s="233">
        <v>3</v>
      </c>
      <c r="D5" s="233">
        <v>4</v>
      </c>
      <c r="E5" s="233">
        <v>5</v>
      </c>
      <c r="F5" s="211">
        <v>6</v>
      </c>
      <c r="G5" s="233">
        <v>7</v>
      </c>
      <c r="H5" s="211">
        <v>8</v>
      </c>
      <c r="I5" s="211">
        <v>9</v>
      </c>
      <c r="J5" s="233">
        <v>10</v>
      </c>
    </row>
    <row r="6" ht="42" customHeight="1" spans="1:10">
      <c r="A6" s="179" t="s">
        <v>202</v>
      </c>
      <c r="B6" s="180"/>
      <c r="C6" s="180"/>
      <c r="D6" s="180"/>
      <c r="E6" s="181"/>
      <c r="F6" s="182"/>
      <c r="G6" s="181"/>
      <c r="H6" s="182"/>
      <c r="I6" s="182"/>
      <c r="J6" s="181"/>
    </row>
    <row r="7" ht="42.75" customHeight="1" spans="1:10">
      <c r="A7" s="234" t="s">
        <v>502</v>
      </c>
      <c r="B7" s="234" t="s">
        <v>503</v>
      </c>
      <c r="C7" s="235" t="s">
        <v>504</v>
      </c>
      <c r="D7" s="235" t="s">
        <v>505</v>
      </c>
      <c r="E7" s="179" t="s">
        <v>506</v>
      </c>
      <c r="F7" s="235" t="s">
        <v>507</v>
      </c>
      <c r="G7" s="179" t="s">
        <v>361</v>
      </c>
      <c r="H7" s="235" t="s">
        <v>508</v>
      </c>
      <c r="I7" s="235" t="s">
        <v>509</v>
      </c>
      <c r="J7" s="179" t="s">
        <v>506</v>
      </c>
    </row>
    <row r="8" ht="42.75" customHeight="1" spans="1:10">
      <c r="A8" s="236"/>
      <c r="B8" s="236"/>
      <c r="C8" s="235" t="s">
        <v>510</v>
      </c>
      <c r="D8" s="235" t="s">
        <v>511</v>
      </c>
      <c r="E8" s="179" t="s">
        <v>512</v>
      </c>
      <c r="F8" s="235" t="s">
        <v>513</v>
      </c>
      <c r="G8" s="179" t="s">
        <v>514</v>
      </c>
      <c r="H8" s="235" t="s">
        <v>515</v>
      </c>
      <c r="I8" s="235" t="s">
        <v>516</v>
      </c>
      <c r="J8" s="179" t="s">
        <v>512</v>
      </c>
    </row>
    <row r="9" ht="42.75" customHeight="1" spans="1:10">
      <c r="A9" s="237"/>
      <c r="B9" s="237"/>
      <c r="C9" s="235" t="s">
        <v>517</v>
      </c>
      <c r="D9" s="235" t="s">
        <v>518</v>
      </c>
      <c r="E9" s="179" t="s">
        <v>519</v>
      </c>
      <c r="F9" s="235" t="s">
        <v>513</v>
      </c>
      <c r="G9" s="179" t="s">
        <v>520</v>
      </c>
      <c r="H9" s="235" t="s">
        <v>515</v>
      </c>
      <c r="I9" s="235" t="s">
        <v>516</v>
      </c>
      <c r="J9" s="179" t="s">
        <v>519</v>
      </c>
    </row>
    <row r="10" ht="42.75" customHeight="1" spans="1:10">
      <c r="A10" s="234" t="s">
        <v>521</v>
      </c>
      <c r="B10" s="234" t="s">
        <v>522</v>
      </c>
      <c r="C10" s="235" t="s">
        <v>504</v>
      </c>
      <c r="D10" s="235" t="s">
        <v>505</v>
      </c>
      <c r="E10" s="179" t="s">
        <v>523</v>
      </c>
      <c r="F10" s="235" t="s">
        <v>513</v>
      </c>
      <c r="G10" s="179" t="s">
        <v>524</v>
      </c>
      <c r="H10" s="235" t="s">
        <v>525</v>
      </c>
      <c r="I10" s="235" t="s">
        <v>509</v>
      </c>
      <c r="J10" s="179" t="s">
        <v>523</v>
      </c>
    </row>
    <row r="11" ht="42.75" customHeight="1" spans="1:10">
      <c r="A11" s="236"/>
      <c r="B11" s="236"/>
      <c r="C11" s="235" t="s">
        <v>510</v>
      </c>
      <c r="D11" s="235" t="s">
        <v>511</v>
      </c>
      <c r="E11" s="179" t="s">
        <v>526</v>
      </c>
      <c r="F11" s="235" t="s">
        <v>507</v>
      </c>
      <c r="G11" s="179" t="s">
        <v>527</v>
      </c>
      <c r="H11" s="235" t="s">
        <v>515</v>
      </c>
      <c r="I11" s="235" t="s">
        <v>516</v>
      </c>
      <c r="J11" s="179" t="s">
        <v>526</v>
      </c>
    </row>
    <row r="12" ht="42.75" customHeight="1" spans="1:10">
      <c r="A12" s="237"/>
      <c r="B12" s="237"/>
      <c r="C12" s="235" t="s">
        <v>517</v>
      </c>
      <c r="D12" s="235" t="s">
        <v>518</v>
      </c>
      <c r="E12" s="179" t="s">
        <v>528</v>
      </c>
      <c r="F12" s="235" t="s">
        <v>513</v>
      </c>
      <c r="G12" s="179" t="s">
        <v>529</v>
      </c>
      <c r="H12" s="235" t="s">
        <v>515</v>
      </c>
      <c r="I12" s="235" t="s">
        <v>516</v>
      </c>
      <c r="J12" s="179" t="s">
        <v>528</v>
      </c>
    </row>
    <row r="13" ht="42.75" customHeight="1" spans="1:10">
      <c r="A13" s="234" t="s">
        <v>530</v>
      </c>
      <c r="B13" s="234" t="s">
        <v>531</v>
      </c>
      <c r="C13" s="235" t="s">
        <v>504</v>
      </c>
      <c r="D13" s="235" t="s">
        <v>505</v>
      </c>
      <c r="E13" s="179" t="s">
        <v>532</v>
      </c>
      <c r="F13" s="235" t="s">
        <v>513</v>
      </c>
      <c r="G13" s="179" t="s">
        <v>533</v>
      </c>
      <c r="H13" s="235" t="s">
        <v>534</v>
      </c>
      <c r="I13" s="235" t="s">
        <v>509</v>
      </c>
      <c r="J13" s="179" t="s">
        <v>532</v>
      </c>
    </row>
    <row r="14" ht="42.75" customHeight="1" spans="1:10">
      <c r="A14" s="236"/>
      <c r="B14" s="236"/>
      <c r="C14" s="235" t="s">
        <v>510</v>
      </c>
      <c r="D14" s="235" t="s">
        <v>511</v>
      </c>
      <c r="E14" s="179" t="s">
        <v>535</v>
      </c>
      <c r="F14" s="235" t="s">
        <v>513</v>
      </c>
      <c r="G14" s="179" t="s">
        <v>514</v>
      </c>
      <c r="H14" s="235" t="s">
        <v>515</v>
      </c>
      <c r="I14" s="235" t="s">
        <v>516</v>
      </c>
      <c r="J14" s="179" t="s">
        <v>535</v>
      </c>
    </row>
    <row r="15" ht="42.75" customHeight="1" spans="1:10">
      <c r="A15" s="237"/>
      <c r="B15" s="237"/>
      <c r="C15" s="235" t="s">
        <v>517</v>
      </c>
      <c r="D15" s="235" t="s">
        <v>518</v>
      </c>
      <c r="E15" s="179" t="s">
        <v>519</v>
      </c>
      <c r="F15" s="235" t="s">
        <v>513</v>
      </c>
      <c r="G15" s="179" t="s">
        <v>520</v>
      </c>
      <c r="H15" s="235" t="s">
        <v>515</v>
      </c>
      <c r="I15" s="235" t="s">
        <v>516</v>
      </c>
      <c r="J15" s="179" t="s">
        <v>519</v>
      </c>
    </row>
    <row r="16" ht="42.75" customHeight="1" spans="1:10">
      <c r="A16" s="234" t="s">
        <v>536</v>
      </c>
      <c r="B16" s="234" t="s">
        <v>537</v>
      </c>
      <c r="C16" s="235" t="s">
        <v>504</v>
      </c>
      <c r="D16" s="235" t="s">
        <v>505</v>
      </c>
      <c r="E16" s="179" t="s">
        <v>538</v>
      </c>
      <c r="F16" s="235" t="s">
        <v>513</v>
      </c>
      <c r="G16" s="179" t="s">
        <v>539</v>
      </c>
      <c r="H16" s="235" t="s">
        <v>540</v>
      </c>
      <c r="I16" s="235" t="s">
        <v>509</v>
      </c>
      <c r="J16" s="179" t="s">
        <v>538</v>
      </c>
    </row>
    <row r="17" ht="42.75" customHeight="1" spans="1:10">
      <c r="A17" s="236"/>
      <c r="B17" s="236"/>
      <c r="C17" s="235" t="s">
        <v>510</v>
      </c>
      <c r="D17" s="235" t="s">
        <v>511</v>
      </c>
      <c r="E17" s="179" t="s">
        <v>541</v>
      </c>
      <c r="F17" s="235" t="s">
        <v>513</v>
      </c>
      <c r="G17" s="179" t="s">
        <v>542</v>
      </c>
      <c r="H17" s="235" t="s">
        <v>515</v>
      </c>
      <c r="I17" s="235" t="s">
        <v>516</v>
      </c>
      <c r="J17" s="179" t="s">
        <v>541</v>
      </c>
    </row>
    <row r="18" ht="42.75" customHeight="1" spans="1:10">
      <c r="A18" s="237"/>
      <c r="B18" s="237"/>
      <c r="C18" s="235" t="s">
        <v>517</v>
      </c>
      <c r="D18" s="235" t="s">
        <v>518</v>
      </c>
      <c r="E18" s="179" t="s">
        <v>543</v>
      </c>
      <c r="F18" s="235" t="s">
        <v>513</v>
      </c>
      <c r="G18" s="179" t="s">
        <v>520</v>
      </c>
      <c r="H18" s="235" t="s">
        <v>515</v>
      </c>
      <c r="I18" s="235" t="s">
        <v>516</v>
      </c>
      <c r="J18" s="179" t="s">
        <v>543</v>
      </c>
    </row>
    <row r="19" ht="42.75" customHeight="1" spans="1:10">
      <c r="A19" s="234" t="s">
        <v>544</v>
      </c>
      <c r="B19" s="234" t="s">
        <v>545</v>
      </c>
      <c r="C19" s="235" t="s">
        <v>504</v>
      </c>
      <c r="D19" s="235" t="s">
        <v>505</v>
      </c>
      <c r="E19" s="179" t="s">
        <v>546</v>
      </c>
      <c r="F19" s="235" t="s">
        <v>513</v>
      </c>
      <c r="G19" s="179" t="s">
        <v>546</v>
      </c>
      <c r="H19" s="235" t="s">
        <v>508</v>
      </c>
      <c r="I19" s="235" t="s">
        <v>509</v>
      </c>
      <c r="J19" s="179" t="s">
        <v>546</v>
      </c>
    </row>
    <row r="20" ht="42.75" customHeight="1" spans="1:10">
      <c r="A20" s="236"/>
      <c r="B20" s="236"/>
      <c r="C20" s="235" t="s">
        <v>510</v>
      </c>
      <c r="D20" s="235" t="s">
        <v>511</v>
      </c>
      <c r="E20" s="179" t="s">
        <v>547</v>
      </c>
      <c r="F20" s="235" t="s">
        <v>513</v>
      </c>
      <c r="G20" s="179" t="s">
        <v>548</v>
      </c>
      <c r="H20" s="235" t="s">
        <v>515</v>
      </c>
      <c r="I20" s="235" t="s">
        <v>516</v>
      </c>
      <c r="J20" s="179" t="s">
        <v>547</v>
      </c>
    </row>
    <row r="21" ht="42.75" customHeight="1" spans="1:10">
      <c r="A21" s="237"/>
      <c r="B21" s="237"/>
      <c r="C21" s="235" t="s">
        <v>517</v>
      </c>
      <c r="D21" s="235" t="s">
        <v>518</v>
      </c>
      <c r="E21" s="179" t="s">
        <v>549</v>
      </c>
      <c r="F21" s="235" t="s">
        <v>513</v>
      </c>
      <c r="G21" s="179" t="s">
        <v>550</v>
      </c>
      <c r="H21" s="235" t="s">
        <v>515</v>
      </c>
      <c r="I21" s="235" t="s">
        <v>516</v>
      </c>
      <c r="J21" s="179" t="s">
        <v>549</v>
      </c>
    </row>
    <row r="22" ht="42.75" customHeight="1" spans="1:10">
      <c r="A22" s="234" t="s">
        <v>551</v>
      </c>
      <c r="B22" s="234" t="s">
        <v>552</v>
      </c>
      <c r="C22" s="235" t="s">
        <v>504</v>
      </c>
      <c r="D22" s="235" t="s">
        <v>505</v>
      </c>
      <c r="E22" s="179" t="s">
        <v>553</v>
      </c>
      <c r="F22" s="235" t="s">
        <v>513</v>
      </c>
      <c r="G22" s="179" t="s">
        <v>554</v>
      </c>
      <c r="H22" s="235" t="s">
        <v>508</v>
      </c>
      <c r="I22" s="235" t="s">
        <v>509</v>
      </c>
      <c r="J22" s="179" t="s">
        <v>555</v>
      </c>
    </row>
    <row r="23" ht="42.75" customHeight="1" spans="1:10">
      <c r="A23" s="236"/>
      <c r="B23" s="236"/>
      <c r="C23" s="235" t="s">
        <v>504</v>
      </c>
      <c r="D23" s="235" t="s">
        <v>505</v>
      </c>
      <c r="E23" s="179" t="s">
        <v>556</v>
      </c>
      <c r="F23" s="235" t="s">
        <v>513</v>
      </c>
      <c r="G23" s="179" t="s">
        <v>557</v>
      </c>
      <c r="H23" s="235" t="s">
        <v>508</v>
      </c>
      <c r="I23" s="235" t="s">
        <v>509</v>
      </c>
      <c r="J23" s="179" t="s">
        <v>558</v>
      </c>
    </row>
    <row r="24" ht="42.75" customHeight="1" spans="1:10">
      <c r="A24" s="236"/>
      <c r="B24" s="236"/>
      <c r="C24" s="235" t="s">
        <v>504</v>
      </c>
      <c r="D24" s="235" t="s">
        <v>505</v>
      </c>
      <c r="E24" s="179" t="s">
        <v>559</v>
      </c>
      <c r="F24" s="235" t="s">
        <v>513</v>
      </c>
      <c r="G24" s="179" t="s">
        <v>557</v>
      </c>
      <c r="H24" s="235" t="s">
        <v>508</v>
      </c>
      <c r="I24" s="235" t="s">
        <v>509</v>
      </c>
      <c r="J24" s="179" t="s">
        <v>560</v>
      </c>
    </row>
    <row r="25" ht="42.75" customHeight="1" spans="1:10">
      <c r="A25" s="236"/>
      <c r="B25" s="236"/>
      <c r="C25" s="235" t="s">
        <v>510</v>
      </c>
      <c r="D25" s="235" t="s">
        <v>511</v>
      </c>
      <c r="E25" s="179" t="s">
        <v>561</v>
      </c>
      <c r="F25" s="235" t="s">
        <v>513</v>
      </c>
      <c r="G25" s="179" t="s">
        <v>562</v>
      </c>
      <c r="H25" s="235" t="s">
        <v>430</v>
      </c>
      <c r="I25" s="235" t="s">
        <v>516</v>
      </c>
      <c r="J25" s="179" t="s">
        <v>563</v>
      </c>
    </row>
    <row r="26" ht="42.75" customHeight="1" spans="1:10">
      <c r="A26" s="236"/>
      <c r="B26" s="236"/>
      <c r="C26" s="235" t="s">
        <v>517</v>
      </c>
      <c r="D26" s="235" t="s">
        <v>518</v>
      </c>
      <c r="E26" s="179" t="s">
        <v>564</v>
      </c>
      <c r="F26" s="235" t="s">
        <v>507</v>
      </c>
      <c r="G26" s="179" t="s">
        <v>565</v>
      </c>
      <c r="H26" s="235" t="s">
        <v>515</v>
      </c>
      <c r="I26" s="235" t="s">
        <v>509</v>
      </c>
      <c r="J26" s="179" t="s">
        <v>566</v>
      </c>
    </row>
    <row r="27" ht="42.75" customHeight="1" spans="1:10">
      <c r="A27" s="237"/>
      <c r="B27" s="237"/>
      <c r="C27" s="235" t="s">
        <v>517</v>
      </c>
      <c r="D27" s="235" t="s">
        <v>518</v>
      </c>
      <c r="E27" s="179" t="s">
        <v>567</v>
      </c>
      <c r="F27" s="235" t="s">
        <v>507</v>
      </c>
      <c r="G27" s="179" t="s">
        <v>565</v>
      </c>
      <c r="H27" s="235" t="s">
        <v>515</v>
      </c>
      <c r="I27" s="235" t="s">
        <v>509</v>
      </c>
      <c r="J27" s="179" t="s">
        <v>568</v>
      </c>
    </row>
    <row r="28" ht="42.75" customHeight="1" spans="1:10">
      <c r="A28" s="234" t="s">
        <v>478</v>
      </c>
      <c r="B28" s="234" t="s">
        <v>552</v>
      </c>
      <c r="C28" s="235" t="s">
        <v>504</v>
      </c>
      <c r="D28" s="235" t="s">
        <v>505</v>
      </c>
      <c r="E28" s="179" t="s">
        <v>569</v>
      </c>
      <c r="F28" s="235" t="s">
        <v>513</v>
      </c>
      <c r="G28" s="179" t="s">
        <v>570</v>
      </c>
      <c r="H28" s="235" t="s">
        <v>508</v>
      </c>
      <c r="I28" s="235" t="s">
        <v>509</v>
      </c>
      <c r="J28" s="179" t="s">
        <v>571</v>
      </c>
    </row>
    <row r="29" ht="42.75" customHeight="1" spans="1:10">
      <c r="A29" s="236"/>
      <c r="B29" s="236"/>
      <c r="C29" s="235" t="s">
        <v>504</v>
      </c>
      <c r="D29" s="235" t="s">
        <v>505</v>
      </c>
      <c r="E29" s="179" t="s">
        <v>572</v>
      </c>
      <c r="F29" s="235" t="s">
        <v>507</v>
      </c>
      <c r="G29" s="179" t="s">
        <v>38</v>
      </c>
      <c r="H29" s="235" t="s">
        <v>573</v>
      </c>
      <c r="I29" s="235" t="s">
        <v>509</v>
      </c>
      <c r="J29" s="179" t="s">
        <v>574</v>
      </c>
    </row>
    <row r="30" ht="42.75" customHeight="1" spans="1:10">
      <c r="A30" s="236"/>
      <c r="B30" s="236"/>
      <c r="C30" s="235" t="s">
        <v>504</v>
      </c>
      <c r="D30" s="235" t="s">
        <v>505</v>
      </c>
      <c r="E30" s="179" t="s">
        <v>575</v>
      </c>
      <c r="F30" s="235" t="s">
        <v>513</v>
      </c>
      <c r="G30" s="179" t="s">
        <v>38</v>
      </c>
      <c r="H30" s="235" t="s">
        <v>576</v>
      </c>
      <c r="I30" s="235" t="s">
        <v>509</v>
      </c>
      <c r="J30" s="179" t="s">
        <v>577</v>
      </c>
    </row>
    <row r="31" ht="42.75" customHeight="1" spans="1:10">
      <c r="A31" s="236"/>
      <c r="B31" s="236"/>
      <c r="C31" s="235" t="s">
        <v>510</v>
      </c>
      <c r="D31" s="235" t="s">
        <v>511</v>
      </c>
      <c r="E31" s="179" t="s">
        <v>561</v>
      </c>
      <c r="F31" s="235" t="s">
        <v>513</v>
      </c>
      <c r="G31" s="179" t="s">
        <v>562</v>
      </c>
      <c r="H31" s="235" t="s">
        <v>430</v>
      </c>
      <c r="I31" s="235" t="s">
        <v>516</v>
      </c>
      <c r="J31" s="179" t="s">
        <v>578</v>
      </c>
    </row>
    <row r="32" ht="42.75" customHeight="1" spans="1:10">
      <c r="A32" s="236"/>
      <c r="B32" s="236"/>
      <c r="C32" s="235" t="s">
        <v>510</v>
      </c>
      <c r="D32" s="235" t="s">
        <v>511</v>
      </c>
      <c r="E32" s="179" t="s">
        <v>579</v>
      </c>
      <c r="F32" s="235" t="s">
        <v>513</v>
      </c>
      <c r="G32" s="179" t="s">
        <v>580</v>
      </c>
      <c r="H32" s="235" t="s">
        <v>430</v>
      </c>
      <c r="I32" s="235" t="s">
        <v>516</v>
      </c>
      <c r="J32" s="179" t="s">
        <v>581</v>
      </c>
    </row>
    <row r="33" ht="42.75" customHeight="1" spans="1:10">
      <c r="A33" s="236"/>
      <c r="B33" s="236"/>
      <c r="C33" s="235" t="s">
        <v>517</v>
      </c>
      <c r="D33" s="235" t="s">
        <v>518</v>
      </c>
      <c r="E33" s="179" t="s">
        <v>567</v>
      </c>
      <c r="F33" s="235" t="s">
        <v>507</v>
      </c>
      <c r="G33" s="179" t="s">
        <v>565</v>
      </c>
      <c r="H33" s="235" t="s">
        <v>515</v>
      </c>
      <c r="I33" s="235" t="s">
        <v>509</v>
      </c>
      <c r="J33" s="179" t="s">
        <v>568</v>
      </c>
    </row>
    <row r="34" ht="42.75" customHeight="1" spans="1:10">
      <c r="A34" s="237"/>
      <c r="B34" s="237"/>
      <c r="C34" s="235" t="s">
        <v>517</v>
      </c>
      <c r="D34" s="235" t="s">
        <v>518</v>
      </c>
      <c r="E34" s="179" t="s">
        <v>564</v>
      </c>
      <c r="F34" s="235" t="s">
        <v>507</v>
      </c>
      <c r="G34" s="179" t="s">
        <v>565</v>
      </c>
      <c r="H34" s="235" t="s">
        <v>515</v>
      </c>
      <c r="I34" s="235" t="s">
        <v>509</v>
      </c>
      <c r="J34" s="179" t="s">
        <v>582</v>
      </c>
    </row>
    <row r="35" ht="42.75" customHeight="1" spans="1:10">
      <c r="A35" s="234" t="s">
        <v>583</v>
      </c>
      <c r="B35" s="234" t="s">
        <v>584</v>
      </c>
      <c r="C35" s="235" t="s">
        <v>504</v>
      </c>
      <c r="D35" s="235" t="s">
        <v>505</v>
      </c>
      <c r="E35" s="179" t="s">
        <v>585</v>
      </c>
      <c r="F35" s="235" t="s">
        <v>507</v>
      </c>
      <c r="G35" s="179" t="s">
        <v>586</v>
      </c>
      <c r="H35" s="235" t="s">
        <v>508</v>
      </c>
      <c r="I35" s="235" t="s">
        <v>509</v>
      </c>
      <c r="J35" s="179" t="s">
        <v>585</v>
      </c>
    </row>
    <row r="36" ht="42.75" customHeight="1" spans="1:10">
      <c r="A36" s="236"/>
      <c r="B36" s="236"/>
      <c r="C36" s="235" t="s">
        <v>504</v>
      </c>
      <c r="D36" s="235" t="s">
        <v>587</v>
      </c>
      <c r="E36" s="179" t="s">
        <v>588</v>
      </c>
      <c r="F36" s="235" t="s">
        <v>513</v>
      </c>
      <c r="G36" s="179" t="s">
        <v>529</v>
      </c>
      <c r="H36" s="235" t="s">
        <v>515</v>
      </c>
      <c r="I36" s="235" t="s">
        <v>516</v>
      </c>
      <c r="J36" s="179" t="s">
        <v>589</v>
      </c>
    </row>
    <row r="37" ht="42.75" customHeight="1" spans="1:10">
      <c r="A37" s="236"/>
      <c r="B37" s="236"/>
      <c r="C37" s="235" t="s">
        <v>510</v>
      </c>
      <c r="D37" s="235" t="s">
        <v>511</v>
      </c>
      <c r="E37" s="179" t="s">
        <v>590</v>
      </c>
      <c r="F37" s="235" t="s">
        <v>513</v>
      </c>
      <c r="G37" s="179" t="s">
        <v>591</v>
      </c>
      <c r="H37" s="235" t="s">
        <v>515</v>
      </c>
      <c r="I37" s="235" t="s">
        <v>516</v>
      </c>
      <c r="J37" s="179" t="s">
        <v>590</v>
      </c>
    </row>
    <row r="38" ht="42.75" customHeight="1" spans="1:10">
      <c r="A38" s="237"/>
      <c r="B38" s="237"/>
      <c r="C38" s="235" t="s">
        <v>517</v>
      </c>
      <c r="D38" s="235" t="s">
        <v>518</v>
      </c>
      <c r="E38" s="179" t="s">
        <v>592</v>
      </c>
      <c r="F38" s="235" t="s">
        <v>513</v>
      </c>
      <c r="G38" s="179" t="s">
        <v>520</v>
      </c>
      <c r="H38" s="235" t="s">
        <v>515</v>
      </c>
      <c r="I38" s="235" t="s">
        <v>516</v>
      </c>
      <c r="J38" s="179" t="s">
        <v>592</v>
      </c>
    </row>
    <row r="39" ht="42.75" customHeight="1" spans="1:10">
      <c r="A39" s="234" t="s">
        <v>593</v>
      </c>
      <c r="B39" s="234" t="s">
        <v>594</v>
      </c>
      <c r="C39" s="235" t="s">
        <v>504</v>
      </c>
      <c r="D39" s="235" t="s">
        <v>505</v>
      </c>
      <c r="E39" s="179" t="s">
        <v>595</v>
      </c>
      <c r="F39" s="235" t="s">
        <v>507</v>
      </c>
      <c r="G39" s="179" t="s">
        <v>596</v>
      </c>
      <c r="H39" s="235" t="s">
        <v>508</v>
      </c>
      <c r="I39" s="235" t="s">
        <v>509</v>
      </c>
      <c r="J39" s="179" t="s">
        <v>595</v>
      </c>
    </row>
    <row r="40" ht="42.75" customHeight="1" spans="1:10">
      <c r="A40" s="236"/>
      <c r="B40" s="236"/>
      <c r="C40" s="235" t="s">
        <v>510</v>
      </c>
      <c r="D40" s="235" t="s">
        <v>511</v>
      </c>
      <c r="E40" s="179" t="s">
        <v>597</v>
      </c>
      <c r="F40" s="235" t="s">
        <v>513</v>
      </c>
      <c r="G40" s="179" t="s">
        <v>542</v>
      </c>
      <c r="H40" s="235" t="s">
        <v>515</v>
      </c>
      <c r="I40" s="235" t="s">
        <v>516</v>
      </c>
      <c r="J40" s="179" t="s">
        <v>597</v>
      </c>
    </row>
    <row r="41" ht="42.75" customHeight="1" spans="1:10">
      <c r="A41" s="237"/>
      <c r="B41" s="237"/>
      <c r="C41" s="235" t="s">
        <v>517</v>
      </c>
      <c r="D41" s="235" t="s">
        <v>518</v>
      </c>
      <c r="E41" s="179" t="s">
        <v>598</v>
      </c>
      <c r="F41" s="235" t="s">
        <v>513</v>
      </c>
      <c r="G41" s="179" t="s">
        <v>520</v>
      </c>
      <c r="H41" s="235" t="s">
        <v>515</v>
      </c>
      <c r="I41" s="235" t="s">
        <v>516</v>
      </c>
      <c r="J41" s="179" t="s">
        <v>598</v>
      </c>
    </row>
    <row r="42" ht="42.75" customHeight="1" spans="1:10">
      <c r="A42" s="234" t="s">
        <v>599</v>
      </c>
      <c r="B42" s="234" t="s">
        <v>600</v>
      </c>
      <c r="C42" s="235" t="s">
        <v>504</v>
      </c>
      <c r="D42" s="235" t="s">
        <v>505</v>
      </c>
      <c r="E42" s="179" t="s">
        <v>601</v>
      </c>
      <c r="F42" s="235" t="s">
        <v>507</v>
      </c>
      <c r="G42" s="179" t="s">
        <v>602</v>
      </c>
      <c r="H42" s="235" t="s">
        <v>508</v>
      </c>
      <c r="I42" s="235" t="s">
        <v>509</v>
      </c>
      <c r="J42" s="179" t="s">
        <v>601</v>
      </c>
    </row>
    <row r="43" ht="42.75" customHeight="1" spans="1:10">
      <c r="A43" s="236"/>
      <c r="B43" s="236"/>
      <c r="C43" s="235" t="s">
        <v>510</v>
      </c>
      <c r="D43" s="235" t="s">
        <v>603</v>
      </c>
      <c r="E43" s="179" t="s">
        <v>547</v>
      </c>
      <c r="F43" s="235" t="s">
        <v>513</v>
      </c>
      <c r="G43" s="179" t="s">
        <v>548</v>
      </c>
      <c r="H43" s="235" t="s">
        <v>515</v>
      </c>
      <c r="I43" s="235" t="s">
        <v>516</v>
      </c>
      <c r="J43" s="179" t="s">
        <v>547</v>
      </c>
    </row>
    <row r="44" ht="42.75" customHeight="1" spans="1:10">
      <c r="A44" s="237"/>
      <c r="B44" s="237"/>
      <c r="C44" s="235" t="s">
        <v>517</v>
      </c>
      <c r="D44" s="235" t="s">
        <v>518</v>
      </c>
      <c r="E44" s="179" t="s">
        <v>604</v>
      </c>
      <c r="F44" s="235" t="s">
        <v>513</v>
      </c>
      <c r="G44" s="179" t="s">
        <v>520</v>
      </c>
      <c r="H44" s="235" t="s">
        <v>515</v>
      </c>
      <c r="I44" s="235" t="s">
        <v>516</v>
      </c>
      <c r="J44" s="179" t="s">
        <v>604</v>
      </c>
    </row>
    <row r="45" ht="42.75" customHeight="1" spans="1:10">
      <c r="A45" s="234" t="s">
        <v>605</v>
      </c>
      <c r="B45" s="234" t="s">
        <v>606</v>
      </c>
      <c r="C45" s="235" t="s">
        <v>504</v>
      </c>
      <c r="D45" s="235" t="s">
        <v>587</v>
      </c>
      <c r="E45" s="179" t="s">
        <v>607</v>
      </c>
      <c r="F45" s="235" t="s">
        <v>513</v>
      </c>
      <c r="G45" s="179" t="s">
        <v>529</v>
      </c>
      <c r="H45" s="235" t="s">
        <v>515</v>
      </c>
      <c r="I45" s="235" t="s">
        <v>516</v>
      </c>
      <c r="J45" s="179" t="s">
        <v>607</v>
      </c>
    </row>
    <row r="46" ht="42.75" customHeight="1" spans="1:10">
      <c r="A46" s="236"/>
      <c r="B46" s="236"/>
      <c r="C46" s="235" t="s">
        <v>510</v>
      </c>
      <c r="D46" s="235" t="s">
        <v>511</v>
      </c>
      <c r="E46" s="179" t="s">
        <v>608</v>
      </c>
      <c r="F46" s="235" t="s">
        <v>513</v>
      </c>
      <c r="G46" s="179" t="s">
        <v>529</v>
      </c>
      <c r="H46" s="235" t="s">
        <v>515</v>
      </c>
      <c r="I46" s="235" t="s">
        <v>516</v>
      </c>
      <c r="J46" s="179" t="s">
        <v>608</v>
      </c>
    </row>
    <row r="47" ht="42.75" customHeight="1" spans="1:10">
      <c r="A47" s="237"/>
      <c r="B47" s="237"/>
      <c r="C47" s="235" t="s">
        <v>517</v>
      </c>
      <c r="D47" s="235" t="s">
        <v>518</v>
      </c>
      <c r="E47" s="179" t="s">
        <v>528</v>
      </c>
      <c r="F47" s="235" t="s">
        <v>513</v>
      </c>
      <c r="G47" s="179" t="s">
        <v>529</v>
      </c>
      <c r="H47" s="235" t="s">
        <v>515</v>
      </c>
      <c r="I47" s="235" t="s">
        <v>516</v>
      </c>
      <c r="J47" s="179" t="s">
        <v>528</v>
      </c>
    </row>
    <row r="48" ht="42.75" customHeight="1" spans="1:10">
      <c r="A48" s="234" t="s">
        <v>452</v>
      </c>
      <c r="B48" s="234" t="s">
        <v>552</v>
      </c>
      <c r="C48" s="235" t="s">
        <v>504</v>
      </c>
      <c r="D48" s="235" t="s">
        <v>505</v>
      </c>
      <c r="E48" s="179" t="s">
        <v>569</v>
      </c>
      <c r="F48" s="235" t="s">
        <v>513</v>
      </c>
      <c r="G48" s="179" t="s">
        <v>570</v>
      </c>
      <c r="H48" s="235" t="s">
        <v>508</v>
      </c>
      <c r="I48" s="235" t="s">
        <v>509</v>
      </c>
      <c r="J48" s="179" t="s">
        <v>571</v>
      </c>
    </row>
    <row r="49" ht="42.75" customHeight="1" spans="1:10">
      <c r="A49" s="236"/>
      <c r="B49" s="236"/>
      <c r="C49" s="235" t="s">
        <v>504</v>
      </c>
      <c r="D49" s="235" t="s">
        <v>505</v>
      </c>
      <c r="E49" s="179" t="s">
        <v>572</v>
      </c>
      <c r="F49" s="235" t="s">
        <v>507</v>
      </c>
      <c r="G49" s="179" t="s">
        <v>38</v>
      </c>
      <c r="H49" s="235" t="s">
        <v>573</v>
      </c>
      <c r="I49" s="235" t="s">
        <v>509</v>
      </c>
      <c r="J49" s="179" t="s">
        <v>574</v>
      </c>
    </row>
    <row r="50" ht="42.75" customHeight="1" spans="1:10">
      <c r="A50" s="236"/>
      <c r="B50" s="236"/>
      <c r="C50" s="235" t="s">
        <v>504</v>
      </c>
      <c r="D50" s="235" t="s">
        <v>505</v>
      </c>
      <c r="E50" s="179" t="s">
        <v>575</v>
      </c>
      <c r="F50" s="235" t="s">
        <v>513</v>
      </c>
      <c r="G50" s="179" t="s">
        <v>38</v>
      </c>
      <c r="H50" s="235" t="s">
        <v>576</v>
      </c>
      <c r="I50" s="235" t="s">
        <v>509</v>
      </c>
      <c r="J50" s="179" t="s">
        <v>577</v>
      </c>
    </row>
    <row r="51" ht="42.75" customHeight="1" spans="1:10">
      <c r="A51" s="236"/>
      <c r="B51" s="236"/>
      <c r="C51" s="235" t="s">
        <v>510</v>
      </c>
      <c r="D51" s="235" t="s">
        <v>511</v>
      </c>
      <c r="E51" s="179" t="s">
        <v>561</v>
      </c>
      <c r="F51" s="235" t="s">
        <v>513</v>
      </c>
      <c r="G51" s="179" t="s">
        <v>562</v>
      </c>
      <c r="H51" s="235" t="s">
        <v>430</v>
      </c>
      <c r="I51" s="235" t="s">
        <v>516</v>
      </c>
      <c r="J51" s="179" t="s">
        <v>578</v>
      </c>
    </row>
    <row r="52" ht="42.75" customHeight="1" spans="1:10">
      <c r="A52" s="236"/>
      <c r="B52" s="236"/>
      <c r="C52" s="235" t="s">
        <v>510</v>
      </c>
      <c r="D52" s="235" t="s">
        <v>511</v>
      </c>
      <c r="E52" s="179" t="s">
        <v>579</v>
      </c>
      <c r="F52" s="235" t="s">
        <v>513</v>
      </c>
      <c r="G52" s="179" t="s">
        <v>580</v>
      </c>
      <c r="H52" s="235" t="s">
        <v>430</v>
      </c>
      <c r="I52" s="235" t="s">
        <v>516</v>
      </c>
      <c r="J52" s="179" t="s">
        <v>581</v>
      </c>
    </row>
    <row r="53" ht="42.75" customHeight="1" spans="1:10">
      <c r="A53" s="236"/>
      <c r="B53" s="236"/>
      <c r="C53" s="235" t="s">
        <v>517</v>
      </c>
      <c r="D53" s="235" t="s">
        <v>518</v>
      </c>
      <c r="E53" s="179" t="s">
        <v>567</v>
      </c>
      <c r="F53" s="235" t="s">
        <v>507</v>
      </c>
      <c r="G53" s="179" t="s">
        <v>565</v>
      </c>
      <c r="H53" s="235" t="s">
        <v>515</v>
      </c>
      <c r="I53" s="235" t="s">
        <v>509</v>
      </c>
      <c r="J53" s="179" t="s">
        <v>568</v>
      </c>
    </row>
    <row r="54" ht="42.75" customHeight="1" spans="1:10">
      <c r="A54" s="237"/>
      <c r="B54" s="237"/>
      <c r="C54" s="235" t="s">
        <v>517</v>
      </c>
      <c r="D54" s="235" t="s">
        <v>518</v>
      </c>
      <c r="E54" s="179" t="s">
        <v>564</v>
      </c>
      <c r="F54" s="235" t="s">
        <v>507</v>
      </c>
      <c r="G54" s="179" t="s">
        <v>565</v>
      </c>
      <c r="H54" s="235" t="s">
        <v>515</v>
      </c>
      <c r="I54" s="235" t="s">
        <v>509</v>
      </c>
      <c r="J54" s="179" t="s">
        <v>582</v>
      </c>
    </row>
    <row r="55" ht="42.75" customHeight="1" spans="1:10">
      <c r="A55" s="234" t="s">
        <v>609</v>
      </c>
      <c r="B55" s="234" t="s">
        <v>610</v>
      </c>
      <c r="C55" s="235" t="s">
        <v>504</v>
      </c>
      <c r="D55" s="235" t="s">
        <v>505</v>
      </c>
      <c r="E55" s="179" t="s">
        <v>611</v>
      </c>
      <c r="F55" s="235" t="s">
        <v>513</v>
      </c>
      <c r="G55" s="179" t="s">
        <v>361</v>
      </c>
      <c r="H55" s="235" t="s">
        <v>612</v>
      </c>
      <c r="I55" s="235" t="s">
        <v>509</v>
      </c>
      <c r="J55" s="179" t="s">
        <v>611</v>
      </c>
    </row>
    <row r="56" ht="42.75" customHeight="1" spans="1:10">
      <c r="A56" s="236"/>
      <c r="B56" s="236"/>
      <c r="C56" s="235" t="s">
        <v>510</v>
      </c>
      <c r="D56" s="235" t="s">
        <v>613</v>
      </c>
      <c r="E56" s="179" t="s">
        <v>614</v>
      </c>
      <c r="F56" s="235" t="s">
        <v>513</v>
      </c>
      <c r="G56" s="179" t="s">
        <v>450</v>
      </c>
      <c r="H56" s="235" t="s">
        <v>615</v>
      </c>
      <c r="I56" s="235" t="s">
        <v>509</v>
      </c>
      <c r="J56" s="179" t="s">
        <v>614</v>
      </c>
    </row>
    <row r="57" ht="42.75" customHeight="1" spans="1:10">
      <c r="A57" s="237"/>
      <c r="B57" s="237"/>
      <c r="C57" s="235" t="s">
        <v>517</v>
      </c>
      <c r="D57" s="235" t="s">
        <v>518</v>
      </c>
      <c r="E57" s="179" t="s">
        <v>616</v>
      </c>
      <c r="F57" s="235" t="s">
        <v>513</v>
      </c>
      <c r="G57" s="179" t="s">
        <v>520</v>
      </c>
      <c r="H57" s="235" t="s">
        <v>515</v>
      </c>
      <c r="I57" s="235" t="s">
        <v>516</v>
      </c>
      <c r="J57" s="179" t="s">
        <v>616</v>
      </c>
    </row>
    <row r="58" ht="42.75" customHeight="1" spans="1:10">
      <c r="A58" s="234" t="s">
        <v>617</v>
      </c>
      <c r="B58" s="234" t="s">
        <v>618</v>
      </c>
      <c r="C58" s="235" t="s">
        <v>504</v>
      </c>
      <c r="D58" s="235" t="s">
        <v>505</v>
      </c>
      <c r="E58" s="179" t="s">
        <v>619</v>
      </c>
      <c r="F58" s="235" t="s">
        <v>507</v>
      </c>
      <c r="G58" s="179" t="s">
        <v>620</v>
      </c>
      <c r="H58" s="235" t="s">
        <v>621</v>
      </c>
      <c r="I58" s="235" t="s">
        <v>509</v>
      </c>
      <c r="J58" s="179" t="s">
        <v>619</v>
      </c>
    </row>
    <row r="59" ht="42.75" customHeight="1" spans="1:10">
      <c r="A59" s="236"/>
      <c r="B59" s="236"/>
      <c r="C59" s="235" t="s">
        <v>510</v>
      </c>
      <c r="D59" s="235" t="s">
        <v>511</v>
      </c>
      <c r="E59" s="179" t="s">
        <v>622</v>
      </c>
      <c r="F59" s="235" t="s">
        <v>513</v>
      </c>
      <c r="G59" s="179" t="s">
        <v>542</v>
      </c>
      <c r="H59" s="235" t="s">
        <v>515</v>
      </c>
      <c r="I59" s="235" t="s">
        <v>516</v>
      </c>
      <c r="J59" s="179" t="s">
        <v>622</v>
      </c>
    </row>
    <row r="60" ht="42.75" customHeight="1" spans="1:10">
      <c r="A60" s="237"/>
      <c r="B60" s="237"/>
      <c r="C60" s="235" t="s">
        <v>517</v>
      </c>
      <c r="D60" s="235" t="s">
        <v>518</v>
      </c>
      <c r="E60" s="179" t="s">
        <v>623</v>
      </c>
      <c r="F60" s="235" t="s">
        <v>507</v>
      </c>
      <c r="G60" s="179" t="s">
        <v>565</v>
      </c>
      <c r="H60" s="235" t="s">
        <v>515</v>
      </c>
      <c r="I60" s="235" t="s">
        <v>516</v>
      </c>
      <c r="J60" s="179" t="s">
        <v>623</v>
      </c>
    </row>
    <row r="61" ht="42.75" customHeight="1" spans="1:10">
      <c r="A61" s="234" t="s">
        <v>449</v>
      </c>
      <c r="B61" s="234" t="s">
        <v>552</v>
      </c>
      <c r="C61" s="235" t="s">
        <v>504</v>
      </c>
      <c r="D61" s="235" t="s">
        <v>505</v>
      </c>
      <c r="E61" s="179" t="s">
        <v>569</v>
      </c>
      <c r="F61" s="235" t="s">
        <v>513</v>
      </c>
      <c r="G61" s="179" t="s">
        <v>570</v>
      </c>
      <c r="H61" s="235" t="s">
        <v>508</v>
      </c>
      <c r="I61" s="235" t="s">
        <v>509</v>
      </c>
      <c r="J61" s="179" t="s">
        <v>571</v>
      </c>
    </row>
    <row r="62" ht="42.75" customHeight="1" spans="1:10">
      <c r="A62" s="236"/>
      <c r="B62" s="236"/>
      <c r="C62" s="235" t="s">
        <v>504</v>
      </c>
      <c r="D62" s="235" t="s">
        <v>505</v>
      </c>
      <c r="E62" s="179" t="s">
        <v>572</v>
      </c>
      <c r="F62" s="235" t="s">
        <v>507</v>
      </c>
      <c r="G62" s="179" t="s">
        <v>38</v>
      </c>
      <c r="H62" s="235" t="s">
        <v>573</v>
      </c>
      <c r="I62" s="235" t="s">
        <v>509</v>
      </c>
      <c r="J62" s="179" t="s">
        <v>574</v>
      </c>
    </row>
    <row r="63" ht="42.75" customHeight="1" spans="1:10">
      <c r="A63" s="236"/>
      <c r="B63" s="236"/>
      <c r="C63" s="235" t="s">
        <v>504</v>
      </c>
      <c r="D63" s="235" t="s">
        <v>505</v>
      </c>
      <c r="E63" s="179" t="s">
        <v>575</v>
      </c>
      <c r="F63" s="235" t="s">
        <v>513</v>
      </c>
      <c r="G63" s="179" t="s">
        <v>38</v>
      </c>
      <c r="H63" s="235" t="s">
        <v>576</v>
      </c>
      <c r="I63" s="235" t="s">
        <v>509</v>
      </c>
      <c r="J63" s="179" t="s">
        <v>577</v>
      </c>
    </row>
    <row r="64" ht="42.75" customHeight="1" spans="1:10">
      <c r="A64" s="236"/>
      <c r="B64" s="236"/>
      <c r="C64" s="235" t="s">
        <v>510</v>
      </c>
      <c r="D64" s="235" t="s">
        <v>511</v>
      </c>
      <c r="E64" s="179" t="s">
        <v>561</v>
      </c>
      <c r="F64" s="235" t="s">
        <v>513</v>
      </c>
      <c r="G64" s="179" t="s">
        <v>562</v>
      </c>
      <c r="H64" s="235" t="s">
        <v>430</v>
      </c>
      <c r="I64" s="235" t="s">
        <v>516</v>
      </c>
      <c r="J64" s="179" t="s">
        <v>578</v>
      </c>
    </row>
    <row r="65" ht="42.75" customHeight="1" spans="1:10">
      <c r="A65" s="236"/>
      <c r="B65" s="236"/>
      <c r="C65" s="235" t="s">
        <v>510</v>
      </c>
      <c r="D65" s="235" t="s">
        <v>511</v>
      </c>
      <c r="E65" s="179" t="s">
        <v>579</v>
      </c>
      <c r="F65" s="235" t="s">
        <v>513</v>
      </c>
      <c r="G65" s="179" t="s">
        <v>580</v>
      </c>
      <c r="H65" s="235" t="s">
        <v>430</v>
      </c>
      <c r="I65" s="235" t="s">
        <v>516</v>
      </c>
      <c r="J65" s="179" t="s">
        <v>581</v>
      </c>
    </row>
    <row r="66" ht="42.75" customHeight="1" spans="1:10">
      <c r="A66" s="236"/>
      <c r="B66" s="236"/>
      <c r="C66" s="235" t="s">
        <v>517</v>
      </c>
      <c r="D66" s="235" t="s">
        <v>518</v>
      </c>
      <c r="E66" s="179" t="s">
        <v>567</v>
      </c>
      <c r="F66" s="235" t="s">
        <v>507</v>
      </c>
      <c r="G66" s="179" t="s">
        <v>565</v>
      </c>
      <c r="H66" s="235" t="s">
        <v>515</v>
      </c>
      <c r="I66" s="235" t="s">
        <v>509</v>
      </c>
      <c r="J66" s="179" t="s">
        <v>568</v>
      </c>
    </row>
    <row r="67" ht="42.75" customHeight="1" spans="1:10">
      <c r="A67" s="237"/>
      <c r="B67" s="237"/>
      <c r="C67" s="235" t="s">
        <v>517</v>
      </c>
      <c r="D67" s="235" t="s">
        <v>518</v>
      </c>
      <c r="E67" s="179" t="s">
        <v>564</v>
      </c>
      <c r="F67" s="235" t="s">
        <v>507</v>
      </c>
      <c r="G67" s="179" t="s">
        <v>565</v>
      </c>
      <c r="H67" s="235" t="s">
        <v>515</v>
      </c>
      <c r="I67" s="235" t="s">
        <v>509</v>
      </c>
      <c r="J67" s="179" t="s">
        <v>582</v>
      </c>
    </row>
    <row r="68" ht="42.75" customHeight="1" spans="1:10">
      <c r="A68" s="234" t="s">
        <v>624</v>
      </c>
      <c r="B68" s="234" t="s">
        <v>625</v>
      </c>
      <c r="C68" s="235" t="s">
        <v>504</v>
      </c>
      <c r="D68" s="235" t="s">
        <v>505</v>
      </c>
      <c r="E68" s="179" t="s">
        <v>626</v>
      </c>
      <c r="F68" s="235" t="s">
        <v>513</v>
      </c>
      <c r="G68" s="179" t="s">
        <v>627</v>
      </c>
      <c r="H68" s="235" t="s">
        <v>540</v>
      </c>
      <c r="I68" s="235" t="s">
        <v>509</v>
      </c>
      <c r="J68" s="179" t="s">
        <v>626</v>
      </c>
    </row>
    <row r="69" ht="42.75" customHeight="1" spans="1:10">
      <c r="A69" s="236"/>
      <c r="B69" s="236"/>
      <c r="C69" s="235" t="s">
        <v>510</v>
      </c>
      <c r="D69" s="235" t="s">
        <v>511</v>
      </c>
      <c r="E69" s="179" t="s">
        <v>590</v>
      </c>
      <c r="F69" s="235" t="s">
        <v>513</v>
      </c>
      <c r="G69" s="179" t="s">
        <v>529</v>
      </c>
      <c r="H69" s="235" t="s">
        <v>515</v>
      </c>
      <c r="I69" s="235" t="s">
        <v>516</v>
      </c>
      <c r="J69" s="179" t="s">
        <v>590</v>
      </c>
    </row>
    <row r="70" ht="42.75" customHeight="1" spans="1:10">
      <c r="A70" s="237"/>
      <c r="B70" s="237"/>
      <c r="C70" s="235" t="s">
        <v>517</v>
      </c>
      <c r="D70" s="235" t="s">
        <v>518</v>
      </c>
      <c r="E70" s="179" t="s">
        <v>528</v>
      </c>
      <c r="F70" s="235" t="s">
        <v>513</v>
      </c>
      <c r="G70" s="179" t="s">
        <v>528</v>
      </c>
      <c r="H70" s="235" t="s">
        <v>515</v>
      </c>
      <c r="I70" s="235" t="s">
        <v>516</v>
      </c>
      <c r="J70" s="179" t="s">
        <v>528</v>
      </c>
    </row>
    <row r="71" ht="42.75" customHeight="1" spans="1:10">
      <c r="A71" s="234" t="s">
        <v>628</v>
      </c>
      <c r="B71" s="234" t="s">
        <v>629</v>
      </c>
      <c r="C71" s="235" t="s">
        <v>504</v>
      </c>
      <c r="D71" s="235" t="s">
        <v>505</v>
      </c>
      <c r="E71" s="179" t="s">
        <v>630</v>
      </c>
      <c r="F71" s="235" t="s">
        <v>513</v>
      </c>
      <c r="G71" s="179" t="s">
        <v>631</v>
      </c>
      <c r="H71" s="235" t="s">
        <v>508</v>
      </c>
      <c r="I71" s="235" t="s">
        <v>509</v>
      </c>
      <c r="J71" s="179" t="s">
        <v>630</v>
      </c>
    </row>
    <row r="72" ht="42.75" customHeight="1" spans="1:10">
      <c r="A72" s="236"/>
      <c r="B72" s="236"/>
      <c r="C72" s="235" t="s">
        <v>510</v>
      </c>
      <c r="D72" s="235" t="s">
        <v>511</v>
      </c>
      <c r="E72" s="179" t="s">
        <v>622</v>
      </c>
      <c r="F72" s="235" t="s">
        <v>513</v>
      </c>
      <c r="G72" s="179" t="s">
        <v>542</v>
      </c>
      <c r="H72" s="235" t="s">
        <v>515</v>
      </c>
      <c r="I72" s="235" t="s">
        <v>516</v>
      </c>
      <c r="J72" s="179" t="s">
        <v>622</v>
      </c>
    </row>
    <row r="73" ht="42.75" customHeight="1" spans="1:10">
      <c r="A73" s="237"/>
      <c r="B73" s="237"/>
      <c r="C73" s="235" t="s">
        <v>517</v>
      </c>
      <c r="D73" s="235" t="s">
        <v>518</v>
      </c>
      <c r="E73" s="179" t="s">
        <v>543</v>
      </c>
      <c r="F73" s="235" t="s">
        <v>513</v>
      </c>
      <c r="G73" s="179" t="s">
        <v>520</v>
      </c>
      <c r="H73" s="235" t="s">
        <v>515</v>
      </c>
      <c r="I73" s="235" t="s">
        <v>516</v>
      </c>
      <c r="J73" s="179" t="s">
        <v>543</v>
      </c>
    </row>
    <row r="74" ht="42.75" customHeight="1" spans="1:10">
      <c r="A74" s="234" t="s">
        <v>632</v>
      </c>
      <c r="B74" s="234" t="s">
        <v>633</v>
      </c>
      <c r="C74" s="235" t="s">
        <v>504</v>
      </c>
      <c r="D74" s="235" t="s">
        <v>505</v>
      </c>
      <c r="E74" s="179" t="s">
        <v>634</v>
      </c>
      <c r="F74" s="235" t="s">
        <v>513</v>
      </c>
      <c r="G74" s="179" t="s">
        <v>427</v>
      </c>
      <c r="H74" s="235" t="s">
        <v>508</v>
      </c>
      <c r="I74" s="235" t="s">
        <v>509</v>
      </c>
      <c r="J74" s="179" t="s">
        <v>634</v>
      </c>
    </row>
    <row r="75" ht="42.75" customHeight="1" spans="1:10">
      <c r="A75" s="236"/>
      <c r="B75" s="236"/>
      <c r="C75" s="235" t="s">
        <v>510</v>
      </c>
      <c r="D75" s="235" t="s">
        <v>511</v>
      </c>
      <c r="E75" s="179" t="s">
        <v>590</v>
      </c>
      <c r="F75" s="235" t="s">
        <v>513</v>
      </c>
      <c r="G75" s="179" t="s">
        <v>590</v>
      </c>
      <c r="H75" s="235" t="s">
        <v>515</v>
      </c>
      <c r="I75" s="235" t="s">
        <v>516</v>
      </c>
      <c r="J75" s="179" t="s">
        <v>590</v>
      </c>
    </row>
    <row r="76" ht="42.75" customHeight="1" spans="1:10">
      <c r="A76" s="237"/>
      <c r="B76" s="237"/>
      <c r="C76" s="235" t="s">
        <v>517</v>
      </c>
      <c r="D76" s="235" t="s">
        <v>518</v>
      </c>
      <c r="E76" s="179" t="s">
        <v>635</v>
      </c>
      <c r="F76" s="235" t="s">
        <v>507</v>
      </c>
      <c r="G76" s="179" t="s">
        <v>636</v>
      </c>
      <c r="H76" s="235" t="s">
        <v>515</v>
      </c>
      <c r="I76" s="235" t="s">
        <v>509</v>
      </c>
      <c r="J76" s="179" t="s">
        <v>635</v>
      </c>
    </row>
    <row r="77" ht="42.75" customHeight="1" spans="1:10">
      <c r="A77" s="234" t="s">
        <v>437</v>
      </c>
      <c r="B77" s="234" t="s">
        <v>552</v>
      </c>
      <c r="C77" s="235" t="s">
        <v>504</v>
      </c>
      <c r="D77" s="235" t="s">
        <v>505</v>
      </c>
      <c r="E77" s="179" t="s">
        <v>553</v>
      </c>
      <c r="F77" s="235" t="s">
        <v>513</v>
      </c>
      <c r="G77" s="179" t="s">
        <v>554</v>
      </c>
      <c r="H77" s="235" t="s">
        <v>508</v>
      </c>
      <c r="I77" s="235" t="s">
        <v>509</v>
      </c>
      <c r="J77" s="179" t="s">
        <v>555</v>
      </c>
    </row>
    <row r="78" ht="42.75" customHeight="1" spans="1:10">
      <c r="A78" s="236"/>
      <c r="B78" s="236"/>
      <c r="C78" s="235" t="s">
        <v>504</v>
      </c>
      <c r="D78" s="235" t="s">
        <v>505</v>
      </c>
      <c r="E78" s="179" t="s">
        <v>556</v>
      </c>
      <c r="F78" s="235" t="s">
        <v>513</v>
      </c>
      <c r="G78" s="179" t="s">
        <v>557</v>
      </c>
      <c r="H78" s="235" t="s">
        <v>508</v>
      </c>
      <c r="I78" s="235" t="s">
        <v>509</v>
      </c>
      <c r="J78" s="179" t="s">
        <v>558</v>
      </c>
    </row>
    <row r="79" ht="42.75" customHeight="1" spans="1:10">
      <c r="A79" s="236"/>
      <c r="B79" s="236"/>
      <c r="C79" s="235" t="s">
        <v>504</v>
      </c>
      <c r="D79" s="235" t="s">
        <v>505</v>
      </c>
      <c r="E79" s="179" t="s">
        <v>559</v>
      </c>
      <c r="F79" s="235" t="s">
        <v>513</v>
      </c>
      <c r="G79" s="179" t="s">
        <v>557</v>
      </c>
      <c r="H79" s="235" t="s">
        <v>508</v>
      </c>
      <c r="I79" s="235" t="s">
        <v>509</v>
      </c>
      <c r="J79" s="179" t="s">
        <v>560</v>
      </c>
    </row>
    <row r="80" ht="42.75" customHeight="1" spans="1:10">
      <c r="A80" s="236"/>
      <c r="B80" s="236"/>
      <c r="C80" s="235" t="s">
        <v>510</v>
      </c>
      <c r="D80" s="235" t="s">
        <v>511</v>
      </c>
      <c r="E80" s="179" t="s">
        <v>561</v>
      </c>
      <c r="F80" s="235" t="s">
        <v>513</v>
      </c>
      <c r="G80" s="179" t="s">
        <v>562</v>
      </c>
      <c r="H80" s="235" t="s">
        <v>430</v>
      </c>
      <c r="I80" s="235" t="s">
        <v>516</v>
      </c>
      <c r="J80" s="179" t="s">
        <v>563</v>
      </c>
    </row>
    <row r="81" ht="42.75" customHeight="1" spans="1:10">
      <c r="A81" s="236"/>
      <c r="B81" s="236"/>
      <c r="C81" s="235" t="s">
        <v>517</v>
      </c>
      <c r="D81" s="235" t="s">
        <v>518</v>
      </c>
      <c r="E81" s="179" t="s">
        <v>564</v>
      </c>
      <c r="F81" s="235" t="s">
        <v>507</v>
      </c>
      <c r="G81" s="179" t="s">
        <v>565</v>
      </c>
      <c r="H81" s="235" t="s">
        <v>515</v>
      </c>
      <c r="I81" s="235" t="s">
        <v>509</v>
      </c>
      <c r="J81" s="179" t="s">
        <v>566</v>
      </c>
    </row>
    <row r="82" ht="42.75" customHeight="1" spans="1:10">
      <c r="A82" s="237"/>
      <c r="B82" s="237"/>
      <c r="C82" s="235" t="s">
        <v>517</v>
      </c>
      <c r="D82" s="235" t="s">
        <v>518</v>
      </c>
      <c r="E82" s="179" t="s">
        <v>567</v>
      </c>
      <c r="F82" s="235" t="s">
        <v>507</v>
      </c>
      <c r="G82" s="179" t="s">
        <v>565</v>
      </c>
      <c r="H82" s="235" t="s">
        <v>515</v>
      </c>
      <c r="I82" s="235" t="s">
        <v>509</v>
      </c>
      <c r="J82" s="179" t="s">
        <v>568</v>
      </c>
    </row>
    <row r="83" ht="42.75" customHeight="1" spans="1:10">
      <c r="A83" s="234" t="s">
        <v>440</v>
      </c>
      <c r="B83" s="234" t="s">
        <v>552</v>
      </c>
      <c r="C83" s="235" t="s">
        <v>504</v>
      </c>
      <c r="D83" s="235" t="s">
        <v>505</v>
      </c>
      <c r="E83" s="179" t="s">
        <v>553</v>
      </c>
      <c r="F83" s="235" t="s">
        <v>513</v>
      </c>
      <c r="G83" s="179" t="s">
        <v>554</v>
      </c>
      <c r="H83" s="235" t="s">
        <v>508</v>
      </c>
      <c r="I83" s="235" t="s">
        <v>509</v>
      </c>
      <c r="J83" s="179" t="s">
        <v>555</v>
      </c>
    </row>
    <row r="84" ht="42.75" customHeight="1" spans="1:10">
      <c r="A84" s="236"/>
      <c r="B84" s="236"/>
      <c r="C84" s="235" t="s">
        <v>504</v>
      </c>
      <c r="D84" s="235" t="s">
        <v>505</v>
      </c>
      <c r="E84" s="179" t="s">
        <v>556</v>
      </c>
      <c r="F84" s="235" t="s">
        <v>513</v>
      </c>
      <c r="G84" s="179" t="s">
        <v>557</v>
      </c>
      <c r="H84" s="235" t="s">
        <v>508</v>
      </c>
      <c r="I84" s="235" t="s">
        <v>509</v>
      </c>
      <c r="J84" s="179" t="s">
        <v>558</v>
      </c>
    </row>
    <row r="85" ht="42.75" customHeight="1" spans="1:10">
      <c r="A85" s="236"/>
      <c r="B85" s="236"/>
      <c r="C85" s="235" t="s">
        <v>504</v>
      </c>
      <c r="D85" s="235" t="s">
        <v>505</v>
      </c>
      <c r="E85" s="179" t="s">
        <v>559</v>
      </c>
      <c r="F85" s="235" t="s">
        <v>513</v>
      </c>
      <c r="G85" s="179" t="s">
        <v>557</v>
      </c>
      <c r="H85" s="235" t="s">
        <v>508</v>
      </c>
      <c r="I85" s="235" t="s">
        <v>509</v>
      </c>
      <c r="J85" s="179" t="s">
        <v>560</v>
      </c>
    </row>
    <row r="86" ht="42.75" customHeight="1" spans="1:10">
      <c r="A86" s="236"/>
      <c r="B86" s="236"/>
      <c r="C86" s="235" t="s">
        <v>510</v>
      </c>
      <c r="D86" s="235" t="s">
        <v>511</v>
      </c>
      <c r="E86" s="179" t="s">
        <v>561</v>
      </c>
      <c r="F86" s="235" t="s">
        <v>513</v>
      </c>
      <c r="G86" s="179" t="s">
        <v>562</v>
      </c>
      <c r="H86" s="235" t="s">
        <v>430</v>
      </c>
      <c r="I86" s="235" t="s">
        <v>516</v>
      </c>
      <c r="J86" s="179" t="s">
        <v>563</v>
      </c>
    </row>
    <row r="87" ht="42.75" customHeight="1" spans="1:10">
      <c r="A87" s="236"/>
      <c r="B87" s="236"/>
      <c r="C87" s="235" t="s">
        <v>517</v>
      </c>
      <c r="D87" s="235" t="s">
        <v>518</v>
      </c>
      <c r="E87" s="179" t="s">
        <v>564</v>
      </c>
      <c r="F87" s="235" t="s">
        <v>507</v>
      </c>
      <c r="G87" s="179" t="s">
        <v>565</v>
      </c>
      <c r="H87" s="235" t="s">
        <v>515</v>
      </c>
      <c r="I87" s="235" t="s">
        <v>509</v>
      </c>
      <c r="J87" s="179" t="s">
        <v>566</v>
      </c>
    </row>
    <row r="88" ht="42.75" customHeight="1" spans="1:10">
      <c r="A88" s="237"/>
      <c r="B88" s="237"/>
      <c r="C88" s="235" t="s">
        <v>517</v>
      </c>
      <c r="D88" s="235" t="s">
        <v>518</v>
      </c>
      <c r="E88" s="179" t="s">
        <v>567</v>
      </c>
      <c r="F88" s="235" t="s">
        <v>507</v>
      </c>
      <c r="G88" s="179" t="s">
        <v>565</v>
      </c>
      <c r="H88" s="235" t="s">
        <v>515</v>
      </c>
      <c r="I88" s="235" t="s">
        <v>509</v>
      </c>
      <c r="J88" s="179" t="s">
        <v>568</v>
      </c>
    </row>
    <row r="89" ht="42.75" customHeight="1" spans="1:10">
      <c r="A89" s="234" t="s">
        <v>637</v>
      </c>
      <c r="B89" s="234" t="s">
        <v>638</v>
      </c>
      <c r="C89" s="235" t="s">
        <v>504</v>
      </c>
      <c r="D89" s="235" t="s">
        <v>505</v>
      </c>
      <c r="E89" s="179" t="s">
        <v>639</v>
      </c>
      <c r="F89" s="235" t="s">
        <v>513</v>
      </c>
      <c r="G89" s="179" t="s">
        <v>640</v>
      </c>
      <c r="H89" s="235" t="s">
        <v>508</v>
      </c>
      <c r="I89" s="235" t="s">
        <v>509</v>
      </c>
      <c r="J89" s="179" t="s">
        <v>639</v>
      </c>
    </row>
    <row r="90" ht="42.75" customHeight="1" spans="1:10">
      <c r="A90" s="236"/>
      <c r="B90" s="236"/>
      <c r="C90" s="235" t="s">
        <v>510</v>
      </c>
      <c r="D90" s="235" t="s">
        <v>511</v>
      </c>
      <c r="E90" s="179" t="s">
        <v>641</v>
      </c>
      <c r="F90" s="235" t="s">
        <v>513</v>
      </c>
      <c r="G90" s="179" t="s">
        <v>636</v>
      </c>
      <c r="H90" s="235" t="s">
        <v>515</v>
      </c>
      <c r="I90" s="235" t="s">
        <v>516</v>
      </c>
      <c r="J90" s="179" t="s">
        <v>641</v>
      </c>
    </row>
    <row r="91" ht="42.75" customHeight="1" spans="1:10">
      <c r="A91" s="237"/>
      <c r="B91" s="237"/>
      <c r="C91" s="235" t="s">
        <v>517</v>
      </c>
      <c r="D91" s="235" t="s">
        <v>518</v>
      </c>
      <c r="E91" s="179" t="s">
        <v>642</v>
      </c>
      <c r="F91" s="235" t="s">
        <v>513</v>
      </c>
      <c r="G91" s="179" t="s">
        <v>643</v>
      </c>
      <c r="H91" s="235" t="s">
        <v>515</v>
      </c>
      <c r="I91" s="235" t="s">
        <v>516</v>
      </c>
      <c r="J91" s="179" t="s">
        <v>642</v>
      </c>
    </row>
    <row r="92" ht="42.75" customHeight="1" spans="1:10">
      <c r="A92" s="234" t="s">
        <v>644</v>
      </c>
      <c r="B92" s="234" t="s">
        <v>552</v>
      </c>
      <c r="C92" s="235" t="s">
        <v>504</v>
      </c>
      <c r="D92" s="235" t="s">
        <v>505</v>
      </c>
      <c r="E92" s="179" t="s">
        <v>569</v>
      </c>
      <c r="F92" s="235" t="s">
        <v>513</v>
      </c>
      <c r="G92" s="179" t="s">
        <v>570</v>
      </c>
      <c r="H92" s="235" t="s">
        <v>508</v>
      </c>
      <c r="I92" s="235" t="s">
        <v>509</v>
      </c>
      <c r="J92" s="179" t="s">
        <v>571</v>
      </c>
    </row>
    <row r="93" ht="42.75" customHeight="1" spans="1:10">
      <c r="A93" s="236"/>
      <c r="B93" s="236"/>
      <c r="C93" s="235" t="s">
        <v>504</v>
      </c>
      <c r="D93" s="235" t="s">
        <v>505</v>
      </c>
      <c r="E93" s="179" t="s">
        <v>572</v>
      </c>
      <c r="F93" s="235" t="s">
        <v>507</v>
      </c>
      <c r="G93" s="179" t="s">
        <v>38</v>
      </c>
      <c r="H93" s="235" t="s">
        <v>573</v>
      </c>
      <c r="I93" s="235" t="s">
        <v>509</v>
      </c>
      <c r="J93" s="179" t="s">
        <v>574</v>
      </c>
    </row>
    <row r="94" ht="42.75" customHeight="1" spans="1:10">
      <c r="A94" s="236"/>
      <c r="B94" s="236"/>
      <c r="C94" s="235" t="s">
        <v>504</v>
      </c>
      <c r="D94" s="235" t="s">
        <v>505</v>
      </c>
      <c r="E94" s="179" t="s">
        <v>575</v>
      </c>
      <c r="F94" s="235" t="s">
        <v>513</v>
      </c>
      <c r="G94" s="179" t="s">
        <v>38</v>
      </c>
      <c r="H94" s="235" t="s">
        <v>576</v>
      </c>
      <c r="I94" s="235" t="s">
        <v>509</v>
      </c>
      <c r="J94" s="179" t="s">
        <v>577</v>
      </c>
    </row>
    <row r="95" ht="42.75" customHeight="1" spans="1:10">
      <c r="A95" s="236"/>
      <c r="B95" s="236"/>
      <c r="C95" s="235" t="s">
        <v>510</v>
      </c>
      <c r="D95" s="235" t="s">
        <v>511</v>
      </c>
      <c r="E95" s="179" t="s">
        <v>561</v>
      </c>
      <c r="F95" s="235" t="s">
        <v>513</v>
      </c>
      <c r="G95" s="179" t="s">
        <v>562</v>
      </c>
      <c r="H95" s="235" t="s">
        <v>430</v>
      </c>
      <c r="I95" s="235" t="s">
        <v>516</v>
      </c>
      <c r="J95" s="179" t="s">
        <v>578</v>
      </c>
    </row>
    <row r="96" ht="42.75" customHeight="1" spans="1:10">
      <c r="A96" s="236"/>
      <c r="B96" s="236"/>
      <c r="C96" s="235" t="s">
        <v>510</v>
      </c>
      <c r="D96" s="235" t="s">
        <v>511</v>
      </c>
      <c r="E96" s="179" t="s">
        <v>579</v>
      </c>
      <c r="F96" s="235" t="s">
        <v>513</v>
      </c>
      <c r="G96" s="179" t="s">
        <v>580</v>
      </c>
      <c r="H96" s="235" t="s">
        <v>430</v>
      </c>
      <c r="I96" s="235" t="s">
        <v>516</v>
      </c>
      <c r="J96" s="179" t="s">
        <v>581</v>
      </c>
    </row>
    <row r="97" ht="42.75" customHeight="1" spans="1:10">
      <c r="A97" s="236"/>
      <c r="B97" s="236"/>
      <c r="C97" s="235" t="s">
        <v>517</v>
      </c>
      <c r="D97" s="235" t="s">
        <v>518</v>
      </c>
      <c r="E97" s="179" t="s">
        <v>567</v>
      </c>
      <c r="F97" s="235" t="s">
        <v>507</v>
      </c>
      <c r="G97" s="179" t="s">
        <v>565</v>
      </c>
      <c r="H97" s="235" t="s">
        <v>515</v>
      </c>
      <c r="I97" s="235" t="s">
        <v>509</v>
      </c>
      <c r="J97" s="179" t="s">
        <v>568</v>
      </c>
    </row>
    <row r="98" ht="42.75" customHeight="1" spans="1:10">
      <c r="A98" s="237"/>
      <c r="B98" s="237"/>
      <c r="C98" s="235" t="s">
        <v>517</v>
      </c>
      <c r="D98" s="235" t="s">
        <v>518</v>
      </c>
      <c r="E98" s="179" t="s">
        <v>564</v>
      </c>
      <c r="F98" s="235" t="s">
        <v>507</v>
      </c>
      <c r="G98" s="179" t="s">
        <v>565</v>
      </c>
      <c r="H98" s="235" t="s">
        <v>515</v>
      </c>
      <c r="I98" s="235" t="s">
        <v>509</v>
      </c>
      <c r="J98" s="179" t="s">
        <v>582</v>
      </c>
    </row>
    <row r="99" ht="42.75" customHeight="1" spans="1:10">
      <c r="A99" s="234" t="s">
        <v>645</v>
      </c>
      <c r="B99" s="234" t="s">
        <v>646</v>
      </c>
      <c r="C99" s="235" t="s">
        <v>504</v>
      </c>
      <c r="D99" s="235" t="s">
        <v>505</v>
      </c>
      <c r="E99" s="179" t="s">
        <v>647</v>
      </c>
      <c r="F99" s="235" t="s">
        <v>507</v>
      </c>
      <c r="G99" s="179" t="s">
        <v>648</v>
      </c>
      <c r="H99" s="235" t="s">
        <v>508</v>
      </c>
      <c r="I99" s="235" t="s">
        <v>509</v>
      </c>
      <c r="J99" s="179" t="s">
        <v>647</v>
      </c>
    </row>
    <row r="100" ht="42.75" customHeight="1" spans="1:10">
      <c r="A100" s="236"/>
      <c r="B100" s="236"/>
      <c r="C100" s="235" t="s">
        <v>510</v>
      </c>
      <c r="D100" s="235" t="s">
        <v>511</v>
      </c>
      <c r="E100" s="179" t="s">
        <v>535</v>
      </c>
      <c r="F100" s="235" t="s">
        <v>513</v>
      </c>
      <c r="G100" s="179" t="s">
        <v>527</v>
      </c>
      <c r="H100" s="235" t="s">
        <v>515</v>
      </c>
      <c r="I100" s="235" t="s">
        <v>516</v>
      </c>
      <c r="J100" s="179" t="s">
        <v>535</v>
      </c>
    </row>
    <row r="101" ht="42.75" customHeight="1" spans="1:10">
      <c r="A101" s="237"/>
      <c r="B101" s="237"/>
      <c r="C101" s="235" t="s">
        <v>517</v>
      </c>
      <c r="D101" s="235" t="s">
        <v>518</v>
      </c>
      <c r="E101" s="179" t="s">
        <v>649</v>
      </c>
      <c r="F101" s="235" t="s">
        <v>513</v>
      </c>
      <c r="G101" s="179" t="s">
        <v>649</v>
      </c>
      <c r="H101" s="235" t="s">
        <v>515</v>
      </c>
      <c r="I101" s="235" t="s">
        <v>516</v>
      </c>
      <c r="J101" s="179" t="s">
        <v>649</v>
      </c>
    </row>
    <row r="102" ht="42.75" customHeight="1" spans="1:10">
      <c r="A102" s="234" t="s">
        <v>650</v>
      </c>
      <c r="B102" s="234" t="s">
        <v>651</v>
      </c>
      <c r="C102" s="235" t="s">
        <v>504</v>
      </c>
      <c r="D102" s="235" t="s">
        <v>505</v>
      </c>
      <c r="E102" s="179" t="s">
        <v>652</v>
      </c>
      <c r="F102" s="235" t="s">
        <v>513</v>
      </c>
      <c r="G102" s="179" t="s">
        <v>627</v>
      </c>
      <c r="H102" s="235" t="s">
        <v>540</v>
      </c>
      <c r="I102" s="235" t="s">
        <v>509</v>
      </c>
      <c r="J102" s="179" t="s">
        <v>652</v>
      </c>
    </row>
    <row r="103" ht="42.75" customHeight="1" spans="1:10">
      <c r="A103" s="236"/>
      <c r="B103" s="236"/>
      <c r="C103" s="235" t="s">
        <v>510</v>
      </c>
      <c r="D103" s="235" t="s">
        <v>511</v>
      </c>
      <c r="E103" s="179" t="s">
        <v>653</v>
      </c>
      <c r="F103" s="235" t="s">
        <v>513</v>
      </c>
      <c r="G103" s="179" t="s">
        <v>653</v>
      </c>
      <c r="H103" s="235" t="s">
        <v>515</v>
      </c>
      <c r="I103" s="235" t="s">
        <v>516</v>
      </c>
      <c r="J103" s="179" t="s">
        <v>653</v>
      </c>
    </row>
    <row r="104" ht="42.75" customHeight="1" spans="1:10">
      <c r="A104" s="237"/>
      <c r="B104" s="237"/>
      <c r="C104" s="235" t="s">
        <v>517</v>
      </c>
      <c r="D104" s="235" t="s">
        <v>518</v>
      </c>
      <c r="E104" s="179" t="s">
        <v>654</v>
      </c>
      <c r="F104" s="235" t="s">
        <v>507</v>
      </c>
      <c r="G104" s="179" t="s">
        <v>520</v>
      </c>
      <c r="H104" s="235" t="s">
        <v>515</v>
      </c>
      <c r="I104" s="235" t="s">
        <v>516</v>
      </c>
      <c r="J104" s="179" t="s">
        <v>654</v>
      </c>
    </row>
    <row r="105" ht="42.75" customHeight="1" spans="1:10">
      <c r="A105" s="234" t="s">
        <v>655</v>
      </c>
      <c r="B105" s="234" t="s">
        <v>552</v>
      </c>
      <c r="C105" s="235" t="s">
        <v>504</v>
      </c>
      <c r="D105" s="235" t="s">
        <v>505</v>
      </c>
      <c r="E105" s="179" t="s">
        <v>553</v>
      </c>
      <c r="F105" s="235" t="s">
        <v>513</v>
      </c>
      <c r="G105" s="179" t="s">
        <v>554</v>
      </c>
      <c r="H105" s="235" t="s">
        <v>508</v>
      </c>
      <c r="I105" s="235" t="s">
        <v>509</v>
      </c>
      <c r="J105" s="179" t="s">
        <v>555</v>
      </c>
    </row>
    <row r="106" ht="42.75" customHeight="1" spans="1:10">
      <c r="A106" s="236"/>
      <c r="B106" s="236"/>
      <c r="C106" s="235" t="s">
        <v>504</v>
      </c>
      <c r="D106" s="235" t="s">
        <v>505</v>
      </c>
      <c r="E106" s="179" t="s">
        <v>556</v>
      </c>
      <c r="F106" s="235" t="s">
        <v>513</v>
      </c>
      <c r="G106" s="179" t="s">
        <v>557</v>
      </c>
      <c r="H106" s="235" t="s">
        <v>508</v>
      </c>
      <c r="I106" s="235" t="s">
        <v>509</v>
      </c>
      <c r="J106" s="179" t="s">
        <v>558</v>
      </c>
    </row>
    <row r="107" ht="42.75" customHeight="1" spans="1:10">
      <c r="A107" s="236"/>
      <c r="B107" s="236"/>
      <c r="C107" s="235" t="s">
        <v>504</v>
      </c>
      <c r="D107" s="235" t="s">
        <v>505</v>
      </c>
      <c r="E107" s="179" t="s">
        <v>559</v>
      </c>
      <c r="F107" s="235" t="s">
        <v>513</v>
      </c>
      <c r="G107" s="179" t="s">
        <v>557</v>
      </c>
      <c r="H107" s="235" t="s">
        <v>508</v>
      </c>
      <c r="I107" s="235" t="s">
        <v>509</v>
      </c>
      <c r="J107" s="179" t="s">
        <v>560</v>
      </c>
    </row>
    <row r="108" ht="42.75" customHeight="1" spans="1:10">
      <c r="A108" s="236"/>
      <c r="B108" s="236"/>
      <c r="C108" s="235" t="s">
        <v>510</v>
      </c>
      <c r="D108" s="235" t="s">
        <v>511</v>
      </c>
      <c r="E108" s="179" t="s">
        <v>561</v>
      </c>
      <c r="F108" s="235" t="s">
        <v>513</v>
      </c>
      <c r="G108" s="179" t="s">
        <v>562</v>
      </c>
      <c r="H108" s="235" t="s">
        <v>430</v>
      </c>
      <c r="I108" s="235" t="s">
        <v>516</v>
      </c>
      <c r="J108" s="179" t="s">
        <v>563</v>
      </c>
    </row>
    <row r="109" ht="42.75" customHeight="1" spans="1:10">
      <c r="A109" s="236"/>
      <c r="B109" s="236"/>
      <c r="C109" s="235" t="s">
        <v>517</v>
      </c>
      <c r="D109" s="235" t="s">
        <v>518</v>
      </c>
      <c r="E109" s="179" t="s">
        <v>564</v>
      </c>
      <c r="F109" s="235" t="s">
        <v>507</v>
      </c>
      <c r="G109" s="179" t="s">
        <v>565</v>
      </c>
      <c r="H109" s="235" t="s">
        <v>515</v>
      </c>
      <c r="I109" s="235" t="s">
        <v>509</v>
      </c>
      <c r="J109" s="179" t="s">
        <v>566</v>
      </c>
    </row>
    <row r="110" ht="42.75" customHeight="1" spans="1:10">
      <c r="A110" s="237"/>
      <c r="B110" s="237"/>
      <c r="C110" s="235" t="s">
        <v>517</v>
      </c>
      <c r="D110" s="235" t="s">
        <v>518</v>
      </c>
      <c r="E110" s="179" t="s">
        <v>567</v>
      </c>
      <c r="F110" s="235" t="s">
        <v>507</v>
      </c>
      <c r="G110" s="179" t="s">
        <v>565</v>
      </c>
      <c r="H110" s="235" t="s">
        <v>515</v>
      </c>
      <c r="I110" s="235" t="s">
        <v>509</v>
      </c>
      <c r="J110" s="179" t="s">
        <v>568</v>
      </c>
    </row>
    <row r="111" ht="42.75" customHeight="1" spans="1:10">
      <c r="A111" s="234" t="s">
        <v>656</v>
      </c>
      <c r="B111" s="234" t="s">
        <v>657</v>
      </c>
      <c r="C111" s="235" t="s">
        <v>504</v>
      </c>
      <c r="D111" s="235" t="s">
        <v>505</v>
      </c>
      <c r="E111" s="179" t="s">
        <v>658</v>
      </c>
      <c r="F111" s="235" t="s">
        <v>513</v>
      </c>
      <c r="G111" s="179" t="s">
        <v>360</v>
      </c>
      <c r="H111" s="235" t="s">
        <v>540</v>
      </c>
      <c r="I111" s="235" t="s">
        <v>509</v>
      </c>
      <c r="J111" s="179" t="s">
        <v>658</v>
      </c>
    </row>
    <row r="112" ht="42.75" customHeight="1" spans="1:10">
      <c r="A112" s="236"/>
      <c r="B112" s="236"/>
      <c r="C112" s="235" t="s">
        <v>510</v>
      </c>
      <c r="D112" s="235" t="s">
        <v>511</v>
      </c>
      <c r="E112" s="179" t="s">
        <v>659</v>
      </c>
      <c r="F112" s="235" t="s">
        <v>513</v>
      </c>
      <c r="G112" s="179" t="s">
        <v>660</v>
      </c>
      <c r="H112" s="235" t="s">
        <v>515</v>
      </c>
      <c r="I112" s="235" t="s">
        <v>516</v>
      </c>
      <c r="J112" s="179" t="s">
        <v>659</v>
      </c>
    </row>
    <row r="113" ht="42.75" customHeight="1" spans="1:10">
      <c r="A113" s="237"/>
      <c r="B113" s="237"/>
      <c r="C113" s="235" t="s">
        <v>517</v>
      </c>
      <c r="D113" s="235" t="s">
        <v>518</v>
      </c>
      <c r="E113" s="179" t="s">
        <v>661</v>
      </c>
      <c r="F113" s="235" t="s">
        <v>513</v>
      </c>
      <c r="G113" s="179" t="s">
        <v>520</v>
      </c>
      <c r="H113" s="235" t="s">
        <v>515</v>
      </c>
      <c r="I113" s="235" t="s">
        <v>516</v>
      </c>
      <c r="J113" s="179" t="s">
        <v>661</v>
      </c>
    </row>
    <row r="114" ht="42.75" customHeight="1" spans="1:10">
      <c r="A114" s="234" t="s">
        <v>662</v>
      </c>
      <c r="B114" s="234" t="s">
        <v>633</v>
      </c>
      <c r="C114" s="235" t="s">
        <v>504</v>
      </c>
      <c r="D114" s="235" t="s">
        <v>505</v>
      </c>
      <c r="E114" s="179" t="s">
        <v>634</v>
      </c>
      <c r="F114" s="235" t="s">
        <v>513</v>
      </c>
      <c r="G114" s="179" t="s">
        <v>663</v>
      </c>
      <c r="H114" s="235" t="s">
        <v>508</v>
      </c>
      <c r="I114" s="235" t="s">
        <v>509</v>
      </c>
      <c r="J114" s="179" t="s">
        <v>634</v>
      </c>
    </row>
    <row r="115" ht="42.75" customHeight="1" spans="1:10">
      <c r="A115" s="236"/>
      <c r="B115" s="236"/>
      <c r="C115" s="235" t="s">
        <v>510</v>
      </c>
      <c r="D115" s="235" t="s">
        <v>511</v>
      </c>
      <c r="E115" s="179" t="s">
        <v>590</v>
      </c>
      <c r="F115" s="235" t="s">
        <v>513</v>
      </c>
      <c r="G115" s="179" t="s">
        <v>590</v>
      </c>
      <c r="H115" s="235" t="s">
        <v>515</v>
      </c>
      <c r="I115" s="235" t="s">
        <v>516</v>
      </c>
      <c r="J115" s="179" t="s">
        <v>590</v>
      </c>
    </row>
    <row r="116" ht="42.75" customHeight="1" spans="1:10">
      <c r="A116" s="237"/>
      <c r="B116" s="237"/>
      <c r="C116" s="235" t="s">
        <v>517</v>
      </c>
      <c r="D116" s="235" t="s">
        <v>518</v>
      </c>
      <c r="E116" s="179" t="s">
        <v>664</v>
      </c>
      <c r="F116" s="235" t="s">
        <v>665</v>
      </c>
      <c r="G116" s="179" t="s">
        <v>636</v>
      </c>
      <c r="H116" s="235" t="s">
        <v>515</v>
      </c>
      <c r="I116" s="235" t="s">
        <v>509</v>
      </c>
      <c r="J116" s="179" t="s">
        <v>664</v>
      </c>
    </row>
    <row r="117" ht="42.75" customHeight="1" spans="1:10">
      <c r="A117" s="234" t="s">
        <v>666</v>
      </c>
      <c r="B117" s="234" t="s">
        <v>552</v>
      </c>
      <c r="C117" s="235" t="s">
        <v>504</v>
      </c>
      <c r="D117" s="235" t="s">
        <v>505</v>
      </c>
      <c r="E117" s="179" t="s">
        <v>569</v>
      </c>
      <c r="F117" s="235" t="s">
        <v>513</v>
      </c>
      <c r="G117" s="179" t="s">
        <v>570</v>
      </c>
      <c r="H117" s="235" t="s">
        <v>508</v>
      </c>
      <c r="I117" s="235" t="s">
        <v>509</v>
      </c>
      <c r="J117" s="179" t="s">
        <v>571</v>
      </c>
    </row>
    <row r="118" ht="42.75" customHeight="1" spans="1:10">
      <c r="A118" s="236"/>
      <c r="B118" s="236"/>
      <c r="C118" s="235" t="s">
        <v>504</v>
      </c>
      <c r="D118" s="235" t="s">
        <v>505</v>
      </c>
      <c r="E118" s="179" t="s">
        <v>572</v>
      </c>
      <c r="F118" s="235" t="s">
        <v>507</v>
      </c>
      <c r="G118" s="179" t="s">
        <v>38</v>
      </c>
      <c r="H118" s="235" t="s">
        <v>573</v>
      </c>
      <c r="I118" s="235" t="s">
        <v>509</v>
      </c>
      <c r="J118" s="179" t="s">
        <v>574</v>
      </c>
    </row>
    <row r="119" ht="42.75" customHeight="1" spans="1:10">
      <c r="A119" s="236"/>
      <c r="B119" s="236"/>
      <c r="C119" s="235" t="s">
        <v>504</v>
      </c>
      <c r="D119" s="235" t="s">
        <v>505</v>
      </c>
      <c r="E119" s="179" t="s">
        <v>575</v>
      </c>
      <c r="F119" s="235" t="s">
        <v>513</v>
      </c>
      <c r="G119" s="179" t="s">
        <v>38</v>
      </c>
      <c r="H119" s="235" t="s">
        <v>576</v>
      </c>
      <c r="I119" s="235" t="s">
        <v>509</v>
      </c>
      <c r="J119" s="179" t="s">
        <v>577</v>
      </c>
    </row>
    <row r="120" ht="42.75" customHeight="1" spans="1:10">
      <c r="A120" s="236"/>
      <c r="B120" s="236"/>
      <c r="C120" s="235" t="s">
        <v>510</v>
      </c>
      <c r="D120" s="235" t="s">
        <v>511</v>
      </c>
      <c r="E120" s="179" t="s">
        <v>561</v>
      </c>
      <c r="F120" s="235" t="s">
        <v>513</v>
      </c>
      <c r="G120" s="179" t="s">
        <v>562</v>
      </c>
      <c r="H120" s="235" t="s">
        <v>430</v>
      </c>
      <c r="I120" s="235" t="s">
        <v>516</v>
      </c>
      <c r="J120" s="179" t="s">
        <v>578</v>
      </c>
    </row>
    <row r="121" ht="42.75" customHeight="1" spans="1:10">
      <c r="A121" s="236"/>
      <c r="B121" s="236"/>
      <c r="C121" s="235" t="s">
        <v>510</v>
      </c>
      <c r="D121" s="235" t="s">
        <v>511</v>
      </c>
      <c r="E121" s="179" t="s">
        <v>579</v>
      </c>
      <c r="F121" s="235" t="s">
        <v>513</v>
      </c>
      <c r="G121" s="179" t="s">
        <v>580</v>
      </c>
      <c r="H121" s="235" t="s">
        <v>430</v>
      </c>
      <c r="I121" s="235" t="s">
        <v>516</v>
      </c>
      <c r="J121" s="179" t="s">
        <v>581</v>
      </c>
    </row>
    <row r="122" ht="42.75" customHeight="1" spans="1:10">
      <c r="A122" s="236"/>
      <c r="B122" s="236"/>
      <c r="C122" s="235" t="s">
        <v>517</v>
      </c>
      <c r="D122" s="235" t="s">
        <v>518</v>
      </c>
      <c r="E122" s="179" t="s">
        <v>567</v>
      </c>
      <c r="F122" s="235" t="s">
        <v>507</v>
      </c>
      <c r="G122" s="179" t="s">
        <v>565</v>
      </c>
      <c r="H122" s="235" t="s">
        <v>515</v>
      </c>
      <c r="I122" s="235" t="s">
        <v>509</v>
      </c>
      <c r="J122" s="179" t="s">
        <v>568</v>
      </c>
    </row>
    <row r="123" ht="42.75" customHeight="1" spans="1:10">
      <c r="A123" s="237"/>
      <c r="B123" s="237"/>
      <c r="C123" s="235" t="s">
        <v>517</v>
      </c>
      <c r="D123" s="235" t="s">
        <v>518</v>
      </c>
      <c r="E123" s="179" t="s">
        <v>564</v>
      </c>
      <c r="F123" s="235" t="s">
        <v>507</v>
      </c>
      <c r="G123" s="179" t="s">
        <v>565</v>
      </c>
      <c r="H123" s="235" t="s">
        <v>515</v>
      </c>
      <c r="I123" s="235" t="s">
        <v>509</v>
      </c>
      <c r="J123" s="179" t="s">
        <v>582</v>
      </c>
    </row>
    <row r="124" ht="42.75" customHeight="1" spans="1:10">
      <c r="A124" s="234" t="s">
        <v>667</v>
      </c>
      <c r="B124" s="234" t="s">
        <v>552</v>
      </c>
      <c r="C124" s="235" t="s">
        <v>504</v>
      </c>
      <c r="D124" s="235" t="s">
        <v>505</v>
      </c>
      <c r="E124" s="179" t="s">
        <v>553</v>
      </c>
      <c r="F124" s="235" t="s">
        <v>513</v>
      </c>
      <c r="G124" s="179" t="s">
        <v>554</v>
      </c>
      <c r="H124" s="235" t="s">
        <v>508</v>
      </c>
      <c r="I124" s="235" t="s">
        <v>509</v>
      </c>
      <c r="J124" s="179" t="s">
        <v>555</v>
      </c>
    </row>
    <row r="125" ht="42.75" customHeight="1" spans="1:10">
      <c r="A125" s="236"/>
      <c r="B125" s="236"/>
      <c r="C125" s="235" t="s">
        <v>504</v>
      </c>
      <c r="D125" s="235" t="s">
        <v>505</v>
      </c>
      <c r="E125" s="179" t="s">
        <v>556</v>
      </c>
      <c r="F125" s="235" t="s">
        <v>513</v>
      </c>
      <c r="G125" s="179" t="s">
        <v>557</v>
      </c>
      <c r="H125" s="235" t="s">
        <v>508</v>
      </c>
      <c r="I125" s="235" t="s">
        <v>509</v>
      </c>
      <c r="J125" s="179" t="s">
        <v>558</v>
      </c>
    </row>
    <row r="126" ht="42.75" customHeight="1" spans="1:10">
      <c r="A126" s="236"/>
      <c r="B126" s="236"/>
      <c r="C126" s="235" t="s">
        <v>504</v>
      </c>
      <c r="D126" s="235" t="s">
        <v>505</v>
      </c>
      <c r="E126" s="179" t="s">
        <v>559</v>
      </c>
      <c r="F126" s="235" t="s">
        <v>513</v>
      </c>
      <c r="G126" s="179" t="s">
        <v>557</v>
      </c>
      <c r="H126" s="235" t="s">
        <v>508</v>
      </c>
      <c r="I126" s="235" t="s">
        <v>509</v>
      </c>
      <c r="J126" s="179" t="s">
        <v>560</v>
      </c>
    </row>
    <row r="127" ht="42.75" customHeight="1" spans="1:10">
      <c r="A127" s="236"/>
      <c r="B127" s="236"/>
      <c r="C127" s="235" t="s">
        <v>510</v>
      </c>
      <c r="D127" s="235" t="s">
        <v>511</v>
      </c>
      <c r="E127" s="179" t="s">
        <v>561</v>
      </c>
      <c r="F127" s="235" t="s">
        <v>513</v>
      </c>
      <c r="G127" s="179" t="s">
        <v>562</v>
      </c>
      <c r="H127" s="235" t="s">
        <v>430</v>
      </c>
      <c r="I127" s="235" t="s">
        <v>516</v>
      </c>
      <c r="J127" s="179" t="s">
        <v>563</v>
      </c>
    </row>
    <row r="128" ht="42.75" customHeight="1" spans="1:10">
      <c r="A128" s="236"/>
      <c r="B128" s="236"/>
      <c r="C128" s="235" t="s">
        <v>517</v>
      </c>
      <c r="D128" s="235" t="s">
        <v>518</v>
      </c>
      <c r="E128" s="179" t="s">
        <v>564</v>
      </c>
      <c r="F128" s="235" t="s">
        <v>507</v>
      </c>
      <c r="G128" s="179" t="s">
        <v>565</v>
      </c>
      <c r="H128" s="235" t="s">
        <v>515</v>
      </c>
      <c r="I128" s="235" t="s">
        <v>509</v>
      </c>
      <c r="J128" s="179" t="s">
        <v>566</v>
      </c>
    </row>
    <row r="129" ht="42.75" customHeight="1" spans="1:10">
      <c r="A129" s="237"/>
      <c r="B129" s="237"/>
      <c r="C129" s="235" t="s">
        <v>517</v>
      </c>
      <c r="D129" s="235" t="s">
        <v>518</v>
      </c>
      <c r="E129" s="179" t="s">
        <v>567</v>
      </c>
      <c r="F129" s="235" t="s">
        <v>507</v>
      </c>
      <c r="G129" s="179" t="s">
        <v>565</v>
      </c>
      <c r="H129" s="235" t="s">
        <v>515</v>
      </c>
      <c r="I129" s="235" t="s">
        <v>509</v>
      </c>
      <c r="J129" s="179" t="s">
        <v>568</v>
      </c>
    </row>
    <row r="130" ht="42.75" customHeight="1" spans="1:10">
      <c r="A130" s="234" t="s">
        <v>668</v>
      </c>
      <c r="B130" s="234" t="s">
        <v>552</v>
      </c>
      <c r="C130" s="235" t="s">
        <v>504</v>
      </c>
      <c r="D130" s="235" t="s">
        <v>505</v>
      </c>
      <c r="E130" s="179" t="s">
        <v>569</v>
      </c>
      <c r="F130" s="235" t="s">
        <v>513</v>
      </c>
      <c r="G130" s="179" t="s">
        <v>570</v>
      </c>
      <c r="H130" s="235" t="s">
        <v>508</v>
      </c>
      <c r="I130" s="235" t="s">
        <v>509</v>
      </c>
      <c r="J130" s="179" t="s">
        <v>571</v>
      </c>
    </row>
    <row r="131" ht="42.75" customHeight="1" spans="1:10">
      <c r="A131" s="236"/>
      <c r="B131" s="236"/>
      <c r="C131" s="235" t="s">
        <v>504</v>
      </c>
      <c r="D131" s="235" t="s">
        <v>505</v>
      </c>
      <c r="E131" s="179" t="s">
        <v>572</v>
      </c>
      <c r="F131" s="235" t="s">
        <v>507</v>
      </c>
      <c r="G131" s="179" t="s">
        <v>38</v>
      </c>
      <c r="H131" s="235" t="s">
        <v>573</v>
      </c>
      <c r="I131" s="235" t="s">
        <v>509</v>
      </c>
      <c r="J131" s="179" t="s">
        <v>574</v>
      </c>
    </row>
    <row r="132" ht="42.75" customHeight="1" spans="1:10">
      <c r="A132" s="236"/>
      <c r="B132" s="236"/>
      <c r="C132" s="235" t="s">
        <v>504</v>
      </c>
      <c r="D132" s="235" t="s">
        <v>505</v>
      </c>
      <c r="E132" s="179" t="s">
        <v>575</v>
      </c>
      <c r="F132" s="235" t="s">
        <v>513</v>
      </c>
      <c r="G132" s="179" t="s">
        <v>38</v>
      </c>
      <c r="H132" s="235" t="s">
        <v>576</v>
      </c>
      <c r="I132" s="235" t="s">
        <v>509</v>
      </c>
      <c r="J132" s="179" t="s">
        <v>577</v>
      </c>
    </row>
    <row r="133" ht="42.75" customHeight="1" spans="1:10">
      <c r="A133" s="236"/>
      <c r="B133" s="236"/>
      <c r="C133" s="235" t="s">
        <v>510</v>
      </c>
      <c r="D133" s="235" t="s">
        <v>511</v>
      </c>
      <c r="E133" s="179" t="s">
        <v>561</v>
      </c>
      <c r="F133" s="235" t="s">
        <v>513</v>
      </c>
      <c r="G133" s="179" t="s">
        <v>562</v>
      </c>
      <c r="H133" s="235" t="s">
        <v>430</v>
      </c>
      <c r="I133" s="235" t="s">
        <v>516</v>
      </c>
      <c r="J133" s="179" t="s">
        <v>578</v>
      </c>
    </row>
    <row r="134" ht="42.75" customHeight="1" spans="1:10">
      <c r="A134" s="236"/>
      <c r="B134" s="236"/>
      <c r="C134" s="235" t="s">
        <v>510</v>
      </c>
      <c r="D134" s="235" t="s">
        <v>511</v>
      </c>
      <c r="E134" s="179" t="s">
        <v>579</v>
      </c>
      <c r="F134" s="235" t="s">
        <v>513</v>
      </c>
      <c r="G134" s="179" t="s">
        <v>580</v>
      </c>
      <c r="H134" s="235" t="s">
        <v>430</v>
      </c>
      <c r="I134" s="235" t="s">
        <v>516</v>
      </c>
      <c r="J134" s="179" t="s">
        <v>581</v>
      </c>
    </row>
    <row r="135" ht="42.75" customHeight="1" spans="1:10">
      <c r="A135" s="236"/>
      <c r="B135" s="236"/>
      <c r="C135" s="235" t="s">
        <v>517</v>
      </c>
      <c r="D135" s="235" t="s">
        <v>518</v>
      </c>
      <c r="E135" s="179" t="s">
        <v>567</v>
      </c>
      <c r="F135" s="235" t="s">
        <v>507</v>
      </c>
      <c r="G135" s="179" t="s">
        <v>565</v>
      </c>
      <c r="H135" s="235" t="s">
        <v>515</v>
      </c>
      <c r="I135" s="235" t="s">
        <v>509</v>
      </c>
      <c r="J135" s="179" t="s">
        <v>568</v>
      </c>
    </row>
    <row r="136" ht="42.75" customHeight="1" spans="1:10">
      <c r="A136" s="237"/>
      <c r="B136" s="237"/>
      <c r="C136" s="235" t="s">
        <v>517</v>
      </c>
      <c r="D136" s="235" t="s">
        <v>518</v>
      </c>
      <c r="E136" s="179" t="s">
        <v>564</v>
      </c>
      <c r="F136" s="235" t="s">
        <v>507</v>
      </c>
      <c r="G136" s="179" t="s">
        <v>565</v>
      </c>
      <c r="H136" s="235" t="s">
        <v>515</v>
      </c>
      <c r="I136" s="235" t="s">
        <v>509</v>
      </c>
      <c r="J136" s="179" t="s">
        <v>582</v>
      </c>
    </row>
    <row r="137" ht="42.75" customHeight="1" spans="1:10">
      <c r="A137" s="234" t="s">
        <v>669</v>
      </c>
      <c r="B137" s="234" t="s">
        <v>670</v>
      </c>
      <c r="C137" s="235" t="s">
        <v>504</v>
      </c>
      <c r="D137" s="235" t="s">
        <v>505</v>
      </c>
      <c r="E137" s="179" t="s">
        <v>671</v>
      </c>
      <c r="F137" s="235" t="s">
        <v>513</v>
      </c>
      <c r="G137" s="179" t="s">
        <v>596</v>
      </c>
      <c r="H137" s="235" t="s">
        <v>540</v>
      </c>
      <c r="I137" s="235" t="s">
        <v>509</v>
      </c>
      <c r="J137" s="179" t="s">
        <v>671</v>
      </c>
    </row>
    <row r="138" ht="42.75" customHeight="1" spans="1:10">
      <c r="A138" s="236"/>
      <c r="B138" s="236"/>
      <c r="C138" s="235" t="s">
        <v>510</v>
      </c>
      <c r="D138" s="235" t="s">
        <v>511</v>
      </c>
      <c r="E138" s="179" t="s">
        <v>590</v>
      </c>
      <c r="F138" s="235" t="s">
        <v>513</v>
      </c>
      <c r="G138" s="179" t="s">
        <v>672</v>
      </c>
      <c r="H138" s="235" t="s">
        <v>515</v>
      </c>
      <c r="I138" s="235" t="s">
        <v>516</v>
      </c>
      <c r="J138" s="179" t="s">
        <v>590</v>
      </c>
    </row>
    <row r="139" ht="42.75" customHeight="1" spans="1:10">
      <c r="A139" s="237"/>
      <c r="B139" s="237"/>
      <c r="C139" s="235" t="s">
        <v>517</v>
      </c>
      <c r="D139" s="235" t="s">
        <v>518</v>
      </c>
      <c r="E139" s="179" t="s">
        <v>673</v>
      </c>
      <c r="F139" s="235" t="s">
        <v>513</v>
      </c>
      <c r="G139" s="179" t="s">
        <v>529</v>
      </c>
      <c r="H139" s="235" t="s">
        <v>515</v>
      </c>
      <c r="I139" s="235" t="s">
        <v>509</v>
      </c>
      <c r="J139" s="179" t="s">
        <v>673</v>
      </c>
    </row>
    <row r="140" ht="42.75" customHeight="1" spans="1:10">
      <c r="A140" s="234" t="s">
        <v>674</v>
      </c>
      <c r="B140" s="234" t="s">
        <v>552</v>
      </c>
      <c r="C140" s="235" t="s">
        <v>504</v>
      </c>
      <c r="D140" s="235" t="s">
        <v>505</v>
      </c>
      <c r="E140" s="179" t="s">
        <v>553</v>
      </c>
      <c r="F140" s="235" t="s">
        <v>513</v>
      </c>
      <c r="G140" s="179" t="s">
        <v>554</v>
      </c>
      <c r="H140" s="235" t="s">
        <v>508</v>
      </c>
      <c r="I140" s="235" t="s">
        <v>509</v>
      </c>
      <c r="J140" s="179" t="s">
        <v>555</v>
      </c>
    </row>
    <row r="141" ht="42.75" customHeight="1" spans="1:10">
      <c r="A141" s="236"/>
      <c r="B141" s="236"/>
      <c r="C141" s="235" t="s">
        <v>504</v>
      </c>
      <c r="D141" s="235" t="s">
        <v>505</v>
      </c>
      <c r="E141" s="179" t="s">
        <v>556</v>
      </c>
      <c r="F141" s="235" t="s">
        <v>513</v>
      </c>
      <c r="G141" s="179" t="s">
        <v>557</v>
      </c>
      <c r="H141" s="235" t="s">
        <v>508</v>
      </c>
      <c r="I141" s="235" t="s">
        <v>509</v>
      </c>
      <c r="J141" s="179" t="s">
        <v>558</v>
      </c>
    </row>
    <row r="142" ht="42.75" customHeight="1" spans="1:10">
      <c r="A142" s="236"/>
      <c r="B142" s="236"/>
      <c r="C142" s="235" t="s">
        <v>504</v>
      </c>
      <c r="D142" s="235" t="s">
        <v>505</v>
      </c>
      <c r="E142" s="179" t="s">
        <v>559</v>
      </c>
      <c r="F142" s="235" t="s">
        <v>513</v>
      </c>
      <c r="G142" s="179" t="s">
        <v>557</v>
      </c>
      <c r="H142" s="235" t="s">
        <v>508</v>
      </c>
      <c r="I142" s="235" t="s">
        <v>509</v>
      </c>
      <c r="J142" s="179" t="s">
        <v>560</v>
      </c>
    </row>
    <row r="143" ht="42.75" customHeight="1" spans="1:10">
      <c r="A143" s="236"/>
      <c r="B143" s="236"/>
      <c r="C143" s="235" t="s">
        <v>510</v>
      </c>
      <c r="D143" s="235" t="s">
        <v>511</v>
      </c>
      <c r="E143" s="179" t="s">
        <v>561</v>
      </c>
      <c r="F143" s="235" t="s">
        <v>513</v>
      </c>
      <c r="G143" s="179" t="s">
        <v>562</v>
      </c>
      <c r="H143" s="235" t="s">
        <v>430</v>
      </c>
      <c r="I143" s="235" t="s">
        <v>516</v>
      </c>
      <c r="J143" s="179" t="s">
        <v>563</v>
      </c>
    </row>
    <row r="144" ht="42.75" customHeight="1" spans="1:10">
      <c r="A144" s="236"/>
      <c r="B144" s="236"/>
      <c r="C144" s="235" t="s">
        <v>517</v>
      </c>
      <c r="D144" s="235" t="s">
        <v>518</v>
      </c>
      <c r="E144" s="179" t="s">
        <v>564</v>
      </c>
      <c r="F144" s="235" t="s">
        <v>507</v>
      </c>
      <c r="G144" s="179" t="s">
        <v>565</v>
      </c>
      <c r="H144" s="235" t="s">
        <v>515</v>
      </c>
      <c r="I144" s="235" t="s">
        <v>509</v>
      </c>
      <c r="J144" s="179" t="s">
        <v>566</v>
      </c>
    </row>
    <row r="145" ht="42.75" customHeight="1" spans="1:10">
      <c r="A145" s="237"/>
      <c r="B145" s="237"/>
      <c r="C145" s="235" t="s">
        <v>517</v>
      </c>
      <c r="D145" s="235" t="s">
        <v>518</v>
      </c>
      <c r="E145" s="179" t="s">
        <v>567</v>
      </c>
      <c r="F145" s="235" t="s">
        <v>507</v>
      </c>
      <c r="G145" s="179" t="s">
        <v>565</v>
      </c>
      <c r="H145" s="235" t="s">
        <v>515</v>
      </c>
      <c r="I145" s="235" t="s">
        <v>509</v>
      </c>
      <c r="J145" s="179" t="s">
        <v>568</v>
      </c>
    </row>
  </sheetData>
  <mergeCells count="66">
    <mergeCell ref="A2:J2"/>
    <mergeCell ref="A3:H3"/>
    <mergeCell ref="A7:A9"/>
    <mergeCell ref="A10:A12"/>
    <mergeCell ref="A13:A15"/>
    <mergeCell ref="A16:A18"/>
    <mergeCell ref="A19:A21"/>
    <mergeCell ref="A22:A27"/>
    <mergeCell ref="A28:A34"/>
    <mergeCell ref="A35:A38"/>
    <mergeCell ref="A39:A41"/>
    <mergeCell ref="A42:A44"/>
    <mergeCell ref="A45:A47"/>
    <mergeCell ref="A48:A54"/>
    <mergeCell ref="A55:A57"/>
    <mergeCell ref="A58:A60"/>
    <mergeCell ref="A61:A67"/>
    <mergeCell ref="A68:A70"/>
    <mergeCell ref="A71:A73"/>
    <mergeCell ref="A74:A76"/>
    <mergeCell ref="A77:A82"/>
    <mergeCell ref="A83:A88"/>
    <mergeCell ref="A89:A91"/>
    <mergeCell ref="A92:A98"/>
    <mergeCell ref="A99:A101"/>
    <mergeCell ref="A102:A104"/>
    <mergeCell ref="A105:A110"/>
    <mergeCell ref="A111:A113"/>
    <mergeCell ref="A114:A116"/>
    <mergeCell ref="A117:A123"/>
    <mergeCell ref="A124:A129"/>
    <mergeCell ref="A130:A136"/>
    <mergeCell ref="A137:A139"/>
    <mergeCell ref="A140:A145"/>
    <mergeCell ref="B7:B9"/>
    <mergeCell ref="B10:B12"/>
    <mergeCell ref="B13:B15"/>
    <mergeCell ref="B16:B18"/>
    <mergeCell ref="B19:B21"/>
    <mergeCell ref="B22:B27"/>
    <mergeCell ref="B28:B34"/>
    <mergeCell ref="B35:B38"/>
    <mergeCell ref="B39:B41"/>
    <mergeCell ref="B42:B44"/>
    <mergeCell ref="B45:B47"/>
    <mergeCell ref="B48:B54"/>
    <mergeCell ref="B55:B57"/>
    <mergeCell ref="B58:B60"/>
    <mergeCell ref="B61:B67"/>
    <mergeCell ref="B68:B70"/>
    <mergeCell ref="B71:B73"/>
    <mergeCell ref="B74:B76"/>
    <mergeCell ref="B77:B82"/>
    <mergeCell ref="B83:B88"/>
    <mergeCell ref="B89:B91"/>
    <mergeCell ref="B92:B98"/>
    <mergeCell ref="B99:B101"/>
    <mergeCell ref="B102:B104"/>
    <mergeCell ref="B105:B110"/>
    <mergeCell ref="B111:B113"/>
    <mergeCell ref="B114:B116"/>
    <mergeCell ref="B117:B123"/>
    <mergeCell ref="B124:B129"/>
    <mergeCell ref="B130:B136"/>
    <mergeCell ref="B137:B139"/>
    <mergeCell ref="B140:B145"/>
  </mergeCells>
  <printOptions horizontalCentered="1"/>
  <pageMargins left="1" right="1" top="0.75" bottom="0.75"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21"/>
  <sheetViews>
    <sheetView workbookViewId="0">
      <selection activeCell="A21" sqref="A21:K21"/>
    </sheetView>
  </sheetViews>
  <sheetFormatPr defaultColWidth="10.6666666666667" defaultRowHeight="12" customHeight="1"/>
  <cols>
    <col min="1" max="1" width="40" style="171" customWidth="1"/>
    <col min="2" max="2" width="33.8333333333333" style="171" customWidth="1"/>
    <col min="3" max="5" width="27.5" style="171" customWidth="1"/>
    <col min="6" max="6" width="13.1666666666667" style="2" customWidth="1"/>
    <col min="7" max="7" width="29.3333333333333" style="171" customWidth="1"/>
    <col min="8" max="8" width="18.1666666666667" style="2" customWidth="1"/>
    <col min="9" max="9" width="15.6666666666667" style="2" customWidth="1"/>
    <col min="10" max="10" width="22" style="171" customWidth="1"/>
    <col min="11" max="16384" width="10.6666666666667" style="2" customWidth="1"/>
  </cols>
  <sheetData>
    <row r="1" ht="18" customHeight="1" spans="1:11">
      <c r="A1" s="221" t="s">
        <v>675</v>
      </c>
      <c r="B1" s="221"/>
      <c r="C1" s="221"/>
      <c r="D1" s="221"/>
      <c r="E1" s="221"/>
      <c r="F1" s="221"/>
      <c r="G1" s="221"/>
      <c r="H1" s="221"/>
      <c r="I1" s="221"/>
      <c r="J1" s="221"/>
      <c r="K1" s="221"/>
    </row>
    <row r="2" ht="41.25" customHeight="1" spans="1:11">
      <c r="A2" s="222" t="s">
        <v>1</v>
      </c>
      <c r="B2" s="118"/>
      <c r="C2" s="118"/>
      <c r="D2" s="117"/>
      <c r="E2" s="118"/>
      <c r="F2" s="118"/>
      <c r="G2" s="118"/>
      <c r="H2" s="118"/>
      <c r="I2" s="119"/>
      <c r="J2" s="119"/>
      <c r="K2" s="119"/>
    </row>
    <row r="3" ht="17.25" customHeight="1" spans="1:11">
      <c r="A3" s="223" t="s">
        <v>196</v>
      </c>
      <c r="B3" s="223" t="s">
        <v>205</v>
      </c>
      <c r="C3" s="52" t="s">
        <v>493</v>
      </c>
      <c r="D3" s="223" t="s">
        <v>494</v>
      </c>
      <c r="E3" s="223" t="s">
        <v>495</v>
      </c>
      <c r="F3" s="224" t="s">
        <v>496</v>
      </c>
      <c r="G3" s="225" t="s">
        <v>497</v>
      </c>
      <c r="H3" s="52" t="s">
        <v>498</v>
      </c>
      <c r="I3" s="225" t="s">
        <v>499</v>
      </c>
      <c r="J3" s="225" t="s">
        <v>500</v>
      </c>
      <c r="K3" s="52" t="s">
        <v>501</v>
      </c>
    </row>
    <row r="4" ht="44.25" customHeight="1" spans="1:11">
      <c r="A4" s="226" t="s">
        <v>360</v>
      </c>
      <c r="B4" s="226">
        <v>2</v>
      </c>
      <c r="C4" s="226">
        <v>3</v>
      </c>
      <c r="D4" s="226">
        <v>4</v>
      </c>
      <c r="E4" s="226">
        <v>5</v>
      </c>
      <c r="F4" s="226">
        <v>6</v>
      </c>
      <c r="G4" s="226">
        <v>7</v>
      </c>
      <c r="H4" s="226">
        <v>8</v>
      </c>
      <c r="I4" s="226">
        <v>9</v>
      </c>
      <c r="J4" s="226">
        <v>10</v>
      </c>
      <c r="K4" s="226">
        <v>11</v>
      </c>
    </row>
    <row r="5" ht="18.75" customHeight="1" spans="1:11">
      <c r="A5" s="227"/>
      <c r="B5" s="227"/>
      <c r="C5" s="228"/>
      <c r="D5" s="228"/>
      <c r="E5" s="228"/>
      <c r="F5" s="228"/>
      <c r="G5" s="228"/>
      <c r="H5" s="228"/>
      <c r="I5" s="228"/>
      <c r="J5" s="229"/>
      <c r="K5" s="229"/>
    </row>
    <row r="6" customHeight="1" spans="1:11">
      <c r="A6" s="227"/>
      <c r="B6" s="227"/>
      <c r="C6" s="228"/>
      <c r="D6" s="228"/>
      <c r="E6" s="228"/>
      <c r="F6" s="228"/>
      <c r="G6" s="228"/>
      <c r="H6" s="228"/>
      <c r="I6" s="228"/>
      <c r="J6" s="229"/>
      <c r="K6" s="229"/>
    </row>
    <row r="7" customHeight="1" spans="1:11">
      <c r="A7" s="227"/>
      <c r="B7" s="227"/>
      <c r="C7" s="227"/>
      <c r="D7" s="226"/>
      <c r="E7" s="226"/>
      <c r="F7" s="227"/>
      <c r="G7" s="227"/>
      <c r="H7" s="227"/>
      <c r="I7" s="227"/>
      <c r="J7" s="229"/>
      <c r="K7" s="229"/>
    </row>
    <row r="8" customHeight="1" spans="1:11">
      <c r="A8" s="227"/>
      <c r="B8" s="227"/>
      <c r="C8" s="227"/>
      <c r="D8" s="226"/>
      <c r="E8" s="226"/>
      <c r="F8" s="227"/>
      <c r="G8" s="227"/>
      <c r="H8" s="227"/>
      <c r="I8" s="227"/>
      <c r="J8" s="229"/>
      <c r="K8" s="229"/>
    </row>
    <row r="9" customHeight="1" spans="1:11">
      <c r="A9" s="227"/>
      <c r="B9" s="227"/>
      <c r="C9" s="227"/>
      <c r="D9" s="226"/>
      <c r="E9" s="226"/>
      <c r="F9" s="227"/>
      <c r="G9" s="227"/>
      <c r="H9" s="227"/>
      <c r="I9" s="227"/>
      <c r="J9" s="229"/>
      <c r="K9" s="229"/>
    </row>
    <row r="10" customHeight="1" spans="1:11">
      <c r="A10" s="227"/>
      <c r="B10" s="227"/>
      <c r="C10" s="227"/>
      <c r="D10" s="226"/>
      <c r="E10" s="226"/>
      <c r="F10" s="227"/>
      <c r="G10" s="227"/>
      <c r="H10" s="227"/>
      <c r="I10" s="227"/>
      <c r="J10" s="229"/>
      <c r="K10" s="229"/>
    </row>
    <row r="11" customHeight="1" spans="1:11">
      <c r="A11" s="227"/>
      <c r="B11" s="227"/>
      <c r="C11" s="227"/>
      <c r="D11" s="226"/>
      <c r="E11" s="226"/>
      <c r="F11" s="227"/>
      <c r="G11" s="227"/>
      <c r="H11" s="227"/>
      <c r="I11" s="227"/>
      <c r="J11" s="229"/>
      <c r="K11" s="229"/>
    </row>
    <row r="12" customHeight="1" spans="1:11">
      <c r="A12" s="227"/>
      <c r="B12" s="227"/>
      <c r="C12" s="227"/>
      <c r="D12" s="226"/>
      <c r="E12" s="226"/>
      <c r="F12" s="227"/>
      <c r="G12" s="227"/>
      <c r="H12" s="227"/>
      <c r="I12" s="227"/>
      <c r="J12" s="229"/>
      <c r="K12" s="229"/>
    </row>
    <row r="13" customHeight="1" spans="1:11">
      <c r="A13" s="227"/>
      <c r="B13" s="227"/>
      <c r="C13" s="227"/>
      <c r="D13" s="226"/>
      <c r="E13" s="226"/>
      <c r="F13" s="227"/>
      <c r="G13" s="227"/>
      <c r="H13" s="227"/>
      <c r="I13" s="227"/>
      <c r="J13" s="229"/>
      <c r="K13" s="229"/>
    </row>
    <row r="14" customHeight="1" spans="1:11">
      <c r="A14" s="227"/>
      <c r="B14" s="227"/>
      <c r="C14" s="227"/>
      <c r="D14" s="226"/>
      <c r="E14" s="226"/>
      <c r="F14" s="227"/>
      <c r="G14" s="227"/>
      <c r="H14" s="227"/>
      <c r="I14" s="227"/>
      <c r="J14" s="229"/>
      <c r="K14" s="229"/>
    </row>
    <row r="15" customHeight="1" spans="1:11">
      <c r="A15" s="227"/>
      <c r="B15" s="227"/>
      <c r="C15" s="227"/>
      <c r="D15" s="226"/>
      <c r="E15" s="226"/>
      <c r="F15" s="227"/>
      <c r="G15" s="227"/>
      <c r="H15" s="227"/>
      <c r="I15" s="227"/>
      <c r="J15" s="229"/>
      <c r="K15" s="229"/>
    </row>
    <row r="16" customHeight="1" spans="1:11">
      <c r="A16" s="227"/>
      <c r="B16" s="227"/>
      <c r="C16" s="227"/>
      <c r="D16" s="226"/>
      <c r="E16" s="226"/>
      <c r="F16" s="227"/>
      <c r="G16" s="227"/>
      <c r="H16" s="227"/>
      <c r="I16" s="227"/>
      <c r="J16" s="229"/>
      <c r="K16" s="229"/>
    </row>
    <row r="17" customHeight="1" spans="1:11">
      <c r="A17" s="227"/>
      <c r="B17" s="227"/>
      <c r="C17" s="227"/>
      <c r="D17" s="226"/>
      <c r="E17" s="226"/>
      <c r="F17" s="227"/>
      <c r="G17" s="227"/>
      <c r="H17" s="227"/>
      <c r="I17" s="227"/>
      <c r="J17" s="229"/>
      <c r="K17" s="229"/>
    </row>
    <row r="18" customHeight="1" spans="1:11">
      <c r="A18" s="227"/>
      <c r="B18" s="227"/>
      <c r="C18" s="227"/>
      <c r="D18" s="226"/>
      <c r="E18" s="226"/>
      <c r="F18" s="227"/>
      <c r="G18" s="227"/>
      <c r="H18" s="227"/>
      <c r="I18" s="227"/>
      <c r="J18" s="229"/>
      <c r="K18" s="229"/>
    </row>
    <row r="19" customHeight="1" spans="1:11">
      <c r="A19" s="227"/>
      <c r="B19" s="227"/>
      <c r="C19" s="227"/>
      <c r="D19" s="226"/>
      <c r="E19" s="226"/>
      <c r="F19" s="227"/>
      <c r="G19" s="227"/>
      <c r="H19" s="227"/>
      <c r="I19" s="227"/>
      <c r="J19" s="229"/>
      <c r="K19" s="229"/>
    </row>
    <row r="20" customHeight="1" spans="1:11">
      <c r="A20" s="227"/>
      <c r="B20" s="227"/>
      <c r="C20" s="227"/>
      <c r="D20" s="226"/>
      <c r="E20" s="226"/>
      <c r="F20" s="227"/>
      <c r="G20" s="227"/>
      <c r="H20" s="227"/>
      <c r="I20" s="227"/>
      <c r="J20" s="229"/>
      <c r="K20" s="229"/>
    </row>
    <row r="21" customHeight="1" spans="1:11">
      <c r="A21" s="230" t="s">
        <v>676</v>
      </c>
      <c r="B21" s="231"/>
      <c r="C21" s="231"/>
      <c r="D21" s="231"/>
      <c r="E21" s="231"/>
      <c r="F21" s="231"/>
      <c r="G21" s="231"/>
      <c r="H21" s="231"/>
      <c r="I21" s="231"/>
      <c r="J21" s="231"/>
      <c r="K21" s="232"/>
    </row>
  </sheetData>
  <mergeCells count="4">
    <mergeCell ref="A1:K1"/>
    <mergeCell ref="A2:C2"/>
    <mergeCell ref="D2:H2"/>
    <mergeCell ref="A21:K21"/>
  </mergeCells>
  <printOptions horizontalCentered="1"/>
  <pageMargins left="1" right="1" top="0.75" bottom="0.75" header="0" footer="0"/>
  <pageSetup paperSize="9" scale="69"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9"/>
  <sheetViews>
    <sheetView workbookViewId="0">
      <selection activeCell="A9" sqref="A9:Y9"/>
    </sheetView>
  </sheetViews>
  <sheetFormatPr defaultColWidth="10.6666666666667" defaultRowHeight="14.25" customHeight="1"/>
  <cols>
    <col min="1" max="1" width="44" style="188" customWidth="1"/>
    <col min="2" max="22" width="23.3333333333333" style="188" customWidth="1"/>
    <col min="23" max="24" width="23.3333333333333" style="2" customWidth="1"/>
    <col min="25" max="25" width="23.3333333333333" style="188" customWidth="1"/>
    <col min="26" max="16384" width="10.6666666666667" style="2" customWidth="1"/>
  </cols>
  <sheetData>
    <row r="1" ht="17.25" customHeight="1" spans="1:25">
      <c r="A1" s="189"/>
      <c r="B1" s="189"/>
      <c r="C1" s="189"/>
      <c r="D1" s="190"/>
      <c r="W1" s="172"/>
      <c r="X1" s="172"/>
      <c r="Y1" s="172" t="s">
        <v>677</v>
      </c>
    </row>
    <row r="2" ht="41.25" customHeight="1" spans="1:25">
      <c r="A2" s="191" t="s">
        <v>678</v>
      </c>
      <c r="B2" s="174"/>
      <c r="C2" s="174"/>
      <c r="D2" s="174"/>
      <c r="E2" s="174"/>
      <c r="F2" s="174"/>
      <c r="G2" s="174"/>
      <c r="H2" s="174"/>
      <c r="I2" s="174"/>
      <c r="J2" s="174"/>
      <c r="K2" s="174"/>
      <c r="L2" s="174"/>
      <c r="M2" s="174"/>
      <c r="N2" s="174"/>
      <c r="O2" s="174"/>
      <c r="P2" s="174"/>
      <c r="Q2" s="174"/>
      <c r="R2" s="174"/>
      <c r="S2" s="174"/>
      <c r="T2" s="174"/>
      <c r="U2" s="174"/>
      <c r="V2" s="174"/>
      <c r="W2" s="175"/>
      <c r="X2" s="175"/>
      <c r="Y2" s="174"/>
    </row>
    <row r="3" ht="18" customHeight="1" spans="1:25">
      <c r="A3" s="192" t="s">
        <v>1</v>
      </c>
      <c r="B3" s="193"/>
      <c r="C3" s="193"/>
      <c r="D3" s="194"/>
      <c r="E3" s="195"/>
      <c r="F3" s="195"/>
      <c r="G3" s="195"/>
      <c r="H3" s="195"/>
      <c r="I3" s="195"/>
      <c r="W3" s="196"/>
      <c r="X3" s="196"/>
      <c r="Y3" s="196" t="s">
        <v>2</v>
      </c>
    </row>
    <row r="4" ht="19.5" customHeight="1" spans="1:25">
      <c r="A4" s="197" t="s">
        <v>679</v>
      </c>
      <c r="B4" s="198" t="s">
        <v>211</v>
      </c>
      <c r="C4" s="199"/>
      <c r="D4" s="199"/>
      <c r="E4" s="200" t="s">
        <v>680</v>
      </c>
      <c r="F4" s="199"/>
      <c r="G4" s="199"/>
      <c r="H4" s="199"/>
      <c r="I4" s="199"/>
      <c r="J4" s="199"/>
      <c r="K4" s="199"/>
      <c r="L4" s="199"/>
      <c r="M4" s="199"/>
      <c r="N4" s="199"/>
      <c r="O4" s="199"/>
      <c r="P4" s="199"/>
      <c r="Q4" s="199"/>
      <c r="R4" s="199"/>
      <c r="S4" s="199"/>
      <c r="T4" s="199"/>
      <c r="U4" s="199"/>
      <c r="V4" s="199"/>
      <c r="W4" s="201"/>
      <c r="X4" s="202"/>
      <c r="Y4" s="197" t="s">
        <v>681</v>
      </c>
    </row>
    <row r="5" ht="40.5" customHeight="1" spans="1:25">
      <c r="A5" s="203"/>
      <c r="B5" s="204" t="s">
        <v>64</v>
      </c>
      <c r="C5" s="205" t="s">
        <v>218</v>
      </c>
      <c r="D5" s="206" t="s">
        <v>422</v>
      </c>
      <c r="E5" s="207" t="s">
        <v>682</v>
      </c>
      <c r="F5" s="207" t="s">
        <v>683</v>
      </c>
      <c r="G5" s="207" t="s">
        <v>684</v>
      </c>
      <c r="H5" s="207" t="s">
        <v>685</v>
      </c>
      <c r="I5" s="207" t="s">
        <v>686</v>
      </c>
      <c r="J5" s="207" t="s">
        <v>687</v>
      </c>
      <c r="K5" s="207" t="s">
        <v>688</v>
      </c>
      <c r="L5" s="207" t="s">
        <v>689</v>
      </c>
      <c r="M5" s="207" t="s">
        <v>690</v>
      </c>
      <c r="N5" s="207" t="s">
        <v>691</v>
      </c>
      <c r="O5" s="207" t="s">
        <v>692</v>
      </c>
      <c r="P5" s="207" t="s">
        <v>693</v>
      </c>
      <c r="Q5" s="207" t="s">
        <v>694</v>
      </c>
      <c r="R5" s="207" t="s">
        <v>695</v>
      </c>
      <c r="S5" s="207" t="s">
        <v>696</v>
      </c>
      <c r="T5" s="207" t="s">
        <v>697</v>
      </c>
      <c r="U5" s="207" t="s">
        <v>698</v>
      </c>
      <c r="V5" s="207" t="s">
        <v>699</v>
      </c>
      <c r="W5" s="207" t="s">
        <v>700</v>
      </c>
      <c r="X5" s="207" t="s">
        <v>701</v>
      </c>
      <c r="Y5" s="208" t="s">
        <v>701</v>
      </c>
    </row>
    <row r="6" ht="19.5" customHeight="1" spans="1:25">
      <c r="A6" s="209">
        <v>1</v>
      </c>
      <c r="B6" s="209">
        <v>2</v>
      </c>
      <c r="C6" s="209">
        <v>3</v>
      </c>
      <c r="D6" s="210">
        <v>4</v>
      </c>
      <c r="E6" s="211">
        <v>5</v>
      </c>
      <c r="F6" s="209">
        <v>6</v>
      </c>
      <c r="G6" s="209">
        <v>7</v>
      </c>
      <c r="H6" s="210">
        <v>8</v>
      </c>
      <c r="I6" s="209">
        <v>9</v>
      </c>
      <c r="J6" s="209">
        <v>10</v>
      </c>
      <c r="K6" s="209">
        <v>11</v>
      </c>
      <c r="L6" s="210">
        <v>12</v>
      </c>
      <c r="M6" s="209">
        <v>13</v>
      </c>
      <c r="N6" s="209">
        <v>14</v>
      </c>
      <c r="O6" s="209">
        <v>15</v>
      </c>
      <c r="P6" s="210">
        <v>16</v>
      </c>
      <c r="Q6" s="209">
        <v>17</v>
      </c>
      <c r="R6" s="209">
        <v>18</v>
      </c>
      <c r="S6" s="209">
        <v>19</v>
      </c>
      <c r="T6" s="210">
        <v>20</v>
      </c>
      <c r="U6" s="210">
        <v>21</v>
      </c>
      <c r="V6" s="210">
        <v>22</v>
      </c>
      <c r="W6" s="212">
        <v>23</v>
      </c>
      <c r="X6" s="212">
        <v>24</v>
      </c>
      <c r="Y6" s="209">
        <v>25</v>
      </c>
    </row>
    <row r="7" ht="19.5" customHeight="1" spans="1:25">
      <c r="A7" s="179" t="s">
        <v>430</v>
      </c>
      <c r="B7" s="213" t="s">
        <v>430</v>
      </c>
      <c r="C7" s="213" t="s">
        <v>430</v>
      </c>
      <c r="D7" s="214" t="s">
        <v>430</v>
      </c>
      <c r="E7" s="213" t="s">
        <v>430</v>
      </c>
      <c r="F7" s="213" t="s">
        <v>430</v>
      </c>
      <c r="G7" s="213" t="s">
        <v>430</v>
      </c>
      <c r="H7" s="213" t="s">
        <v>430</v>
      </c>
      <c r="I7" s="213" t="s">
        <v>430</v>
      </c>
      <c r="J7" s="213" t="s">
        <v>430</v>
      </c>
      <c r="K7" s="213" t="s">
        <v>430</v>
      </c>
      <c r="L7" s="213" t="s">
        <v>430</v>
      </c>
      <c r="M7" s="213" t="s">
        <v>430</v>
      </c>
      <c r="N7" s="213" t="s">
        <v>430</v>
      </c>
      <c r="O7" s="213" t="s">
        <v>430</v>
      </c>
      <c r="P7" s="213" t="s">
        <v>430</v>
      </c>
      <c r="Q7" s="213" t="s">
        <v>430</v>
      </c>
      <c r="R7" s="213" t="s">
        <v>430</v>
      </c>
      <c r="S7" s="213" t="s">
        <v>430</v>
      </c>
      <c r="T7" s="213" t="s">
        <v>430</v>
      </c>
      <c r="U7" s="213" t="s">
        <v>430</v>
      </c>
      <c r="V7" s="213" t="s">
        <v>430</v>
      </c>
      <c r="W7" s="213" t="s">
        <v>430</v>
      </c>
      <c r="X7" s="213" t="s">
        <v>430</v>
      </c>
      <c r="Y7" s="215"/>
    </row>
    <row r="8" ht="19.5" customHeight="1" spans="1:25">
      <c r="A8" s="216" t="s">
        <v>430</v>
      </c>
      <c r="B8" s="217" t="s">
        <v>430</v>
      </c>
      <c r="C8" s="217" t="s">
        <v>430</v>
      </c>
      <c r="D8" s="218" t="s">
        <v>430</v>
      </c>
      <c r="E8" s="217" t="s">
        <v>430</v>
      </c>
      <c r="F8" s="217" t="s">
        <v>430</v>
      </c>
      <c r="G8" s="217" t="s">
        <v>430</v>
      </c>
      <c r="H8" s="217" t="s">
        <v>430</v>
      </c>
      <c r="I8" s="217" t="s">
        <v>430</v>
      </c>
      <c r="J8" s="217" t="s">
        <v>430</v>
      </c>
      <c r="K8" s="217" t="s">
        <v>430</v>
      </c>
      <c r="L8" s="217" t="s">
        <v>430</v>
      </c>
      <c r="M8" s="217" t="s">
        <v>430</v>
      </c>
      <c r="N8" s="217" t="s">
        <v>430</v>
      </c>
      <c r="O8" s="217" t="s">
        <v>430</v>
      </c>
      <c r="P8" s="217" t="s">
        <v>430</v>
      </c>
      <c r="Q8" s="217" t="s">
        <v>430</v>
      </c>
      <c r="R8" s="217" t="s">
        <v>430</v>
      </c>
      <c r="S8" s="217" t="s">
        <v>430</v>
      </c>
      <c r="T8" s="217" t="s">
        <v>430</v>
      </c>
      <c r="U8" s="217" t="s">
        <v>430</v>
      </c>
      <c r="V8" s="217" t="s">
        <v>430</v>
      </c>
      <c r="W8" s="217" t="s">
        <v>430</v>
      </c>
      <c r="X8" s="217" t="s">
        <v>430</v>
      </c>
      <c r="Y8" s="219"/>
    </row>
    <row r="9" customHeight="1" spans="1:25">
      <c r="A9" s="220" t="s">
        <v>676</v>
      </c>
      <c r="B9" s="220"/>
      <c r="C9" s="220"/>
      <c r="D9" s="220"/>
      <c r="E9" s="220"/>
      <c r="F9" s="220"/>
      <c r="G9" s="220"/>
      <c r="H9" s="220"/>
      <c r="I9" s="220"/>
      <c r="J9" s="220"/>
      <c r="K9" s="220"/>
      <c r="L9" s="220"/>
      <c r="M9" s="220"/>
      <c r="N9" s="220"/>
      <c r="O9" s="220"/>
      <c r="P9" s="220"/>
      <c r="Q9" s="220"/>
      <c r="R9" s="220"/>
      <c r="S9" s="220"/>
      <c r="T9" s="220"/>
      <c r="U9" s="220"/>
      <c r="V9" s="220"/>
      <c r="W9" s="220"/>
      <c r="X9" s="220"/>
      <c r="Y9" s="220"/>
    </row>
  </sheetData>
  <mergeCells count="7">
    <mergeCell ref="A2:Y2"/>
    <mergeCell ref="A3:I3"/>
    <mergeCell ref="B4:D4"/>
    <mergeCell ref="E4:X4"/>
    <mergeCell ref="A9:Y9"/>
    <mergeCell ref="A4:A5"/>
    <mergeCell ref="Y4:Y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8" sqref="A8:J8"/>
    </sheetView>
  </sheetViews>
  <sheetFormatPr defaultColWidth="10.6666666666667" defaultRowHeight="12" customHeight="1" outlineLevelRow="7"/>
  <cols>
    <col min="1" max="1" width="40" style="171" customWidth="1"/>
    <col min="2" max="2" width="33.8333333333333" style="171" customWidth="1"/>
    <col min="3" max="5" width="27.5" style="171" customWidth="1"/>
    <col min="6" max="6" width="13.1666666666667" style="2" customWidth="1"/>
    <col min="7" max="7" width="29.3333333333333" style="171" customWidth="1"/>
    <col min="8" max="8" width="18.1666666666667" style="2" customWidth="1"/>
    <col min="9" max="9" width="15.6666666666667" style="2" customWidth="1"/>
    <col min="10" max="10" width="22" style="171" customWidth="1"/>
    <col min="11" max="16384" width="10.6666666666667" style="2" customWidth="1"/>
  </cols>
  <sheetData>
    <row r="1" ht="16.5" customHeight="1" spans="1:10">
      <c r="J1" s="172"/>
    </row>
    <row r="2" ht="41.25" customHeight="1" spans="1:10">
      <c r="A2" s="173" t="s">
        <v>702</v>
      </c>
      <c r="B2" s="174"/>
      <c r="C2" s="174"/>
      <c r="D2" s="174"/>
      <c r="E2" s="174"/>
      <c r="F2" s="175"/>
      <c r="G2" s="174"/>
      <c r="H2" s="175"/>
      <c r="I2" s="175"/>
      <c r="J2" s="174"/>
    </row>
    <row r="3" ht="17.25" customHeight="1" spans="1:10">
      <c r="A3" s="176" t="s">
        <v>1</v>
      </c>
    </row>
    <row r="4" ht="44.25" customHeight="1" spans="1:10">
      <c r="A4" s="177" t="s">
        <v>679</v>
      </c>
      <c r="B4" s="177" t="s">
        <v>493</v>
      </c>
      <c r="C4" s="177" t="s">
        <v>494</v>
      </c>
      <c r="D4" s="177" t="s">
        <v>495</v>
      </c>
      <c r="E4" s="177" t="s">
        <v>496</v>
      </c>
      <c r="F4" s="178" t="s">
        <v>497</v>
      </c>
      <c r="G4" s="177" t="s">
        <v>498</v>
      </c>
      <c r="H4" s="178" t="s">
        <v>499</v>
      </c>
      <c r="I4" s="178" t="s">
        <v>500</v>
      </c>
      <c r="J4" s="177" t="s">
        <v>501</v>
      </c>
    </row>
    <row r="5" ht="14.25" customHeight="1" spans="1:10">
      <c r="A5" s="177">
        <v>1</v>
      </c>
      <c r="B5" s="177">
        <v>2</v>
      </c>
      <c r="C5" s="177">
        <v>3</v>
      </c>
      <c r="D5" s="177">
        <v>4</v>
      </c>
      <c r="E5" s="177">
        <v>5</v>
      </c>
      <c r="F5" s="178">
        <v>6</v>
      </c>
      <c r="G5" s="177">
        <v>7</v>
      </c>
      <c r="H5" s="178">
        <v>8</v>
      </c>
      <c r="I5" s="178">
        <v>9</v>
      </c>
      <c r="J5" s="177">
        <v>10</v>
      </c>
    </row>
    <row r="6" ht="42" customHeight="1" spans="1:10">
      <c r="A6" s="179" t="s">
        <v>430</v>
      </c>
      <c r="B6" s="180"/>
      <c r="C6" s="180"/>
      <c r="D6" s="180"/>
      <c r="E6" s="181"/>
      <c r="F6" s="182"/>
      <c r="G6" s="181"/>
      <c r="H6" s="182"/>
      <c r="I6" s="182"/>
      <c r="J6" s="181"/>
    </row>
    <row r="7" ht="42.75" customHeight="1" spans="1:10">
      <c r="A7" s="183" t="s">
        <v>430</v>
      </c>
      <c r="B7" s="183" t="s">
        <v>430</v>
      </c>
      <c r="C7" s="183" t="s">
        <v>430</v>
      </c>
      <c r="D7" s="183" t="s">
        <v>430</v>
      </c>
      <c r="E7" s="184" t="s">
        <v>430</v>
      </c>
      <c r="F7" s="183" t="s">
        <v>430</v>
      </c>
      <c r="G7" s="184" t="s">
        <v>430</v>
      </c>
      <c r="H7" s="183" t="s">
        <v>430</v>
      </c>
      <c r="I7" s="183" t="s">
        <v>430</v>
      </c>
      <c r="J7" s="184" t="s">
        <v>430</v>
      </c>
    </row>
    <row r="8" customHeight="1" spans="1:10">
      <c r="A8" s="185" t="s">
        <v>676</v>
      </c>
      <c r="B8" s="186"/>
      <c r="C8" s="186"/>
      <c r="D8" s="186"/>
      <c r="E8" s="186"/>
      <c r="F8" s="186"/>
      <c r="G8" s="186"/>
      <c r="H8" s="186"/>
      <c r="I8" s="186"/>
      <c r="J8" s="187"/>
    </row>
  </sheetData>
  <mergeCells count="3">
    <mergeCell ref="A2:J2"/>
    <mergeCell ref="A3:H3"/>
    <mergeCell ref="A8:J8"/>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workbookViewId="0">
      <selection activeCell="A7" sqref="A7:F7"/>
    </sheetView>
  </sheetViews>
  <sheetFormatPr defaultColWidth="12.1666666666667" defaultRowHeight="14.25" customHeight="1" outlineLevelRow="6" outlineLevelCol="5"/>
  <cols>
    <col min="1" max="1" width="39.3333333333333" style="158" customWidth="1"/>
    <col min="2" max="2" width="39.3333333333333" style="2" customWidth="1"/>
    <col min="3" max="3" width="53.1666666666667" style="158" customWidth="1"/>
    <col min="4" max="4" width="32.1666666666667" style="158" customWidth="1"/>
    <col min="5" max="5" width="25.3333333333333" style="158" customWidth="1"/>
    <col min="6" max="6" width="31.3333333333333" style="158" customWidth="1"/>
    <col min="7" max="16384" width="12.1666666666667" style="2" customWidth="1"/>
  </cols>
  <sheetData>
    <row r="1" customHeight="1" spans="1:6">
      <c r="A1" s="159"/>
      <c r="B1" s="160"/>
      <c r="C1" s="1"/>
      <c r="D1" s="1"/>
      <c r="E1" s="1"/>
      <c r="F1" s="1"/>
    </row>
    <row r="2" ht="41.25" customHeight="1" spans="1:6">
      <c r="A2" s="4" t="s">
        <v>703</v>
      </c>
      <c r="B2" s="160"/>
      <c r="C2" s="1"/>
      <c r="D2" s="1"/>
      <c r="E2" s="1"/>
      <c r="F2" s="1"/>
    </row>
    <row r="3" customHeight="1" spans="1:6">
      <c r="A3" s="18" t="s">
        <v>1</v>
      </c>
      <c r="B3" s="161"/>
      <c r="C3" s="159"/>
      <c r="D3" s="3" t="s">
        <v>2</v>
      </c>
      <c r="E3" s="1"/>
      <c r="F3" s="1"/>
    </row>
    <row r="4" ht="42" customHeight="1" spans="1:6">
      <c r="A4" s="162" t="s">
        <v>195</v>
      </c>
      <c r="B4" s="162" t="s">
        <v>196</v>
      </c>
      <c r="C4" s="162" t="s">
        <v>704</v>
      </c>
      <c r="D4" s="162" t="s">
        <v>705</v>
      </c>
      <c r="E4" s="162" t="s">
        <v>706</v>
      </c>
      <c r="F4" s="162" t="s">
        <v>707</v>
      </c>
    </row>
    <row r="5" ht="15.75" customHeight="1" spans="1:6">
      <c r="A5" s="163" t="s">
        <v>64</v>
      </c>
      <c r="B5" s="164"/>
      <c r="C5" s="165"/>
      <c r="D5" s="164" t="s">
        <v>430</v>
      </c>
      <c r="E5" s="164"/>
      <c r="F5" s="164" t="s">
        <v>430</v>
      </c>
    </row>
    <row r="6" ht="15.75" customHeight="1" spans="1:6">
      <c r="A6" s="166" t="s">
        <v>430</v>
      </c>
      <c r="B6" s="167" t="s">
        <v>430</v>
      </c>
      <c r="C6" s="168" t="s">
        <v>430</v>
      </c>
      <c r="D6" s="169" t="s">
        <v>430</v>
      </c>
      <c r="E6" s="169" t="s">
        <v>430</v>
      </c>
      <c r="F6" s="169" t="s">
        <v>430</v>
      </c>
    </row>
    <row r="7" customHeight="1" spans="1:6">
      <c r="A7" s="170" t="s">
        <v>676</v>
      </c>
      <c r="B7" s="170"/>
      <c r="C7" s="170"/>
      <c r="D7" s="170"/>
      <c r="E7" s="170"/>
      <c r="F7" s="170"/>
    </row>
  </sheetData>
  <mergeCells count="5">
    <mergeCell ref="A1:F1"/>
    <mergeCell ref="A2:F2"/>
    <mergeCell ref="A3:B3"/>
    <mergeCell ref="D3:F3"/>
    <mergeCell ref="A7:F7"/>
  </mergeCells>
  <pageMargins left="0.697916666666667" right="0.697916666666667" top="0.75" bottom="0.75" header="0.291666666666667" footer="0.291666666666667"/>
  <pageSetup paperSize="9" orientation="portrait"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7"/>
  <sheetViews>
    <sheetView workbookViewId="0">
      <selection activeCell="G16" sqref="G16"/>
    </sheetView>
  </sheetViews>
  <sheetFormatPr defaultColWidth="9.33333333333333" defaultRowHeight="10.8" outlineLevelRow="6"/>
  <cols>
    <col min="5" max="6" width="10.8333333333333"/>
    <col min="9" max="11" width="10.8333333333333"/>
    <col min="13" max="14" width="10.8333333333333"/>
  </cols>
  <sheetData>
    <row r="1" ht="22.2" spans="1:21">
      <c r="A1" s="138" t="s">
        <v>708</v>
      </c>
      <c r="B1" s="138"/>
      <c r="C1" s="138"/>
      <c r="D1" s="138"/>
      <c r="E1" s="138"/>
      <c r="F1" s="138"/>
      <c r="G1" s="138"/>
      <c r="H1" s="138"/>
      <c r="I1" s="138"/>
      <c r="J1" s="138"/>
      <c r="K1" s="138"/>
      <c r="L1" s="138"/>
      <c r="M1" s="138"/>
      <c r="N1" s="138"/>
      <c r="O1" s="138"/>
      <c r="P1" s="138"/>
      <c r="Q1" s="138"/>
      <c r="R1" s="138"/>
      <c r="S1" s="138"/>
      <c r="T1" s="138"/>
      <c r="U1" s="138"/>
    </row>
    <row r="2" ht="14.4" spans="1:21">
      <c r="A2" s="139" t="s">
        <v>1</v>
      </c>
      <c r="B2" s="140"/>
      <c r="C2" s="140"/>
      <c r="D2" s="140"/>
      <c r="E2" s="140"/>
      <c r="F2" s="141"/>
      <c r="G2" s="141"/>
      <c r="H2" s="141"/>
      <c r="I2" s="141"/>
      <c r="J2" s="141"/>
      <c r="K2" s="141"/>
      <c r="L2" s="141"/>
      <c r="M2" s="141"/>
      <c r="N2" s="141" t="s">
        <v>2</v>
      </c>
      <c r="O2" s="141"/>
      <c r="P2" s="142"/>
      <c r="Q2" s="143"/>
      <c r="R2" s="143"/>
      <c r="S2" s="143"/>
      <c r="T2" s="144"/>
      <c r="U2" s="144"/>
    </row>
    <row r="3" ht="12" spans="1:21">
      <c r="A3" s="145" t="s">
        <v>195</v>
      </c>
      <c r="B3" s="146" t="s">
        <v>196</v>
      </c>
      <c r="C3" s="145" t="s">
        <v>205</v>
      </c>
      <c r="D3" s="145" t="s">
        <v>709</v>
      </c>
      <c r="E3" s="145" t="s">
        <v>62</v>
      </c>
      <c r="F3" s="145" t="s">
        <v>63</v>
      </c>
      <c r="G3" s="145" t="s">
        <v>710</v>
      </c>
      <c r="H3" s="145" t="s">
        <v>711</v>
      </c>
      <c r="I3" s="147" t="s">
        <v>211</v>
      </c>
      <c r="J3" s="147"/>
      <c r="K3" s="147"/>
      <c r="L3" s="147"/>
      <c r="M3" s="147"/>
      <c r="N3" s="147"/>
      <c r="O3" s="147"/>
      <c r="P3" s="147"/>
      <c r="Q3" s="147"/>
      <c r="R3" s="147"/>
      <c r="S3" s="147"/>
      <c r="T3" s="147"/>
      <c r="U3" s="147"/>
    </row>
    <row r="4" ht="12" spans="1:21">
      <c r="A4" s="148"/>
      <c r="B4" s="149"/>
      <c r="C4" s="149"/>
      <c r="D4" s="149"/>
      <c r="E4" s="148"/>
      <c r="F4" s="148"/>
      <c r="G4" s="148"/>
      <c r="H4" s="148"/>
      <c r="I4" s="147" t="s">
        <v>356</v>
      </c>
      <c r="J4" s="147" t="s">
        <v>213</v>
      </c>
      <c r="K4" s="147" t="s">
        <v>214</v>
      </c>
      <c r="L4" s="147"/>
      <c r="M4" s="147"/>
      <c r="N4" s="147"/>
      <c r="O4" s="147"/>
      <c r="P4" s="147" t="s">
        <v>357</v>
      </c>
      <c r="Q4" s="147"/>
      <c r="R4" s="147"/>
      <c r="S4" s="147"/>
      <c r="T4" s="147"/>
      <c r="U4" s="150" t="s">
        <v>712</v>
      </c>
    </row>
    <row r="5" ht="36" spans="1:21">
      <c r="A5" s="151"/>
      <c r="B5" s="152"/>
      <c r="C5" s="152"/>
      <c r="D5" s="152"/>
      <c r="E5" s="152"/>
      <c r="F5" s="152"/>
      <c r="G5" s="152"/>
      <c r="H5" s="152"/>
      <c r="I5" s="147"/>
      <c r="J5" s="147"/>
      <c r="K5" s="147" t="s">
        <v>67</v>
      </c>
      <c r="L5" s="147" t="s">
        <v>218</v>
      </c>
      <c r="M5" s="147" t="s">
        <v>219</v>
      </c>
      <c r="N5" s="147" t="s">
        <v>220</v>
      </c>
      <c r="O5" s="147" t="s">
        <v>221</v>
      </c>
      <c r="P5" s="147" t="s">
        <v>67</v>
      </c>
      <c r="Q5" s="147" t="s">
        <v>222</v>
      </c>
      <c r="R5" s="147" t="s">
        <v>223</v>
      </c>
      <c r="S5" s="147" t="s">
        <v>224</v>
      </c>
      <c r="T5" s="147" t="s">
        <v>225</v>
      </c>
      <c r="U5" s="153"/>
    </row>
    <row r="6" ht="12" spans="1:21">
      <c r="A6" s="130" t="s">
        <v>64</v>
      </c>
      <c r="B6" s="131"/>
      <c r="C6" s="131"/>
      <c r="D6" s="132"/>
      <c r="E6" s="132"/>
      <c r="F6" s="132"/>
      <c r="G6" s="132"/>
      <c r="H6" s="133"/>
      <c r="I6" s="154"/>
      <c r="J6" s="154"/>
      <c r="K6" s="154"/>
      <c r="L6" s="154"/>
      <c r="M6" s="154"/>
      <c r="N6" s="154"/>
      <c r="O6" s="154"/>
      <c r="P6" s="154"/>
      <c r="Q6" s="154"/>
      <c r="R6" s="136"/>
      <c r="S6" s="136"/>
      <c r="T6" s="136"/>
      <c r="U6" s="136">
        <v>0</v>
      </c>
    </row>
    <row r="7" ht="68" customHeight="1" spans="1:21">
      <c r="A7" s="131" t="s">
        <v>202</v>
      </c>
      <c r="B7" s="131" t="s">
        <v>202</v>
      </c>
      <c r="C7" s="155" t="s">
        <v>713</v>
      </c>
      <c r="D7" s="155" t="s">
        <v>713</v>
      </c>
      <c r="E7" s="132" t="s">
        <v>106</v>
      </c>
      <c r="F7" s="132" t="s">
        <v>367</v>
      </c>
      <c r="G7" s="156" t="s">
        <v>405</v>
      </c>
      <c r="H7" s="156" t="s">
        <v>714</v>
      </c>
      <c r="I7" s="134">
        <v>96000</v>
      </c>
      <c r="J7" s="134"/>
      <c r="K7" s="134"/>
      <c r="L7" s="157">
        <v>96000</v>
      </c>
      <c r="M7" s="157"/>
      <c r="N7" s="134"/>
      <c r="O7" s="134"/>
      <c r="P7" s="134"/>
      <c r="Q7" s="134"/>
      <c r="R7" s="135"/>
      <c r="S7" s="135"/>
      <c r="T7" s="135"/>
      <c r="U7" s="135"/>
    </row>
  </sheetData>
  <mergeCells count="15">
    <mergeCell ref="A1:U1"/>
    <mergeCell ref="I3:U3"/>
    <mergeCell ref="K4:O4"/>
    <mergeCell ref="P4:T4"/>
    <mergeCell ref="A3:A5"/>
    <mergeCell ref="B3:B5"/>
    <mergeCell ref="C3:C5"/>
    <mergeCell ref="D3:D5"/>
    <mergeCell ref="E3:E5"/>
    <mergeCell ref="F3:F5"/>
    <mergeCell ref="G3:G5"/>
    <mergeCell ref="H3:H5"/>
    <mergeCell ref="I4:I5"/>
    <mergeCell ref="J4:J5"/>
    <mergeCell ref="U4:U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
  <sheetViews>
    <sheetView workbookViewId="0">
      <selection activeCell="A1" sqref="A1:W1"/>
    </sheetView>
  </sheetViews>
  <sheetFormatPr defaultColWidth="9.33333333333333" defaultRowHeight="10.8" outlineLevelRow="7"/>
  <cols>
    <col min="9" max="14" width="10.8333333333333"/>
  </cols>
  <sheetData>
    <row r="1" ht="22.2" spans="1:23">
      <c r="A1" s="114" t="s">
        <v>715</v>
      </c>
      <c r="B1" s="114"/>
      <c r="C1" s="114"/>
      <c r="D1" s="114"/>
      <c r="E1" s="114"/>
      <c r="F1" s="114"/>
      <c r="G1" s="114"/>
      <c r="H1" s="114"/>
      <c r="I1" s="114"/>
      <c r="J1" s="114"/>
      <c r="K1" s="114"/>
      <c r="L1" s="114"/>
      <c r="M1" s="114"/>
      <c r="N1" s="114"/>
      <c r="O1" s="114"/>
      <c r="P1" s="114"/>
      <c r="Q1" s="114"/>
      <c r="R1" s="114"/>
      <c r="S1" s="114"/>
      <c r="T1" s="114"/>
      <c r="U1" s="114"/>
      <c r="V1" s="114"/>
      <c r="W1" s="114"/>
    </row>
    <row r="2" ht="12" spans="1:23">
      <c r="A2" s="115" t="s">
        <v>1</v>
      </c>
      <c r="B2" s="115"/>
      <c r="C2" s="116"/>
      <c r="D2" s="116"/>
      <c r="E2" s="116"/>
      <c r="F2" s="116"/>
      <c r="G2" s="116"/>
      <c r="H2" s="117"/>
      <c r="I2" s="118"/>
      <c r="J2" s="116"/>
      <c r="K2" s="116"/>
      <c r="L2" s="116"/>
      <c r="M2" s="116"/>
      <c r="N2" s="116"/>
      <c r="O2" s="116"/>
      <c r="P2" s="116"/>
      <c r="Q2" s="116"/>
      <c r="R2" s="118"/>
      <c r="S2" s="119"/>
      <c r="T2" s="119"/>
      <c r="U2" s="119" t="s">
        <v>2</v>
      </c>
      <c r="V2" s="120"/>
      <c r="W2" s="120"/>
    </row>
    <row r="3" ht="12" spans="1:23">
      <c r="A3" s="121" t="s">
        <v>195</v>
      </c>
      <c r="B3" s="122" t="s">
        <v>196</v>
      </c>
      <c r="C3" s="121" t="s">
        <v>205</v>
      </c>
      <c r="D3" s="121" t="s">
        <v>62</v>
      </c>
      <c r="E3" s="121" t="s">
        <v>63</v>
      </c>
      <c r="F3" s="121" t="s">
        <v>716</v>
      </c>
      <c r="G3" s="121" t="s">
        <v>717</v>
      </c>
      <c r="H3" s="121" t="s">
        <v>718</v>
      </c>
      <c r="I3" s="121" t="s">
        <v>719</v>
      </c>
      <c r="J3" s="121" t="s">
        <v>706</v>
      </c>
      <c r="K3" s="123" t="s">
        <v>211</v>
      </c>
      <c r="L3" s="123"/>
      <c r="M3" s="123"/>
      <c r="N3" s="123"/>
      <c r="O3" s="123"/>
      <c r="P3" s="123"/>
      <c r="Q3" s="123"/>
      <c r="R3" s="123"/>
      <c r="S3" s="123"/>
      <c r="T3" s="123"/>
      <c r="U3" s="123"/>
      <c r="V3" s="123"/>
      <c r="W3" s="123"/>
    </row>
    <row r="4" ht="12" spans="1:23">
      <c r="A4" s="124"/>
      <c r="B4" s="125"/>
      <c r="C4" s="124"/>
      <c r="D4" s="124"/>
      <c r="E4" s="124"/>
      <c r="F4" s="124"/>
      <c r="G4" s="124"/>
      <c r="H4" s="124"/>
      <c r="I4" s="124"/>
      <c r="J4" s="124"/>
      <c r="K4" s="123" t="s">
        <v>64</v>
      </c>
      <c r="L4" s="123" t="s">
        <v>213</v>
      </c>
      <c r="M4" s="123" t="s">
        <v>214</v>
      </c>
      <c r="N4" s="123"/>
      <c r="O4" s="123"/>
      <c r="P4" s="123"/>
      <c r="Q4" s="123"/>
      <c r="R4" s="123" t="s">
        <v>357</v>
      </c>
      <c r="S4" s="123"/>
      <c r="T4" s="123"/>
      <c r="U4" s="123"/>
      <c r="V4" s="123"/>
      <c r="W4" s="126" t="s">
        <v>217</v>
      </c>
    </row>
    <row r="5" ht="36" spans="1:23">
      <c r="A5" s="127"/>
      <c r="B5" s="128"/>
      <c r="C5" s="127"/>
      <c r="D5" s="127"/>
      <c r="E5" s="127"/>
      <c r="F5" s="127"/>
      <c r="G5" s="127"/>
      <c r="H5" s="127"/>
      <c r="I5" s="127"/>
      <c r="J5" s="127"/>
      <c r="K5" s="123"/>
      <c r="L5" s="123"/>
      <c r="M5" s="123" t="s">
        <v>67</v>
      </c>
      <c r="N5" s="123" t="s">
        <v>218</v>
      </c>
      <c r="O5" s="123" t="s">
        <v>219</v>
      </c>
      <c r="P5" s="123" t="s">
        <v>220</v>
      </c>
      <c r="Q5" s="123" t="s">
        <v>221</v>
      </c>
      <c r="R5" s="123" t="s">
        <v>67</v>
      </c>
      <c r="S5" s="123" t="s">
        <v>222</v>
      </c>
      <c r="T5" s="123" t="s">
        <v>223</v>
      </c>
      <c r="U5" s="123" t="s">
        <v>224</v>
      </c>
      <c r="V5" s="123" t="s">
        <v>225</v>
      </c>
      <c r="W5" s="129"/>
    </row>
    <row r="6" ht="58" customHeight="1" spans="1:23">
      <c r="A6" s="130" t="s">
        <v>202</v>
      </c>
      <c r="B6" s="131" t="s">
        <v>202</v>
      </c>
      <c r="C6" s="131" t="s">
        <v>399</v>
      </c>
      <c r="D6" s="132" t="s">
        <v>106</v>
      </c>
      <c r="E6" s="132" t="s">
        <v>367</v>
      </c>
      <c r="F6" s="132" t="s">
        <v>720</v>
      </c>
      <c r="G6" s="132" t="s">
        <v>721</v>
      </c>
      <c r="H6" s="133" t="s">
        <v>722</v>
      </c>
      <c r="I6" s="134">
        <v>250</v>
      </c>
      <c r="J6" s="134">
        <v>180</v>
      </c>
      <c r="K6" s="134">
        <v>45000</v>
      </c>
      <c r="L6" s="134"/>
      <c r="M6" s="134">
        <v>45000</v>
      </c>
      <c r="N6" s="134">
        <v>45000</v>
      </c>
      <c r="O6" s="134"/>
      <c r="P6" s="134"/>
      <c r="Q6" s="134"/>
      <c r="R6" s="134"/>
      <c r="S6" s="134"/>
      <c r="T6" s="135"/>
      <c r="U6" s="136"/>
      <c r="V6" s="136"/>
      <c r="W6" s="136"/>
    </row>
    <row r="7" ht="62" customHeight="1" spans="1:23">
      <c r="A7" s="130" t="s">
        <v>202</v>
      </c>
      <c r="B7" s="131" t="s">
        <v>202</v>
      </c>
      <c r="C7" s="131" t="s">
        <v>406</v>
      </c>
      <c r="D7" s="132" t="s">
        <v>104</v>
      </c>
      <c r="E7" s="132" t="s">
        <v>235</v>
      </c>
      <c r="F7" s="132" t="s">
        <v>723</v>
      </c>
      <c r="G7" s="132" t="s">
        <v>724</v>
      </c>
      <c r="H7" s="133" t="s">
        <v>722</v>
      </c>
      <c r="I7" s="134">
        <v>1</v>
      </c>
      <c r="J7" s="134">
        <v>10000</v>
      </c>
      <c r="K7" s="134">
        <v>10000</v>
      </c>
      <c r="L7" s="134"/>
      <c r="M7" s="134">
        <v>10000</v>
      </c>
      <c r="N7" s="134">
        <v>10000</v>
      </c>
      <c r="O7" s="137"/>
      <c r="P7" s="137"/>
      <c r="Q7" s="137"/>
      <c r="R7" s="137"/>
      <c r="S7" s="137"/>
      <c r="T7" s="137"/>
      <c r="U7" s="137"/>
      <c r="V7" s="137"/>
      <c r="W7" s="137"/>
    </row>
    <row r="8" ht="63" customHeight="1" spans="1:23">
      <c r="A8" s="130" t="s">
        <v>202</v>
      </c>
      <c r="B8" s="131" t="s">
        <v>202</v>
      </c>
      <c r="C8" s="131" t="s">
        <v>406</v>
      </c>
      <c r="D8" s="132" t="s">
        <v>104</v>
      </c>
      <c r="E8" s="132" t="s">
        <v>235</v>
      </c>
      <c r="F8" s="132" t="s">
        <v>725</v>
      </c>
      <c r="G8" s="132" t="s">
        <v>724</v>
      </c>
      <c r="H8" s="133" t="s">
        <v>722</v>
      </c>
      <c r="I8" s="134">
        <v>1</v>
      </c>
      <c r="J8" s="134">
        <v>10000</v>
      </c>
      <c r="K8" s="134">
        <v>10000</v>
      </c>
      <c r="L8" s="134"/>
      <c r="M8" s="134">
        <v>10000</v>
      </c>
      <c r="N8" s="134">
        <v>10000</v>
      </c>
      <c r="O8" s="137"/>
      <c r="P8" s="137"/>
      <c r="Q8" s="137"/>
      <c r="R8" s="137"/>
      <c r="S8" s="137"/>
      <c r="T8" s="137"/>
      <c r="U8" s="137"/>
      <c r="V8" s="137"/>
      <c r="W8" s="137"/>
    </row>
  </sheetData>
  <mergeCells count="18">
    <mergeCell ref="A1:W1"/>
    <mergeCell ref="A2:B2"/>
    <mergeCell ref="K3:W3"/>
    <mergeCell ref="M4:Q4"/>
    <mergeCell ref="R4:V4"/>
    <mergeCell ref="A3:A5"/>
    <mergeCell ref="B3:B5"/>
    <mergeCell ref="C3:C5"/>
    <mergeCell ref="D3:D5"/>
    <mergeCell ref="E3:E5"/>
    <mergeCell ref="F3:F5"/>
    <mergeCell ref="G3:G5"/>
    <mergeCell ref="H3:H5"/>
    <mergeCell ref="I3:I5"/>
    <mergeCell ref="J3:J5"/>
    <mergeCell ref="K4:K5"/>
    <mergeCell ref="L4:L5"/>
    <mergeCell ref="W4:W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8"/>
  <sheetViews>
    <sheetView tabSelected="1" topLeftCell="C7" workbookViewId="0">
      <selection activeCell="C8" sqref="C8:I8"/>
    </sheetView>
  </sheetViews>
  <sheetFormatPr defaultColWidth="10" defaultRowHeight="14.25" customHeight="1"/>
  <cols>
    <col min="1" max="1" width="21.1666666666667" style="28" customWidth="1"/>
    <col min="2" max="2" width="27.3333333333333" style="28" customWidth="1"/>
    <col min="3" max="3" width="74.25" style="28" customWidth="1"/>
    <col min="4" max="4" width="18.1666666666667" style="28" customWidth="1"/>
    <col min="5" max="5" width="36.8333333333333" style="28" customWidth="1"/>
    <col min="6" max="6" width="18" style="28" customWidth="1"/>
    <col min="7" max="7" width="19.1666666666667" style="28" customWidth="1"/>
    <col min="8" max="8" width="34.5" style="28" customWidth="1"/>
    <col min="9" max="9" width="255" style="28" customWidth="1"/>
    <col min="10" max="10" width="27.8333333333333" style="28" customWidth="1"/>
    <col min="11" max="16384" width="10" style="28" customWidth="1"/>
  </cols>
  <sheetData>
    <row r="1" ht="15" customHeight="1" spans="1:10">
      <c r="A1" s="29"/>
      <c r="B1" s="29"/>
      <c r="C1" s="29"/>
      <c r="D1" s="29"/>
      <c r="E1" s="29"/>
      <c r="F1" s="29"/>
      <c r="G1" s="29"/>
      <c r="H1" s="29"/>
      <c r="I1" s="29"/>
      <c r="J1" s="30" t="s">
        <v>726</v>
      </c>
    </row>
    <row r="2" ht="41.25" customHeight="1" spans="1:10">
      <c r="A2" s="29" t="s">
        <v>727</v>
      </c>
      <c r="B2" s="31"/>
      <c r="C2" s="31"/>
      <c r="D2" s="31"/>
      <c r="E2" s="31"/>
      <c r="F2" s="31"/>
      <c r="G2" s="31"/>
      <c r="H2" s="31"/>
      <c r="I2" s="31"/>
      <c r="J2" s="31"/>
    </row>
    <row r="3" ht="17.25" customHeight="1" spans="1:10">
      <c r="A3" s="32" t="s">
        <v>1</v>
      </c>
      <c r="B3" s="32"/>
      <c r="C3" s="33"/>
      <c r="D3" s="34"/>
      <c r="E3" s="34"/>
      <c r="F3" s="34"/>
      <c r="G3" s="34"/>
      <c r="H3" s="34"/>
      <c r="I3" s="34"/>
      <c r="J3" s="30" t="s">
        <v>2</v>
      </c>
    </row>
    <row r="4" ht="30" customHeight="1" spans="1:10">
      <c r="A4" s="35" t="s">
        <v>728</v>
      </c>
      <c r="B4" s="36">
        <v>351001</v>
      </c>
      <c r="C4" s="37"/>
      <c r="D4" s="37"/>
      <c r="E4" s="38"/>
      <c r="F4" s="39" t="s">
        <v>729</v>
      </c>
      <c r="G4" s="38"/>
      <c r="H4" s="40" t="s">
        <v>202</v>
      </c>
      <c r="I4" s="37"/>
      <c r="J4" s="38"/>
    </row>
    <row r="5" ht="32.25" customHeight="1" spans="1:10">
      <c r="A5" s="41" t="s">
        <v>730</v>
      </c>
      <c r="B5" s="42"/>
      <c r="C5" s="42"/>
      <c r="D5" s="42"/>
      <c r="E5" s="42"/>
      <c r="F5" s="42"/>
      <c r="G5" s="42"/>
      <c r="H5" s="42"/>
      <c r="I5" s="43"/>
      <c r="J5" s="44" t="s">
        <v>731</v>
      </c>
    </row>
    <row r="6" ht="99.75" customHeight="1" spans="1:10">
      <c r="A6" s="45" t="s">
        <v>732</v>
      </c>
      <c r="B6" s="46" t="s">
        <v>733</v>
      </c>
      <c r="C6" s="47" t="s">
        <v>734</v>
      </c>
      <c r="D6" s="48"/>
      <c r="E6" s="48"/>
      <c r="F6" s="48"/>
      <c r="G6" s="48"/>
      <c r="H6" s="48"/>
      <c r="I6" s="49"/>
      <c r="J6" s="50" t="s">
        <v>735</v>
      </c>
    </row>
    <row r="7" ht="99.75" customHeight="1" spans="1:10">
      <c r="A7" s="51"/>
      <c r="B7" s="46" t="s">
        <v>736</v>
      </c>
      <c r="C7" s="47" t="s">
        <v>737</v>
      </c>
      <c r="D7" s="48"/>
      <c r="E7" s="48"/>
      <c r="F7" s="48"/>
      <c r="G7" s="48"/>
      <c r="H7" s="48"/>
      <c r="I7" s="49"/>
      <c r="J7" s="50" t="s">
        <v>738</v>
      </c>
    </row>
    <row r="8" ht="129" customHeight="1" spans="1:10">
      <c r="A8" s="46" t="s">
        <v>739</v>
      </c>
      <c r="B8" s="52" t="s">
        <v>740</v>
      </c>
      <c r="C8" s="53" t="s">
        <v>741</v>
      </c>
      <c r="D8" s="54"/>
      <c r="E8" s="54"/>
      <c r="F8" s="54"/>
      <c r="G8" s="54"/>
      <c r="H8" s="54"/>
      <c r="I8" s="55"/>
      <c r="J8" s="56" t="s">
        <v>742</v>
      </c>
    </row>
    <row r="9" ht="32.25" customHeight="1" spans="1:10">
      <c r="A9" s="57" t="s">
        <v>743</v>
      </c>
      <c r="B9" s="58"/>
      <c r="C9" s="58"/>
      <c r="D9" s="58"/>
      <c r="E9" s="58"/>
      <c r="F9" s="58"/>
      <c r="G9" s="58"/>
      <c r="H9" s="58"/>
      <c r="I9" s="58"/>
      <c r="J9" s="59"/>
    </row>
    <row r="10" ht="32.25" customHeight="1" spans="1:10">
      <c r="A10" s="60" t="s">
        <v>744</v>
      </c>
      <c r="B10" s="61"/>
      <c r="C10" s="62" t="s">
        <v>745</v>
      </c>
      <c r="D10" s="63"/>
      <c r="E10" s="63"/>
      <c r="F10" s="63" t="s">
        <v>746</v>
      </c>
      <c r="G10" s="64"/>
      <c r="H10" s="41" t="s">
        <v>747</v>
      </c>
      <c r="I10" s="42"/>
      <c r="J10" s="43"/>
    </row>
    <row r="11" ht="32.25" customHeight="1" spans="1:10">
      <c r="A11" s="65"/>
      <c r="B11" s="66"/>
      <c r="C11" s="67"/>
      <c r="D11" s="68"/>
      <c r="E11" s="68"/>
      <c r="F11" s="68"/>
      <c r="G11" s="69"/>
      <c r="H11" s="46" t="s">
        <v>748</v>
      </c>
      <c r="I11" s="46" t="s">
        <v>749</v>
      </c>
      <c r="J11" s="46" t="s">
        <v>750</v>
      </c>
    </row>
    <row r="12" ht="24" customHeight="1" spans="1:10">
      <c r="A12" s="70" t="s">
        <v>64</v>
      </c>
      <c r="B12" s="71"/>
      <c r="C12" s="71"/>
      <c r="D12" s="71"/>
      <c r="E12" s="71"/>
      <c r="F12" s="71"/>
      <c r="G12" s="72"/>
      <c r="H12" s="73">
        <v>38742413.62</v>
      </c>
      <c r="I12" s="73">
        <v>38742413.62</v>
      </c>
      <c r="J12" s="74" t="s">
        <v>430</v>
      </c>
    </row>
    <row r="13" ht="34.5" customHeight="1" spans="1:10">
      <c r="A13" s="47" t="s">
        <v>430</v>
      </c>
      <c r="B13" s="49"/>
      <c r="C13" s="47" t="s">
        <v>751</v>
      </c>
      <c r="D13" s="48"/>
      <c r="E13" s="48"/>
      <c r="F13" s="48"/>
      <c r="G13" s="49"/>
      <c r="H13" s="73">
        <v>38742413.62</v>
      </c>
      <c r="I13" s="73">
        <v>38742413.62</v>
      </c>
      <c r="J13" s="75" t="s">
        <v>430</v>
      </c>
    </row>
    <row r="14" ht="32.25" customHeight="1" spans="1:10">
      <c r="A14" s="76" t="s">
        <v>752</v>
      </c>
      <c r="B14" s="77"/>
      <c r="C14" s="77"/>
      <c r="D14" s="77"/>
      <c r="E14" s="77"/>
      <c r="F14" s="77"/>
      <c r="G14" s="77"/>
      <c r="H14" s="77"/>
      <c r="I14" s="77"/>
      <c r="J14" s="78"/>
    </row>
    <row r="15" ht="32.25" customHeight="1" spans="1:10">
      <c r="A15" s="79" t="s">
        <v>753</v>
      </c>
      <c r="B15" s="80"/>
      <c r="C15" s="80"/>
      <c r="D15" s="80"/>
      <c r="E15" s="80"/>
      <c r="F15" s="80"/>
      <c r="G15" s="81"/>
      <c r="H15" s="82" t="s">
        <v>754</v>
      </c>
      <c r="I15" s="83" t="s">
        <v>501</v>
      </c>
      <c r="J15" s="82" t="s">
        <v>755</v>
      </c>
    </row>
    <row r="16" ht="36" customHeight="1" spans="1:10">
      <c r="A16" s="84" t="s">
        <v>494</v>
      </c>
      <c r="B16" s="84" t="s">
        <v>756</v>
      </c>
      <c r="C16" s="85" t="s">
        <v>496</v>
      </c>
      <c r="D16" s="85" t="s">
        <v>497</v>
      </c>
      <c r="E16" s="85" t="s">
        <v>498</v>
      </c>
      <c r="F16" s="85" t="s">
        <v>499</v>
      </c>
      <c r="G16" s="85" t="s">
        <v>500</v>
      </c>
      <c r="H16" s="86"/>
      <c r="I16" s="86"/>
      <c r="J16" s="86"/>
    </row>
    <row r="17" ht="43" customHeight="1" spans="1:10">
      <c r="A17" s="87"/>
      <c r="B17" s="88" t="s">
        <v>505</v>
      </c>
      <c r="C17" s="89" t="s">
        <v>757</v>
      </c>
      <c r="D17" s="90" t="s">
        <v>719</v>
      </c>
      <c r="E17" s="90" t="s">
        <v>758</v>
      </c>
      <c r="F17" s="90" t="s">
        <v>759</v>
      </c>
      <c r="G17" s="90" t="s">
        <v>505</v>
      </c>
      <c r="H17" s="91"/>
      <c r="I17" s="89" t="s">
        <v>757</v>
      </c>
      <c r="J17" s="91" t="s">
        <v>760</v>
      </c>
    </row>
    <row r="18" ht="30" customHeight="1" spans="1:10">
      <c r="A18" s="87"/>
      <c r="B18" s="92"/>
      <c r="C18" s="89" t="s">
        <v>761</v>
      </c>
      <c r="D18" s="90" t="s">
        <v>719</v>
      </c>
      <c r="E18" s="90" t="s">
        <v>762</v>
      </c>
      <c r="F18" s="90" t="s">
        <v>508</v>
      </c>
      <c r="G18" s="90" t="s">
        <v>505</v>
      </c>
      <c r="H18" s="91"/>
      <c r="I18" s="89" t="s">
        <v>761</v>
      </c>
      <c r="J18" s="91" t="s">
        <v>763</v>
      </c>
    </row>
    <row r="19" ht="27" customHeight="1" spans="1:10">
      <c r="A19" s="87"/>
      <c r="B19" s="92"/>
      <c r="C19" s="89" t="s">
        <v>764</v>
      </c>
      <c r="D19" s="90" t="s">
        <v>719</v>
      </c>
      <c r="E19" s="90" t="s">
        <v>765</v>
      </c>
      <c r="F19" s="90" t="s">
        <v>508</v>
      </c>
      <c r="G19" s="90" t="s">
        <v>505</v>
      </c>
      <c r="H19" s="91"/>
      <c r="I19" s="89" t="s">
        <v>764</v>
      </c>
      <c r="J19" s="91" t="s">
        <v>766</v>
      </c>
    </row>
    <row r="20" ht="33" customHeight="1" spans="1:10">
      <c r="A20" s="87"/>
      <c r="B20" s="92"/>
      <c r="C20" s="89" t="s">
        <v>630</v>
      </c>
      <c r="D20" s="90" t="s">
        <v>719</v>
      </c>
      <c r="E20" s="90" t="s">
        <v>767</v>
      </c>
      <c r="F20" s="90" t="s">
        <v>508</v>
      </c>
      <c r="G20" s="90" t="s">
        <v>505</v>
      </c>
      <c r="H20" s="91"/>
      <c r="I20" s="89" t="s">
        <v>630</v>
      </c>
      <c r="J20" s="91" t="s">
        <v>768</v>
      </c>
    </row>
    <row r="21" ht="27" customHeight="1" spans="1:10">
      <c r="A21" s="87"/>
      <c r="B21" s="92"/>
      <c r="C21" s="89" t="s">
        <v>769</v>
      </c>
      <c r="D21" s="90" t="s">
        <v>719</v>
      </c>
      <c r="E21" s="90" t="s">
        <v>770</v>
      </c>
      <c r="F21" s="90" t="s">
        <v>771</v>
      </c>
      <c r="G21" s="90" t="s">
        <v>505</v>
      </c>
      <c r="H21" s="91"/>
      <c r="I21" s="89" t="s">
        <v>769</v>
      </c>
      <c r="J21" s="91" t="s">
        <v>772</v>
      </c>
    </row>
    <row r="22" ht="31" customHeight="1" spans="1:10">
      <c r="A22" s="87"/>
      <c r="B22" s="92"/>
      <c r="C22" s="89" t="s">
        <v>595</v>
      </c>
      <c r="D22" s="90" t="s">
        <v>719</v>
      </c>
      <c r="E22" s="90" t="s">
        <v>773</v>
      </c>
      <c r="F22" s="90" t="s">
        <v>508</v>
      </c>
      <c r="G22" s="90" t="s">
        <v>505</v>
      </c>
      <c r="H22" s="91"/>
      <c r="I22" s="89" t="s">
        <v>595</v>
      </c>
      <c r="J22" s="91" t="s">
        <v>768</v>
      </c>
    </row>
    <row r="23" ht="22" customHeight="1" spans="1:10">
      <c r="A23" s="87"/>
      <c r="B23" s="92"/>
      <c r="C23" s="89" t="s">
        <v>774</v>
      </c>
      <c r="D23" s="90" t="s">
        <v>719</v>
      </c>
      <c r="E23" s="90" t="s">
        <v>775</v>
      </c>
      <c r="F23" s="90" t="s">
        <v>508</v>
      </c>
      <c r="G23" s="90" t="s">
        <v>505</v>
      </c>
      <c r="H23" s="91"/>
      <c r="I23" s="89" t="s">
        <v>774</v>
      </c>
      <c r="J23" s="91" t="s">
        <v>776</v>
      </c>
    </row>
    <row r="24" ht="25" customHeight="1" spans="1:10">
      <c r="A24" s="87"/>
      <c r="B24" s="92"/>
      <c r="C24" s="89" t="s">
        <v>777</v>
      </c>
      <c r="D24" s="90" t="s">
        <v>719</v>
      </c>
      <c r="E24" s="90" t="s">
        <v>778</v>
      </c>
      <c r="F24" s="90" t="s">
        <v>779</v>
      </c>
      <c r="G24" s="90" t="s">
        <v>505</v>
      </c>
      <c r="H24" s="91"/>
      <c r="I24" s="89" t="s">
        <v>777</v>
      </c>
      <c r="J24" s="91" t="s">
        <v>776</v>
      </c>
    </row>
    <row r="25" ht="31" customHeight="1" spans="1:10">
      <c r="A25" s="87"/>
      <c r="B25" s="93"/>
      <c r="C25" s="89" t="s">
        <v>780</v>
      </c>
      <c r="D25" s="90" t="s">
        <v>719</v>
      </c>
      <c r="E25" s="90" t="s">
        <v>781</v>
      </c>
      <c r="F25" s="90" t="s">
        <v>508</v>
      </c>
      <c r="G25" s="90" t="s">
        <v>505</v>
      </c>
      <c r="H25" s="91"/>
      <c r="I25" s="89" t="s">
        <v>782</v>
      </c>
      <c r="J25" s="91" t="s">
        <v>776</v>
      </c>
    </row>
    <row r="26" ht="29" customHeight="1" spans="1:10">
      <c r="A26" s="87"/>
      <c r="B26" s="88" t="s">
        <v>587</v>
      </c>
      <c r="C26" s="94" t="s">
        <v>783</v>
      </c>
      <c r="D26" s="90" t="s">
        <v>784</v>
      </c>
      <c r="E26" s="90" t="s">
        <v>529</v>
      </c>
      <c r="F26" s="90" t="s">
        <v>515</v>
      </c>
      <c r="G26" s="90" t="s">
        <v>587</v>
      </c>
      <c r="H26" s="91"/>
      <c r="I26" s="94" t="s">
        <v>783</v>
      </c>
      <c r="J26" s="91" t="s">
        <v>785</v>
      </c>
    </row>
    <row r="27" customHeight="1" spans="1:10">
      <c r="A27" s="87"/>
      <c r="B27" s="92"/>
      <c r="C27" s="94" t="s">
        <v>786</v>
      </c>
      <c r="D27" s="90" t="s">
        <v>784</v>
      </c>
      <c r="E27" s="90" t="s">
        <v>520</v>
      </c>
      <c r="F27" s="90" t="s">
        <v>515</v>
      </c>
      <c r="G27" s="90" t="s">
        <v>587</v>
      </c>
      <c r="H27" s="91"/>
      <c r="I27" s="94" t="s">
        <v>786</v>
      </c>
      <c r="J27" s="91" t="s">
        <v>785</v>
      </c>
    </row>
    <row r="28" customHeight="1" spans="1:10">
      <c r="A28" s="87"/>
      <c r="B28" s="92"/>
      <c r="C28" s="94" t="s">
        <v>787</v>
      </c>
      <c r="D28" s="90" t="s">
        <v>784</v>
      </c>
      <c r="E28" s="90" t="s">
        <v>520</v>
      </c>
      <c r="F28" s="90" t="s">
        <v>515</v>
      </c>
      <c r="G28" s="90" t="s">
        <v>587</v>
      </c>
      <c r="H28" s="91"/>
      <c r="I28" s="94" t="s">
        <v>787</v>
      </c>
      <c r="J28" s="91" t="s">
        <v>785</v>
      </c>
    </row>
    <row r="29" customHeight="1" spans="1:10">
      <c r="A29" s="87"/>
      <c r="B29" s="92"/>
      <c r="C29" s="94" t="s">
        <v>788</v>
      </c>
      <c r="D29" s="90" t="s">
        <v>784</v>
      </c>
      <c r="E29" s="90" t="s">
        <v>520</v>
      </c>
      <c r="F29" s="90" t="s">
        <v>515</v>
      </c>
      <c r="G29" s="90" t="s">
        <v>587</v>
      </c>
      <c r="H29" s="91"/>
      <c r="I29" s="94" t="s">
        <v>788</v>
      </c>
      <c r="J29" s="91" t="s">
        <v>785</v>
      </c>
    </row>
    <row r="30" ht="69" customHeight="1" spans="1:10">
      <c r="A30" s="87"/>
      <c r="B30" s="92"/>
      <c r="C30" s="95" t="s">
        <v>789</v>
      </c>
      <c r="D30" s="90" t="s">
        <v>784</v>
      </c>
      <c r="E30" s="96" t="s">
        <v>529</v>
      </c>
      <c r="F30" s="90" t="s">
        <v>515</v>
      </c>
      <c r="G30" s="90" t="s">
        <v>587</v>
      </c>
      <c r="H30" s="97"/>
      <c r="I30" s="95" t="s">
        <v>789</v>
      </c>
      <c r="J30" s="91" t="s">
        <v>785</v>
      </c>
    </row>
    <row r="31" ht="37" customHeight="1" spans="1:10">
      <c r="A31" s="87"/>
      <c r="B31" s="98"/>
      <c r="C31" s="99" t="s">
        <v>790</v>
      </c>
      <c r="D31" s="90" t="s">
        <v>784</v>
      </c>
      <c r="E31" s="100" t="s">
        <v>529</v>
      </c>
      <c r="F31" s="90" t="s">
        <v>515</v>
      </c>
      <c r="G31" s="90" t="s">
        <v>587</v>
      </c>
      <c r="H31" s="101"/>
      <c r="I31" s="99" t="s">
        <v>790</v>
      </c>
      <c r="J31" s="91" t="s">
        <v>785</v>
      </c>
    </row>
    <row r="32" customHeight="1" spans="1:10">
      <c r="A32" s="87"/>
      <c r="B32" s="102" t="s">
        <v>791</v>
      </c>
      <c r="C32" s="99" t="s">
        <v>792</v>
      </c>
      <c r="D32" s="100" t="s">
        <v>793</v>
      </c>
      <c r="E32" s="100" t="s">
        <v>793</v>
      </c>
      <c r="F32" s="100" t="s">
        <v>793</v>
      </c>
      <c r="G32" s="90" t="s">
        <v>791</v>
      </c>
      <c r="H32" s="101"/>
      <c r="I32" s="99" t="s">
        <v>794</v>
      </c>
      <c r="J32" s="91" t="s">
        <v>785</v>
      </c>
    </row>
    <row r="33" customHeight="1" spans="1:10">
      <c r="A33" s="87"/>
      <c r="B33" s="103" t="s">
        <v>795</v>
      </c>
      <c r="C33" s="99" t="s">
        <v>796</v>
      </c>
      <c r="D33" s="100" t="s">
        <v>797</v>
      </c>
      <c r="E33" s="100" t="s">
        <v>798</v>
      </c>
      <c r="F33" s="100" t="s">
        <v>722</v>
      </c>
      <c r="G33" s="100" t="s">
        <v>795</v>
      </c>
      <c r="H33" s="101"/>
      <c r="I33" s="99" t="s">
        <v>796</v>
      </c>
      <c r="J33" s="91" t="s">
        <v>785</v>
      </c>
    </row>
    <row r="34" customHeight="1" spans="1:10">
      <c r="A34" s="87"/>
      <c r="B34" s="104"/>
      <c r="C34" s="105" t="s">
        <v>799</v>
      </c>
      <c r="D34" s="100" t="s">
        <v>797</v>
      </c>
      <c r="E34" s="100" t="s">
        <v>800</v>
      </c>
      <c r="F34" s="100" t="s">
        <v>722</v>
      </c>
      <c r="G34" s="100" t="s">
        <v>795</v>
      </c>
      <c r="H34" s="101"/>
      <c r="I34" s="105" t="s">
        <v>799</v>
      </c>
      <c r="J34" s="91" t="s">
        <v>785</v>
      </c>
    </row>
    <row r="35" customHeight="1" spans="1:10">
      <c r="A35" s="87"/>
      <c r="B35" s="104"/>
      <c r="C35" s="105" t="s">
        <v>595</v>
      </c>
      <c r="D35" s="100" t="s">
        <v>797</v>
      </c>
      <c r="E35" s="100" t="s">
        <v>801</v>
      </c>
      <c r="F35" s="100" t="s">
        <v>722</v>
      </c>
      <c r="G35" s="100" t="s">
        <v>795</v>
      </c>
      <c r="H35" s="101"/>
      <c r="I35" s="105" t="s">
        <v>595</v>
      </c>
      <c r="J35" s="91" t="s">
        <v>785</v>
      </c>
    </row>
    <row r="36" ht="33" customHeight="1" spans="1:10">
      <c r="A36" s="87"/>
      <c r="B36" s="106"/>
      <c r="C36" s="105" t="s">
        <v>802</v>
      </c>
      <c r="D36" s="100" t="s">
        <v>797</v>
      </c>
      <c r="E36" s="100" t="s">
        <v>803</v>
      </c>
      <c r="F36" s="100" t="s">
        <v>722</v>
      </c>
      <c r="G36" s="100" t="s">
        <v>795</v>
      </c>
      <c r="H36" s="101"/>
      <c r="I36" s="105" t="s">
        <v>802</v>
      </c>
      <c r="J36" s="91" t="s">
        <v>785</v>
      </c>
    </row>
    <row r="37" customHeight="1" spans="1:10">
      <c r="A37" s="103" t="s">
        <v>804</v>
      </c>
      <c r="B37" s="107" t="s">
        <v>805</v>
      </c>
      <c r="C37" s="105" t="s">
        <v>806</v>
      </c>
      <c r="D37" s="90" t="s">
        <v>784</v>
      </c>
      <c r="E37" s="100" t="s">
        <v>529</v>
      </c>
      <c r="F37" s="90" t="s">
        <v>515</v>
      </c>
      <c r="G37" s="100" t="s">
        <v>804</v>
      </c>
      <c r="H37" s="101"/>
      <c r="I37" s="105" t="s">
        <v>806</v>
      </c>
      <c r="J37" s="91" t="s">
        <v>785</v>
      </c>
    </row>
    <row r="38" customHeight="1" spans="1:10">
      <c r="A38" s="104"/>
      <c r="B38" s="108"/>
      <c r="C38" s="105" t="s">
        <v>807</v>
      </c>
      <c r="D38" s="90" t="s">
        <v>784</v>
      </c>
      <c r="E38" s="100" t="s">
        <v>529</v>
      </c>
      <c r="F38" s="90" t="s">
        <v>515</v>
      </c>
      <c r="G38" s="100" t="s">
        <v>804</v>
      </c>
      <c r="H38" s="101"/>
      <c r="I38" s="105" t="s">
        <v>807</v>
      </c>
      <c r="J38" s="91" t="s">
        <v>785</v>
      </c>
    </row>
    <row r="39" customHeight="1" spans="1:10">
      <c r="A39" s="104"/>
      <c r="B39" s="109"/>
      <c r="C39" s="105" t="s">
        <v>808</v>
      </c>
      <c r="D39" s="90" t="s">
        <v>784</v>
      </c>
      <c r="E39" s="100" t="s">
        <v>529</v>
      </c>
      <c r="F39" s="90" t="s">
        <v>515</v>
      </c>
      <c r="G39" s="100" t="s">
        <v>804</v>
      </c>
      <c r="H39" s="101"/>
      <c r="I39" s="105" t="s">
        <v>808</v>
      </c>
      <c r="J39" s="91" t="s">
        <v>785</v>
      </c>
    </row>
    <row r="40" customHeight="1" spans="1:10">
      <c r="A40" s="104"/>
      <c r="B40" s="110" t="s">
        <v>511</v>
      </c>
      <c r="C40" s="105" t="s">
        <v>809</v>
      </c>
      <c r="D40" s="90" t="s">
        <v>784</v>
      </c>
      <c r="E40" s="100" t="s">
        <v>529</v>
      </c>
      <c r="F40" s="90" t="s">
        <v>515</v>
      </c>
      <c r="G40" s="100" t="s">
        <v>804</v>
      </c>
      <c r="H40" s="101"/>
      <c r="I40" s="105" t="s">
        <v>809</v>
      </c>
      <c r="J40" s="91" t="s">
        <v>785</v>
      </c>
    </row>
    <row r="41" ht="28" customHeight="1" spans="1:10">
      <c r="A41" s="104"/>
      <c r="B41" s="111"/>
      <c r="C41" s="105" t="s">
        <v>547</v>
      </c>
      <c r="D41" s="90" t="s">
        <v>784</v>
      </c>
      <c r="E41" s="100" t="s">
        <v>529</v>
      </c>
      <c r="F41" s="90" t="s">
        <v>515</v>
      </c>
      <c r="G41" s="100" t="s">
        <v>804</v>
      </c>
      <c r="H41" s="101"/>
      <c r="I41" s="105" t="s">
        <v>547</v>
      </c>
      <c r="J41" s="91" t="s">
        <v>785</v>
      </c>
    </row>
    <row r="42" ht="20" customHeight="1" spans="1:10">
      <c r="A42" s="104"/>
      <c r="B42" s="112"/>
      <c r="C42" s="105" t="s">
        <v>810</v>
      </c>
      <c r="D42" s="90" t="s">
        <v>784</v>
      </c>
      <c r="E42" s="100" t="s">
        <v>529</v>
      </c>
      <c r="F42" s="90" t="s">
        <v>515</v>
      </c>
      <c r="G42" s="100" t="s">
        <v>804</v>
      </c>
      <c r="H42" s="101"/>
      <c r="I42" s="105" t="s">
        <v>810</v>
      </c>
      <c r="J42" s="91" t="s">
        <v>785</v>
      </c>
    </row>
    <row r="43" ht="28" customHeight="1" spans="1:10">
      <c r="A43" s="104"/>
      <c r="B43" s="113" t="s">
        <v>811</v>
      </c>
      <c r="C43" s="105" t="s">
        <v>812</v>
      </c>
      <c r="D43" s="90" t="s">
        <v>784</v>
      </c>
      <c r="E43" s="100" t="s">
        <v>529</v>
      </c>
      <c r="F43" s="90" t="s">
        <v>515</v>
      </c>
      <c r="G43" s="100" t="s">
        <v>804</v>
      </c>
      <c r="H43" s="101"/>
      <c r="I43" s="105" t="s">
        <v>812</v>
      </c>
      <c r="J43" s="91" t="s">
        <v>785</v>
      </c>
    </row>
    <row r="44" customHeight="1" spans="1:10">
      <c r="A44" s="104"/>
      <c r="B44" s="110" t="s">
        <v>613</v>
      </c>
      <c r="C44" s="105" t="s">
        <v>813</v>
      </c>
      <c r="D44" s="90" t="s">
        <v>814</v>
      </c>
      <c r="E44" s="100" t="s">
        <v>529</v>
      </c>
      <c r="F44" s="90" t="s">
        <v>515</v>
      </c>
      <c r="G44" s="100" t="s">
        <v>804</v>
      </c>
      <c r="H44" s="101"/>
      <c r="I44" s="105" t="s">
        <v>813</v>
      </c>
      <c r="J44" s="91" t="s">
        <v>785</v>
      </c>
    </row>
    <row r="45" ht="22" customHeight="1" spans="1:10">
      <c r="A45" s="104"/>
      <c r="B45" s="111"/>
      <c r="C45" s="105" t="s">
        <v>815</v>
      </c>
      <c r="D45" s="90" t="s">
        <v>814</v>
      </c>
      <c r="E45" s="100" t="s">
        <v>529</v>
      </c>
      <c r="F45" s="90" t="s">
        <v>515</v>
      </c>
      <c r="G45" s="100" t="s">
        <v>804</v>
      </c>
      <c r="H45" s="101"/>
      <c r="I45" s="105" t="s">
        <v>815</v>
      </c>
      <c r="J45" s="91" t="s">
        <v>785</v>
      </c>
    </row>
    <row r="46" customHeight="1" spans="1:10">
      <c r="A46" s="106"/>
      <c r="B46" s="112"/>
      <c r="C46" s="105" t="s">
        <v>816</v>
      </c>
      <c r="D46" s="90" t="s">
        <v>814</v>
      </c>
      <c r="E46" s="100" t="s">
        <v>529</v>
      </c>
      <c r="F46" s="90" t="s">
        <v>515</v>
      </c>
      <c r="G46" s="100" t="s">
        <v>804</v>
      </c>
      <c r="H46" s="101"/>
      <c r="I46" s="105" t="s">
        <v>816</v>
      </c>
      <c r="J46" s="91" t="s">
        <v>785</v>
      </c>
    </row>
    <row r="47" customHeight="1" spans="1:10">
      <c r="A47" s="103" t="s">
        <v>817</v>
      </c>
      <c r="B47" s="110" t="s">
        <v>518</v>
      </c>
      <c r="C47" s="105" t="s">
        <v>818</v>
      </c>
      <c r="D47" s="100" t="s">
        <v>550</v>
      </c>
      <c r="E47" s="100" t="s">
        <v>529</v>
      </c>
      <c r="F47" s="90" t="s">
        <v>515</v>
      </c>
      <c r="G47" s="100" t="s">
        <v>817</v>
      </c>
      <c r="H47" s="101"/>
      <c r="I47" s="105" t="s">
        <v>818</v>
      </c>
      <c r="J47" s="91" t="s">
        <v>785</v>
      </c>
    </row>
    <row r="48" customHeight="1" spans="1:10">
      <c r="A48" s="106"/>
      <c r="B48" s="112"/>
      <c r="C48" s="105" t="s">
        <v>819</v>
      </c>
      <c r="D48" s="100" t="s">
        <v>550</v>
      </c>
      <c r="E48" s="100" t="s">
        <v>529</v>
      </c>
      <c r="F48" s="100" t="s">
        <v>515</v>
      </c>
      <c r="G48" s="100" t="s">
        <v>817</v>
      </c>
      <c r="H48" s="101"/>
      <c r="I48" s="105" t="s">
        <v>819</v>
      </c>
      <c r="J48" s="91" t="s">
        <v>785</v>
      </c>
    </row>
  </sheetData>
  <mergeCells count="3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A17:A36"/>
    <mergeCell ref="A37:A46"/>
    <mergeCell ref="A47:A48"/>
    <mergeCell ref="B17:B25"/>
    <mergeCell ref="B26:B31"/>
    <mergeCell ref="B33:B36"/>
    <mergeCell ref="B37:B39"/>
    <mergeCell ref="B40:B42"/>
    <mergeCell ref="B44:B46"/>
    <mergeCell ref="B47:B48"/>
    <mergeCell ref="H15:H16"/>
    <mergeCell ref="I15:I16"/>
    <mergeCell ref="J15:J16"/>
    <mergeCell ref="A10:B11"/>
    <mergeCell ref="C10:G11"/>
  </mergeCells>
  <pageMargins left="0.875" right="0.875" top="0.9375" bottom="0.9375" header="0.375" footer="0.375"/>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topLeftCell="A9" workbookViewId="0">
      <selection activeCell="D17" sqref="D17"/>
    </sheetView>
  </sheetViews>
  <sheetFormatPr defaultColWidth="10" defaultRowHeight="12.75" customHeight="1" outlineLevelCol="1"/>
  <cols>
    <col min="1" max="1" width="43.5" style="1" customWidth="1"/>
    <col min="2" max="2" width="58.5" style="1" customWidth="1"/>
    <col min="3" max="16384" width="10" style="2" customWidth="1"/>
  </cols>
  <sheetData>
    <row r="1" ht="15" customHeight="1" spans="1:2">
      <c r="A1" s="159"/>
      <c r="B1" s="159"/>
    </row>
    <row r="2" ht="41.25" customHeight="1" spans="1:2">
      <c r="A2" s="4" t="s">
        <v>48</v>
      </c>
    </row>
    <row r="3" ht="17.25" customHeight="1" spans="1:2">
      <c r="A3" s="18" t="s">
        <v>1</v>
      </c>
      <c r="B3" s="20" t="s">
        <v>2</v>
      </c>
    </row>
    <row r="4" ht="18.75" customHeight="1" spans="1:2">
      <c r="A4" s="22" t="s">
        <v>3</v>
      </c>
      <c r="B4" s="11"/>
    </row>
    <row r="5" ht="18.75" customHeight="1" spans="1:2">
      <c r="A5" s="279" t="s">
        <v>5</v>
      </c>
      <c r="B5" s="301" t="s">
        <v>6</v>
      </c>
    </row>
    <row r="6" ht="17.25" customHeight="1" spans="1:2">
      <c r="A6" s="330" t="s">
        <v>8</v>
      </c>
      <c r="B6" s="375">
        <f>30716772.12+8025641.5</f>
        <v>38742413.62</v>
      </c>
    </row>
    <row r="7" ht="17.25" customHeight="1" spans="1:2">
      <c r="A7" s="334" t="s">
        <v>10</v>
      </c>
      <c r="B7" s="157"/>
    </row>
    <row r="8" ht="17.25" customHeight="1" spans="1:2">
      <c r="A8" s="334" t="s">
        <v>12</v>
      </c>
      <c r="B8" s="157"/>
    </row>
    <row r="9" ht="17.25" customHeight="1" spans="1:2">
      <c r="A9" s="334" t="s">
        <v>14</v>
      </c>
      <c r="B9" s="157"/>
    </row>
    <row r="10" ht="17.25" customHeight="1" spans="1:2">
      <c r="A10" s="376" t="s">
        <v>49</v>
      </c>
      <c r="B10" s="316"/>
    </row>
    <row r="11" ht="17.25" customHeight="1" spans="1:2">
      <c r="A11" s="334" t="s">
        <v>50</v>
      </c>
      <c r="B11" s="157"/>
    </row>
    <row r="12" ht="17.25" customHeight="1" spans="1:2">
      <c r="A12" s="334" t="s">
        <v>51</v>
      </c>
      <c r="B12" s="157"/>
    </row>
    <row r="13" ht="17.25" customHeight="1" spans="1:2">
      <c r="A13" s="334" t="s">
        <v>52</v>
      </c>
      <c r="B13" s="157"/>
    </row>
    <row r="14" ht="17.25" customHeight="1" spans="1:2">
      <c r="A14" s="334" t="s">
        <v>53</v>
      </c>
      <c r="B14" s="157"/>
    </row>
    <row r="15" ht="17.25" customHeight="1" spans="1:2">
      <c r="A15" s="334" t="s">
        <v>54</v>
      </c>
      <c r="B15" s="157"/>
    </row>
    <row r="16" ht="17.25" customHeight="1" spans="1:2">
      <c r="A16" s="377" t="s">
        <v>55</v>
      </c>
      <c r="B16" s="378"/>
    </row>
    <row r="17" ht="17.25" customHeight="1" spans="1:2">
      <c r="A17" s="377" t="s">
        <v>56</v>
      </c>
      <c r="B17" s="378"/>
    </row>
    <row r="18" ht="17.25" customHeight="1" spans="1:2">
      <c r="A18" s="377" t="s">
        <v>57</v>
      </c>
      <c r="B18" s="378"/>
    </row>
    <row r="19" ht="17.25" customHeight="1" spans="1:2">
      <c r="A19" s="377" t="s">
        <v>58</v>
      </c>
      <c r="B19" s="378"/>
    </row>
    <row r="20" ht="17.25" customHeight="1" spans="1:2">
      <c r="A20" s="377" t="s">
        <v>59</v>
      </c>
      <c r="B20" s="378"/>
    </row>
    <row r="21" ht="17.25" customHeight="1" spans="1:2">
      <c r="A21" s="377" t="s">
        <v>60</v>
      </c>
      <c r="B21" s="378"/>
    </row>
    <row r="22" ht="17.25" customHeight="1" spans="1:2">
      <c r="A22" s="342" t="s">
        <v>46</v>
      </c>
      <c r="B22" s="379">
        <f>B6</f>
        <v>38742413.62</v>
      </c>
    </row>
  </sheetData>
  <mergeCells count="2">
    <mergeCell ref="A2:B2"/>
    <mergeCell ref="A4:B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workbookViewId="0">
      <selection activeCell="Q13" sqref="Q12:Q13"/>
    </sheetView>
  </sheetViews>
  <sheetFormatPr defaultColWidth="10" defaultRowHeight="12.75" customHeight="1" outlineLevelRow="5"/>
  <cols>
    <col min="1" max="1" width="50.3333333333333" style="1" customWidth="1"/>
    <col min="2" max="2" width="15.6666666666667" style="1" customWidth="1"/>
    <col min="3" max="3" width="13" style="1" customWidth="1"/>
    <col min="4" max="4" width="12" style="1" customWidth="1"/>
    <col min="5" max="5" width="16.3333333333333" style="1" customWidth="1"/>
    <col min="6" max="6" width="13.6666666666667" style="1" customWidth="1"/>
    <col min="7" max="7" width="13.3333333333333" style="1" customWidth="1"/>
    <col min="8" max="8" width="13.8333333333333" style="1" customWidth="1"/>
    <col min="9" max="9" width="16.8333333333333" style="1" customWidth="1"/>
    <col min="10" max="10" width="13.3333333333333" style="1" customWidth="1"/>
    <col min="11" max="15" width="15.6666666666667" style="1" customWidth="1"/>
    <col min="16" max="16" width="17.5" style="1" customWidth="1"/>
    <col min="17" max="22" width="15.6666666666667" style="1" customWidth="1"/>
    <col min="23" max="23" width="13.8333333333333" style="1" customWidth="1"/>
    <col min="24" max="16384" width="10" style="2" customWidth="1"/>
  </cols>
  <sheetData>
    <row r="1" ht="17.25" customHeight="1" spans="1:23">
      <c r="A1" s="3"/>
    </row>
    <row r="2" ht="41.25" customHeight="1" spans="1:23">
      <c r="A2" s="4" t="s">
        <v>820</v>
      </c>
    </row>
    <row r="3" ht="17.25" customHeight="1" spans="1:23">
      <c r="A3" s="18" t="s">
        <v>1</v>
      </c>
      <c r="B3" s="19"/>
      <c r="C3" s="19"/>
      <c r="V3" s="20" t="s">
        <v>821</v>
      </c>
      <c r="W3" s="19"/>
    </row>
    <row r="4" ht="17.25" customHeight="1" spans="1:23">
      <c r="A4" s="21" t="s">
        <v>196</v>
      </c>
      <c r="B4" s="21" t="s">
        <v>822</v>
      </c>
      <c r="C4" s="21" t="s">
        <v>823</v>
      </c>
      <c r="D4" s="21" t="s">
        <v>824</v>
      </c>
      <c r="E4" s="21" t="s">
        <v>825</v>
      </c>
      <c r="F4" s="22" t="s">
        <v>826</v>
      </c>
      <c r="G4" s="10"/>
      <c r="H4" s="10"/>
      <c r="I4" s="10"/>
      <c r="J4" s="10"/>
      <c r="K4" s="10"/>
      <c r="L4" s="11"/>
      <c r="M4" s="22" t="s">
        <v>827</v>
      </c>
      <c r="N4" s="10"/>
      <c r="O4" s="10"/>
      <c r="P4" s="10"/>
      <c r="Q4" s="10"/>
      <c r="R4" s="10"/>
      <c r="S4" s="11"/>
      <c r="T4" s="22" t="s">
        <v>828</v>
      </c>
      <c r="U4" s="10"/>
      <c r="V4" s="11"/>
      <c r="W4" s="21" t="s">
        <v>829</v>
      </c>
    </row>
    <row r="5" ht="33" customHeight="1" spans="1:23">
      <c r="A5" s="12"/>
      <c r="B5" s="12"/>
      <c r="C5" s="12"/>
      <c r="D5" s="12"/>
      <c r="E5" s="12"/>
      <c r="F5" s="23" t="s">
        <v>67</v>
      </c>
      <c r="G5" s="23" t="s">
        <v>830</v>
      </c>
      <c r="H5" s="23" t="s">
        <v>831</v>
      </c>
      <c r="I5" s="23" t="s">
        <v>832</v>
      </c>
      <c r="J5" s="23" t="s">
        <v>833</v>
      </c>
      <c r="K5" s="23" t="s">
        <v>834</v>
      </c>
      <c r="L5" s="23" t="s">
        <v>835</v>
      </c>
      <c r="M5" s="23" t="s">
        <v>67</v>
      </c>
      <c r="N5" s="23" t="s">
        <v>836</v>
      </c>
      <c r="O5" s="23" t="s">
        <v>837</v>
      </c>
      <c r="P5" s="23" t="s">
        <v>838</v>
      </c>
      <c r="Q5" s="23" t="s">
        <v>839</v>
      </c>
      <c r="R5" s="23" t="s">
        <v>840</v>
      </c>
      <c r="S5" s="23" t="s">
        <v>841</v>
      </c>
      <c r="T5" s="23" t="s">
        <v>67</v>
      </c>
      <c r="U5" s="23" t="s">
        <v>842</v>
      </c>
      <c r="V5" s="23" t="s">
        <v>843</v>
      </c>
      <c r="W5" s="12"/>
    </row>
    <row r="6" ht="17.25" customHeight="1" spans="1:23">
      <c r="A6" s="24" t="s">
        <v>202</v>
      </c>
      <c r="B6" s="24" t="s">
        <v>844</v>
      </c>
      <c r="C6" s="24" t="s">
        <v>845</v>
      </c>
      <c r="D6" s="24" t="s">
        <v>846</v>
      </c>
      <c r="E6" s="25" t="s">
        <v>686</v>
      </c>
      <c r="F6" s="26">
        <v>16</v>
      </c>
      <c r="G6" s="26">
        <v>7</v>
      </c>
      <c r="H6" s="26">
        <v>9</v>
      </c>
      <c r="I6" s="26"/>
      <c r="J6" s="26"/>
      <c r="K6" s="26"/>
      <c r="L6" s="26"/>
      <c r="M6" s="26"/>
      <c r="N6" s="26">
        <v>10</v>
      </c>
      <c r="O6" s="26">
        <v>5</v>
      </c>
      <c r="P6" s="26"/>
      <c r="Q6" s="26"/>
      <c r="R6" s="26"/>
      <c r="S6" s="26"/>
      <c r="T6" s="26"/>
      <c r="U6" s="26"/>
      <c r="V6" s="26"/>
      <c r="W6" s="27"/>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workbookViewId="0">
      <selection activeCell="B14" sqref="B14:K14"/>
    </sheetView>
  </sheetViews>
  <sheetFormatPr defaultColWidth="10" defaultRowHeight="12.75" customHeight="1"/>
  <cols>
    <col min="1" max="1" width="11.3333333333333" style="1" customWidth="1"/>
    <col min="2" max="2" width="8.16666666666667" style="1" customWidth="1"/>
    <col min="3" max="4" width="15.3333333333333" style="1" customWidth="1"/>
    <col min="5" max="5" width="14.6666666666667" style="1" customWidth="1"/>
    <col min="6" max="6" width="15.6666666666667" style="1" customWidth="1"/>
    <col min="7" max="7" width="13.8333333333333" style="1" customWidth="1"/>
    <col min="8" max="9" width="15.6666666666667" style="1" customWidth="1"/>
    <col min="10" max="11" width="12.3333333333333" style="1" customWidth="1"/>
    <col min="12" max="12" width="12.1666666666667" style="1" customWidth="1"/>
    <col min="13" max="13" width="12.8333333333333" style="1" customWidth="1"/>
    <col min="14" max="16384" width="10" style="2" customWidth="1"/>
  </cols>
  <sheetData>
    <row r="1" ht="15" customHeight="1" spans="1:13">
      <c r="A1" s="3"/>
    </row>
    <row r="2" ht="42" customHeight="1" spans="1:13">
      <c r="A2" s="4" t="s">
        <v>847</v>
      </c>
    </row>
    <row r="3" ht="17.25" customHeight="1" spans="1:13">
      <c r="A3" s="5" t="s">
        <v>1</v>
      </c>
      <c r="B3" s="6"/>
      <c r="C3" s="6"/>
      <c r="D3" s="6"/>
      <c r="L3" s="3" t="s">
        <v>2</v>
      </c>
      <c r="M3" s="7"/>
    </row>
    <row r="4" ht="18.75" customHeight="1" spans="1:13">
      <c r="A4" s="8" t="s">
        <v>168</v>
      </c>
      <c r="B4" s="8" t="s">
        <v>848</v>
      </c>
      <c r="C4" s="8" t="s">
        <v>849</v>
      </c>
      <c r="D4" s="8" t="s">
        <v>850</v>
      </c>
      <c r="E4" s="9" t="s">
        <v>851</v>
      </c>
      <c r="F4" s="10"/>
      <c r="G4" s="10"/>
      <c r="H4" s="10"/>
      <c r="I4" s="11"/>
      <c r="J4" s="8" t="s">
        <v>852</v>
      </c>
      <c r="K4" s="8" t="s">
        <v>853</v>
      </c>
      <c r="L4" s="8" t="s">
        <v>854</v>
      </c>
      <c r="M4" s="8" t="s">
        <v>855</v>
      </c>
    </row>
    <row r="5" ht="30.75" customHeight="1" spans="1:13">
      <c r="A5" s="12"/>
      <c r="B5" s="12"/>
      <c r="C5" s="12"/>
      <c r="D5" s="12"/>
      <c r="E5" s="13" t="s">
        <v>67</v>
      </c>
      <c r="F5" s="13" t="s">
        <v>856</v>
      </c>
      <c r="G5" s="13" t="s">
        <v>857</v>
      </c>
      <c r="H5" s="13" t="s">
        <v>858</v>
      </c>
      <c r="I5" s="13" t="s">
        <v>859</v>
      </c>
      <c r="J5" s="12"/>
      <c r="K5" s="12"/>
      <c r="L5" s="12"/>
      <c r="M5" s="12"/>
    </row>
    <row r="6" ht="17.25" customHeight="1" spans="1:13">
      <c r="A6" s="13" t="s">
        <v>860</v>
      </c>
      <c r="B6" s="14"/>
      <c r="C6" s="13" t="s">
        <v>360</v>
      </c>
      <c r="D6" s="13" t="s">
        <v>361</v>
      </c>
      <c r="E6" s="13" t="s">
        <v>426</v>
      </c>
      <c r="F6" s="13" t="s">
        <v>861</v>
      </c>
      <c r="G6" s="13" t="s">
        <v>557</v>
      </c>
      <c r="H6" s="13" t="s">
        <v>524</v>
      </c>
      <c r="I6" s="13" t="s">
        <v>862</v>
      </c>
      <c r="J6" s="13" t="s">
        <v>863</v>
      </c>
      <c r="K6" s="13" t="s">
        <v>554</v>
      </c>
      <c r="L6" s="13" t="s">
        <v>450</v>
      </c>
      <c r="M6" s="13" t="s">
        <v>427</v>
      </c>
    </row>
    <row r="7" ht="17.25" customHeight="1" spans="1:13">
      <c r="A7" s="13"/>
      <c r="B7" s="13"/>
      <c r="C7" s="15">
        <v>1537999.22</v>
      </c>
      <c r="D7" s="15">
        <v>1306950.75</v>
      </c>
      <c r="E7" s="15">
        <v>231048.47</v>
      </c>
      <c r="F7" s="14"/>
      <c r="G7" s="14"/>
      <c r="H7" s="14"/>
      <c r="I7" s="15">
        <v>231048.47</v>
      </c>
      <c r="J7" s="14"/>
      <c r="K7" s="14"/>
      <c r="L7" s="14"/>
      <c r="M7" s="14"/>
    </row>
    <row r="8" ht="17.25" customHeight="1" spans="1:13">
      <c r="A8" s="13"/>
      <c r="B8" s="13"/>
      <c r="C8" s="14"/>
      <c r="D8" s="14"/>
      <c r="E8" s="14"/>
      <c r="F8" s="14"/>
      <c r="G8" s="14"/>
      <c r="H8" s="14"/>
      <c r="I8" s="14"/>
      <c r="J8" s="14"/>
      <c r="K8" s="14"/>
      <c r="L8" s="14"/>
      <c r="M8" s="14"/>
    </row>
    <row r="9" ht="17.25" customHeight="1" spans="1:13">
      <c r="A9" s="13"/>
      <c r="B9" s="13"/>
      <c r="C9" s="14"/>
      <c r="D9" s="14"/>
      <c r="E9" s="14"/>
      <c r="F9" s="14"/>
      <c r="G9" s="14"/>
      <c r="H9" s="14"/>
      <c r="I9" s="14"/>
      <c r="J9" s="14"/>
      <c r="K9" s="14"/>
      <c r="L9" s="14"/>
      <c r="M9" s="14"/>
    </row>
    <row r="10" ht="17.25" customHeight="1" spans="1:13">
      <c r="A10" s="13"/>
      <c r="B10" s="13"/>
      <c r="C10" s="14"/>
      <c r="D10" s="14"/>
      <c r="E10" s="14"/>
      <c r="F10" s="14"/>
      <c r="G10" s="14"/>
      <c r="H10" s="14"/>
      <c r="I10" s="14"/>
      <c r="J10" s="14"/>
      <c r="K10" s="14"/>
      <c r="L10" s="14"/>
      <c r="M10" s="14"/>
    </row>
    <row r="11" ht="17.25" customHeight="1" spans="1:13">
      <c r="A11" s="13" t="s">
        <v>64</v>
      </c>
      <c r="B11" s="13" t="s">
        <v>360</v>
      </c>
      <c r="C11" s="14"/>
      <c r="D11" s="14"/>
      <c r="E11" s="14"/>
      <c r="F11" s="14"/>
      <c r="G11" s="14"/>
      <c r="H11" s="14"/>
      <c r="I11" s="14"/>
      <c r="J11" s="14"/>
      <c r="K11" s="14"/>
      <c r="L11" s="14"/>
      <c r="M11" s="14"/>
    </row>
    <row r="12" ht="17.25" customHeight="1" spans="1:13">
      <c r="A12" s="16"/>
      <c r="B12" s="16"/>
      <c r="C12" s="16"/>
      <c r="D12" s="16"/>
      <c r="E12" s="16"/>
      <c r="F12" s="16"/>
      <c r="G12" s="16"/>
      <c r="H12" s="16"/>
      <c r="I12" s="16"/>
      <c r="J12" s="16"/>
      <c r="K12" s="16"/>
      <c r="L12" s="16"/>
      <c r="M12" s="16"/>
    </row>
    <row r="13" ht="17.25" customHeight="1" spans="1:13">
      <c r="A13" s="17" t="s">
        <v>864</v>
      </c>
    </row>
    <row r="14" ht="17.25" customHeight="1" spans="1:13">
      <c r="A14" s="17"/>
      <c r="B14" s="17" t="s">
        <v>865</v>
      </c>
      <c r="L14" s="17"/>
      <c r="M14" s="17"/>
    </row>
    <row r="15" ht="17.25" customHeight="1" spans="1:13">
      <c r="A15" s="17"/>
      <c r="B15" s="17" t="s">
        <v>866</v>
      </c>
      <c r="L15" s="17"/>
      <c r="M15" s="17"/>
    </row>
    <row r="16" ht="17.25" customHeight="1" spans="1:13">
      <c r="A16" s="17"/>
      <c r="B16" s="17" t="s">
        <v>867</v>
      </c>
      <c r="L16" s="17"/>
      <c r="M16" s="17"/>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49"/>
  <sheetViews>
    <sheetView showGridLines="0" zoomScale="70" zoomScaleNormal="70" workbookViewId="0">
      <pane xSplit="2" ySplit="5" topLeftCell="C22" activePane="bottomRight" state="frozen"/>
      <selection/>
      <selection pane="topRight"/>
      <selection pane="bottomLeft"/>
      <selection pane="bottomRight" activeCell="E52" sqref="E52"/>
    </sheetView>
  </sheetViews>
  <sheetFormatPr defaultColWidth="10" defaultRowHeight="12.75" customHeight="1"/>
  <cols>
    <col min="1" max="1" width="16.6666666666667" style="1" customWidth="1"/>
    <col min="2" max="2" width="43.8333333333333" style="1" customWidth="1"/>
    <col min="3" max="4" width="29" style="1" customWidth="1"/>
    <col min="5" max="8" width="29" style="2" customWidth="1"/>
    <col min="9" max="9" width="29" style="1" customWidth="1"/>
    <col min="10" max="16384" width="10" style="2" customWidth="1"/>
  </cols>
  <sheetData>
    <row r="1" ht="17.25" customHeight="1" spans="1:9">
      <c r="A1" s="344"/>
      <c r="B1" s="345"/>
      <c r="C1" s="345"/>
      <c r="D1" s="345"/>
      <c r="E1" s="346"/>
      <c r="F1" s="346"/>
      <c r="G1" s="346"/>
      <c r="H1" s="346"/>
      <c r="I1" s="345"/>
    </row>
    <row r="2" ht="41.25" customHeight="1" spans="1:9">
      <c r="A2" s="347" t="s">
        <v>61</v>
      </c>
      <c r="B2" s="345"/>
      <c r="C2" s="345"/>
      <c r="D2" s="345"/>
      <c r="E2" s="346"/>
      <c r="F2" s="346"/>
      <c r="G2" s="346"/>
      <c r="H2" s="346"/>
      <c r="I2" s="345"/>
    </row>
    <row r="3" ht="17.25" customHeight="1" spans="1:9">
      <c r="A3" s="348" t="s">
        <v>1</v>
      </c>
      <c r="B3" s="345"/>
      <c r="C3" s="344" t="s">
        <v>2</v>
      </c>
      <c r="D3" s="345"/>
      <c r="E3" s="346"/>
      <c r="F3" s="346"/>
      <c r="G3" s="346"/>
      <c r="H3" s="346"/>
      <c r="I3" s="345"/>
    </row>
    <row r="4" ht="28.5" customHeight="1" spans="1:9">
      <c r="A4" s="349" t="s">
        <v>62</v>
      </c>
      <c r="B4" s="349" t="s">
        <v>63</v>
      </c>
      <c r="C4" s="349" t="s">
        <v>64</v>
      </c>
      <c r="D4" s="350" t="s">
        <v>65</v>
      </c>
      <c r="E4" s="351"/>
      <c r="F4" s="352"/>
      <c r="G4" s="353" t="s">
        <v>66</v>
      </c>
      <c r="H4" s="351"/>
      <c r="I4" s="354" t="s">
        <v>66</v>
      </c>
    </row>
    <row r="5" ht="26.25" customHeight="1" spans="1:9">
      <c r="A5" s="355"/>
      <c r="B5" s="355"/>
      <c r="C5" s="355"/>
      <c r="D5" s="356" t="s">
        <v>67</v>
      </c>
      <c r="E5" s="357" t="s">
        <v>68</v>
      </c>
      <c r="F5" s="357" t="s">
        <v>69</v>
      </c>
      <c r="G5" s="358" t="s">
        <v>67</v>
      </c>
      <c r="H5" s="358" t="s">
        <v>70</v>
      </c>
      <c r="I5" s="355" t="s">
        <v>71</v>
      </c>
    </row>
    <row r="6" ht="16.5" customHeight="1" spans="1:9">
      <c r="A6" s="359" t="s">
        <v>64</v>
      </c>
      <c r="B6" s="360"/>
      <c r="C6" s="361">
        <f>30716772.12+2700+461767.52+218975.28+1406074+445200+9296.2+3069128.28+807639.22+70000+1534861</f>
        <v>38742413.62</v>
      </c>
      <c r="D6" s="361">
        <v>3738763.12</v>
      </c>
      <c r="E6" s="361">
        <v>3222372</v>
      </c>
      <c r="F6" s="361">
        <v>516391.12</v>
      </c>
      <c r="G6" s="361">
        <f>26978009+2700+461767.52+218975.28+1406074+445200+9296.2+3069128.28+807639.22+70000+1534861</f>
        <v>35003650.5</v>
      </c>
      <c r="H6" s="361">
        <v>26978009</v>
      </c>
      <c r="I6" s="362">
        <f>2700+461767.52+218975.28+1406074+445200+9296.2+3069128.28+807639.22+70000+1534861</f>
        <v>8025641.5</v>
      </c>
    </row>
    <row r="7" ht="16.5" customHeight="1" spans="1:9">
      <c r="A7" s="363" t="s">
        <v>72</v>
      </c>
      <c r="B7" s="363" t="s">
        <v>73</v>
      </c>
      <c r="C7" s="361">
        <v>4200</v>
      </c>
      <c r="D7" s="361">
        <v>4200</v>
      </c>
      <c r="E7" s="361"/>
      <c r="F7" s="361">
        <v>4200</v>
      </c>
      <c r="G7" s="361"/>
      <c r="H7" s="361"/>
      <c r="I7" s="364"/>
    </row>
    <row r="8" ht="16.5" customHeight="1" spans="1:9">
      <c r="A8" s="363" t="s">
        <v>74</v>
      </c>
      <c r="B8" s="363" t="s">
        <v>75</v>
      </c>
      <c r="C8" s="361">
        <v>4200</v>
      </c>
      <c r="D8" s="361">
        <v>4200</v>
      </c>
      <c r="E8" s="361"/>
      <c r="F8" s="361">
        <v>4200</v>
      </c>
      <c r="G8" s="361"/>
      <c r="H8" s="361"/>
      <c r="I8" s="364"/>
    </row>
    <row r="9" ht="16.5" customHeight="1" spans="1:9">
      <c r="A9" s="363" t="s">
        <v>76</v>
      </c>
      <c r="B9" s="363" t="s">
        <v>77</v>
      </c>
      <c r="C9" s="361">
        <v>4200</v>
      </c>
      <c r="D9" s="361">
        <v>4200</v>
      </c>
      <c r="E9" s="361"/>
      <c r="F9" s="361">
        <v>4200</v>
      </c>
      <c r="G9" s="361"/>
      <c r="H9" s="361"/>
      <c r="I9" s="364"/>
    </row>
    <row r="10" ht="16.5" customHeight="1" spans="1:9">
      <c r="A10" s="363" t="s">
        <v>78</v>
      </c>
      <c r="B10" s="363" t="s">
        <v>79</v>
      </c>
      <c r="C10" s="361">
        <f>30319055.12+2700+461767.52+1406074+445200</f>
        <v>32634796.64</v>
      </c>
      <c r="D10" s="361">
        <v>3341046.12</v>
      </c>
      <c r="E10" s="361">
        <v>2828855</v>
      </c>
      <c r="F10" s="361">
        <v>512191.12</v>
      </c>
      <c r="G10" s="361">
        <f>26978009+2700+461767.52+1406074+445200</f>
        <v>29293750.52</v>
      </c>
      <c r="H10" s="361">
        <v>26978009</v>
      </c>
      <c r="I10" s="364"/>
    </row>
    <row r="11" ht="16.5" customHeight="1" spans="1:9">
      <c r="A11" s="363" t="s">
        <v>80</v>
      </c>
      <c r="B11" s="363" t="s">
        <v>81</v>
      </c>
      <c r="C11" s="361">
        <v>393115</v>
      </c>
      <c r="D11" s="361">
        <v>393115</v>
      </c>
      <c r="E11" s="361">
        <v>390115</v>
      </c>
      <c r="F11" s="361">
        <v>3000</v>
      </c>
      <c r="G11" s="361"/>
      <c r="H11" s="361"/>
      <c r="I11" s="364"/>
    </row>
    <row r="12" ht="16.5" customHeight="1" spans="1:9">
      <c r="A12" s="363" t="s">
        <v>82</v>
      </c>
      <c r="B12" s="363" t="s">
        <v>83</v>
      </c>
      <c r="C12" s="361">
        <v>132115</v>
      </c>
      <c r="D12" s="361">
        <v>132115</v>
      </c>
      <c r="E12" s="361">
        <v>129115</v>
      </c>
      <c r="F12" s="361">
        <v>3000</v>
      </c>
      <c r="G12" s="361"/>
      <c r="H12" s="361"/>
      <c r="I12" s="364"/>
    </row>
    <row r="13" ht="16.5" customHeight="1" spans="1:9">
      <c r="A13" s="363" t="s">
        <v>84</v>
      </c>
      <c r="B13" s="363" t="s">
        <v>85</v>
      </c>
      <c r="C13" s="361">
        <v>261000</v>
      </c>
      <c r="D13" s="361">
        <v>261000</v>
      </c>
      <c r="E13" s="361">
        <v>261000</v>
      </c>
      <c r="F13" s="361"/>
      <c r="G13" s="361"/>
      <c r="H13" s="361"/>
      <c r="I13" s="364"/>
    </row>
    <row r="14" ht="16.5" customHeight="1" spans="1:9">
      <c r="A14" s="363" t="s">
        <v>86</v>
      </c>
      <c r="B14" s="363" t="s">
        <v>87</v>
      </c>
      <c r="C14" s="361">
        <f>3670000+2700+1406074</f>
        <v>5078774</v>
      </c>
      <c r="D14" s="361"/>
      <c r="E14" s="361"/>
      <c r="F14" s="361"/>
      <c r="G14" s="361">
        <f>3670000+2700+1406074</f>
        <v>5078774</v>
      </c>
      <c r="H14" s="361">
        <v>3670000</v>
      </c>
      <c r="I14" s="364">
        <f>2700+1406074</f>
        <v>1408774</v>
      </c>
    </row>
    <row r="15" ht="16.5" customHeight="1" spans="1:9">
      <c r="A15" s="363">
        <v>2080803</v>
      </c>
      <c r="B15" s="363" t="s">
        <v>88</v>
      </c>
      <c r="C15" s="361">
        <v>2700</v>
      </c>
      <c r="D15" s="361"/>
      <c r="E15" s="361"/>
      <c r="F15" s="361"/>
      <c r="G15" s="361">
        <v>2700</v>
      </c>
      <c r="H15" s="361"/>
      <c r="I15" s="364">
        <v>2700</v>
      </c>
    </row>
    <row r="16" ht="16.5" customHeight="1" spans="1:9">
      <c r="A16" s="363" t="s">
        <v>89</v>
      </c>
      <c r="B16" s="363" t="s">
        <v>90</v>
      </c>
      <c r="C16" s="361">
        <v>50000</v>
      </c>
      <c r="D16" s="361"/>
      <c r="E16" s="361"/>
      <c r="F16" s="361"/>
      <c r="G16" s="361">
        <v>50000</v>
      </c>
      <c r="H16" s="361">
        <v>50000</v>
      </c>
      <c r="I16" s="364"/>
    </row>
    <row r="17" ht="16.5" customHeight="1" spans="1:9">
      <c r="A17" s="363" t="s">
        <v>91</v>
      </c>
      <c r="B17" s="363" t="s">
        <v>92</v>
      </c>
      <c r="C17" s="361">
        <v>867500</v>
      </c>
      <c r="D17" s="361"/>
      <c r="E17" s="361"/>
      <c r="F17" s="361"/>
      <c r="G17" s="361">
        <v>867500</v>
      </c>
      <c r="H17" s="361">
        <v>867500</v>
      </c>
      <c r="I17" s="364"/>
    </row>
    <row r="18" ht="16.5" customHeight="1" spans="1:9">
      <c r="A18" s="363" t="s">
        <v>93</v>
      </c>
      <c r="B18" s="363" t="s">
        <v>94</v>
      </c>
      <c r="C18" s="361">
        <f>2752500+1406074</f>
        <v>4158574</v>
      </c>
      <c r="D18" s="361"/>
      <c r="E18" s="361"/>
      <c r="F18" s="361"/>
      <c r="G18" s="361">
        <f>2752500+1406074</f>
        <v>4158574</v>
      </c>
      <c r="H18" s="361">
        <v>2752500</v>
      </c>
      <c r="I18" s="364">
        <v>1406074</v>
      </c>
    </row>
    <row r="19" ht="16.5" customHeight="1" spans="1:9">
      <c r="A19" s="363" t="s">
        <v>95</v>
      </c>
      <c r="B19" s="363" t="s">
        <v>96</v>
      </c>
      <c r="C19" s="361">
        <f>560000+461767.52</f>
        <v>1021767.52</v>
      </c>
      <c r="D19" s="361"/>
      <c r="E19" s="361"/>
      <c r="F19" s="361"/>
      <c r="G19" s="361">
        <f>560000+461767.52</f>
        <v>1021767.52</v>
      </c>
      <c r="H19" s="361">
        <v>560000</v>
      </c>
      <c r="I19" s="364">
        <v>461767.52</v>
      </c>
    </row>
    <row r="20" ht="16.5" customHeight="1" spans="1:9">
      <c r="A20" s="363" t="s">
        <v>97</v>
      </c>
      <c r="B20" s="363" t="s">
        <v>98</v>
      </c>
      <c r="C20" s="361">
        <v>560000</v>
      </c>
      <c r="D20" s="361"/>
      <c r="E20" s="361"/>
      <c r="F20" s="361"/>
      <c r="G20" s="361">
        <v>560000</v>
      </c>
      <c r="H20" s="361">
        <v>560000</v>
      </c>
      <c r="I20" s="364"/>
    </row>
    <row r="21" ht="16.5" customHeight="1" spans="1:9">
      <c r="A21" s="363">
        <v>2080902</v>
      </c>
      <c r="B21" s="363" t="s">
        <v>99</v>
      </c>
      <c r="C21" s="361"/>
      <c r="D21" s="361"/>
      <c r="E21" s="361"/>
      <c r="F21" s="361"/>
      <c r="G21" s="361"/>
      <c r="H21" s="361"/>
      <c r="I21" s="364">
        <v>1534861</v>
      </c>
    </row>
    <row r="22" ht="16.5" customHeight="1" spans="1:9">
      <c r="A22" s="363">
        <v>2080903</v>
      </c>
      <c r="B22" s="363" t="s">
        <v>100</v>
      </c>
      <c r="C22" s="361"/>
      <c r="D22" s="361"/>
      <c r="E22" s="361"/>
      <c r="F22" s="361"/>
      <c r="G22" s="361"/>
      <c r="H22" s="361"/>
      <c r="I22" s="364">
        <v>70000</v>
      </c>
    </row>
    <row r="23" ht="16.5" customHeight="1" spans="1:9">
      <c r="A23" s="363">
        <v>2080999</v>
      </c>
      <c r="B23" s="363" t="s">
        <v>101</v>
      </c>
      <c r="C23" s="361">
        <v>461767.52</v>
      </c>
      <c r="D23" s="361"/>
      <c r="E23" s="361"/>
      <c r="F23" s="361"/>
      <c r="G23" s="361">
        <v>461767.52</v>
      </c>
      <c r="H23" s="361"/>
      <c r="I23" s="364">
        <v>461767.52</v>
      </c>
    </row>
    <row r="24" ht="16.5" customHeight="1" spans="1:9">
      <c r="A24" s="363" t="s">
        <v>102</v>
      </c>
      <c r="B24" s="363" t="s">
        <v>103</v>
      </c>
      <c r="C24" s="361">
        <f>25695940.12+445200</f>
        <v>26141140.12</v>
      </c>
      <c r="D24" s="361">
        <v>2947931.12</v>
      </c>
      <c r="E24" s="361">
        <v>2438740</v>
      </c>
      <c r="F24" s="361">
        <v>509191.12</v>
      </c>
      <c r="G24" s="361">
        <f>22748009+445200</f>
        <v>23193209</v>
      </c>
      <c r="H24" s="361">
        <v>22748009</v>
      </c>
      <c r="I24" s="364">
        <v>445200</v>
      </c>
    </row>
    <row r="25" ht="16.5" customHeight="1" spans="1:9">
      <c r="A25" s="363" t="s">
        <v>104</v>
      </c>
      <c r="B25" s="363" t="s">
        <v>105</v>
      </c>
      <c r="C25" s="361">
        <v>1960722.88</v>
      </c>
      <c r="D25" s="361">
        <v>1940722.88</v>
      </c>
      <c r="E25" s="361">
        <v>1480248</v>
      </c>
      <c r="F25" s="361">
        <v>460474.88</v>
      </c>
      <c r="G25" s="361">
        <v>20000</v>
      </c>
      <c r="H25" s="361">
        <v>20000</v>
      </c>
      <c r="I25" s="364"/>
    </row>
    <row r="26" ht="16.5" customHeight="1" spans="1:9">
      <c r="A26" s="363" t="s">
        <v>106</v>
      </c>
      <c r="B26" s="363" t="s">
        <v>107</v>
      </c>
      <c r="C26" s="361">
        <v>22728009</v>
      </c>
      <c r="D26" s="361"/>
      <c r="E26" s="361"/>
      <c r="F26" s="361"/>
      <c r="G26" s="361">
        <v>22728009</v>
      </c>
      <c r="H26" s="361">
        <v>22728009</v>
      </c>
      <c r="I26" s="364"/>
    </row>
    <row r="27" ht="16.5" customHeight="1" spans="1:9">
      <c r="A27" s="363" t="s">
        <v>108</v>
      </c>
      <c r="B27" s="363" t="s">
        <v>109</v>
      </c>
      <c r="C27" s="361">
        <v>1007208.24</v>
      </c>
      <c r="D27" s="361">
        <v>1007208.24</v>
      </c>
      <c r="E27" s="361">
        <v>958492</v>
      </c>
      <c r="F27" s="361">
        <v>48716.24</v>
      </c>
      <c r="G27" s="361"/>
      <c r="H27" s="361"/>
      <c r="I27" s="364"/>
    </row>
    <row r="28" ht="16.5" customHeight="1" spans="1:9">
      <c r="A28" s="363">
        <v>2082899</v>
      </c>
      <c r="B28" s="363" t="s">
        <v>110</v>
      </c>
      <c r="C28" s="361">
        <v>445200</v>
      </c>
      <c r="D28" s="361"/>
      <c r="E28" s="361"/>
      <c r="F28" s="361"/>
      <c r="G28" s="361">
        <v>445200</v>
      </c>
      <c r="H28" s="361"/>
      <c r="I28" s="364">
        <v>445200</v>
      </c>
    </row>
    <row r="29" ht="16.5" customHeight="1" spans="1:9">
      <c r="A29" s="363" t="s">
        <v>111</v>
      </c>
      <c r="B29" s="363" t="s">
        <v>112</v>
      </c>
      <c r="C29" s="361">
        <f>172382+218975.28+9296.2</f>
        <v>400653.48</v>
      </c>
      <c r="D29" s="361">
        <v>172382</v>
      </c>
      <c r="E29" s="361">
        <v>172382</v>
      </c>
      <c r="F29" s="361"/>
      <c r="G29" s="361">
        <f>218975.28+9296.2</f>
        <v>228271.48</v>
      </c>
      <c r="H29" s="361"/>
      <c r="I29" s="364">
        <f>218975.28+9296.2</f>
        <v>228271.48</v>
      </c>
    </row>
    <row r="30" ht="16.5" customHeight="1" spans="1:9">
      <c r="A30" s="363" t="s">
        <v>113</v>
      </c>
      <c r="B30" s="363" t="s">
        <v>114</v>
      </c>
      <c r="C30" s="361">
        <f>172382+218975.28</f>
        <v>391357.28</v>
      </c>
      <c r="D30" s="361">
        <v>172382</v>
      </c>
      <c r="E30" s="361">
        <v>172382</v>
      </c>
      <c r="F30" s="361"/>
      <c r="G30" s="361">
        <v>218975.28</v>
      </c>
      <c r="H30" s="361"/>
      <c r="I30" s="364">
        <v>218975.28</v>
      </c>
    </row>
    <row r="31" ht="16.5" customHeight="1" spans="1:9">
      <c r="A31" s="363" t="s">
        <v>115</v>
      </c>
      <c r="B31" s="363" t="s">
        <v>116</v>
      </c>
      <c r="C31" s="361">
        <v>110817</v>
      </c>
      <c r="D31" s="361">
        <v>110817</v>
      </c>
      <c r="E31" s="361">
        <v>110817</v>
      </c>
      <c r="F31" s="361"/>
      <c r="G31" s="361"/>
      <c r="H31" s="361"/>
      <c r="I31" s="364"/>
    </row>
    <row r="32" ht="16.5" customHeight="1" spans="1:9">
      <c r="A32" s="363" t="s">
        <v>117</v>
      </c>
      <c r="B32" s="363" t="s">
        <v>118</v>
      </c>
      <c r="C32" s="361">
        <v>61565</v>
      </c>
      <c r="D32" s="361">
        <v>61565</v>
      </c>
      <c r="E32" s="361">
        <v>61565</v>
      </c>
      <c r="F32" s="361"/>
      <c r="G32" s="361"/>
      <c r="H32" s="361"/>
      <c r="I32" s="364"/>
    </row>
    <row r="33" ht="16.5" customHeight="1" spans="1:9">
      <c r="A33" s="363">
        <v>2101199</v>
      </c>
      <c r="B33" s="363" t="s">
        <v>119</v>
      </c>
      <c r="C33" s="361">
        <v>218975.28</v>
      </c>
      <c r="D33" s="361"/>
      <c r="E33" s="361"/>
      <c r="F33" s="361"/>
      <c r="G33" s="361">
        <v>218975.28</v>
      </c>
      <c r="H33" s="361"/>
      <c r="I33" s="364">
        <v>218975.28</v>
      </c>
    </row>
    <row r="34" ht="16.5" customHeight="1" spans="1:9">
      <c r="A34" s="363">
        <v>21014</v>
      </c>
      <c r="B34" s="363" t="s">
        <v>120</v>
      </c>
      <c r="C34" s="361">
        <v>9296.2</v>
      </c>
      <c r="D34" s="361"/>
      <c r="E34" s="361"/>
      <c r="F34" s="361"/>
      <c r="G34" s="361">
        <v>9296.2</v>
      </c>
      <c r="H34" s="361"/>
      <c r="I34" s="364">
        <v>9296.2</v>
      </c>
    </row>
    <row r="35" ht="16.5" customHeight="1" spans="1:9">
      <c r="A35" s="363">
        <v>2101401</v>
      </c>
      <c r="B35" s="363" t="s">
        <v>121</v>
      </c>
      <c r="C35" s="361">
        <v>9296.2</v>
      </c>
      <c r="D35" s="361"/>
      <c r="E35" s="361"/>
      <c r="F35" s="361"/>
      <c r="G35" s="361">
        <v>9296.2</v>
      </c>
      <c r="H35" s="361"/>
      <c r="I35" s="364">
        <v>9296.2</v>
      </c>
    </row>
    <row r="36" ht="16.5" customHeight="1" spans="1:9">
      <c r="A36" s="363" t="s">
        <v>122</v>
      </c>
      <c r="B36" s="363" t="s">
        <v>123</v>
      </c>
      <c r="C36" s="361">
        <v>221135</v>
      </c>
      <c r="D36" s="361">
        <v>221135</v>
      </c>
      <c r="E36" s="361">
        <v>221135</v>
      </c>
      <c r="F36" s="361"/>
      <c r="G36" s="361"/>
      <c r="H36" s="361"/>
      <c r="I36" s="364"/>
    </row>
    <row r="37" ht="16.5" customHeight="1" spans="1:9">
      <c r="A37" s="363" t="s">
        <v>124</v>
      </c>
      <c r="B37" s="363" t="s">
        <v>125</v>
      </c>
      <c r="C37" s="361">
        <v>221135</v>
      </c>
      <c r="D37" s="361">
        <v>221135</v>
      </c>
      <c r="E37" s="361">
        <v>221135</v>
      </c>
      <c r="F37" s="361"/>
      <c r="G37" s="361"/>
      <c r="H37" s="361"/>
      <c r="I37" s="364"/>
    </row>
    <row r="38" ht="16.5" customHeight="1" spans="1:9">
      <c r="A38" s="363" t="s">
        <v>126</v>
      </c>
      <c r="B38" s="363" t="s">
        <v>127</v>
      </c>
      <c r="C38" s="361">
        <v>216095</v>
      </c>
      <c r="D38" s="361">
        <v>216095</v>
      </c>
      <c r="E38" s="361">
        <v>216095</v>
      </c>
      <c r="F38" s="361"/>
      <c r="G38" s="361"/>
      <c r="H38" s="361"/>
      <c r="I38" s="364"/>
    </row>
    <row r="39" ht="16.5" customHeight="1" spans="1:9">
      <c r="A39" s="365" t="s">
        <v>128</v>
      </c>
      <c r="B39" s="365" t="s">
        <v>129</v>
      </c>
      <c r="C39" s="366">
        <v>5040</v>
      </c>
      <c r="D39" s="366">
        <v>5040</v>
      </c>
      <c r="E39" s="366">
        <v>5040</v>
      </c>
      <c r="F39" s="366"/>
      <c r="G39" s="366"/>
      <c r="H39" s="366"/>
      <c r="I39" s="367"/>
    </row>
    <row r="40" ht="16.5" customHeight="1" spans="1:9">
      <c r="A40" s="368">
        <v>230</v>
      </c>
      <c r="B40" s="368" t="s">
        <v>130</v>
      </c>
      <c r="C40" s="369"/>
      <c r="D40" s="369"/>
      <c r="E40" s="369"/>
      <c r="F40" s="369"/>
      <c r="G40" s="369"/>
      <c r="H40" s="369"/>
      <c r="I40" s="370">
        <v>3876767.5</v>
      </c>
    </row>
    <row r="41" ht="16.5" customHeight="1" spans="1:9">
      <c r="A41" s="368">
        <v>23002</v>
      </c>
      <c r="B41" s="371" t="s">
        <v>131</v>
      </c>
      <c r="C41" s="371"/>
      <c r="D41" s="371"/>
      <c r="E41" s="372"/>
      <c r="F41" s="372"/>
      <c r="G41" s="372"/>
      <c r="H41" s="372"/>
      <c r="I41" s="370">
        <v>3876767.5</v>
      </c>
    </row>
    <row r="42" ht="16.5" customHeight="1" spans="1:9">
      <c r="A42" s="368">
        <v>2300248</v>
      </c>
      <c r="B42" s="368" t="s">
        <v>132</v>
      </c>
      <c r="C42" s="369"/>
      <c r="D42" s="369"/>
      <c r="E42" s="369"/>
      <c r="F42" s="369"/>
      <c r="G42" s="369"/>
      <c r="H42" s="369"/>
      <c r="I42" s="370">
        <v>3069128.28</v>
      </c>
    </row>
    <row r="43" ht="16.5" customHeight="1" spans="1:9">
      <c r="A43" s="368">
        <v>2300249</v>
      </c>
      <c r="B43" s="368" t="s">
        <v>133</v>
      </c>
      <c r="C43" s="369"/>
      <c r="D43" s="369"/>
      <c r="E43" s="369"/>
      <c r="F43" s="369"/>
      <c r="G43" s="369"/>
      <c r="H43" s="369"/>
      <c r="I43" s="370">
        <v>807639.22</v>
      </c>
    </row>
    <row r="44" ht="16.5" customHeight="1" spans="1:9">
      <c r="A44" s="368"/>
      <c r="B44" s="368"/>
      <c r="C44" s="369"/>
      <c r="D44" s="369"/>
      <c r="E44" s="369"/>
      <c r="F44" s="369"/>
      <c r="G44" s="369"/>
      <c r="H44" s="369"/>
      <c r="I44" s="370"/>
    </row>
    <row r="45" ht="16.5" customHeight="1" spans="1:9">
      <c r="A45" s="368"/>
      <c r="B45" s="368"/>
      <c r="C45" s="369"/>
      <c r="D45" s="369"/>
      <c r="E45" s="369"/>
      <c r="F45" s="369"/>
      <c r="G45" s="369"/>
      <c r="H45" s="369"/>
      <c r="I45" s="370"/>
    </row>
    <row r="46" ht="16.5" customHeight="1" spans="1:9">
      <c r="A46" s="368"/>
      <c r="B46" s="368"/>
      <c r="C46" s="369"/>
      <c r="D46" s="369"/>
      <c r="E46" s="369"/>
      <c r="F46" s="369"/>
      <c r="G46" s="369"/>
      <c r="H46" s="369"/>
      <c r="I46" s="370"/>
    </row>
    <row r="47" ht="16.5" customHeight="1" spans="1:9">
      <c r="A47" s="18"/>
      <c r="B47" s="18"/>
      <c r="C47" s="373"/>
      <c r="D47" s="373"/>
      <c r="E47" s="373"/>
      <c r="F47" s="373"/>
      <c r="G47" s="373"/>
      <c r="H47" s="373"/>
      <c r="I47" s="374"/>
    </row>
    <row r="48" ht="16.5" customHeight="1" spans="1:9">
      <c r="A48" s="18"/>
      <c r="B48" s="18"/>
      <c r="C48" s="373"/>
      <c r="D48" s="373"/>
      <c r="E48" s="373"/>
      <c r="F48" s="373"/>
      <c r="G48" s="373"/>
      <c r="H48" s="373"/>
      <c r="I48" s="374"/>
    </row>
    <row r="49" ht="16.5" customHeight="1" spans="1:9">
      <c r="A49" s="18"/>
      <c r="B49" s="18"/>
      <c r="C49" s="373"/>
      <c r="D49" s="373"/>
      <c r="E49" s="373"/>
      <c r="F49" s="373"/>
      <c r="G49" s="373"/>
      <c r="H49" s="373"/>
      <c r="I49" s="374"/>
    </row>
  </sheetData>
  <mergeCells count="10">
    <mergeCell ref="A1:I1"/>
    <mergeCell ref="A2:I2"/>
    <mergeCell ref="A3:B3"/>
    <mergeCell ref="C3:I3"/>
    <mergeCell ref="D4:F4"/>
    <mergeCell ref="G4:I4"/>
    <mergeCell ref="A6:B6"/>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D7" sqref="D7"/>
    </sheetView>
  </sheetViews>
  <sheetFormatPr defaultColWidth="10" defaultRowHeight="12.75" customHeight="1" outlineLevelCol="3"/>
  <cols>
    <col min="1" max="1" width="45" style="1" customWidth="1"/>
    <col min="2" max="2" width="33.3333333333333" style="1" customWidth="1"/>
    <col min="3" max="3" width="45" style="1" customWidth="1"/>
    <col min="4" max="4" width="33.3333333333333" style="1" customWidth="1"/>
    <col min="5" max="16384" width="10" style="2" customWidth="1"/>
  </cols>
  <sheetData>
    <row r="1" ht="15" customHeight="1" spans="1:4">
      <c r="A1" s="160"/>
      <c r="B1" s="159"/>
      <c r="C1" s="159"/>
      <c r="D1" s="159"/>
    </row>
    <row r="2" ht="41.25" customHeight="1" spans="1:4">
      <c r="A2" s="4" t="s">
        <v>134</v>
      </c>
    </row>
    <row r="3" ht="17.25" customHeight="1" spans="1:4">
      <c r="A3" s="18" t="s">
        <v>1</v>
      </c>
      <c r="B3" s="6"/>
      <c r="D3" s="159" t="s">
        <v>2</v>
      </c>
    </row>
    <row r="4" ht="18.75" customHeight="1" spans="1:4">
      <c r="A4" s="22" t="s">
        <v>3</v>
      </c>
      <c r="B4" s="10"/>
      <c r="C4" s="22" t="s">
        <v>4</v>
      </c>
      <c r="D4" s="11"/>
    </row>
    <row r="5" ht="18.75" customHeight="1" spans="1:4">
      <c r="A5" s="22" t="s">
        <v>5</v>
      </c>
      <c r="B5" s="22" t="s">
        <v>6</v>
      </c>
      <c r="C5" s="22" t="s">
        <v>7</v>
      </c>
      <c r="D5" s="23" t="s">
        <v>6</v>
      </c>
    </row>
    <row r="6" ht="15" customHeight="1" spans="1:4">
      <c r="A6" s="334" t="s">
        <v>135</v>
      </c>
      <c r="B6" s="335">
        <v>30716772.12</v>
      </c>
      <c r="C6" s="336" t="s">
        <v>136</v>
      </c>
      <c r="D6" s="335">
        <f>30716772.12+8025641.5</f>
        <v>38742413.62</v>
      </c>
    </row>
    <row r="7" ht="15" customHeight="1" spans="1:4">
      <c r="A7" s="334" t="s">
        <v>137</v>
      </c>
      <c r="B7" s="335">
        <v>30716772.12</v>
      </c>
      <c r="C7" s="336" t="s">
        <v>138</v>
      </c>
      <c r="D7" s="335"/>
    </row>
    <row r="8" ht="15" customHeight="1" spans="1:4">
      <c r="A8" s="334" t="s">
        <v>139</v>
      </c>
      <c r="B8" s="335"/>
      <c r="C8" s="336" t="s">
        <v>140</v>
      </c>
      <c r="D8" s="335"/>
    </row>
    <row r="9" ht="15" customHeight="1" spans="1:4">
      <c r="A9" s="334" t="s">
        <v>141</v>
      </c>
      <c r="B9" s="335"/>
      <c r="C9" s="336" t="s">
        <v>142</v>
      </c>
      <c r="D9" s="335"/>
    </row>
    <row r="10" ht="15" customHeight="1" spans="1:4">
      <c r="A10" s="334" t="s">
        <v>143</v>
      </c>
      <c r="B10" s="335"/>
      <c r="C10" s="336" t="s">
        <v>144</v>
      </c>
      <c r="D10" s="335"/>
    </row>
    <row r="11" ht="15" customHeight="1" spans="1:4">
      <c r="A11" s="334" t="s">
        <v>145</v>
      </c>
      <c r="B11" s="335">
        <v>8025641.5</v>
      </c>
      <c r="C11" s="336" t="s">
        <v>146</v>
      </c>
      <c r="D11" s="335">
        <v>4200</v>
      </c>
    </row>
    <row r="12" ht="15" customHeight="1" spans="1:4">
      <c r="A12" s="337"/>
      <c r="B12" s="338"/>
      <c r="C12" s="155" t="s">
        <v>147</v>
      </c>
      <c r="D12" s="339"/>
    </row>
    <row r="13" ht="15" customHeight="1" spans="1:4">
      <c r="A13" s="337"/>
      <c r="B13" s="338"/>
      <c r="C13" s="155" t="s">
        <v>148</v>
      </c>
      <c r="D13" s="339"/>
    </row>
    <row r="14" ht="15" customHeight="1" spans="1:4">
      <c r="A14" s="337"/>
      <c r="B14" s="338"/>
      <c r="C14" s="155" t="s">
        <v>149</v>
      </c>
      <c r="D14" s="339">
        <f>30319055.12+8025641.5</f>
        <v>38344696.62</v>
      </c>
    </row>
    <row r="15" ht="15" customHeight="1" spans="1:4">
      <c r="A15" s="337"/>
      <c r="B15" s="338"/>
      <c r="C15" s="155" t="s">
        <v>150</v>
      </c>
      <c r="D15" s="339">
        <v>172382</v>
      </c>
    </row>
    <row r="16" ht="15" customHeight="1" spans="1:4">
      <c r="A16" s="337"/>
      <c r="B16" s="338"/>
      <c r="C16" s="155" t="s">
        <v>151</v>
      </c>
      <c r="D16" s="339"/>
    </row>
    <row r="17" ht="15" customHeight="1" spans="1:4">
      <c r="A17" s="337"/>
      <c r="B17" s="338"/>
      <c r="C17" s="155" t="s">
        <v>152</v>
      </c>
      <c r="D17" s="339"/>
    </row>
    <row r="18" ht="15" customHeight="1" spans="1:4">
      <c r="A18" s="337"/>
      <c r="B18" s="338"/>
      <c r="C18" s="155" t="s">
        <v>153</v>
      </c>
      <c r="D18" s="339"/>
    </row>
    <row r="19" ht="15" customHeight="1" spans="1:4">
      <c r="A19" s="337"/>
      <c r="B19" s="338"/>
      <c r="C19" s="155" t="s">
        <v>154</v>
      </c>
      <c r="D19" s="339"/>
    </row>
    <row r="20" ht="15" customHeight="1" spans="1:4">
      <c r="A20" s="337"/>
      <c r="B20" s="338"/>
      <c r="C20" s="155" t="s">
        <v>155</v>
      </c>
      <c r="D20" s="339"/>
    </row>
    <row r="21" ht="15" customHeight="1" spans="1:4">
      <c r="A21" s="337"/>
      <c r="B21" s="338"/>
      <c r="C21" s="155" t="s">
        <v>156</v>
      </c>
      <c r="D21" s="339"/>
    </row>
    <row r="22" ht="15" customHeight="1" spans="1:4">
      <c r="A22" s="337"/>
      <c r="B22" s="338"/>
      <c r="C22" s="155" t="s">
        <v>157</v>
      </c>
      <c r="D22" s="339"/>
    </row>
    <row r="23" ht="15" customHeight="1" spans="1:4">
      <c r="A23" s="337"/>
      <c r="B23" s="338"/>
      <c r="C23" s="155" t="s">
        <v>158</v>
      </c>
      <c r="D23" s="339"/>
    </row>
    <row r="24" ht="15" customHeight="1" spans="1:4">
      <c r="A24" s="337"/>
      <c r="B24" s="338"/>
      <c r="C24" s="155" t="s">
        <v>159</v>
      </c>
      <c r="D24" s="339"/>
    </row>
    <row r="25" ht="15" customHeight="1" spans="1:4">
      <c r="A25" s="337"/>
      <c r="B25" s="338"/>
      <c r="C25" s="155" t="s">
        <v>160</v>
      </c>
      <c r="D25" s="339">
        <v>221135</v>
      </c>
    </row>
    <row r="26" ht="15" customHeight="1" spans="1:4">
      <c r="A26" s="337"/>
      <c r="B26" s="338"/>
      <c r="C26" s="155" t="s">
        <v>161</v>
      </c>
      <c r="D26" s="339"/>
    </row>
    <row r="27" ht="15" customHeight="1" spans="1:4">
      <c r="A27" s="337"/>
      <c r="B27" s="338"/>
      <c r="C27" s="155" t="s">
        <v>162</v>
      </c>
      <c r="D27" s="339"/>
    </row>
    <row r="28" customHeight="1" spans="1:4">
      <c r="A28" s="337"/>
      <c r="B28" s="338"/>
      <c r="C28" s="340" t="s">
        <v>163</v>
      </c>
      <c r="D28" s="335"/>
    </row>
    <row r="29" ht="15" customHeight="1" spans="1:4">
      <c r="A29" s="337"/>
      <c r="B29" s="338"/>
      <c r="C29" s="155" t="s">
        <v>164</v>
      </c>
      <c r="D29" s="335"/>
    </row>
    <row r="30" ht="15" customHeight="1" spans="1:4">
      <c r="A30" s="337"/>
      <c r="B30" s="338"/>
      <c r="C30" s="155" t="s">
        <v>165</v>
      </c>
      <c r="D30" s="335"/>
    </row>
    <row r="31" ht="15" customHeight="1" spans="1:4">
      <c r="A31" s="337"/>
      <c r="B31" s="338"/>
      <c r="C31" s="155" t="s">
        <v>166</v>
      </c>
      <c r="D31" s="341"/>
    </row>
    <row r="32" ht="15" customHeight="1" spans="1:4">
      <c r="A32" s="342" t="s">
        <v>46</v>
      </c>
      <c r="B32" s="343">
        <f>B6+B11</f>
        <v>38742413.62</v>
      </c>
      <c r="C32" s="342" t="s">
        <v>47</v>
      </c>
      <c r="D32" s="343">
        <f>SUM(D7:D30)</f>
        <v>38742413.62</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workbookViewId="0">
      <selection activeCell="A12" sqref="A12:E12"/>
    </sheetView>
  </sheetViews>
  <sheetFormatPr defaultColWidth="10" defaultRowHeight="12.75" customHeight="1" outlineLevelCol="4"/>
  <cols>
    <col min="1" max="1" width="38" style="1" customWidth="1"/>
    <col min="2" max="2" width="37.1666666666667" style="1" customWidth="1"/>
    <col min="3" max="3" width="33.1666666666667" style="1" customWidth="1"/>
    <col min="4" max="4" width="31" style="1" customWidth="1"/>
    <col min="5" max="5" width="22.3333333333333" style="1" customWidth="1"/>
    <col min="6" max="16384" width="10" style="2" customWidth="1"/>
  </cols>
  <sheetData>
    <row r="1" ht="17.25" customHeight="1" spans="1:5">
      <c r="A1" s="3"/>
    </row>
    <row r="2" ht="33.75" customHeight="1" spans="1:5">
      <c r="A2" s="327" t="s">
        <v>167</v>
      </c>
    </row>
    <row r="3" ht="21" customHeight="1" spans="1:5">
      <c r="A3" s="18" t="s">
        <v>1</v>
      </c>
      <c r="D3" s="3" t="s">
        <v>2</v>
      </c>
    </row>
    <row r="4" ht="20.25" customHeight="1" spans="1:5">
      <c r="A4" s="21" t="s">
        <v>168</v>
      </c>
      <c r="B4" s="21" t="s">
        <v>169</v>
      </c>
      <c r="C4" s="21" t="s">
        <v>170</v>
      </c>
      <c r="D4" s="22" t="s">
        <v>171</v>
      </c>
      <c r="E4" s="11"/>
    </row>
    <row r="5" ht="37.5" customHeight="1" spans="1:5">
      <c r="A5" s="12"/>
      <c r="B5" s="12"/>
      <c r="C5" s="12"/>
      <c r="D5" s="23" t="s">
        <v>172</v>
      </c>
      <c r="E5" s="23" t="s">
        <v>173</v>
      </c>
    </row>
    <row r="6" ht="17.25" customHeight="1" spans="1:5">
      <c r="A6" s="281" t="s">
        <v>64</v>
      </c>
      <c r="B6" s="328">
        <v>30420</v>
      </c>
      <c r="C6" s="328">
        <v>30420</v>
      </c>
      <c r="D6" s="328">
        <v>0</v>
      </c>
      <c r="E6" s="329">
        <v>0</v>
      </c>
    </row>
    <row r="7" ht="17.25" customHeight="1" spans="1:5">
      <c r="A7" s="330" t="s">
        <v>174</v>
      </c>
      <c r="B7" s="328"/>
      <c r="C7" s="328"/>
      <c r="D7" s="328">
        <v>0</v>
      </c>
      <c r="E7" s="329">
        <v>0</v>
      </c>
    </row>
    <row r="8" ht="17.25" customHeight="1" spans="1:5">
      <c r="A8" s="330" t="s">
        <v>175</v>
      </c>
      <c r="B8" s="328">
        <v>5000</v>
      </c>
      <c r="C8" s="328">
        <v>5000</v>
      </c>
      <c r="D8" s="328">
        <v>0</v>
      </c>
      <c r="E8" s="329">
        <v>0</v>
      </c>
    </row>
    <row r="9" ht="17.25" customHeight="1" spans="1:5">
      <c r="A9" s="330" t="s">
        <v>176</v>
      </c>
      <c r="B9" s="328">
        <v>25420</v>
      </c>
      <c r="C9" s="328">
        <v>25420</v>
      </c>
      <c r="D9" s="328">
        <v>0</v>
      </c>
      <c r="E9" s="329">
        <v>0</v>
      </c>
    </row>
    <row r="10" ht="17.25" customHeight="1" spans="1:5">
      <c r="A10" s="330" t="s">
        <v>177</v>
      </c>
      <c r="B10" s="328"/>
      <c r="C10" s="328"/>
      <c r="D10" s="328">
        <v>0</v>
      </c>
      <c r="E10" s="329">
        <v>0</v>
      </c>
    </row>
    <row r="11" ht="17.25" customHeight="1" spans="1:5">
      <c r="A11" s="330" t="s">
        <v>178</v>
      </c>
      <c r="B11" s="328">
        <v>25420</v>
      </c>
      <c r="C11" s="328">
        <v>25420</v>
      </c>
      <c r="D11" s="328">
        <v>0</v>
      </c>
      <c r="E11" s="329">
        <v>0</v>
      </c>
    </row>
    <row r="12" ht="93" customHeight="1" spans="1:5">
      <c r="A12" s="331" t="s">
        <v>179</v>
      </c>
      <c r="B12" s="332"/>
      <c r="C12" s="332"/>
      <c r="D12" s="332"/>
      <c r="E12" s="333"/>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3"/>
  <sheetViews>
    <sheetView topLeftCell="A18" workbookViewId="0">
      <selection activeCell="B43" sqref="B43"/>
    </sheetView>
  </sheetViews>
  <sheetFormatPr defaultColWidth="10" defaultRowHeight="15" customHeight="1" outlineLevelCol="6"/>
  <cols>
    <col min="1" max="1" width="23.3333333333333" style="2" customWidth="1"/>
    <col min="2" max="2" width="72" style="2" customWidth="1"/>
    <col min="3" max="7" width="32.6666666666667" style="2" customWidth="1"/>
    <col min="8" max="16384" width="10" style="2" customWidth="1"/>
  </cols>
  <sheetData>
    <row r="1" customHeight="1" spans="1:7">
      <c r="A1" s="258"/>
    </row>
    <row r="2" ht="41.25" customHeight="1" spans="1:7">
      <c r="A2" s="258" t="s">
        <v>180</v>
      </c>
    </row>
    <row r="3" customHeight="1" spans="1:7">
      <c r="A3" s="176" t="s">
        <v>1</v>
      </c>
      <c r="G3" s="161" t="s">
        <v>2</v>
      </c>
    </row>
    <row r="4" ht="18.75" customHeight="1" spans="1:7">
      <c r="A4" s="260" t="s">
        <v>181</v>
      </c>
      <c r="B4" s="261"/>
      <c r="C4" s="262" t="s">
        <v>64</v>
      </c>
      <c r="D4" s="263" t="s">
        <v>65</v>
      </c>
      <c r="E4" s="263" t="s">
        <v>182</v>
      </c>
      <c r="F4" s="261"/>
      <c r="G4" s="262" t="s">
        <v>66</v>
      </c>
    </row>
    <row r="5" ht="18.75" customHeight="1" spans="1:7">
      <c r="A5" s="208" t="s">
        <v>183</v>
      </c>
      <c r="B5" s="264" t="s">
        <v>184</v>
      </c>
      <c r="C5" s="264"/>
      <c r="D5" s="264" t="s">
        <v>67</v>
      </c>
      <c r="E5" s="264" t="s">
        <v>68</v>
      </c>
      <c r="F5" s="264" t="s">
        <v>69</v>
      </c>
      <c r="G5" s="264" t="s">
        <v>66</v>
      </c>
    </row>
    <row r="6" ht="16.5" customHeight="1" spans="1:7">
      <c r="A6" s="317" t="s">
        <v>72</v>
      </c>
      <c r="B6" s="318" t="s">
        <v>73</v>
      </c>
      <c r="C6" s="157">
        <v>4200</v>
      </c>
      <c r="D6" s="157">
        <v>4200</v>
      </c>
      <c r="E6" s="157"/>
      <c r="F6" s="157">
        <v>4200</v>
      </c>
      <c r="G6" s="157"/>
    </row>
    <row r="7" ht="16.5" customHeight="1" spans="1:7">
      <c r="A7" s="317" t="s">
        <v>74</v>
      </c>
      <c r="B7" s="318" t="s">
        <v>75</v>
      </c>
      <c r="C7" s="157">
        <v>4200</v>
      </c>
      <c r="D7" s="157">
        <v>4200</v>
      </c>
      <c r="E7" s="157"/>
      <c r="F7" s="157">
        <v>4200</v>
      </c>
      <c r="G7" s="157"/>
    </row>
    <row r="8" ht="16.5" customHeight="1" spans="1:7">
      <c r="A8" s="317" t="s">
        <v>76</v>
      </c>
      <c r="B8" s="318" t="s">
        <v>77</v>
      </c>
      <c r="C8" s="157">
        <v>4200</v>
      </c>
      <c r="D8" s="157">
        <v>4200</v>
      </c>
      <c r="E8" s="157"/>
      <c r="F8" s="157">
        <v>4200</v>
      </c>
      <c r="G8" s="157"/>
    </row>
    <row r="9" ht="16.5" customHeight="1" spans="1:7">
      <c r="A9" s="317" t="s">
        <v>78</v>
      </c>
      <c r="B9" s="318" t="s">
        <v>79</v>
      </c>
      <c r="C9" s="157">
        <v>30319055.12</v>
      </c>
      <c r="D9" s="157">
        <v>3341046.12</v>
      </c>
      <c r="E9" s="157">
        <v>2828855</v>
      </c>
      <c r="F9" s="157">
        <v>512191.12</v>
      </c>
      <c r="G9" s="157">
        <v>30898611.8</v>
      </c>
    </row>
    <row r="10" ht="16.5" customHeight="1" spans="1:7">
      <c r="A10" s="317" t="s">
        <v>80</v>
      </c>
      <c r="B10" s="318" t="s">
        <v>81</v>
      </c>
      <c r="C10" s="157">
        <v>393115</v>
      </c>
      <c r="D10" s="157">
        <v>393115</v>
      </c>
      <c r="E10" s="157">
        <v>390115</v>
      </c>
      <c r="F10" s="157">
        <v>3000</v>
      </c>
      <c r="G10" s="157"/>
    </row>
    <row r="11" ht="16.5" customHeight="1" spans="1:7">
      <c r="A11" s="317" t="s">
        <v>82</v>
      </c>
      <c r="B11" s="318" t="s">
        <v>83</v>
      </c>
      <c r="C11" s="157">
        <v>132115</v>
      </c>
      <c r="D11" s="157">
        <v>132115</v>
      </c>
      <c r="E11" s="157">
        <v>129115</v>
      </c>
      <c r="F11" s="157">
        <v>3000</v>
      </c>
      <c r="G11" s="157"/>
    </row>
    <row r="12" ht="16.5" customHeight="1" spans="1:7">
      <c r="A12" s="317" t="s">
        <v>84</v>
      </c>
      <c r="B12" s="318" t="s">
        <v>85</v>
      </c>
      <c r="C12" s="157">
        <v>261000</v>
      </c>
      <c r="D12" s="157">
        <v>261000</v>
      </c>
      <c r="E12" s="157">
        <v>261000</v>
      </c>
      <c r="F12" s="157"/>
      <c r="G12" s="157"/>
    </row>
    <row r="13" ht="16.5" customHeight="1" spans="1:7">
      <c r="A13" s="317" t="s">
        <v>86</v>
      </c>
      <c r="B13" s="318" t="s">
        <v>87</v>
      </c>
      <c r="C13" s="157">
        <v>3670000</v>
      </c>
      <c r="D13" s="157"/>
      <c r="E13" s="157"/>
      <c r="F13" s="157"/>
      <c r="G13" s="157">
        <v>5078774</v>
      </c>
    </row>
    <row r="14" ht="16.5" customHeight="1" spans="1:7">
      <c r="A14" s="317">
        <v>2080803</v>
      </c>
      <c r="B14" s="318" t="s">
        <v>185</v>
      </c>
      <c r="C14" s="157">
        <v>2700</v>
      </c>
      <c r="D14" s="157"/>
      <c r="E14" s="157"/>
      <c r="F14" s="157"/>
      <c r="G14" s="157">
        <v>2700</v>
      </c>
    </row>
    <row r="15" ht="16.5" customHeight="1" spans="1:7">
      <c r="A15" s="317" t="s">
        <v>89</v>
      </c>
      <c r="B15" s="318" t="s">
        <v>90</v>
      </c>
      <c r="C15" s="157">
        <v>50000</v>
      </c>
      <c r="D15" s="157"/>
      <c r="E15" s="157"/>
      <c r="F15" s="157"/>
      <c r="G15" s="157">
        <v>50000</v>
      </c>
    </row>
    <row r="16" ht="16.5" customHeight="1" spans="1:7">
      <c r="A16" s="317" t="s">
        <v>91</v>
      </c>
      <c r="B16" s="318" t="s">
        <v>92</v>
      </c>
      <c r="C16" s="157">
        <v>867500</v>
      </c>
      <c r="D16" s="157"/>
      <c r="E16" s="157"/>
      <c r="F16" s="157"/>
      <c r="G16" s="157">
        <v>867500</v>
      </c>
    </row>
    <row r="17" ht="16.5" customHeight="1" spans="1:7">
      <c r="A17" s="317" t="s">
        <v>93</v>
      </c>
      <c r="B17" s="318" t="s">
        <v>94</v>
      </c>
      <c r="C17" s="157">
        <v>4158574</v>
      </c>
      <c r="D17" s="157"/>
      <c r="E17" s="157"/>
      <c r="F17" s="157"/>
      <c r="G17" s="157">
        <v>4158574</v>
      </c>
    </row>
    <row r="18" ht="16.5" customHeight="1" spans="1:7">
      <c r="A18" s="317" t="s">
        <v>95</v>
      </c>
      <c r="B18" s="318" t="s">
        <v>96</v>
      </c>
      <c r="C18" s="157">
        <v>560000</v>
      </c>
      <c r="D18" s="157"/>
      <c r="E18" s="157"/>
      <c r="F18" s="157"/>
      <c r="G18" s="157">
        <v>2626628.52</v>
      </c>
    </row>
    <row r="19" ht="16.5" customHeight="1" spans="1:7">
      <c r="A19" s="317" t="s">
        <v>97</v>
      </c>
      <c r="B19" s="318" t="s">
        <v>98</v>
      </c>
      <c r="C19" s="157">
        <v>560000</v>
      </c>
      <c r="D19" s="157"/>
      <c r="E19" s="157"/>
      <c r="F19" s="157"/>
      <c r="G19" s="157">
        <v>560000</v>
      </c>
    </row>
    <row r="20" s="2" customFormat="1" ht="16.5" customHeight="1" spans="1:7">
      <c r="A20" s="317">
        <v>2080902</v>
      </c>
      <c r="B20" s="318" t="s">
        <v>186</v>
      </c>
      <c r="C20" s="157">
        <v>70000</v>
      </c>
      <c r="D20" s="157"/>
      <c r="E20" s="157"/>
      <c r="F20" s="157"/>
      <c r="G20" s="157">
        <v>70000</v>
      </c>
    </row>
    <row r="21" ht="16.5" customHeight="1" spans="1:7">
      <c r="A21" s="317">
        <v>2080903</v>
      </c>
      <c r="B21" s="318" t="s">
        <v>187</v>
      </c>
      <c r="C21" s="157">
        <v>1534861</v>
      </c>
      <c r="D21" s="157"/>
      <c r="E21" s="157"/>
      <c r="F21" s="157"/>
      <c r="G21" s="157">
        <v>1534861</v>
      </c>
    </row>
    <row r="22" ht="16.5" customHeight="1" spans="1:7">
      <c r="A22" s="317">
        <v>2080999</v>
      </c>
      <c r="B22" s="318" t="s">
        <v>188</v>
      </c>
      <c r="C22" s="157">
        <v>461767.52</v>
      </c>
      <c r="D22" s="157"/>
      <c r="E22" s="157"/>
      <c r="F22" s="157"/>
      <c r="G22" s="157">
        <v>461767.52</v>
      </c>
    </row>
    <row r="23" ht="16.5" customHeight="1" spans="1:7">
      <c r="A23" s="317" t="s">
        <v>102</v>
      </c>
      <c r="B23" s="318" t="s">
        <v>103</v>
      </c>
      <c r="C23" s="157">
        <v>25695940.12</v>
      </c>
      <c r="D23" s="157">
        <v>2947931.12</v>
      </c>
      <c r="E23" s="157">
        <v>2438740</v>
      </c>
      <c r="F23" s="157">
        <v>509191.12</v>
      </c>
      <c r="G23" s="157">
        <v>22748009</v>
      </c>
    </row>
    <row r="24" ht="16.5" customHeight="1" spans="1:7">
      <c r="A24" s="317" t="s">
        <v>104</v>
      </c>
      <c r="B24" s="318" t="s">
        <v>105</v>
      </c>
      <c r="C24" s="157">
        <v>1960722.88</v>
      </c>
      <c r="D24" s="157">
        <v>1940722.88</v>
      </c>
      <c r="E24" s="157">
        <v>1480248</v>
      </c>
      <c r="F24" s="157">
        <v>460474.88</v>
      </c>
      <c r="G24" s="157">
        <v>20000</v>
      </c>
    </row>
    <row r="25" ht="16.5" customHeight="1" spans="1:7">
      <c r="A25" s="317" t="s">
        <v>106</v>
      </c>
      <c r="B25" s="318" t="s">
        <v>107</v>
      </c>
      <c r="C25" s="157">
        <v>22728009</v>
      </c>
      <c r="D25" s="157"/>
      <c r="E25" s="157"/>
      <c r="F25" s="157"/>
      <c r="G25" s="157">
        <v>22728009</v>
      </c>
    </row>
    <row r="26" ht="16.5" customHeight="1" spans="1:7">
      <c r="A26" s="317">
        <v>2082899</v>
      </c>
      <c r="B26" s="318" t="s">
        <v>189</v>
      </c>
      <c r="C26" s="157">
        <v>445200</v>
      </c>
      <c r="D26" s="157"/>
      <c r="E26" s="157"/>
      <c r="F26" s="157"/>
      <c r="G26" s="157">
        <v>445200</v>
      </c>
    </row>
    <row r="27" ht="16.5" customHeight="1" spans="1:7">
      <c r="A27" s="317" t="s">
        <v>108</v>
      </c>
      <c r="B27" s="318" t="s">
        <v>109</v>
      </c>
      <c r="C27" s="157">
        <v>1007208.24</v>
      </c>
      <c r="D27" s="157">
        <v>1007208.24</v>
      </c>
      <c r="E27" s="157">
        <v>958492</v>
      </c>
      <c r="F27" s="157">
        <v>48716.24</v>
      </c>
      <c r="G27" s="157"/>
    </row>
    <row r="28" ht="16.5" customHeight="1" spans="1:7">
      <c r="A28" s="317" t="s">
        <v>111</v>
      </c>
      <c r="B28" s="318" t="s">
        <v>112</v>
      </c>
      <c r="C28" s="157">
        <v>172382</v>
      </c>
      <c r="D28" s="157">
        <v>172382</v>
      </c>
      <c r="E28" s="157">
        <v>172382</v>
      </c>
      <c r="F28" s="157"/>
      <c r="G28" s="157">
        <v>228271.2</v>
      </c>
    </row>
    <row r="29" ht="16.5" customHeight="1" spans="1:7">
      <c r="A29" s="317" t="s">
        <v>113</v>
      </c>
      <c r="B29" s="318" t="s">
        <v>114</v>
      </c>
      <c r="C29" s="157">
        <v>172382</v>
      </c>
      <c r="D29" s="157">
        <v>172382</v>
      </c>
      <c r="E29" s="157">
        <v>172382</v>
      </c>
      <c r="F29" s="157"/>
      <c r="G29" s="157">
        <v>228271.2</v>
      </c>
    </row>
    <row r="30" ht="16.5" customHeight="1" spans="1:7">
      <c r="A30" s="317" t="s">
        <v>115</v>
      </c>
      <c r="B30" s="318" t="s">
        <v>116</v>
      </c>
      <c r="C30" s="157">
        <v>110817</v>
      </c>
      <c r="D30" s="157">
        <v>110817</v>
      </c>
      <c r="E30" s="157">
        <v>110817</v>
      </c>
      <c r="F30" s="157"/>
      <c r="G30" s="157">
        <v>228271.2</v>
      </c>
    </row>
    <row r="31" ht="16.5" customHeight="1" spans="1:7">
      <c r="A31" s="317">
        <v>21011401</v>
      </c>
      <c r="B31" s="318" t="s">
        <v>190</v>
      </c>
      <c r="C31" s="157">
        <v>9296.2</v>
      </c>
      <c r="D31" s="157"/>
      <c r="E31" s="157"/>
      <c r="F31" s="157"/>
      <c r="G31" s="157">
        <v>9296.2</v>
      </c>
    </row>
    <row r="32" ht="16.5" customHeight="1" spans="1:7">
      <c r="A32" s="317">
        <v>2101199</v>
      </c>
      <c r="B32" s="318" t="s">
        <v>191</v>
      </c>
      <c r="C32" s="157">
        <v>218975</v>
      </c>
      <c r="D32" s="157"/>
      <c r="E32" s="157"/>
      <c r="F32" s="157"/>
      <c r="G32" s="157">
        <v>218975</v>
      </c>
    </row>
    <row r="33" ht="16.5" customHeight="1" spans="1:7">
      <c r="A33" s="317" t="s">
        <v>117</v>
      </c>
      <c r="B33" s="318" t="s">
        <v>118</v>
      </c>
      <c r="C33" s="157">
        <v>61565</v>
      </c>
      <c r="D33" s="157">
        <v>61565</v>
      </c>
      <c r="E33" s="157">
        <v>61565</v>
      </c>
      <c r="F33" s="157"/>
      <c r="G33" s="157"/>
    </row>
    <row r="34" ht="16.5" customHeight="1" spans="1:7">
      <c r="A34" s="317" t="s">
        <v>122</v>
      </c>
      <c r="B34" s="318" t="s">
        <v>123</v>
      </c>
      <c r="C34" s="157">
        <v>221135</v>
      </c>
      <c r="D34" s="157">
        <v>221135</v>
      </c>
      <c r="E34" s="157">
        <v>221135</v>
      </c>
      <c r="F34" s="157"/>
      <c r="G34" s="157"/>
    </row>
    <row r="35" ht="16.5" customHeight="1" spans="1:7">
      <c r="A35" s="317" t="s">
        <v>124</v>
      </c>
      <c r="B35" s="318" t="s">
        <v>125</v>
      </c>
      <c r="C35" s="157">
        <v>221135</v>
      </c>
      <c r="D35" s="157">
        <v>221135</v>
      </c>
      <c r="E35" s="157">
        <v>221135</v>
      </c>
      <c r="F35" s="157"/>
      <c r="G35" s="157"/>
    </row>
    <row r="36" ht="16.5" customHeight="1" spans="1:7">
      <c r="A36" s="317" t="s">
        <v>126</v>
      </c>
      <c r="B36" s="318" t="s">
        <v>127</v>
      </c>
      <c r="C36" s="157">
        <v>216095</v>
      </c>
      <c r="D36" s="157">
        <v>216095</v>
      </c>
      <c r="E36" s="157">
        <v>216095</v>
      </c>
      <c r="F36" s="157"/>
      <c r="G36" s="157"/>
    </row>
    <row r="37" ht="16.5" customHeight="1" spans="1:7">
      <c r="A37" s="319" t="s">
        <v>128</v>
      </c>
      <c r="B37" s="320" t="s">
        <v>129</v>
      </c>
      <c r="C37" s="157">
        <v>5040</v>
      </c>
      <c r="D37" s="157">
        <v>5040</v>
      </c>
      <c r="E37" s="157">
        <v>5040</v>
      </c>
      <c r="F37" s="157"/>
      <c r="G37" s="157"/>
    </row>
    <row r="38" ht="16.5" customHeight="1" spans="1:7">
      <c r="A38" s="321">
        <v>230</v>
      </c>
      <c r="B38" s="321" t="s">
        <v>130</v>
      </c>
      <c r="C38" s="157"/>
      <c r="D38" s="157"/>
      <c r="E38" s="157"/>
      <c r="F38" s="157"/>
      <c r="G38" s="157">
        <v>3876767.5</v>
      </c>
    </row>
    <row r="39" ht="16.5" customHeight="1" spans="1:7">
      <c r="A39" s="321">
        <v>23002</v>
      </c>
      <c r="B39" s="321" t="s">
        <v>131</v>
      </c>
      <c r="C39" s="157"/>
      <c r="D39" s="157"/>
      <c r="E39" s="157"/>
      <c r="F39" s="157"/>
      <c r="G39" s="157">
        <v>3876767.5</v>
      </c>
    </row>
    <row r="40" ht="18" customHeight="1" spans="1:7">
      <c r="A40" s="321">
        <v>2300248</v>
      </c>
      <c r="B40" s="322" t="s">
        <v>192</v>
      </c>
      <c r="C40" s="157">
        <v>3069128.28</v>
      </c>
      <c r="D40" s="157"/>
      <c r="E40" s="157"/>
      <c r="F40" s="157"/>
      <c r="G40" s="157">
        <v>3069128.28</v>
      </c>
    </row>
    <row r="41" ht="16.5" customHeight="1" spans="1:7">
      <c r="A41" s="321">
        <v>2300249</v>
      </c>
      <c r="B41" s="321" t="s">
        <v>193</v>
      </c>
      <c r="C41" s="157">
        <v>807639.22</v>
      </c>
      <c r="D41" s="157"/>
      <c r="E41" s="157"/>
      <c r="F41" s="157"/>
      <c r="G41" s="157">
        <v>807639.22</v>
      </c>
    </row>
    <row r="42" ht="16.5" customHeight="1" spans="1:7">
      <c r="A42" s="323" t="s">
        <v>64</v>
      </c>
      <c r="B42" s="324"/>
      <c r="C42" s="157">
        <v>38742413.62</v>
      </c>
      <c r="D42" s="157">
        <v>3738763.12</v>
      </c>
      <c r="E42" s="157">
        <v>3222372</v>
      </c>
      <c r="F42" s="157">
        <v>516391.12</v>
      </c>
      <c r="G42" s="157">
        <v>35003650.5</v>
      </c>
    </row>
    <row r="43" ht="16.5" customHeight="1" spans="1:7">
      <c r="A43" s="325"/>
      <c r="C43" s="326"/>
      <c r="D43" s="326"/>
      <c r="E43" s="326"/>
      <c r="F43" s="326"/>
      <c r="G43" s="326"/>
    </row>
  </sheetData>
  <mergeCells count="7">
    <mergeCell ref="A2:G2"/>
    <mergeCell ref="A3:B3"/>
    <mergeCell ref="A4:B4"/>
    <mergeCell ref="D4:F4"/>
    <mergeCell ref="A42:B42"/>
    <mergeCell ref="C4:C5"/>
    <mergeCell ref="G4:G5"/>
  </mergeCells>
  <printOptions headings="1" gridLines="1"/>
  <pageMargins left="0" right="0" top="0" bottom="0" header="0" footer="0"/>
  <pageSetup paperSize="9" orientation="portrait" blackAndWhite="1"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7"/>
  <sheetViews>
    <sheetView workbookViewId="0">
      <selection activeCell="A2" sqref="A2:H2"/>
    </sheetView>
  </sheetViews>
  <sheetFormatPr defaultColWidth="12.1666666666667" defaultRowHeight="14.25" customHeight="1" outlineLevelRow="6" outlineLevelCol="7"/>
  <cols>
    <col min="1" max="1" width="37.5" style="158" customWidth="1"/>
    <col min="2" max="2" width="37.5" style="2" customWidth="1"/>
    <col min="3" max="6" width="32.8333333333333" style="158" customWidth="1"/>
    <col min="7" max="7" width="32.8333333333333" style="2" customWidth="1"/>
    <col min="8" max="8" width="32.8333333333333" style="158" customWidth="1"/>
    <col min="9" max="16384" width="12.1666666666667" style="2" customWidth="1"/>
  </cols>
  <sheetData>
    <row r="1" customHeight="1" spans="1:8">
      <c r="A1" s="159"/>
      <c r="B1" s="160"/>
      <c r="C1" s="1"/>
      <c r="D1" s="1"/>
      <c r="E1" s="1"/>
      <c r="F1" s="1"/>
      <c r="G1" s="160"/>
      <c r="H1" s="1"/>
    </row>
    <row r="2" ht="41.25" customHeight="1" spans="1:8">
      <c r="A2" s="4" t="s">
        <v>194</v>
      </c>
      <c r="B2" s="160"/>
      <c r="C2" s="1"/>
      <c r="D2" s="1"/>
      <c r="E2" s="1"/>
      <c r="F2" s="1"/>
      <c r="G2" s="160"/>
      <c r="H2" s="1"/>
    </row>
    <row r="3" customHeight="1" spans="1:8">
      <c r="A3" s="18" t="s">
        <v>1</v>
      </c>
      <c r="B3" s="160"/>
      <c r="C3" s="1"/>
      <c r="D3" s="159"/>
      <c r="E3" s="3" t="s">
        <v>2</v>
      </c>
      <c r="F3" s="1"/>
      <c r="G3" s="160"/>
      <c r="H3" s="1"/>
    </row>
    <row r="4" ht="27" customHeight="1" spans="1:8">
      <c r="A4" s="21" t="s">
        <v>195</v>
      </c>
      <c r="B4" s="294" t="s">
        <v>196</v>
      </c>
      <c r="C4" s="305" t="s">
        <v>64</v>
      </c>
      <c r="D4" s="305" t="s">
        <v>197</v>
      </c>
      <c r="E4" s="306" t="s">
        <v>198</v>
      </c>
      <c r="F4" s="307"/>
      <c r="G4" s="261"/>
      <c r="H4" s="305" t="s">
        <v>199</v>
      </c>
    </row>
    <row r="5" ht="28.5" customHeight="1" spans="1:8">
      <c r="A5" s="308" t="s">
        <v>64</v>
      </c>
      <c r="B5" s="278"/>
      <c r="C5" s="309"/>
      <c r="D5" s="310"/>
      <c r="E5" s="207" t="s">
        <v>67</v>
      </c>
      <c r="F5" s="207" t="s">
        <v>200</v>
      </c>
      <c r="G5" s="207" t="s">
        <v>201</v>
      </c>
      <c r="H5" s="311"/>
    </row>
    <row r="6" ht="18" customHeight="1" spans="1:8">
      <c r="A6" s="312" t="s">
        <v>64</v>
      </c>
      <c r="B6" s="313"/>
      <c r="C6" s="157">
        <v>30420</v>
      </c>
      <c r="D6" s="157"/>
      <c r="E6" s="252">
        <v>25420</v>
      </c>
      <c r="F6" s="252"/>
      <c r="G6" s="252">
        <v>25420</v>
      </c>
      <c r="H6" s="252">
        <v>5000</v>
      </c>
    </row>
    <row r="7" customHeight="1" spans="1:8">
      <c r="A7" s="314" t="s">
        <v>202</v>
      </c>
      <c r="B7" s="315" t="s">
        <v>202</v>
      </c>
      <c r="C7" s="316">
        <v>30420</v>
      </c>
      <c r="D7" s="316"/>
      <c r="E7" s="252">
        <v>25420</v>
      </c>
      <c r="F7" s="252"/>
      <c r="G7" s="252">
        <v>25420</v>
      </c>
      <c r="H7" s="252">
        <v>5000</v>
      </c>
    </row>
  </sheetData>
  <mergeCells count="10">
    <mergeCell ref="A1:H1"/>
    <mergeCell ref="A2:H2"/>
    <mergeCell ref="A3:C3"/>
    <mergeCell ref="E3:H3"/>
    <mergeCell ref="E4:G4"/>
    <mergeCell ref="A4:A5"/>
    <mergeCell ref="B4:B5"/>
    <mergeCell ref="C4:C5"/>
    <mergeCell ref="D4:D5"/>
    <mergeCell ref="H4:H5"/>
  </mergeCells>
  <pageMargins left="0.697916666666667" right="0.697916666666667" top="0.75" bottom="0.75" header="0.291666666666667" footer="0.291666666666667"/>
  <pageSetup paperSize="9" orientation="portrait"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62"/>
  <sheetViews>
    <sheetView showGridLines="0" zoomScale="90" zoomScaleNormal="90" topLeftCell="G28" workbookViewId="0">
      <selection activeCell="A3" sqref="A3:C3"/>
    </sheetView>
  </sheetViews>
  <sheetFormatPr defaultColWidth="10" defaultRowHeight="12.75" customHeight="1"/>
  <cols>
    <col min="1" max="2" width="33.6666666666667" style="2" customWidth="1"/>
    <col min="3" max="3" width="33.5" style="2" customWidth="1"/>
    <col min="4" max="4" width="24" style="2" customWidth="1"/>
    <col min="5" max="5" width="16.8333333333333" style="2" customWidth="1"/>
    <col min="6" max="6" width="24.3333333333333" style="2" customWidth="1"/>
    <col min="7" max="7" width="12.6666666666667" style="2" customWidth="1"/>
    <col min="8" max="8" width="83.1458333333333" style="2" customWidth="1"/>
    <col min="9" max="9" width="13.6666666666667" style="2" customWidth="1"/>
    <col min="10" max="10" width="24" style="1" customWidth="1"/>
    <col min="11" max="11" width="29.6666666666667" style="1" customWidth="1"/>
    <col min="12" max="12" width="29.6666666666667" style="2" customWidth="1"/>
    <col min="13" max="18" width="29.6666666666667" style="1" customWidth="1"/>
    <col min="19" max="20" width="29.6666666666667" style="2" customWidth="1"/>
    <col min="21" max="22" width="29.6666666666667" style="1" customWidth="1"/>
    <col min="23" max="16384" width="10" style="2" customWidth="1"/>
  </cols>
  <sheetData>
    <row r="1" ht="15" customHeight="1" spans="1:22">
      <c r="A1" s="161"/>
      <c r="B1" s="161"/>
      <c r="C1" s="161"/>
      <c r="D1" s="161"/>
      <c r="E1" s="161"/>
      <c r="F1" s="161"/>
      <c r="G1" s="161"/>
      <c r="H1" s="161"/>
      <c r="I1" s="161"/>
      <c r="J1" s="3"/>
    </row>
    <row r="2" ht="41.25" customHeight="1" spans="1:22">
      <c r="A2" s="289" t="s">
        <v>203</v>
      </c>
      <c r="B2" s="289"/>
      <c r="C2" s="289"/>
      <c r="D2" s="289"/>
      <c r="E2" s="289"/>
      <c r="F2" s="289"/>
      <c r="G2" s="289"/>
      <c r="H2" s="289"/>
      <c r="I2" s="289"/>
      <c r="J2" s="4" t="s">
        <v>204</v>
      </c>
    </row>
    <row r="3" ht="17.25" customHeight="1" spans="1:22">
      <c r="A3" s="290" t="s">
        <v>1</v>
      </c>
      <c r="B3" s="291"/>
      <c r="C3" s="291"/>
      <c r="D3" s="291"/>
      <c r="E3" s="291"/>
      <c r="F3" s="291"/>
      <c r="G3" s="291"/>
      <c r="H3" s="292"/>
      <c r="I3" s="292"/>
      <c r="J3" s="293"/>
      <c r="K3" s="293"/>
      <c r="L3" s="161"/>
      <c r="M3" s="3" t="s">
        <v>2</v>
      </c>
      <c r="N3" s="293"/>
      <c r="O3" s="293"/>
      <c r="P3" s="293"/>
      <c r="Q3" s="293"/>
      <c r="R3" s="293"/>
      <c r="S3" s="292"/>
      <c r="T3" s="292"/>
      <c r="U3" s="293"/>
      <c r="V3" s="293"/>
    </row>
    <row r="4" ht="17.25" customHeight="1" spans="1:22">
      <c r="A4" s="294" t="s">
        <v>195</v>
      </c>
      <c r="B4" s="294" t="s">
        <v>196</v>
      </c>
      <c r="C4" s="294" t="s">
        <v>205</v>
      </c>
      <c r="D4" s="271" t="s">
        <v>206</v>
      </c>
      <c r="E4" s="21" t="s">
        <v>62</v>
      </c>
      <c r="F4" s="21" t="s">
        <v>63</v>
      </c>
      <c r="G4" s="21" t="s">
        <v>207</v>
      </c>
      <c r="H4" s="21" t="s">
        <v>208</v>
      </c>
      <c r="I4" s="21" t="s">
        <v>209</v>
      </c>
      <c r="J4" s="205" t="s">
        <v>210</v>
      </c>
      <c r="K4" s="198" t="s">
        <v>211</v>
      </c>
      <c r="L4" s="240"/>
      <c r="M4" s="199"/>
      <c r="N4" s="199"/>
      <c r="O4" s="199"/>
      <c r="P4" s="199"/>
      <c r="Q4" s="199"/>
      <c r="R4" s="199"/>
      <c r="S4" s="240"/>
      <c r="T4" s="240"/>
      <c r="U4" s="199"/>
      <c r="V4" s="245"/>
    </row>
    <row r="5" ht="21.75" customHeight="1" spans="1:22">
      <c r="A5" s="295" t="s">
        <v>195</v>
      </c>
      <c r="B5" s="295"/>
      <c r="C5" s="295" t="s">
        <v>205</v>
      </c>
      <c r="D5" s="296" t="s">
        <v>206</v>
      </c>
      <c r="E5" s="296" t="s">
        <v>62</v>
      </c>
      <c r="F5" s="296" t="s">
        <v>63</v>
      </c>
      <c r="G5" s="296"/>
      <c r="H5" s="296"/>
      <c r="I5" s="296"/>
      <c r="J5" s="296" t="s">
        <v>212</v>
      </c>
      <c r="K5" s="271" t="s">
        <v>64</v>
      </c>
      <c r="L5" s="271" t="s">
        <v>213</v>
      </c>
      <c r="M5" s="246" t="s">
        <v>214</v>
      </c>
      <c r="N5" s="240"/>
      <c r="O5" s="240"/>
      <c r="P5" s="241" t="s">
        <v>215</v>
      </c>
      <c r="Q5" s="297" t="s">
        <v>216</v>
      </c>
      <c r="R5" s="201"/>
      <c r="S5" s="201"/>
      <c r="T5" s="201"/>
      <c r="U5" s="202"/>
      <c r="V5" s="298" t="s">
        <v>217</v>
      </c>
    </row>
    <row r="6" ht="23.25" customHeight="1" spans="1:22">
      <c r="A6" s="299"/>
      <c r="B6" s="299"/>
      <c r="C6" s="299"/>
      <c r="D6" s="279"/>
      <c r="E6" s="279"/>
      <c r="F6" s="279"/>
      <c r="G6" s="279"/>
      <c r="H6" s="279"/>
      <c r="I6" s="279"/>
      <c r="J6" s="279"/>
      <c r="K6" s="300"/>
      <c r="L6" s="300"/>
      <c r="M6" s="178" t="s">
        <v>218</v>
      </c>
      <c r="N6" s="23" t="s">
        <v>219</v>
      </c>
      <c r="O6" s="23" t="s">
        <v>220</v>
      </c>
      <c r="P6" s="23" t="s">
        <v>221</v>
      </c>
      <c r="Q6" s="23" t="s">
        <v>67</v>
      </c>
      <c r="R6" s="23" t="s">
        <v>222</v>
      </c>
      <c r="S6" s="178" t="s">
        <v>223</v>
      </c>
      <c r="T6" s="23" t="s">
        <v>224</v>
      </c>
      <c r="U6" s="23" t="s">
        <v>225</v>
      </c>
      <c r="V6" s="301" t="s">
        <v>225</v>
      </c>
    </row>
    <row r="7" ht="17.25" customHeight="1" spans="1:22">
      <c r="A7" s="302" t="s">
        <v>64</v>
      </c>
      <c r="B7" s="303"/>
      <c r="C7" s="303"/>
      <c r="D7" s="303"/>
      <c r="E7" s="303"/>
      <c r="F7" s="303"/>
      <c r="G7" s="303"/>
      <c r="H7" s="303"/>
      <c r="I7" s="303"/>
      <c r="J7" s="304"/>
      <c r="K7" s="252">
        <v>3738763.12</v>
      </c>
      <c r="L7" s="213" t="s">
        <v>38</v>
      </c>
      <c r="M7" s="252">
        <v>3738763.12</v>
      </c>
      <c r="N7" s="252"/>
      <c r="O7" s="252"/>
      <c r="P7" s="252"/>
      <c r="Q7" s="252"/>
      <c r="R7" s="252"/>
      <c r="S7" s="252"/>
      <c r="T7" s="252"/>
      <c r="U7" s="252"/>
      <c r="V7" s="213"/>
    </row>
    <row r="8" ht="17.25" customHeight="1" spans="1:22">
      <c r="A8" s="284" t="s">
        <v>202</v>
      </c>
      <c r="B8" s="284" t="s">
        <v>202</v>
      </c>
      <c r="C8" s="284" t="s">
        <v>226</v>
      </c>
      <c r="D8" s="284" t="s">
        <v>227</v>
      </c>
      <c r="E8" s="284" t="s">
        <v>82</v>
      </c>
      <c r="F8" s="284" t="s">
        <v>228</v>
      </c>
      <c r="G8" s="284" t="s">
        <v>229</v>
      </c>
      <c r="H8" s="284" t="s">
        <v>230</v>
      </c>
      <c r="I8" s="284" t="s">
        <v>231</v>
      </c>
      <c r="J8" s="235" t="s">
        <v>232</v>
      </c>
      <c r="K8" s="252">
        <v>102000</v>
      </c>
      <c r="L8" s="213" t="s">
        <v>38</v>
      </c>
      <c r="M8" s="252">
        <v>102000</v>
      </c>
      <c r="N8" s="252"/>
      <c r="O8" s="252"/>
      <c r="P8" s="252"/>
      <c r="Q8" s="252"/>
      <c r="R8" s="252"/>
      <c r="S8" s="252"/>
      <c r="T8" s="252"/>
      <c r="U8" s="252"/>
      <c r="V8" s="285"/>
    </row>
    <row r="9" ht="17.25" customHeight="1" spans="1:22">
      <c r="A9" s="284" t="s">
        <v>202</v>
      </c>
      <c r="B9" s="284" t="s">
        <v>202</v>
      </c>
      <c r="C9" s="284" t="s">
        <v>233</v>
      </c>
      <c r="D9" s="284" t="s">
        <v>234</v>
      </c>
      <c r="E9" s="284" t="s">
        <v>104</v>
      </c>
      <c r="F9" s="284" t="s">
        <v>235</v>
      </c>
      <c r="G9" s="284" t="s">
        <v>236</v>
      </c>
      <c r="H9" s="284" t="s">
        <v>233</v>
      </c>
      <c r="I9" s="284" t="s">
        <v>237</v>
      </c>
      <c r="J9" s="235" t="s">
        <v>238</v>
      </c>
      <c r="K9" s="252">
        <v>18974.88</v>
      </c>
      <c r="L9" s="213" t="s">
        <v>38</v>
      </c>
      <c r="M9" s="252">
        <v>18974.88</v>
      </c>
      <c r="N9" s="252"/>
      <c r="O9" s="252"/>
      <c r="P9" s="252"/>
      <c r="Q9" s="252"/>
      <c r="R9" s="252"/>
      <c r="S9" s="252"/>
      <c r="T9" s="252"/>
      <c r="U9" s="252"/>
      <c r="V9" s="285"/>
    </row>
    <row r="10" ht="17.25" customHeight="1" spans="1:22">
      <c r="A10" s="284" t="s">
        <v>202</v>
      </c>
      <c r="B10" s="284" t="s">
        <v>202</v>
      </c>
      <c r="C10" s="284" t="s">
        <v>233</v>
      </c>
      <c r="D10" s="284" t="s">
        <v>239</v>
      </c>
      <c r="E10" s="284" t="s">
        <v>108</v>
      </c>
      <c r="F10" s="284" t="s">
        <v>240</v>
      </c>
      <c r="G10" s="284" t="s">
        <v>236</v>
      </c>
      <c r="H10" s="284" t="s">
        <v>233</v>
      </c>
      <c r="I10" s="284" t="s">
        <v>241</v>
      </c>
      <c r="J10" s="235" t="s">
        <v>242</v>
      </c>
      <c r="K10" s="252">
        <v>9216.24</v>
      </c>
      <c r="L10" s="213" t="s">
        <v>38</v>
      </c>
      <c r="M10" s="252">
        <v>9216.24</v>
      </c>
      <c r="N10" s="252"/>
      <c r="O10" s="252"/>
      <c r="P10" s="252"/>
      <c r="Q10" s="252"/>
      <c r="R10" s="252"/>
      <c r="S10" s="252"/>
      <c r="T10" s="252"/>
      <c r="U10" s="252"/>
      <c r="V10" s="285"/>
    </row>
    <row r="11" ht="17.25" customHeight="1" spans="1:22">
      <c r="A11" s="284" t="s">
        <v>202</v>
      </c>
      <c r="B11" s="284" t="s">
        <v>202</v>
      </c>
      <c r="C11" s="284" t="s">
        <v>243</v>
      </c>
      <c r="D11" s="284" t="s">
        <v>243</v>
      </c>
      <c r="E11" s="284" t="s">
        <v>104</v>
      </c>
      <c r="F11" s="284" t="s">
        <v>235</v>
      </c>
      <c r="G11" s="284" t="s">
        <v>244</v>
      </c>
      <c r="H11" s="284" t="s">
        <v>245</v>
      </c>
      <c r="I11" s="284" t="s">
        <v>237</v>
      </c>
      <c r="J11" s="235" t="s">
        <v>238</v>
      </c>
      <c r="K11" s="252">
        <v>99000</v>
      </c>
      <c r="L11" s="213" t="s">
        <v>38</v>
      </c>
      <c r="M11" s="252">
        <v>99000</v>
      </c>
      <c r="N11" s="252"/>
      <c r="O11" s="252"/>
      <c r="P11" s="252"/>
      <c r="Q11" s="252"/>
      <c r="R11" s="252"/>
      <c r="S11" s="252"/>
      <c r="T11" s="252"/>
      <c r="U11" s="252"/>
      <c r="V11" s="285"/>
    </row>
    <row r="12" ht="17.25" customHeight="1" spans="1:22">
      <c r="A12" s="284" t="s">
        <v>202</v>
      </c>
      <c r="B12" s="284" t="s">
        <v>202</v>
      </c>
      <c r="C12" s="284" t="s">
        <v>199</v>
      </c>
      <c r="D12" s="284" t="s">
        <v>199</v>
      </c>
      <c r="E12" s="284" t="s">
        <v>104</v>
      </c>
      <c r="F12" s="284" t="s">
        <v>235</v>
      </c>
      <c r="G12" s="284" t="s">
        <v>246</v>
      </c>
      <c r="H12" s="284" t="s">
        <v>199</v>
      </c>
      <c r="I12" s="284" t="s">
        <v>247</v>
      </c>
      <c r="J12" s="235" t="s">
        <v>199</v>
      </c>
      <c r="K12" s="252">
        <v>5000</v>
      </c>
      <c r="L12" s="213" t="s">
        <v>38</v>
      </c>
      <c r="M12" s="252">
        <v>5000</v>
      </c>
      <c r="N12" s="252"/>
      <c r="O12" s="252"/>
      <c r="P12" s="252"/>
      <c r="Q12" s="252"/>
      <c r="R12" s="252"/>
      <c r="S12" s="252"/>
      <c r="T12" s="252"/>
      <c r="U12" s="252"/>
      <c r="V12" s="285"/>
    </row>
    <row r="13" ht="17.25" customHeight="1" spans="1:22">
      <c r="A13" s="284" t="s">
        <v>202</v>
      </c>
      <c r="B13" s="284" t="s">
        <v>202</v>
      </c>
      <c r="C13" s="284" t="s">
        <v>248</v>
      </c>
      <c r="D13" s="284" t="s">
        <v>249</v>
      </c>
      <c r="E13" s="284" t="s">
        <v>104</v>
      </c>
      <c r="F13" s="284" t="s">
        <v>235</v>
      </c>
      <c r="G13" s="284" t="s">
        <v>250</v>
      </c>
      <c r="H13" s="284" t="s">
        <v>248</v>
      </c>
      <c r="I13" s="284" t="s">
        <v>251</v>
      </c>
      <c r="J13" s="235" t="s">
        <v>248</v>
      </c>
      <c r="K13" s="252">
        <v>25420</v>
      </c>
      <c r="L13" s="213" t="s">
        <v>38</v>
      </c>
      <c r="M13" s="252">
        <v>25420</v>
      </c>
      <c r="N13" s="252"/>
      <c r="O13" s="252"/>
      <c r="P13" s="252"/>
      <c r="Q13" s="252"/>
      <c r="R13" s="252"/>
      <c r="S13" s="252"/>
      <c r="T13" s="252"/>
      <c r="U13" s="252"/>
      <c r="V13" s="285"/>
    </row>
    <row r="14" ht="17.25" customHeight="1" spans="1:22">
      <c r="A14" s="284" t="s">
        <v>202</v>
      </c>
      <c r="B14" s="284" t="s">
        <v>202</v>
      </c>
      <c r="C14" s="284" t="s">
        <v>252</v>
      </c>
      <c r="D14" s="284" t="s">
        <v>252</v>
      </c>
      <c r="E14" s="284" t="s">
        <v>128</v>
      </c>
      <c r="F14" s="284" t="s">
        <v>252</v>
      </c>
      <c r="G14" s="284" t="s">
        <v>253</v>
      </c>
      <c r="H14" s="284" t="s">
        <v>254</v>
      </c>
      <c r="I14" s="284" t="s">
        <v>255</v>
      </c>
      <c r="J14" s="235" t="s">
        <v>256</v>
      </c>
      <c r="K14" s="252">
        <v>5040</v>
      </c>
      <c r="L14" s="213" t="s">
        <v>38</v>
      </c>
      <c r="M14" s="252">
        <v>5040</v>
      </c>
      <c r="N14" s="252"/>
      <c r="O14" s="252"/>
      <c r="P14" s="252"/>
      <c r="Q14" s="252"/>
      <c r="R14" s="252"/>
      <c r="S14" s="252"/>
      <c r="T14" s="252"/>
      <c r="U14" s="252"/>
      <c r="V14" s="285"/>
    </row>
    <row r="15" ht="17.25" customHeight="1" spans="1:22">
      <c r="A15" s="284" t="s">
        <v>202</v>
      </c>
      <c r="B15" s="284" t="s">
        <v>202</v>
      </c>
      <c r="C15" s="284" t="s">
        <v>257</v>
      </c>
      <c r="D15" s="284" t="s">
        <v>258</v>
      </c>
      <c r="E15" s="284" t="s">
        <v>104</v>
      </c>
      <c r="F15" s="284" t="s">
        <v>235</v>
      </c>
      <c r="G15" s="284" t="s">
        <v>259</v>
      </c>
      <c r="H15" s="284" t="s">
        <v>260</v>
      </c>
      <c r="I15" s="284" t="s">
        <v>255</v>
      </c>
      <c r="J15" s="235" t="s">
        <v>256</v>
      </c>
      <c r="K15" s="252">
        <v>405312</v>
      </c>
      <c r="L15" s="213" t="s">
        <v>38</v>
      </c>
      <c r="M15" s="252">
        <v>405312</v>
      </c>
      <c r="N15" s="252"/>
      <c r="O15" s="252"/>
      <c r="P15" s="252"/>
      <c r="Q15" s="252"/>
      <c r="R15" s="252"/>
      <c r="S15" s="252"/>
      <c r="T15" s="252"/>
      <c r="U15" s="252"/>
      <c r="V15" s="285"/>
    </row>
    <row r="16" ht="17.25" customHeight="1" spans="1:22">
      <c r="A16" s="284" t="s">
        <v>202</v>
      </c>
      <c r="B16" s="284" t="s">
        <v>202</v>
      </c>
      <c r="C16" s="284" t="s">
        <v>257</v>
      </c>
      <c r="D16" s="284" t="s">
        <v>261</v>
      </c>
      <c r="E16" s="284" t="s">
        <v>104</v>
      </c>
      <c r="F16" s="284" t="s">
        <v>235</v>
      </c>
      <c r="G16" s="284" t="s">
        <v>253</v>
      </c>
      <c r="H16" s="284" t="s">
        <v>254</v>
      </c>
      <c r="I16" s="284" t="s">
        <v>255</v>
      </c>
      <c r="J16" s="235" t="s">
        <v>256</v>
      </c>
      <c r="K16" s="252">
        <v>543432</v>
      </c>
      <c r="L16" s="213" t="s">
        <v>38</v>
      </c>
      <c r="M16" s="252">
        <v>543432</v>
      </c>
      <c r="N16" s="252"/>
      <c r="O16" s="252"/>
      <c r="P16" s="252"/>
      <c r="Q16" s="252"/>
      <c r="R16" s="252"/>
      <c r="S16" s="252"/>
      <c r="T16" s="252"/>
      <c r="U16" s="252"/>
      <c r="V16" s="285"/>
    </row>
    <row r="17" ht="17.25" customHeight="1" spans="1:22">
      <c r="A17" s="284" t="s">
        <v>202</v>
      </c>
      <c r="B17" s="284" t="s">
        <v>202</v>
      </c>
      <c r="C17" s="284" t="s">
        <v>257</v>
      </c>
      <c r="D17" s="284" t="s">
        <v>262</v>
      </c>
      <c r="E17" s="284" t="s">
        <v>104</v>
      </c>
      <c r="F17" s="284" t="s">
        <v>235</v>
      </c>
      <c r="G17" s="284" t="s">
        <v>263</v>
      </c>
      <c r="H17" s="284" t="s">
        <v>264</v>
      </c>
      <c r="I17" s="284" t="s">
        <v>255</v>
      </c>
      <c r="J17" s="235" t="s">
        <v>256</v>
      </c>
      <c r="K17" s="252">
        <v>27000</v>
      </c>
      <c r="L17" s="213" t="s">
        <v>38</v>
      </c>
      <c r="M17" s="252">
        <v>27000</v>
      </c>
      <c r="N17" s="252"/>
      <c r="O17" s="252"/>
      <c r="P17" s="252"/>
      <c r="Q17" s="252"/>
      <c r="R17" s="252"/>
      <c r="S17" s="252"/>
      <c r="T17" s="252"/>
      <c r="U17" s="252"/>
      <c r="V17" s="285"/>
    </row>
    <row r="18" ht="17.25" customHeight="1" spans="1:22">
      <c r="A18" s="284" t="s">
        <v>202</v>
      </c>
      <c r="B18" s="284" t="s">
        <v>202</v>
      </c>
      <c r="C18" s="284" t="s">
        <v>257</v>
      </c>
      <c r="D18" s="284" t="s">
        <v>265</v>
      </c>
      <c r="E18" s="284" t="s">
        <v>104</v>
      </c>
      <c r="F18" s="284" t="s">
        <v>235</v>
      </c>
      <c r="G18" s="284" t="s">
        <v>263</v>
      </c>
      <c r="H18" s="284" t="s">
        <v>264</v>
      </c>
      <c r="I18" s="284" t="s">
        <v>255</v>
      </c>
      <c r="J18" s="235" t="s">
        <v>256</v>
      </c>
      <c r="K18" s="252">
        <v>450000</v>
      </c>
      <c r="L18" s="213" t="s">
        <v>38</v>
      </c>
      <c r="M18" s="252">
        <v>450000</v>
      </c>
      <c r="N18" s="252"/>
      <c r="O18" s="252"/>
      <c r="P18" s="252"/>
      <c r="Q18" s="252"/>
      <c r="R18" s="252"/>
      <c r="S18" s="252"/>
      <c r="T18" s="252"/>
      <c r="U18" s="252"/>
      <c r="V18" s="285"/>
    </row>
    <row r="19" ht="17.25" customHeight="1" spans="1:22">
      <c r="A19" s="284" t="s">
        <v>202</v>
      </c>
      <c r="B19" s="284" t="s">
        <v>202</v>
      </c>
      <c r="C19" s="284" t="s">
        <v>266</v>
      </c>
      <c r="D19" s="284" t="s">
        <v>266</v>
      </c>
      <c r="E19" s="284" t="s">
        <v>104</v>
      </c>
      <c r="F19" s="284" t="s">
        <v>235</v>
      </c>
      <c r="G19" s="284" t="s">
        <v>267</v>
      </c>
      <c r="H19" s="284" t="s">
        <v>268</v>
      </c>
      <c r="I19" s="284" t="s">
        <v>269</v>
      </c>
      <c r="J19" s="235" t="s">
        <v>270</v>
      </c>
      <c r="K19" s="252">
        <v>132480</v>
      </c>
      <c r="L19" s="213" t="s">
        <v>38</v>
      </c>
      <c r="M19" s="252">
        <v>132480</v>
      </c>
      <c r="N19" s="252"/>
      <c r="O19" s="252"/>
      <c r="P19" s="252"/>
      <c r="Q19" s="252"/>
      <c r="R19" s="252"/>
      <c r="S19" s="252"/>
      <c r="T19" s="252"/>
      <c r="U19" s="252"/>
      <c r="V19" s="285"/>
    </row>
    <row r="20" ht="17.25" customHeight="1" spans="1:22">
      <c r="A20" s="284" t="s">
        <v>202</v>
      </c>
      <c r="B20" s="284" t="s">
        <v>202</v>
      </c>
      <c r="C20" s="284" t="s">
        <v>271</v>
      </c>
      <c r="D20" s="284" t="s">
        <v>272</v>
      </c>
      <c r="E20" s="284" t="s">
        <v>84</v>
      </c>
      <c r="F20" s="284" t="s">
        <v>273</v>
      </c>
      <c r="G20" s="284" t="s">
        <v>274</v>
      </c>
      <c r="H20" s="284" t="s">
        <v>275</v>
      </c>
      <c r="I20" s="284" t="s">
        <v>276</v>
      </c>
      <c r="J20" s="235" t="s">
        <v>277</v>
      </c>
      <c r="K20" s="252">
        <v>90000</v>
      </c>
      <c r="L20" s="213" t="s">
        <v>38</v>
      </c>
      <c r="M20" s="252">
        <v>90000</v>
      </c>
      <c r="N20" s="252"/>
      <c r="O20" s="252"/>
      <c r="P20" s="252"/>
      <c r="Q20" s="252"/>
      <c r="R20" s="252"/>
      <c r="S20" s="252"/>
      <c r="T20" s="252"/>
      <c r="U20" s="252"/>
      <c r="V20" s="285"/>
    </row>
    <row r="21" ht="17.25" customHeight="1" spans="1:22">
      <c r="A21" s="284" t="s">
        <v>202</v>
      </c>
      <c r="B21" s="284" t="s">
        <v>202</v>
      </c>
      <c r="C21" s="284" t="s">
        <v>271</v>
      </c>
      <c r="D21" s="284" t="s">
        <v>278</v>
      </c>
      <c r="E21" s="284" t="s">
        <v>104</v>
      </c>
      <c r="F21" s="284" t="s">
        <v>235</v>
      </c>
      <c r="G21" s="284" t="s">
        <v>279</v>
      </c>
      <c r="H21" s="284" t="s">
        <v>280</v>
      </c>
      <c r="I21" s="284" t="s">
        <v>281</v>
      </c>
      <c r="J21" s="235" t="s">
        <v>271</v>
      </c>
      <c r="K21" s="252">
        <v>1620</v>
      </c>
      <c r="L21" s="213" t="s">
        <v>38</v>
      </c>
      <c r="M21" s="252">
        <v>1620</v>
      </c>
      <c r="N21" s="252"/>
      <c r="O21" s="252"/>
      <c r="P21" s="252"/>
      <c r="Q21" s="252"/>
      <c r="R21" s="252"/>
      <c r="S21" s="252"/>
      <c r="T21" s="252"/>
      <c r="U21" s="252"/>
      <c r="V21" s="285"/>
    </row>
    <row r="22" ht="17.25" customHeight="1" spans="1:22">
      <c r="A22" s="284" t="s">
        <v>202</v>
      </c>
      <c r="B22" s="284" t="s">
        <v>202</v>
      </c>
      <c r="C22" s="284" t="s">
        <v>271</v>
      </c>
      <c r="D22" s="284" t="s">
        <v>282</v>
      </c>
      <c r="E22" s="284" t="s">
        <v>84</v>
      </c>
      <c r="F22" s="284" t="s">
        <v>273</v>
      </c>
      <c r="G22" s="284" t="s">
        <v>274</v>
      </c>
      <c r="H22" s="284" t="s">
        <v>275</v>
      </c>
      <c r="I22" s="284" t="s">
        <v>281</v>
      </c>
      <c r="J22" s="235" t="s">
        <v>271</v>
      </c>
      <c r="K22" s="252">
        <v>171000</v>
      </c>
      <c r="L22" s="213" t="s">
        <v>38</v>
      </c>
      <c r="M22" s="252">
        <v>171000</v>
      </c>
      <c r="N22" s="252"/>
      <c r="O22" s="252"/>
      <c r="P22" s="252"/>
      <c r="Q22" s="252"/>
      <c r="R22" s="252"/>
      <c r="S22" s="252"/>
      <c r="T22" s="252"/>
      <c r="U22" s="252"/>
      <c r="V22" s="285"/>
    </row>
    <row r="23" ht="17.25" customHeight="1" spans="1:22">
      <c r="A23" s="284" t="s">
        <v>202</v>
      </c>
      <c r="B23" s="284" t="s">
        <v>202</v>
      </c>
      <c r="C23" s="284" t="s">
        <v>271</v>
      </c>
      <c r="D23" s="284" t="s">
        <v>283</v>
      </c>
      <c r="E23" s="284" t="s">
        <v>115</v>
      </c>
      <c r="F23" s="284" t="s">
        <v>284</v>
      </c>
      <c r="G23" s="284" t="s">
        <v>285</v>
      </c>
      <c r="H23" s="284" t="s">
        <v>286</v>
      </c>
      <c r="I23" s="284" t="s">
        <v>281</v>
      </c>
      <c r="J23" s="235" t="s">
        <v>271</v>
      </c>
      <c r="K23" s="252">
        <v>110817</v>
      </c>
      <c r="L23" s="213" t="s">
        <v>38</v>
      </c>
      <c r="M23" s="252">
        <v>110817</v>
      </c>
      <c r="N23" s="252"/>
      <c r="O23" s="252"/>
      <c r="P23" s="252"/>
      <c r="Q23" s="252"/>
      <c r="R23" s="252"/>
      <c r="S23" s="252"/>
      <c r="T23" s="252"/>
      <c r="U23" s="252"/>
      <c r="V23" s="285"/>
    </row>
    <row r="24" ht="17.25" customHeight="1" spans="1:22">
      <c r="A24" s="284" t="s">
        <v>202</v>
      </c>
      <c r="B24" s="284" t="s">
        <v>202</v>
      </c>
      <c r="C24" s="284" t="s">
        <v>271</v>
      </c>
      <c r="D24" s="284" t="s">
        <v>287</v>
      </c>
      <c r="E24" s="284" t="s">
        <v>117</v>
      </c>
      <c r="F24" s="284" t="s">
        <v>288</v>
      </c>
      <c r="G24" s="284" t="s">
        <v>285</v>
      </c>
      <c r="H24" s="284" t="s">
        <v>286</v>
      </c>
      <c r="I24" s="284" t="s">
        <v>281</v>
      </c>
      <c r="J24" s="235" t="s">
        <v>271</v>
      </c>
      <c r="K24" s="252">
        <v>61565</v>
      </c>
      <c r="L24" s="213" t="s">
        <v>38</v>
      </c>
      <c r="M24" s="252">
        <v>61565</v>
      </c>
      <c r="N24" s="252"/>
      <c r="O24" s="252"/>
      <c r="P24" s="252"/>
      <c r="Q24" s="252"/>
      <c r="R24" s="252"/>
      <c r="S24" s="252"/>
      <c r="T24" s="252"/>
      <c r="U24" s="252"/>
      <c r="V24" s="285"/>
    </row>
    <row r="25" ht="17.25" customHeight="1" spans="1:22">
      <c r="A25" s="284" t="s">
        <v>202</v>
      </c>
      <c r="B25" s="284" t="s">
        <v>202</v>
      </c>
      <c r="C25" s="284" t="s">
        <v>271</v>
      </c>
      <c r="D25" s="284" t="s">
        <v>289</v>
      </c>
      <c r="E25" s="284" t="s">
        <v>104</v>
      </c>
      <c r="F25" s="284" t="s">
        <v>235</v>
      </c>
      <c r="G25" s="284" t="s">
        <v>290</v>
      </c>
      <c r="H25" s="284" t="s">
        <v>291</v>
      </c>
      <c r="I25" s="284" t="s">
        <v>281</v>
      </c>
      <c r="J25" s="235" t="s">
        <v>271</v>
      </c>
      <c r="K25" s="252">
        <v>49176</v>
      </c>
      <c r="L25" s="213" t="s">
        <v>38</v>
      </c>
      <c r="M25" s="252">
        <v>49176</v>
      </c>
      <c r="N25" s="252"/>
      <c r="O25" s="252"/>
      <c r="P25" s="252"/>
      <c r="Q25" s="252"/>
      <c r="R25" s="252"/>
      <c r="S25" s="252"/>
      <c r="T25" s="252"/>
      <c r="U25" s="252"/>
      <c r="V25" s="285"/>
    </row>
    <row r="26" ht="17.25" customHeight="1" spans="1:22">
      <c r="A26" s="284" t="s">
        <v>202</v>
      </c>
      <c r="B26" s="284" t="s">
        <v>202</v>
      </c>
      <c r="C26" s="284" t="s">
        <v>271</v>
      </c>
      <c r="D26" s="284" t="s">
        <v>292</v>
      </c>
      <c r="E26" s="284" t="s">
        <v>108</v>
      </c>
      <c r="F26" s="284" t="s">
        <v>240</v>
      </c>
      <c r="G26" s="284" t="s">
        <v>279</v>
      </c>
      <c r="H26" s="284" t="s">
        <v>280</v>
      </c>
      <c r="I26" s="284" t="s">
        <v>281</v>
      </c>
      <c r="J26" s="235" t="s">
        <v>271</v>
      </c>
      <c r="K26" s="252">
        <v>2060</v>
      </c>
      <c r="L26" s="213" t="s">
        <v>38</v>
      </c>
      <c r="M26" s="252">
        <v>2060</v>
      </c>
      <c r="N26" s="252"/>
      <c r="O26" s="252"/>
      <c r="P26" s="252"/>
      <c r="Q26" s="252"/>
      <c r="R26" s="252"/>
      <c r="S26" s="252"/>
      <c r="T26" s="252"/>
      <c r="U26" s="252"/>
      <c r="V26" s="285"/>
    </row>
    <row r="27" ht="17.25" customHeight="1" spans="1:22">
      <c r="A27" s="284" t="s">
        <v>202</v>
      </c>
      <c r="B27" s="284" t="s">
        <v>202</v>
      </c>
      <c r="C27" s="284" t="s">
        <v>271</v>
      </c>
      <c r="D27" s="284" t="s">
        <v>292</v>
      </c>
      <c r="E27" s="284" t="s">
        <v>104</v>
      </c>
      <c r="F27" s="284" t="s">
        <v>235</v>
      </c>
      <c r="G27" s="284" t="s">
        <v>279</v>
      </c>
      <c r="H27" s="284" t="s">
        <v>280</v>
      </c>
      <c r="I27" s="284" t="s">
        <v>281</v>
      </c>
      <c r="J27" s="235" t="s">
        <v>271</v>
      </c>
      <c r="K27" s="252">
        <v>3708</v>
      </c>
      <c r="L27" s="213" t="s">
        <v>38</v>
      </c>
      <c r="M27" s="252">
        <v>3708</v>
      </c>
      <c r="N27" s="252"/>
      <c r="O27" s="252"/>
      <c r="P27" s="252"/>
      <c r="Q27" s="252"/>
      <c r="R27" s="252"/>
      <c r="S27" s="252"/>
      <c r="T27" s="252"/>
      <c r="U27" s="252"/>
      <c r="V27" s="285"/>
    </row>
    <row r="28" ht="17.25" customHeight="1" spans="1:22">
      <c r="A28" s="284" t="s">
        <v>202</v>
      </c>
      <c r="B28" s="284" t="s">
        <v>202</v>
      </c>
      <c r="C28" s="284" t="s">
        <v>271</v>
      </c>
      <c r="D28" s="284" t="s">
        <v>293</v>
      </c>
      <c r="E28" s="284" t="s">
        <v>108</v>
      </c>
      <c r="F28" s="284" t="s">
        <v>240</v>
      </c>
      <c r="G28" s="284" t="s">
        <v>279</v>
      </c>
      <c r="H28" s="284" t="s">
        <v>280</v>
      </c>
      <c r="I28" s="284" t="s">
        <v>281</v>
      </c>
      <c r="J28" s="235" t="s">
        <v>271</v>
      </c>
      <c r="K28" s="252">
        <v>3915</v>
      </c>
      <c r="L28" s="213" t="s">
        <v>38</v>
      </c>
      <c r="M28" s="252">
        <v>3915</v>
      </c>
      <c r="N28" s="252"/>
      <c r="O28" s="252"/>
      <c r="P28" s="252"/>
      <c r="Q28" s="252"/>
      <c r="R28" s="252"/>
      <c r="S28" s="252"/>
      <c r="T28" s="252"/>
      <c r="U28" s="252"/>
      <c r="V28" s="285"/>
    </row>
    <row r="29" ht="17.25" customHeight="1" spans="1:22">
      <c r="A29" s="284" t="s">
        <v>202</v>
      </c>
      <c r="B29" s="284" t="s">
        <v>202</v>
      </c>
      <c r="C29" s="284" t="s">
        <v>271</v>
      </c>
      <c r="D29" s="284" t="s">
        <v>294</v>
      </c>
      <c r="E29" s="284" t="s">
        <v>108</v>
      </c>
      <c r="F29" s="284" t="s">
        <v>240</v>
      </c>
      <c r="G29" s="284" t="s">
        <v>279</v>
      </c>
      <c r="H29" s="284" t="s">
        <v>280</v>
      </c>
      <c r="I29" s="284" t="s">
        <v>276</v>
      </c>
      <c r="J29" s="235" t="s">
        <v>277</v>
      </c>
      <c r="K29" s="252">
        <v>1650</v>
      </c>
      <c r="L29" s="213" t="s">
        <v>38</v>
      </c>
      <c r="M29" s="252">
        <v>1650</v>
      </c>
      <c r="N29" s="252"/>
      <c r="O29" s="252"/>
      <c r="P29" s="252"/>
      <c r="Q29" s="252"/>
      <c r="R29" s="252"/>
      <c r="S29" s="252"/>
      <c r="T29" s="252"/>
      <c r="U29" s="252"/>
      <c r="V29" s="285"/>
    </row>
    <row r="30" ht="17.25" customHeight="1" spans="1:22">
      <c r="A30" s="284" t="s">
        <v>202</v>
      </c>
      <c r="B30" s="284" t="s">
        <v>202</v>
      </c>
      <c r="C30" s="284" t="s">
        <v>271</v>
      </c>
      <c r="D30" s="284" t="s">
        <v>295</v>
      </c>
      <c r="E30" s="284" t="s">
        <v>108</v>
      </c>
      <c r="F30" s="284" t="s">
        <v>240</v>
      </c>
      <c r="G30" s="284" t="s">
        <v>290</v>
      </c>
      <c r="H30" s="284" t="s">
        <v>291</v>
      </c>
      <c r="I30" s="284" t="s">
        <v>276</v>
      </c>
      <c r="J30" s="235" t="s">
        <v>277</v>
      </c>
      <c r="K30" s="252">
        <v>25055</v>
      </c>
      <c r="L30" s="213" t="s">
        <v>38</v>
      </c>
      <c r="M30" s="252">
        <v>25055</v>
      </c>
      <c r="N30" s="252"/>
      <c r="O30" s="252"/>
      <c r="P30" s="252"/>
      <c r="Q30" s="252"/>
      <c r="R30" s="252"/>
      <c r="S30" s="252"/>
      <c r="T30" s="252"/>
      <c r="U30" s="252"/>
      <c r="V30" s="285"/>
    </row>
    <row r="31" ht="17.25" customHeight="1" spans="1:22">
      <c r="A31" s="284" t="s">
        <v>202</v>
      </c>
      <c r="B31" s="284" t="s">
        <v>202</v>
      </c>
      <c r="C31" s="284" t="s">
        <v>271</v>
      </c>
      <c r="D31" s="284" t="s">
        <v>292</v>
      </c>
      <c r="E31" s="284" t="s">
        <v>82</v>
      </c>
      <c r="F31" s="284" t="s">
        <v>228</v>
      </c>
      <c r="G31" s="284" t="s">
        <v>279</v>
      </c>
      <c r="H31" s="284" t="s">
        <v>280</v>
      </c>
      <c r="I31" s="284" t="s">
        <v>281</v>
      </c>
      <c r="J31" s="235" t="s">
        <v>271</v>
      </c>
      <c r="K31" s="252">
        <v>2060</v>
      </c>
      <c r="L31" s="213" t="s">
        <v>38</v>
      </c>
      <c r="M31" s="252">
        <v>2060</v>
      </c>
      <c r="N31" s="252"/>
      <c r="O31" s="252"/>
      <c r="P31" s="252"/>
      <c r="Q31" s="252"/>
      <c r="R31" s="252"/>
      <c r="S31" s="252"/>
      <c r="T31" s="252"/>
      <c r="U31" s="252"/>
      <c r="V31" s="285"/>
    </row>
    <row r="32" ht="17.25" customHeight="1" spans="1:22">
      <c r="A32" s="284" t="s">
        <v>202</v>
      </c>
      <c r="B32" s="284" t="s">
        <v>202</v>
      </c>
      <c r="C32" s="284" t="s">
        <v>271</v>
      </c>
      <c r="D32" s="284" t="s">
        <v>295</v>
      </c>
      <c r="E32" s="284" t="s">
        <v>82</v>
      </c>
      <c r="F32" s="284" t="s">
        <v>228</v>
      </c>
      <c r="G32" s="284" t="s">
        <v>290</v>
      </c>
      <c r="H32" s="284" t="s">
        <v>291</v>
      </c>
      <c r="I32" s="284" t="s">
        <v>276</v>
      </c>
      <c r="J32" s="235" t="s">
        <v>277</v>
      </c>
      <c r="K32" s="252">
        <v>25055</v>
      </c>
      <c r="L32" s="213" t="s">
        <v>38</v>
      </c>
      <c r="M32" s="252">
        <v>25055</v>
      </c>
      <c r="N32" s="252"/>
      <c r="O32" s="252"/>
      <c r="P32" s="252"/>
      <c r="Q32" s="252"/>
      <c r="R32" s="252"/>
      <c r="S32" s="252"/>
      <c r="T32" s="252"/>
      <c r="U32" s="252"/>
      <c r="V32" s="285"/>
    </row>
    <row r="33" ht="17.25" customHeight="1" spans="1:22">
      <c r="A33" s="284" t="s">
        <v>202</v>
      </c>
      <c r="B33" s="284" t="s">
        <v>202</v>
      </c>
      <c r="C33" s="284" t="s">
        <v>296</v>
      </c>
      <c r="D33" s="284" t="s">
        <v>297</v>
      </c>
      <c r="E33" s="284" t="s">
        <v>108</v>
      </c>
      <c r="F33" s="284" t="s">
        <v>240</v>
      </c>
      <c r="G33" s="284" t="s">
        <v>263</v>
      </c>
      <c r="H33" s="284" t="s">
        <v>264</v>
      </c>
      <c r="I33" s="284" t="s">
        <v>276</v>
      </c>
      <c r="J33" s="235" t="s">
        <v>277</v>
      </c>
      <c r="K33" s="252">
        <v>200000</v>
      </c>
      <c r="L33" s="213" t="s">
        <v>38</v>
      </c>
      <c r="M33" s="252">
        <v>200000</v>
      </c>
      <c r="N33" s="252"/>
      <c r="O33" s="252"/>
      <c r="P33" s="252"/>
      <c r="Q33" s="252"/>
      <c r="R33" s="252"/>
      <c r="S33" s="252"/>
      <c r="T33" s="252"/>
      <c r="U33" s="252"/>
      <c r="V33" s="285"/>
    </row>
    <row r="34" ht="17.25" customHeight="1" spans="1:22">
      <c r="A34" s="284" t="s">
        <v>202</v>
      </c>
      <c r="B34" s="284" t="s">
        <v>202</v>
      </c>
      <c r="C34" s="284" t="s">
        <v>296</v>
      </c>
      <c r="D34" s="284" t="s">
        <v>298</v>
      </c>
      <c r="E34" s="284" t="s">
        <v>108</v>
      </c>
      <c r="F34" s="284" t="s">
        <v>240</v>
      </c>
      <c r="G34" s="284" t="s">
        <v>259</v>
      </c>
      <c r="H34" s="284" t="s">
        <v>260</v>
      </c>
      <c r="I34" s="284" t="s">
        <v>276</v>
      </c>
      <c r="J34" s="235" t="s">
        <v>277</v>
      </c>
      <c r="K34" s="252">
        <v>145368</v>
      </c>
      <c r="L34" s="213" t="s">
        <v>38</v>
      </c>
      <c r="M34" s="252">
        <v>145368</v>
      </c>
      <c r="N34" s="252"/>
      <c r="O34" s="252"/>
      <c r="P34" s="252"/>
      <c r="Q34" s="252"/>
      <c r="R34" s="252"/>
      <c r="S34" s="252"/>
      <c r="T34" s="252"/>
      <c r="U34" s="252"/>
      <c r="V34" s="285"/>
    </row>
    <row r="35" ht="17.25" customHeight="1" spans="1:22">
      <c r="A35" s="284" t="s">
        <v>202</v>
      </c>
      <c r="B35" s="284" t="s">
        <v>202</v>
      </c>
      <c r="C35" s="284" t="s">
        <v>296</v>
      </c>
      <c r="D35" s="284" t="s">
        <v>299</v>
      </c>
      <c r="E35" s="284" t="s">
        <v>108</v>
      </c>
      <c r="F35" s="284" t="s">
        <v>240</v>
      </c>
      <c r="G35" s="284" t="s">
        <v>263</v>
      </c>
      <c r="H35" s="284" t="s">
        <v>264</v>
      </c>
      <c r="I35" s="284" t="s">
        <v>276</v>
      </c>
      <c r="J35" s="235" t="s">
        <v>277</v>
      </c>
      <c r="K35" s="252">
        <v>15000</v>
      </c>
      <c r="L35" s="213" t="s">
        <v>38</v>
      </c>
      <c r="M35" s="252">
        <v>15000</v>
      </c>
      <c r="N35" s="252"/>
      <c r="O35" s="252"/>
      <c r="P35" s="252"/>
      <c r="Q35" s="252"/>
      <c r="R35" s="252"/>
      <c r="S35" s="252"/>
      <c r="T35" s="252"/>
      <c r="U35" s="252"/>
      <c r="V35" s="285"/>
    </row>
    <row r="36" ht="17.25" customHeight="1" spans="1:22">
      <c r="A36" s="284" t="s">
        <v>202</v>
      </c>
      <c r="B36" s="284" t="s">
        <v>202</v>
      </c>
      <c r="C36" s="284" t="s">
        <v>296</v>
      </c>
      <c r="D36" s="284" t="s">
        <v>297</v>
      </c>
      <c r="E36" s="284" t="s">
        <v>108</v>
      </c>
      <c r="F36" s="284" t="s">
        <v>240</v>
      </c>
      <c r="G36" s="284" t="s">
        <v>263</v>
      </c>
      <c r="H36" s="284" t="s">
        <v>264</v>
      </c>
      <c r="I36" s="284" t="s">
        <v>276</v>
      </c>
      <c r="J36" s="235" t="s">
        <v>277</v>
      </c>
      <c r="K36" s="252">
        <v>250000</v>
      </c>
      <c r="L36" s="213" t="s">
        <v>38</v>
      </c>
      <c r="M36" s="252">
        <v>250000</v>
      </c>
      <c r="N36" s="252"/>
      <c r="O36" s="252"/>
      <c r="P36" s="252"/>
      <c r="Q36" s="252"/>
      <c r="R36" s="252"/>
      <c r="S36" s="252"/>
      <c r="T36" s="252"/>
      <c r="U36" s="252"/>
      <c r="V36" s="285"/>
    </row>
    <row r="37" ht="17.25" customHeight="1" spans="1:22">
      <c r="A37" s="284" t="s">
        <v>202</v>
      </c>
      <c r="B37" s="284" t="s">
        <v>202</v>
      </c>
      <c r="C37" s="284" t="s">
        <v>296</v>
      </c>
      <c r="D37" s="284" t="s">
        <v>300</v>
      </c>
      <c r="E37" s="284" t="s">
        <v>108</v>
      </c>
      <c r="F37" s="284" t="s">
        <v>240</v>
      </c>
      <c r="G37" s="284" t="s">
        <v>301</v>
      </c>
      <c r="H37" s="284" t="s">
        <v>302</v>
      </c>
      <c r="I37" s="284" t="s">
        <v>276</v>
      </c>
      <c r="J37" s="235" t="s">
        <v>277</v>
      </c>
      <c r="K37" s="252">
        <v>85320</v>
      </c>
      <c r="L37" s="213" t="s">
        <v>38</v>
      </c>
      <c r="M37" s="252">
        <v>85320</v>
      </c>
      <c r="N37" s="252"/>
      <c r="O37" s="252"/>
      <c r="P37" s="252"/>
      <c r="Q37" s="252"/>
      <c r="R37" s="252"/>
      <c r="S37" s="252"/>
      <c r="T37" s="252"/>
      <c r="U37" s="252"/>
      <c r="V37" s="285"/>
    </row>
    <row r="38" ht="17.25" customHeight="1" spans="1:22">
      <c r="A38" s="284" t="s">
        <v>202</v>
      </c>
      <c r="B38" s="284" t="s">
        <v>202</v>
      </c>
      <c r="C38" s="284" t="s">
        <v>296</v>
      </c>
      <c r="D38" s="284" t="s">
        <v>303</v>
      </c>
      <c r="E38" s="284" t="s">
        <v>108</v>
      </c>
      <c r="F38" s="284" t="s">
        <v>240</v>
      </c>
      <c r="G38" s="284" t="s">
        <v>301</v>
      </c>
      <c r="H38" s="284" t="s">
        <v>302</v>
      </c>
      <c r="I38" s="284" t="s">
        <v>276</v>
      </c>
      <c r="J38" s="235" t="s">
        <v>277</v>
      </c>
      <c r="K38" s="252">
        <v>230124</v>
      </c>
      <c r="L38" s="213" t="s">
        <v>38</v>
      </c>
      <c r="M38" s="252">
        <v>230124</v>
      </c>
      <c r="N38" s="252"/>
      <c r="O38" s="252"/>
      <c r="P38" s="252"/>
      <c r="Q38" s="252"/>
      <c r="R38" s="252"/>
      <c r="S38" s="252"/>
      <c r="T38" s="252"/>
      <c r="U38" s="252"/>
      <c r="V38" s="285"/>
    </row>
    <row r="39" ht="17.25" customHeight="1" spans="1:22">
      <c r="A39" s="284" t="s">
        <v>202</v>
      </c>
      <c r="B39" s="284" t="s">
        <v>202</v>
      </c>
      <c r="C39" s="284" t="s">
        <v>304</v>
      </c>
      <c r="D39" s="284" t="s">
        <v>305</v>
      </c>
      <c r="E39" s="284" t="s">
        <v>104</v>
      </c>
      <c r="F39" s="284" t="s">
        <v>235</v>
      </c>
      <c r="G39" s="284" t="s">
        <v>306</v>
      </c>
      <c r="H39" s="284" t="s">
        <v>307</v>
      </c>
      <c r="I39" s="284" t="s">
        <v>269</v>
      </c>
      <c r="J39" s="235" t="s">
        <v>270</v>
      </c>
      <c r="K39" s="252">
        <v>15000</v>
      </c>
      <c r="L39" s="213" t="s">
        <v>38</v>
      </c>
      <c r="M39" s="252">
        <v>15000</v>
      </c>
      <c r="N39" s="252"/>
      <c r="O39" s="252"/>
      <c r="P39" s="252"/>
      <c r="Q39" s="252"/>
      <c r="R39" s="252"/>
      <c r="S39" s="252"/>
      <c r="T39" s="252"/>
      <c r="U39" s="252"/>
      <c r="V39" s="285"/>
    </row>
    <row r="40" ht="17.25" customHeight="1" spans="1:22">
      <c r="A40" s="284" t="s">
        <v>202</v>
      </c>
      <c r="B40" s="284" t="s">
        <v>202</v>
      </c>
      <c r="C40" s="284" t="s">
        <v>304</v>
      </c>
      <c r="D40" s="284" t="s">
        <v>305</v>
      </c>
      <c r="E40" s="284" t="s">
        <v>104</v>
      </c>
      <c r="F40" s="284" t="s">
        <v>235</v>
      </c>
      <c r="G40" s="284" t="s">
        <v>308</v>
      </c>
      <c r="H40" s="284" t="s">
        <v>309</v>
      </c>
      <c r="I40" s="284" t="s">
        <v>237</v>
      </c>
      <c r="J40" s="235" t="s">
        <v>238</v>
      </c>
      <c r="K40" s="252">
        <v>80000</v>
      </c>
      <c r="L40" s="213" t="s">
        <v>38</v>
      </c>
      <c r="M40" s="252">
        <v>80000</v>
      </c>
      <c r="N40" s="252"/>
      <c r="O40" s="252"/>
      <c r="P40" s="252"/>
      <c r="Q40" s="252"/>
      <c r="R40" s="252"/>
      <c r="S40" s="252"/>
      <c r="T40" s="252"/>
      <c r="U40" s="252"/>
      <c r="V40" s="285"/>
    </row>
    <row r="41" ht="17.25" customHeight="1" spans="1:22">
      <c r="A41" s="284" t="s">
        <v>202</v>
      </c>
      <c r="B41" s="284" t="s">
        <v>202</v>
      </c>
      <c r="C41" s="284" t="s">
        <v>304</v>
      </c>
      <c r="D41" s="284" t="s">
        <v>310</v>
      </c>
      <c r="E41" s="284" t="s">
        <v>104</v>
      </c>
      <c r="F41" s="284" t="s">
        <v>235</v>
      </c>
      <c r="G41" s="284" t="s">
        <v>308</v>
      </c>
      <c r="H41" s="284" t="s">
        <v>309</v>
      </c>
      <c r="I41" s="284" t="s">
        <v>237</v>
      </c>
      <c r="J41" s="235" t="s">
        <v>238</v>
      </c>
      <c r="K41" s="252">
        <v>16200</v>
      </c>
      <c r="L41" s="213" t="s">
        <v>38</v>
      </c>
      <c r="M41" s="252">
        <v>16200</v>
      </c>
      <c r="N41" s="252"/>
      <c r="O41" s="252"/>
      <c r="P41" s="252"/>
      <c r="Q41" s="252"/>
      <c r="R41" s="252"/>
      <c r="S41" s="252"/>
      <c r="T41" s="252"/>
      <c r="U41" s="252"/>
      <c r="V41" s="285"/>
    </row>
    <row r="42" ht="17.25" customHeight="1" spans="1:22">
      <c r="A42" s="284" t="s">
        <v>202</v>
      </c>
      <c r="B42" s="284" t="s">
        <v>202</v>
      </c>
      <c r="C42" s="284" t="s">
        <v>304</v>
      </c>
      <c r="D42" s="284" t="s">
        <v>311</v>
      </c>
      <c r="E42" s="284" t="s">
        <v>104</v>
      </c>
      <c r="F42" s="284" t="s">
        <v>235</v>
      </c>
      <c r="G42" s="284" t="s">
        <v>312</v>
      </c>
      <c r="H42" s="284" t="s">
        <v>313</v>
      </c>
      <c r="I42" s="284" t="s">
        <v>237</v>
      </c>
      <c r="J42" s="235" t="s">
        <v>238</v>
      </c>
      <c r="K42" s="252">
        <v>2700</v>
      </c>
      <c r="L42" s="213" t="s">
        <v>38</v>
      </c>
      <c r="M42" s="252">
        <v>2700</v>
      </c>
      <c r="N42" s="252"/>
      <c r="O42" s="252"/>
      <c r="P42" s="252"/>
      <c r="Q42" s="252"/>
      <c r="R42" s="252"/>
      <c r="S42" s="252"/>
      <c r="T42" s="252"/>
      <c r="U42" s="252"/>
      <c r="V42" s="285"/>
    </row>
    <row r="43" ht="17.25" customHeight="1" spans="1:22">
      <c r="A43" s="284" t="s">
        <v>202</v>
      </c>
      <c r="B43" s="284" t="s">
        <v>202</v>
      </c>
      <c r="C43" s="284" t="s">
        <v>304</v>
      </c>
      <c r="D43" s="284" t="s">
        <v>314</v>
      </c>
      <c r="E43" s="284" t="s">
        <v>104</v>
      </c>
      <c r="F43" s="284" t="s">
        <v>235</v>
      </c>
      <c r="G43" s="284" t="s">
        <v>244</v>
      </c>
      <c r="H43" s="284" t="s">
        <v>245</v>
      </c>
      <c r="I43" s="284" t="s">
        <v>237</v>
      </c>
      <c r="J43" s="235" t="s">
        <v>238</v>
      </c>
      <c r="K43" s="252">
        <v>9900</v>
      </c>
      <c r="L43" s="213" t="s">
        <v>38</v>
      </c>
      <c r="M43" s="252">
        <v>9900</v>
      </c>
      <c r="N43" s="252"/>
      <c r="O43" s="252"/>
      <c r="P43" s="252"/>
      <c r="Q43" s="252"/>
      <c r="R43" s="252"/>
      <c r="S43" s="252"/>
      <c r="T43" s="252"/>
      <c r="U43" s="252"/>
      <c r="V43" s="285"/>
    </row>
    <row r="44" ht="17.25" customHeight="1" spans="1:22">
      <c r="A44" s="284" t="s">
        <v>202</v>
      </c>
      <c r="B44" s="284" t="s">
        <v>202</v>
      </c>
      <c r="C44" s="284" t="s">
        <v>304</v>
      </c>
      <c r="D44" s="284" t="s">
        <v>315</v>
      </c>
      <c r="E44" s="284" t="s">
        <v>104</v>
      </c>
      <c r="F44" s="284" t="s">
        <v>235</v>
      </c>
      <c r="G44" s="284" t="s">
        <v>316</v>
      </c>
      <c r="H44" s="284" t="s">
        <v>317</v>
      </c>
      <c r="I44" s="284" t="s">
        <v>237</v>
      </c>
      <c r="J44" s="235" t="s">
        <v>238</v>
      </c>
      <c r="K44" s="252">
        <v>2700</v>
      </c>
      <c r="L44" s="213" t="s">
        <v>38</v>
      </c>
      <c r="M44" s="252">
        <v>2700</v>
      </c>
      <c r="N44" s="252"/>
      <c r="O44" s="252"/>
      <c r="P44" s="252"/>
      <c r="Q44" s="252"/>
      <c r="R44" s="252"/>
      <c r="S44" s="252"/>
      <c r="T44" s="252"/>
      <c r="U44" s="252"/>
      <c r="V44" s="285"/>
    </row>
    <row r="45" ht="17.25" customHeight="1" spans="1:22">
      <c r="A45" s="284" t="s">
        <v>202</v>
      </c>
      <c r="B45" s="284" t="s">
        <v>202</v>
      </c>
      <c r="C45" s="284" t="s">
        <v>304</v>
      </c>
      <c r="D45" s="284" t="s">
        <v>318</v>
      </c>
      <c r="E45" s="284" t="s">
        <v>104</v>
      </c>
      <c r="F45" s="284" t="s">
        <v>235</v>
      </c>
      <c r="G45" s="284" t="s">
        <v>319</v>
      </c>
      <c r="H45" s="284" t="s">
        <v>320</v>
      </c>
      <c r="I45" s="284" t="s">
        <v>237</v>
      </c>
      <c r="J45" s="235" t="s">
        <v>238</v>
      </c>
      <c r="K45" s="252">
        <v>4500</v>
      </c>
      <c r="L45" s="213" t="s">
        <v>38</v>
      </c>
      <c r="M45" s="252">
        <v>4500</v>
      </c>
      <c r="N45" s="252"/>
      <c r="O45" s="252"/>
      <c r="P45" s="252"/>
      <c r="Q45" s="252"/>
      <c r="R45" s="252"/>
      <c r="S45" s="252"/>
      <c r="T45" s="252"/>
      <c r="U45" s="252"/>
      <c r="V45" s="285"/>
    </row>
    <row r="46" ht="17.25" customHeight="1" spans="1:22">
      <c r="A46" s="284" t="s">
        <v>202</v>
      </c>
      <c r="B46" s="284" t="s">
        <v>202</v>
      </c>
      <c r="C46" s="284" t="s">
        <v>304</v>
      </c>
      <c r="D46" s="284" t="s">
        <v>321</v>
      </c>
      <c r="E46" s="284" t="s">
        <v>104</v>
      </c>
      <c r="F46" s="284" t="s">
        <v>235</v>
      </c>
      <c r="G46" s="284" t="s">
        <v>322</v>
      </c>
      <c r="H46" s="284" t="s">
        <v>323</v>
      </c>
      <c r="I46" s="284" t="s">
        <v>237</v>
      </c>
      <c r="J46" s="235" t="s">
        <v>238</v>
      </c>
      <c r="K46" s="252">
        <v>5400</v>
      </c>
      <c r="L46" s="213" t="s">
        <v>38</v>
      </c>
      <c r="M46" s="252">
        <v>5400</v>
      </c>
      <c r="N46" s="252"/>
      <c r="O46" s="252"/>
      <c r="P46" s="252"/>
      <c r="Q46" s="252"/>
      <c r="R46" s="252"/>
      <c r="S46" s="252"/>
      <c r="T46" s="252"/>
      <c r="U46" s="252"/>
      <c r="V46" s="285"/>
    </row>
    <row r="47" ht="17.25" customHeight="1" spans="1:22">
      <c r="A47" s="284" t="s">
        <v>202</v>
      </c>
      <c r="B47" s="284" t="s">
        <v>202</v>
      </c>
      <c r="C47" s="284" t="s">
        <v>304</v>
      </c>
      <c r="D47" s="284" t="s">
        <v>324</v>
      </c>
      <c r="E47" s="284" t="s">
        <v>104</v>
      </c>
      <c r="F47" s="284" t="s">
        <v>235</v>
      </c>
      <c r="G47" s="284" t="s">
        <v>325</v>
      </c>
      <c r="H47" s="284" t="s">
        <v>326</v>
      </c>
      <c r="I47" s="284" t="s">
        <v>237</v>
      </c>
      <c r="J47" s="235" t="s">
        <v>238</v>
      </c>
      <c r="K47" s="252">
        <v>7200</v>
      </c>
      <c r="L47" s="213" t="s">
        <v>38</v>
      </c>
      <c r="M47" s="252">
        <v>7200</v>
      </c>
      <c r="N47" s="252"/>
      <c r="O47" s="252"/>
      <c r="P47" s="252"/>
      <c r="Q47" s="252"/>
      <c r="R47" s="252"/>
      <c r="S47" s="252"/>
      <c r="T47" s="252"/>
      <c r="U47" s="252"/>
      <c r="V47" s="285"/>
    </row>
    <row r="48" ht="17.25" customHeight="1" spans="1:22">
      <c r="A48" s="284" t="s">
        <v>202</v>
      </c>
      <c r="B48" s="284" t="s">
        <v>202</v>
      </c>
      <c r="C48" s="284" t="s">
        <v>304</v>
      </c>
      <c r="D48" s="284" t="s">
        <v>327</v>
      </c>
      <c r="E48" s="284" t="s">
        <v>104</v>
      </c>
      <c r="F48" s="284" t="s">
        <v>235</v>
      </c>
      <c r="G48" s="284" t="s">
        <v>328</v>
      </c>
      <c r="H48" s="284" t="s">
        <v>329</v>
      </c>
      <c r="I48" s="284" t="s">
        <v>330</v>
      </c>
      <c r="J48" s="235" t="s">
        <v>329</v>
      </c>
      <c r="K48" s="252">
        <v>9000</v>
      </c>
      <c r="L48" s="213" t="s">
        <v>38</v>
      </c>
      <c r="M48" s="252">
        <v>9000</v>
      </c>
      <c r="N48" s="252"/>
      <c r="O48" s="252"/>
      <c r="P48" s="252"/>
      <c r="Q48" s="252"/>
      <c r="R48" s="252"/>
      <c r="S48" s="252"/>
      <c r="T48" s="252"/>
      <c r="U48" s="252"/>
      <c r="V48" s="285"/>
    </row>
    <row r="49" ht="17.25" customHeight="1" spans="1:22">
      <c r="A49" s="284" t="s">
        <v>202</v>
      </c>
      <c r="B49" s="284" t="s">
        <v>202</v>
      </c>
      <c r="C49" s="284" t="s">
        <v>304</v>
      </c>
      <c r="D49" s="284" t="s">
        <v>331</v>
      </c>
      <c r="E49" s="284" t="s">
        <v>76</v>
      </c>
      <c r="F49" s="284" t="s">
        <v>332</v>
      </c>
      <c r="G49" s="284" t="s">
        <v>333</v>
      </c>
      <c r="H49" s="284" t="s">
        <v>334</v>
      </c>
      <c r="I49" s="284" t="s">
        <v>335</v>
      </c>
      <c r="J49" s="235" t="s">
        <v>334</v>
      </c>
      <c r="K49" s="252">
        <v>2700</v>
      </c>
      <c r="L49" s="213" t="s">
        <v>38</v>
      </c>
      <c r="M49" s="252">
        <v>2700</v>
      </c>
      <c r="N49" s="252"/>
      <c r="O49" s="252"/>
      <c r="P49" s="252"/>
      <c r="Q49" s="252"/>
      <c r="R49" s="252"/>
      <c r="S49" s="252"/>
      <c r="T49" s="252"/>
      <c r="U49" s="252"/>
      <c r="V49" s="285"/>
    </row>
    <row r="50" ht="17.25" customHeight="1" spans="1:22">
      <c r="A50" s="284" t="s">
        <v>202</v>
      </c>
      <c r="B50" s="284" t="s">
        <v>202</v>
      </c>
      <c r="C50" s="284" t="s">
        <v>304</v>
      </c>
      <c r="D50" s="284" t="s">
        <v>336</v>
      </c>
      <c r="E50" s="284" t="s">
        <v>108</v>
      </c>
      <c r="F50" s="284" t="s">
        <v>240</v>
      </c>
      <c r="G50" s="284" t="s">
        <v>308</v>
      </c>
      <c r="H50" s="284" t="s">
        <v>309</v>
      </c>
      <c r="I50" s="284" t="s">
        <v>241</v>
      </c>
      <c r="J50" s="235" t="s">
        <v>242</v>
      </c>
      <c r="K50" s="252">
        <v>8000</v>
      </c>
      <c r="L50" s="213" t="s">
        <v>38</v>
      </c>
      <c r="M50" s="252">
        <v>8000</v>
      </c>
      <c r="N50" s="252"/>
      <c r="O50" s="252"/>
      <c r="P50" s="252"/>
      <c r="Q50" s="252"/>
      <c r="R50" s="252"/>
      <c r="S50" s="252"/>
      <c r="T50" s="252"/>
      <c r="U50" s="252"/>
      <c r="V50" s="285"/>
    </row>
    <row r="51" ht="17.25" customHeight="1" spans="1:22">
      <c r="A51" s="284" t="s">
        <v>202</v>
      </c>
      <c r="B51" s="284" t="s">
        <v>202</v>
      </c>
      <c r="C51" s="284" t="s">
        <v>304</v>
      </c>
      <c r="D51" s="284" t="s">
        <v>337</v>
      </c>
      <c r="E51" s="284" t="s">
        <v>108</v>
      </c>
      <c r="F51" s="284" t="s">
        <v>240</v>
      </c>
      <c r="G51" s="284" t="s">
        <v>312</v>
      </c>
      <c r="H51" s="284" t="s">
        <v>313</v>
      </c>
      <c r="I51" s="284" t="s">
        <v>241</v>
      </c>
      <c r="J51" s="235" t="s">
        <v>242</v>
      </c>
      <c r="K51" s="252">
        <v>1500</v>
      </c>
      <c r="L51" s="213" t="s">
        <v>38</v>
      </c>
      <c r="M51" s="252">
        <v>1500</v>
      </c>
      <c r="N51" s="252"/>
      <c r="O51" s="252"/>
      <c r="P51" s="252"/>
      <c r="Q51" s="252"/>
      <c r="R51" s="252"/>
      <c r="S51" s="252"/>
      <c r="T51" s="252"/>
      <c r="U51" s="252"/>
      <c r="V51" s="285"/>
    </row>
    <row r="52" ht="17.25" customHeight="1" spans="1:22">
      <c r="A52" s="284" t="s">
        <v>202</v>
      </c>
      <c r="B52" s="284" t="s">
        <v>202</v>
      </c>
      <c r="C52" s="284" t="s">
        <v>304</v>
      </c>
      <c r="D52" s="284" t="s">
        <v>338</v>
      </c>
      <c r="E52" s="284" t="s">
        <v>108</v>
      </c>
      <c r="F52" s="284" t="s">
        <v>240</v>
      </c>
      <c r="G52" s="284" t="s">
        <v>316</v>
      </c>
      <c r="H52" s="284" t="s">
        <v>317</v>
      </c>
      <c r="I52" s="284" t="s">
        <v>241</v>
      </c>
      <c r="J52" s="235" t="s">
        <v>242</v>
      </c>
      <c r="K52" s="252">
        <v>1500</v>
      </c>
      <c r="L52" s="213" t="s">
        <v>38</v>
      </c>
      <c r="M52" s="252">
        <v>1500</v>
      </c>
      <c r="N52" s="252"/>
      <c r="O52" s="252"/>
      <c r="P52" s="252"/>
      <c r="Q52" s="252"/>
      <c r="R52" s="252"/>
      <c r="S52" s="252"/>
      <c r="T52" s="252"/>
      <c r="U52" s="252"/>
      <c r="V52" s="285"/>
    </row>
    <row r="53" ht="17.25" customHeight="1" spans="1:22">
      <c r="A53" s="284" t="s">
        <v>202</v>
      </c>
      <c r="B53" s="284" t="s">
        <v>202</v>
      </c>
      <c r="C53" s="284" t="s">
        <v>304</v>
      </c>
      <c r="D53" s="284" t="s">
        <v>339</v>
      </c>
      <c r="E53" s="284" t="s">
        <v>108</v>
      </c>
      <c r="F53" s="284" t="s">
        <v>240</v>
      </c>
      <c r="G53" s="284" t="s">
        <v>319</v>
      </c>
      <c r="H53" s="284" t="s">
        <v>320</v>
      </c>
      <c r="I53" s="284" t="s">
        <v>241</v>
      </c>
      <c r="J53" s="235" t="s">
        <v>242</v>
      </c>
      <c r="K53" s="252">
        <v>2500</v>
      </c>
      <c r="L53" s="213" t="s">
        <v>38</v>
      </c>
      <c r="M53" s="252">
        <v>2500</v>
      </c>
      <c r="N53" s="252"/>
      <c r="O53" s="252"/>
      <c r="P53" s="252"/>
      <c r="Q53" s="252"/>
      <c r="R53" s="252"/>
      <c r="S53" s="252"/>
      <c r="T53" s="252"/>
      <c r="U53" s="252"/>
      <c r="V53" s="285"/>
    </row>
    <row r="54" ht="17.25" customHeight="1" spans="1:22">
      <c r="A54" s="284" t="s">
        <v>202</v>
      </c>
      <c r="B54" s="284" t="s">
        <v>202</v>
      </c>
      <c r="C54" s="284" t="s">
        <v>304</v>
      </c>
      <c r="D54" s="284" t="s">
        <v>340</v>
      </c>
      <c r="E54" s="284" t="s">
        <v>108</v>
      </c>
      <c r="F54" s="284" t="s">
        <v>240</v>
      </c>
      <c r="G54" s="284" t="s">
        <v>322</v>
      </c>
      <c r="H54" s="284" t="s">
        <v>323</v>
      </c>
      <c r="I54" s="284" t="s">
        <v>241</v>
      </c>
      <c r="J54" s="235" t="s">
        <v>242</v>
      </c>
      <c r="K54" s="252">
        <v>3000</v>
      </c>
      <c r="L54" s="213" t="s">
        <v>38</v>
      </c>
      <c r="M54" s="252">
        <v>3000</v>
      </c>
      <c r="N54" s="252"/>
      <c r="O54" s="252"/>
      <c r="P54" s="252"/>
      <c r="Q54" s="252"/>
      <c r="R54" s="252"/>
      <c r="S54" s="252"/>
      <c r="T54" s="252"/>
      <c r="U54" s="252"/>
      <c r="V54" s="285"/>
    </row>
    <row r="55" ht="17.25" customHeight="1" spans="1:22">
      <c r="A55" s="284" t="s">
        <v>202</v>
      </c>
      <c r="B55" s="284" t="s">
        <v>202</v>
      </c>
      <c r="C55" s="284" t="s">
        <v>304</v>
      </c>
      <c r="D55" s="284" t="s">
        <v>341</v>
      </c>
      <c r="E55" s="284" t="s">
        <v>108</v>
      </c>
      <c r="F55" s="284" t="s">
        <v>240</v>
      </c>
      <c r="G55" s="284" t="s">
        <v>325</v>
      </c>
      <c r="H55" s="284" t="s">
        <v>326</v>
      </c>
      <c r="I55" s="284" t="s">
        <v>241</v>
      </c>
      <c r="J55" s="235" t="s">
        <v>242</v>
      </c>
      <c r="K55" s="252">
        <v>3000</v>
      </c>
      <c r="L55" s="213" t="s">
        <v>38</v>
      </c>
      <c r="M55" s="252">
        <v>3000</v>
      </c>
      <c r="N55" s="252"/>
      <c r="O55" s="252"/>
      <c r="P55" s="252"/>
      <c r="Q55" s="252"/>
      <c r="R55" s="252"/>
      <c r="S55" s="252"/>
      <c r="T55" s="252"/>
      <c r="U55" s="252"/>
      <c r="V55" s="285"/>
    </row>
    <row r="56" ht="17.25" customHeight="1" spans="1:22">
      <c r="A56" s="284" t="s">
        <v>202</v>
      </c>
      <c r="B56" s="284" t="s">
        <v>202</v>
      </c>
      <c r="C56" s="284" t="s">
        <v>304</v>
      </c>
      <c r="D56" s="284" t="s">
        <v>342</v>
      </c>
      <c r="E56" s="284" t="s">
        <v>108</v>
      </c>
      <c r="F56" s="284" t="s">
        <v>240</v>
      </c>
      <c r="G56" s="284" t="s">
        <v>328</v>
      </c>
      <c r="H56" s="284" t="s">
        <v>329</v>
      </c>
      <c r="I56" s="284" t="s">
        <v>241</v>
      </c>
      <c r="J56" s="235" t="s">
        <v>242</v>
      </c>
      <c r="K56" s="252">
        <v>5000</v>
      </c>
      <c r="L56" s="213" t="s">
        <v>38</v>
      </c>
      <c r="M56" s="252">
        <v>5000</v>
      </c>
      <c r="N56" s="252"/>
      <c r="O56" s="252"/>
      <c r="P56" s="252"/>
      <c r="Q56" s="252"/>
      <c r="R56" s="252"/>
      <c r="S56" s="252"/>
      <c r="T56" s="252"/>
      <c r="U56" s="252"/>
      <c r="V56" s="285"/>
    </row>
    <row r="57" ht="17.25" customHeight="1" spans="1:22">
      <c r="A57" s="284" t="s">
        <v>202</v>
      </c>
      <c r="B57" s="284" t="s">
        <v>202</v>
      </c>
      <c r="C57" s="284" t="s">
        <v>304</v>
      </c>
      <c r="D57" s="284" t="s">
        <v>343</v>
      </c>
      <c r="E57" s="284" t="s">
        <v>76</v>
      </c>
      <c r="F57" s="284" t="s">
        <v>332</v>
      </c>
      <c r="G57" s="284" t="s">
        <v>333</v>
      </c>
      <c r="H57" s="284" t="s">
        <v>334</v>
      </c>
      <c r="I57" s="284" t="s">
        <v>241</v>
      </c>
      <c r="J57" s="235" t="s">
        <v>242</v>
      </c>
      <c r="K57" s="252">
        <v>1500</v>
      </c>
      <c r="L57" s="213" t="s">
        <v>38</v>
      </c>
      <c r="M57" s="252">
        <v>1500</v>
      </c>
      <c r="N57" s="252"/>
      <c r="O57" s="252"/>
      <c r="P57" s="252"/>
      <c r="Q57" s="252"/>
      <c r="R57" s="252"/>
      <c r="S57" s="252"/>
      <c r="T57" s="252"/>
      <c r="U57" s="252"/>
      <c r="V57" s="285"/>
    </row>
    <row r="58" ht="17.25" customHeight="1" spans="1:22">
      <c r="A58" s="284" t="s">
        <v>202</v>
      </c>
      <c r="B58" s="284" t="s">
        <v>202</v>
      </c>
      <c r="C58" s="284" t="s">
        <v>304</v>
      </c>
      <c r="D58" s="284" t="s">
        <v>344</v>
      </c>
      <c r="E58" s="284" t="s">
        <v>108</v>
      </c>
      <c r="F58" s="284" t="s">
        <v>240</v>
      </c>
      <c r="G58" s="284" t="s">
        <v>345</v>
      </c>
      <c r="H58" s="284" t="s">
        <v>346</v>
      </c>
      <c r="I58" s="284" t="s">
        <v>241</v>
      </c>
      <c r="J58" s="235" t="s">
        <v>242</v>
      </c>
      <c r="K58" s="252">
        <v>15000</v>
      </c>
      <c r="L58" s="213" t="s">
        <v>38</v>
      </c>
      <c r="M58" s="252">
        <v>15000</v>
      </c>
      <c r="N58" s="252"/>
      <c r="O58" s="252"/>
      <c r="P58" s="252"/>
      <c r="Q58" s="252"/>
      <c r="R58" s="252"/>
      <c r="S58" s="252"/>
      <c r="T58" s="252"/>
      <c r="U58" s="252"/>
      <c r="V58" s="285"/>
    </row>
    <row r="59" ht="17.25" customHeight="1" spans="1:22">
      <c r="A59" s="284" t="s">
        <v>202</v>
      </c>
      <c r="B59" s="284" t="s">
        <v>202</v>
      </c>
      <c r="C59" s="284" t="s">
        <v>304</v>
      </c>
      <c r="D59" s="284" t="s">
        <v>347</v>
      </c>
      <c r="E59" s="284" t="s">
        <v>104</v>
      </c>
      <c r="F59" s="284" t="s">
        <v>235</v>
      </c>
      <c r="G59" s="284" t="s">
        <v>345</v>
      </c>
      <c r="H59" s="284" t="s">
        <v>346</v>
      </c>
      <c r="I59" s="284" t="s">
        <v>237</v>
      </c>
      <c r="J59" s="235" t="s">
        <v>238</v>
      </c>
      <c r="K59" s="252">
        <v>27000</v>
      </c>
      <c r="L59" s="213" t="s">
        <v>38</v>
      </c>
      <c r="M59" s="252">
        <v>27000</v>
      </c>
      <c r="N59" s="252"/>
      <c r="O59" s="252"/>
      <c r="P59" s="252"/>
      <c r="Q59" s="252"/>
      <c r="R59" s="252"/>
      <c r="S59" s="252"/>
      <c r="T59" s="252"/>
      <c r="U59" s="252"/>
      <c r="V59" s="285"/>
    </row>
    <row r="60" ht="17.25" customHeight="1" spans="1:22">
      <c r="A60" s="284" t="s">
        <v>202</v>
      </c>
      <c r="B60" s="284" t="s">
        <v>202</v>
      </c>
      <c r="C60" s="284" t="s">
        <v>304</v>
      </c>
      <c r="D60" s="284" t="s">
        <v>348</v>
      </c>
      <c r="E60" s="284" t="s">
        <v>82</v>
      </c>
      <c r="F60" s="284" t="s">
        <v>228</v>
      </c>
      <c r="G60" s="284" t="s">
        <v>308</v>
      </c>
      <c r="H60" s="284" t="s">
        <v>309</v>
      </c>
      <c r="I60" s="284" t="s">
        <v>237</v>
      </c>
      <c r="J60" s="235" t="s">
        <v>238</v>
      </c>
      <c r="K60" s="252">
        <v>3000</v>
      </c>
      <c r="L60" s="213" t="s">
        <v>38</v>
      </c>
      <c r="M60" s="252">
        <v>3000</v>
      </c>
      <c r="N60" s="252"/>
      <c r="O60" s="252"/>
      <c r="P60" s="252"/>
      <c r="Q60" s="252"/>
      <c r="R60" s="252"/>
      <c r="S60" s="252"/>
      <c r="T60" s="252"/>
      <c r="U60" s="252"/>
      <c r="V60" s="285"/>
    </row>
    <row r="61" ht="17.25" customHeight="1" spans="1:22">
      <c r="A61" s="284" t="s">
        <v>202</v>
      </c>
      <c r="B61" s="284" t="s">
        <v>202</v>
      </c>
      <c r="C61" s="284" t="s">
        <v>349</v>
      </c>
      <c r="D61" s="284" t="s">
        <v>349</v>
      </c>
      <c r="E61" s="284" t="s">
        <v>126</v>
      </c>
      <c r="F61" s="284" t="s">
        <v>349</v>
      </c>
      <c r="G61" s="284" t="s">
        <v>350</v>
      </c>
      <c r="H61" s="284" t="s">
        <v>349</v>
      </c>
      <c r="I61" s="284" t="s">
        <v>351</v>
      </c>
      <c r="J61" s="235" t="s">
        <v>349</v>
      </c>
      <c r="K61" s="252">
        <v>146252</v>
      </c>
      <c r="L61" s="213" t="s">
        <v>38</v>
      </c>
      <c r="M61" s="252">
        <v>146252</v>
      </c>
      <c r="N61" s="252"/>
      <c r="O61" s="252"/>
      <c r="P61" s="252"/>
      <c r="Q61" s="252"/>
      <c r="R61" s="252"/>
      <c r="S61" s="252"/>
      <c r="T61" s="252"/>
      <c r="U61" s="252"/>
      <c r="V61" s="285"/>
    </row>
    <row r="62" ht="17.25" customHeight="1" spans="1:22">
      <c r="A62" s="284" t="s">
        <v>202</v>
      </c>
      <c r="B62" s="284" t="s">
        <v>202</v>
      </c>
      <c r="C62" s="284" t="s">
        <v>349</v>
      </c>
      <c r="D62" s="284" t="s">
        <v>349</v>
      </c>
      <c r="E62" s="284" t="s">
        <v>126</v>
      </c>
      <c r="F62" s="284" t="s">
        <v>349</v>
      </c>
      <c r="G62" s="284" t="s">
        <v>350</v>
      </c>
      <c r="H62" s="284" t="s">
        <v>349</v>
      </c>
      <c r="I62" s="284" t="s">
        <v>351</v>
      </c>
      <c r="J62" s="235" t="s">
        <v>349</v>
      </c>
      <c r="K62" s="252">
        <v>69843</v>
      </c>
      <c r="L62" s="213" t="s">
        <v>38</v>
      </c>
      <c r="M62" s="252">
        <v>69843</v>
      </c>
      <c r="N62" s="252"/>
      <c r="O62" s="252"/>
      <c r="P62" s="252"/>
      <c r="Q62" s="252"/>
      <c r="R62" s="252"/>
      <c r="S62" s="252"/>
      <c r="T62" s="252"/>
      <c r="U62" s="252"/>
      <c r="V62" s="285"/>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45"/>
  <sheetViews>
    <sheetView showGridLines="0" zoomScale="80" zoomScaleNormal="80" workbookViewId="0">
      <selection activeCell="AB6" sqref="AB6"/>
    </sheetView>
  </sheetViews>
  <sheetFormatPr defaultColWidth="10" defaultRowHeight="12.75" customHeight="1"/>
  <cols>
    <col min="1" max="1" width="43.8333333333333" style="1" customWidth="1"/>
    <col min="2" max="2" width="43.8333333333333" style="2" customWidth="1"/>
    <col min="3" max="3" width="16.1666666666667" style="2" customWidth="1"/>
    <col min="4" max="4" width="132.697916666667" style="2" customWidth="1"/>
    <col min="5" max="5" width="15.8333333333333" style="2" customWidth="1"/>
    <col min="6" max="6" width="9.16666666666667" style="2" customWidth="1"/>
    <col min="7" max="7" width="96.2604166666667" style="2" customWidth="1"/>
    <col min="8" max="8" width="15" style="1" customWidth="1"/>
    <col min="9" max="9" width="22.8333333333333" style="1" customWidth="1"/>
    <col min="10" max="10" width="15.6666666666667" style="1" customWidth="1"/>
    <col min="11" max="11" width="23.3333333333333" style="1" customWidth="1"/>
    <col min="12" max="12" width="15.6666666666667" style="1" customWidth="1"/>
    <col min="13" max="13" width="23.6666666666667" style="1" customWidth="1"/>
    <col min="14" max="23" width="24.8333333333333" style="1" customWidth="1"/>
    <col min="24" max="24" width="24.8333333333333" style="2" customWidth="1"/>
    <col min="25" max="26" width="24.8333333333333" style="1" customWidth="1"/>
    <col min="27" max="16384" width="10" style="2" customWidth="1"/>
  </cols>
  <sheetData>
    <row r="1" ht="17.25" customHeight="1" spans="1:26">
      <c r="A1" s="269"/>
      <c r="H1" s="270"/>
      <c r="I1" s="270"/>
      <c r="J1" s="270"/>
      <c r="K1" s="270"/>
      <c r="L1" s="270"/>
      <c r="M1" s="270"/>
      <c r="N1" s="270"/>
      <c r="O1" s="270"/>
      <c r="P1" s="270"/>
      <c r="Q1" s="270"/>
      <c r="R1" s="270"/>
      <c r="S1" s="270"/>
      <c r="T1" s="270"/>
      <c r="U1" s="270"/>
      <c r="V1" s="270"/>
      <c r="W1" s="270"/>
      <c r="Y1" s="270"/>
      <c r="Z1" s="270"/>
    </row>
    <row r="2" ht="41.25" customHeight="1" spans="1:26">
      <c r="A2" s="4" t="s">
        <v>352</v>
      </c>
    </row>
    <row r="3" ht="17.25" customHeight="1" spans="1:26">
      <c r="A3" s="18" t="s">
        <v>1</v>
      </c>
      <c r="Z3" s="20" t="s">
        <v>2</v>
      </c>
    </row>
    <row r="4" ht="22.5" customHeight="1" spans="1:26">
      <c r="A4" s="21" t="s">
        <v>195</v>
      </c>
      <c r="B4" s="271" t="s">
        <v>196</v>
      </c>
      <c r="C4" s="271" t="s">
        <v>353</v>
      </c>
      <c r="D4" s="21" t="s">
        <v>205</v>
      </c>
      <c r="E4" s="271" t="s">
        <v>354</v>
      </c>
      <c r="F4" s="21" t="s">
        <v>355</v>
      </c>
      <c r="G4" s="271" t="s">
        <v>206</v>
      </c>
      <c r="H4" s="21" t="s">
        <v>62</v>
      </c>
      <c r="I4" s="21" t="s">
        <v>63</v>
      </c>
      <c r="J4" s="21" t="s">
        <v>207</v>
      </c>
      <c r="K4" s="21" t="s">
        <v>208</v>
      </c>
      <c r="L4" s="21" t="s">
        <v>209</v>
      </c>
      <c r="M4" s="21" t="s">
        <v>210</v>
      </c>
      <c r="N4" s="22" t="s">
        <v>211</v>
      </c>
      <c r="O4" s="10"/>
      <c r="P4" s="10"/>
      <c r="Q4" s="10"/>
      <c r="R4" s="10"/>
      <c r="S4" s="10"/>
      <c r="T4" s="10"/>
      <c r="U4" s="10"/>
      <c r="V4" s="10"/>
      <c r="W4" s="10"/>
      <c r="X4" s="272"/>
      <c r="Y4" s="10"/>
      <c r="Z4" s="11"/>
    </row>
    <row r="5" ht="18" customHeight="1" spans="1:26">
      <c r="A5" s="273"/>
      <c r="B5" s="274"/>
      <c r="C5" s="274"/>
      <c r="D5" s="275"/>
      <c r="E5" s="275"/>
      <c r="F5" s="275"/>
      <c r="G5" s="275"/>
      <c r="H5" s="273"/>
      <c r="I5" s="273"/>
      <c r="J5" s="273"/>
      <c r="K5" s="273"/>
      <c r="L5" s="273"/>
      <c r="M5" s="273"/>
      <c r="N5" s="21" t="s">
        <v>356</v>
      </c>
      <c r="O5" s="21" t="s">
        <v>213</v>
      </c>
      <c r="P5" s="22" t="s">
        <v>214</v>
      </c>
      <c r="Q5" s="10"/>
      <c r="R5" s="10"/>
      <c r="S5" s="10"/>
      <c r="T5" s="11"/>
      <c r="U5" s="22" t="s">
        <v>357</v>
      </c>
      <c r="V5" s="10"/>
      <c r="W5" s="10"/>
      <c r="X5" s="272"/>
      <c r="Y5" s="11"/>
      <c r="Z5" s="276" t="s">
        <v>217</v>
      </c>
    </row>
    <row r="6" ht="42.75" customHeight="1" spans="1:26">
      <c r="A6" s="12"/>
      <c r="B6" s="277"/>
      <c r="C6" s="277"/>
      <c r="D6" s="278"/>
      <c r="E6" s="278"/>
      <c r="F6" s="278"/>
      <c r="G6" s="278"/>
      <c r="H6" s="12"/>
      <c r="I6" s="12"/>
      <c r="J6" s="12"/>
      <c r="K6" s="12"/>
      <c r="L6" s="12"/>
      <c r="M6" s="12"/>
      <c r="N6" s="12"/>
      <c r="O6" s="279" t="s">
        <v>67</v>
      </c>
      <c r="P6" s="23" t="s">
        <v>64</v>
      </c>
      <c r="Q6" s="23" t="s">
        <v>218</v>
      </c>
      <c r="R6" s="23" t="s">
        <v>219</v>
      </c>
      <c r="S6" s="23" t="s">
        <v>220</v>
      </c>
      <c r="T6" s="23" t="s">
        <v>221</v>
      </c>
      <c r="U6" s="23" t="s">
        <v>67</v>
      </c>
      <c r="V6" s="23" t="s">
        <v>222</v>
      </c>
      <c r="W6" s="23" t="s">
        <v>223</v>
      </c>
      <c r="X6" s="23" t="s">
        <v>224</v>
      </c>
      <c r="Y6" s="23" t="s">
        <v>225</v>
      </c>
      <c r="Z6" s="280" t="s">
        <v>358</v>
      </c>
    </row>
    <row r="7" ht="17.25" customHeight="1" spans="1:26">
      <c r="A7" s="281" t="s">
        <v>359</v>
      </c>
      <c r="B7" s="182"/>
      <c r="C7" s="182"/>
      <c r="D7" s="182"/>
      <c r="E7" s="182"/>
      <c r="F7" s="182"/>
      <c r="G7" s="182"/>
      <c r="H7" s="281"/>
      <c r="I7" s="281"/>
      <c r="J7" s="281"/>
      <c r="K7" s="281"/>
      <c r="L7" s="281"/>
      <c r="M7" s="281"/>
      <c r="N7" s="281" t="s">
        <v>360</v>
      </c>
      <c r="O7" s="281" t="s">
        <v>361</v>
      </c>
      <c r="P7" s="163">
        <v>3</v>
      </c>
      <c r="Q7" s="163">
        <v>4</v>
      </c>
      <c r="R7" s="163">
        <v>5</v>
      </c>
      <c r="S7" s="163">
        <v>6</v>
      </c>
      <c r="T7" s="163">
        <v>7</v>
      </c>
      <c r="U7" s="163">
        <v>8</v>
      </c>
      <c r="V7" s="163">
        <v>9</v>
      </c>
      <c r="W7" s="163">
        <v>10</v>
      </c>
      <c r="X7" s="182">
        <v>11</v>
      </c>
      <c r="Y7" s="163">
        <v>12</v>
      </c>
      <c r="Z7" s="163">
        <v>13</v>
      </c>
    </row>
    <row r="8" ht="18.75" customHeight="1" spans="1:26">
      <c r="A8" s="281" t="s">
        <v>64</v>
      </c>
      <c r="B8" s="213"/>
      <c r="C8" s="213"/>
      <c r="D8" s="213"/>
      <c r="E8" s="213"/>
      <c r="F8" s="213"/>
      <c r="G8" s="213"/>
      <c r="H8" s="215"/>
      <c r="I8" s="215"/>
      <c r="J8" s="215"/>
      <c r="K8" s="215"/>
      <c r="L8" s="215"/>
      <c r="M8" s="215"/>
      <c r="N8" s="282">
        <v>35003650.5</v>
      </c>
      <c r="O8" s="282"/>
      <c r="P8" s="282">
        <v>26978009</v>
      </c>
      <c r="Q8" s="282">
        <v>26978009</v>
      </c>
      <c r="R8" s="282"/>
      <c r="S8" s="282"/>
      <c r="T8" s="282"/>
      <c r="U8" s="282"/>
      <c r="V8" s="282"/>
      <c r="W8" s="282"/>
      <c r="X8" s="283" t="s">
        <v>38</v>
      </c>
      <c r="Y8" s="282"/>
      <c r="Z8" s="282">
        <v>8025641.5</v>
      </c>
    </row>
    <row r="9" ht="18.75" customHeight="1" spans="1:26">
      <c r="A9" s="235" t="s">
        <v>202</v>
      </c>
      <c r="B9" s="284" t="s">
        <v>202</v>
      </c>
      <c r="C9" s="235" t="s">
        <v>362</v>
      </c>
      <c r="D9" s="284" t="s">
        <v>363</v>
      </c>
      <c r="E9" s="284" t="s">
        <v>364</v>
      </c>
      <c r="F9" s="284" t="s">
        <v>365</v>
      </c>
      <c r="G9" s="284" t="s">
        <v>366</v>
      </c>
      <c r="H9" s="235" t="s">
        <v>106</v>
      </c>
      <c r="I9" s="235" t="s">
        <v>367</v>
      </c>
      <c r="J9" s="235" t="s">
        <v>308</v>
      </c>
      <c r="K9" s="235" t="s">
        <v>309</v>
      </c>
      <c r="L9" s="235" t="s">
        <v>237</v>
      </c>
      <c r="M9" s="235" t="s">
        <v>238</v>
      </c>
      <c r="N9" s="282">
        <v>12600</v>
      </c>
      <c r="O9" s="282"/>
      <c r="P9" s="282">
        <v>12600</v>
      </c>
      <c r="Q9" s="282">
        <v>12600</v>
      </c>
      <c r="R9" s="282"/>
      <c r="S9" s="282"/>
      <c r="T9" s="282"/>
      <c r="U9" s="282"/>
      <c r="V9" s="282"/>
      <c r="W9" s="282"/>
      <c r="X9" s="283" t="s">
        <v>38</v>
      </c>
      <c r="Y9" s="282"/>
      <c r="Z9" s="283"/>
    </row>
    <row r="10" ht="18.75" customHeight="1" spans="1:26">
      <c r="A10" s="235" t="s">
        <v>202</v>
      </c>
      <c r="B10" s="284" t="s">
        <v>202</v>
      </c>
      <c r="C10" s="235" t="s">
        <v>362</v>
      </c>
      <c r="D10" s="284" t="s">
        <v>363</v>
      </c>
      <c r="E10" s="284" t="s">
        <v>364</v>
      </c>
      <c r="F10" s="284" t="s">
        <v>365</v>
      </c>
      <c r="G10" s="284" t="s">
        <v>366</v>
      </c>
      <c r="H10" s="235" t="s">
        <v>106</v>
      </c>
      <c r="I10" s="235" t="s">
        <v>367</v>
      </c>
      <c r="J10" s="235" t="s">
        <v>229</v>
      </c>
      <c r="K10" s="235" t="s">
        <v>230</v>
      </c>
      <c r="L10" s="235" t="s">
        <v>231</v>
      </c>
      <c r="M10" s="235" t="s">
        <v>232</v>
      </c>
      <c r="N10" s="282">
        <v>18300</v>
      </c>
      <c r="O10" s="282"/>
      <c r="P10" s="282">
        <v>18300</v>
      </c>
      <c r="Q10" s="282">
        <v>18300</v>
      </c>
      <c r="R10" s="282"/>
      <c r="S10" s="282"/>
      <c r="T10" s="282"/>
      <c r="U10" s="282"/>
      <c r="V10" s="282"/>
      <c r="W10" s="282"/>
      <c r="X10" s="283" t="s">
        <v>38</v>
      </c>
      <c r="Y10" s="282"/>
      <c r="Z10" s="285"/>
    </row>
    <row r="11" ht="18.75" customHeight="1" spans="1:26">
      <c r="A11" s="235" t="s">
        <v>202</v>
      </c>
      <c r="B11" s="284" t="s">
        <v>202</v>
      </c>
      <c r="C11" s="235" t="s">
        <v>362</v>
      </c>
      <c r="D11" s="284" t="s">
        <v>363</v>
      </c>
      <c r="E11" s="284" t="s">
        <v>364</v>
      </c>
      <c r="F11" s="284" t="s">
        <v>365</v>
      </c>
      <c r="G11" s="284" t="s">
        <v>366</v>
      </c>
      <c r="H11" s="235" t="s">
        <v>106</v>
      </c>
      <c r="I11" s="235" t="s">
        <v>367</v>
      </c>
      <c r="J11" s="235" t="s">
        <v>229</v>
      </c>
      <c r="K11" s="235" t="s">
        <v>230</v>
      </c>
      <c r="L11" s="235" t="s">
        <v>231</v>
      </c>
      <c r="M11" s="235" t="s">
        <v>232</v>
      </c>
      <c r="N11" s="282">
        <v>174400</v>
      </c>
      <c r="O11" s="282"/>
      <c r="P11" s="282">
        <v>174400</v>
      </c>
      <c r="Q11" s="282">
        <v>174400</v>
      </c>
      <c r="R11" s="282"/>
      <c r="S11" s="282"/>
      <c r="T11" s="282"/>
      <c r="U11" s="282"/>
      <c r="V11" s="282"/>
      <c r="W11" s="282"/>
      <c r="X11" s="283" t="s">
        <v>38</v>
      </c>
      <c r="Y11" s="282"/>
      <c r="Z11" s="285"/>
    </row>
    <row r="12" ht="18.75" customHeight="1" spans="1:26">
      <c r="A12" s="235" t="s">
        <v>202</v>
      </c>
      <c r="B12" s="284" t="s">
        <v>202</v>
      </c>
      <c r="C12" s="235" t="s">
        <v>362</v>
      </c>
      <c r="D12" s="284" t="s">
        <v>363</v>
      </c>
      <c r="E12" s="284" t="s">
        <v>364</v>
      </c>
      <c r="F12" s="284" t="s">
        <v>365</v>
      </c>
      <c r="G12" s="284" t="s">
        <v>366</v>
      </c>
      <c r="H12" s="235" t="s">
        <v>106</v>
      </c>
      <c r="I12" s="235" t="s">
        <v>367</v>
      </c>
      <c r="J12" s="235" t="s">
        <v>368</v>
      </c>
      <c r="K12" s="235" t="s">
        <v>369</v>
      </c>
      <c r="L12" s="235" t="s">
        <v>231</v>
      </c>
      <c r="M12" s="235" t="s">
        <v>232</v>
      </c>
      <c r="N12" s="282">
        <v>1094700</v>
      </c>
      <c r="O12" s="282"/>
      <c r="P12" s="282">
        <v>1094700</v>
      </c>
      <c r="Q12" s="282">
        <v>1094700</v>
      </c>
      <c r="R12" s="282"/>
      <c r="S12" s="282"/>
      <c r="T12" s="282"/>
      <c r="U12" s="282"/>
      <c r="V12" s="282"/>
      <c r="W12" s="282"/>
      <c r="X12" s="283" t="s">
        <v>38</v>
      </c>
      <c r="Y12" s="282"/>
      <c r="Z12" s="285"/>
    </row>
    <row r="13" ht="18.75" customHeight="1" spans="1:26">
      <c r="A13" s="235" t="s">
        <v>202</v>
      </c>
      <c r="B13" s="284" t="s">
        <v>202</v>
      </c>
      <c r="C13" s="235" t="s">
        <v>362</v>
      </c>
      <c r="D13" s="284" t="s">
        <v>370</v>
      </c>
      <c r="E13" s="284" t="s">
        <v>364</v>
      </c>
      <c r="F13" s="284" t="s">
        <v>365</v>
      </c>
      <c r="G13" s="284" t="s">
        <v>371</v>
      </c>
      <c r="H13" s="235" t="s">
        <v>106</v>
      </c>
      <c r="I13" s="235" t="s">
        <v>367</v>
      </c>
      <c r="J13" s="235" t="s">
        <v>229</v>
      </c>
      <c r="K13" s="235" t="s">
        <v>230</v>
      </c>
      <c r="L13" s="235" t="s">
        <v>231</v>
      </c>
      <c r="M13" s="235" t="s">
        <v>232</v>
      </c>
      <c r="N13" s="282">
        <v>990000</v>
      </c>
      <c r="O13" s="282"/>
      <c r="P13" s="282">
        <v>990000</v>
      </c>
      <c r="Q13" s="282">
        <v>990000</v>
      </c>
      <c r="R13" s="282"/>
      <c r="S13" s="282"/>
      <c r="T13" s="282"/>
      <c r="U13" s="282"/>
      <c r="V13" s="282"/>
      <c r="W13" s="282"/>
      <c r="X13" s="283" t="s">
        <v>38</v>
      </c>
      <c r="Y13" s="282"/>
      <c r="Z13" s="285"/>
    </row>
    <row r="14" ht="18.75" customHeight="1" spans="1:26">
      <c r="A14" s="235" t="s">
        <v>202</v>
      </c>
      <c r="B14" s="284" t="s">
        <v>202</v>
      </c>
      <c r="C14" s="235" t="s">
        <v>362</v>
      </c>
      <c r="D14" s="284" t="s">
        <v>372</v>
      </c>
      <c r="E14" s="284" t="s">
        <v>364</v>
      </c>
      <c r="F14" s="284" t="s">
        <v>365</v>
      </c>
      <c r="G14" s="284" t="s">
        <v>373</v>
      </c>
      <c r="H14" s="235" t="s">
        <v>106</v>
      </c>
      <c r="I14" s="235" t="s">
        <v>367</v>
      </c>
      <c r="J14" s="235" t="s">
        <v>325</v>
      </c>
      <c r="K14" s="235" t="s">
        <v>326</v>
      </c>
      <c r="L14" s="235" t="s">
        <v>237</v>
      </c>
      <c r="M14" s="235" t="s">
        <v>238</v>
      </c>
      <c r="N14" s="282">
        <v>25000</v>
      </c>
      <c r="O14" s="282"/>
      <c r="P14" s="282">
        <v>25000</v>
      </c>
      <c r="Q14" s="282">
        <v>25000</v>
      </c>
      <c r="R14" s="282"/>
      <c r="S14" s="282"/>
      <c r="T14" s="282"/>
      <c r="U14" s="282"/>
      <c r="V14" s="282"/>
      <c r="W14" s="282"/>
      <c r="X14" s="283" t="s">
        <v>38</v>
      </c>
      <c r="Y14" s="282"/>
      <c r="Z14" s="285"/>
    </row>
    <row r="15" ht="18.75" customHeight="1" spans="1:26">
      <c r="A15" s="235" t="s">
        <v>202</v>
      </c>
      <c r="B15" s="284" t="s">
        <v>202</v>
      </c>
      <c r="C15" s="235" t="s">
        <v>362</v>
      </c>
      <c r="D15" s="284" t="s">
        <v>372</v>
      </c>
      <c r="E15" s="284" t="s">
        <v>364</v>
      </c>
      <c r="F15" s="284" t="s">
        <v>365</v>
      </c>
      <c r="G15" s="284" t="s">
        <v>373</v>
      </c>
      <c r="H15" s="235" t="s">
        <v>106</v>
      </c>
      <c r="I15" s="235" t="s">
        <v>367</v>
      </c>
      <c r="J15" s="235" t="s">
        <v>229</v>
      </c>
      <c r="K15" s="235" t="s">
        <v>230</v>
      </c>
      <c r="L15" s="235" t="s">
        <v>231</v>
      </c>
      <c r="M15" s="235" t="s">
        <v>232</v>
      </c>
      <c r="N15" s="282">
        <v>2154950</v>
      </c>
      <c r="O15" s="282"/>
      <c r="P15" s="282">
        <v>2154950</v>
      </c>
      <c r="Q15" s="282">
        <v>2154950</v>
      </c>
      <c r="R15" s="282"/>
      <c r="S15" s="282"/>
      <c r="T15" s="282"/>
      <c r="U15" s="282"/>
      <c r="V15" s="282"/>
      <c r="W15" s="282"/>
      <c r="X15" s="283" t="s">
        <v>38</v>
      </c>
      <c r="Y15" s="282"/>
      <c r="Z15" s="285"/>
    </row>
    <row r="16" ht="18.75" customHeight="1" spans="1:26">
      <c r="A16" s="235" t="s">
        <v>202</v>
      </c>
      <c r="B16" s="284" t="s">
        <v>202</v>
      </c>
      <c r="C16" s="235" t="s">
        <v>362</v>
      </c>
      <c r="D16" s="284" t="s">
        <v>374</v>
      </c>
      <c r="E16" s="284" t="s">
        <v>364</v>
      </c>
      <c r="F16" s="284" t="s">
        <v>365</v>
      </c>
      <c r="G16" s="284" t="s">
        <v>375</v>
      </c>
      <c r="H16" s="235" t="s">
        <v>106</v>
      </c>
      <c r="I16" s="235" t="s">
        <v>367</v>
      </c>
      <c r="J16" s="235" t="s">
        <v>376</v>
      </c>
      <c r="K16" s="235" t="s">
        <v>377</v>
      </c>
      <c r="L16" s="235" t="s">
        <v>231</v>
      </c>
      <c r="M16" s="235" t="s">
        <v>232</v>
      </c>
      <c r="N16" s="282">
        <v>200000</v>
      </c>
      <c r="O16" s="282"/>
      <c r="P16" s="282">
        <v>200000</v>
      </c>
      <c r="Q16" s="282">
        <v>200000</v>
      </c>
      <c r="R16" s="282"/>
      <c r="S16" s="282"/>
      <c r="T16" s="282"/>
      <c r="U16" s="282"/>
      <c r="V16" s="282"/>
      <c r="W16" s="282"/>
      <c r="X16" s="283" t="s">
        <v>38</v>
      </c>
      <c r="Y16" s="282"/>
      <c r="Z16" s="285"/>
    </row>
    <row r="17" ht="18.75" customHeight="1" spans="1:26">
      <c r="A17" s="235" t="s">
        <v>202</v>
      </c>
      <c r="B17" s="284" t="s">
        <v>202</v>
      </c>
      <c r="C17" s="235" t="s">
        <v>362</v>
      </c>
      <c r="D17" s="284" t="s">
        <v>378</v>
      </c>
      <c r="E17" s="284" t="s">
        <v>364</v>
      </c>
      <c r="F17" s="284" t="s">
        <v>365</v>
      </c>
      <c r="G17" s="284" t="s">
        <v>379</v>
      </c>
      <c r="H17" s="235" t="s">
        <v>106</v>
      </c>
      <c r="I17" s="235" t="s">
        <v>367</v>
      </c>
      <c r="J17" s="235" t="s">
        <v>267</v>
      </c>
      <c r="K17" s="235" t="s">
        <v>268</v>
      </c>
      <c r="L17" s="235" t="s">
        <v>269</v>
      </c>
      <c r="M17" s="235" t="s">
        <v>270</v>
      </c>
      <c r="N17" s="282">
        <v>1512000</v>
      </c>
      <c r="O17" s="282"/>
      <c r="P17" s="282">
        <v>1512000</v>
      </c>
      <c r="Q17" s="282">
        <v>1512000</v>
      </c>
      <c r="R17" s="282"/>
      <c r="S17" s="282"/>
      <c r="T17" s="282"/>
      <c r="U17" s="282"/>
      <c r="V17" s="282"/>
      <c r="W17" s="282"/>
      <c r="X17" s="283" t="s">
        <v>38</v>
      </c>
      <c r="Y17" s="282"/>
      <c r="Z17" s="285"/>
    </row>
    <row r="18" ht="18.75" customHeight="1" spans="1:26">
      <c r="A18" s="235" t="s">
        <v>202</v>
      </c>
      <c r="B18" s="284" t="s">
        <v>202</v>
      </c>
      <c r="C18" s="235" t="s">
        <v>362</v>
      </c>
      <c r="D18" s="284" t="s">
        <v>380</v>
      </c>
      <c r="E18" s="284" t="s">
        <v>364</v>
      </c>
      <c r="F18" s="284" t="s">
        <v>365</v>
      </c>
      <c r="G18" s="284" t="s">
        <v>381</v>
      </c>
      <c r="H18" s="235" t="s">
        <v>106</v>
      </c>
      <c r="I18" s="235" t="s">
        <v>367</v>
      </c>
      <c r="J18" s="235" t="s">
        <v>382</v>
      </c>
      <c r="K18" s="235" t="s">
        <v>270</v>
      </c>
      <c r="L18" s="235" t="s">
        <v>269</v>
      </c>
      <c r="M18" s="235" t="s">
        <v>270</v>
      </c>
      <c r="N18" s="282">
        <v>50000</v>
      </c>
      <c r="O18" s="282"/>
      <c r="P18" s="282">
        <v>50000</v>
      </c>
      <c r="Q18" s="282">
        <v>50000</v>
      </c>
      <c r="R18" s="282"/>
      <c r="S18" s="282"/>
      <c r="T18" s="282"/>
      <c r="U18" s="282"/>
      <c r="V18" s="282"/>
      <c r="W18" s="282"/>
      <c r="X18" s="283" t="s">
        <v>38</v>
      </c>
      <c r="Y18" s="282"/>
      <c r="Z18" s="285"/>
    </row>
    <row r="19" ht="18.75" customHeight="1" spans="1:26">
      <c r="A19" s="235" t="s">
        <v>202</v>
      </c>
      <c r="B19" s="284" t="s">
        <v>202</v>
      </c>
      <c r="C19" s="235" t="s">
        <v>362</v>
      </c>
      <c r="D19" s="284" t="s">
        <v>383</v>
      </c>
      <c r="E19" s="284" t="s">
        <v>364</v>
      </c>
      <c r="F19" s="284" t="s">
        <v>365</v>
      </c>
      <c r="G19" s="284" t="s">
        <v>383</v>
      </c>
      <c r="H19" s="235" t="s">
        <v>106</v>
      </c>
      <c r="I19" s="235" t="s">
        <v>367</v>
      </c>
      <c r="J19" s="235" t="s">
        <v>308</v>
      </c>
      <c r="K19" s="235" t="s">
        <v>309</v>
      </c>
      <c r="L19" s="235" t="s">
        <v>237</v>
      </c>
      <c r="M19" s="235" t="s">
        <v>238</v>
      </c>
      <c r="N19" s="282">
        <v>58400</v>
      </c>
      <c r="O19" s="282"/>
      <c r="P19" s="282">
        <v>58400</v>
      </c>
      <c r="Q19" s="282">
        <v>58400</v>
      </c>
      <c r="R19" s="282"/>
      <c r="S19" s="282"/>
      <c r="T19" s="282"/>
      <c r="U19" s="282"/>
      <c r="V19" s="282"/>
      <c r="W19" s="282"/>
      <c r="X19" s="283" t="s">
        <v>38</v>
      </c>
      <c r="Y19" s="282"/>
      <c r="Z19" s="285"/>
    </row>
    <row r="20" ht="18.75" customHeight="1" spans="1:26">
      <c r="A20" s="235" t="s">
        <v>202</v>
      </c>
      <c r="B20" s="284" t="s">
        <v>202</v>
      </c>
      <c r="C20" s="235" t="s">
        <v>362</v>
      </c>
      <c r="D20" s="284" t="s">
        <v>383</v>
      </c>
      <c r="E20" s="284" t="s">
        <v>364</v>
      </c>
      <c r="F20" s="284" t="s">
        <v>365</v>
      </c>
      <c r="G20" s="284" t="s">
        <v>383</v>
      </c>
      <c r="H20" s="235" t="s">
        <v>106</v>
      </c>
      <c r="I20" s="235" t="s">
        <v>367</v>
      </c>
      <c r="J20" s="235" t="s">
        <v>267</v>
      </c>
      <c r="K20" s="235" t="s">
        <v>268</v>
      </c>
      <c r="L20" s="235" t="s">
        <v>269</v>
      </c>
      <c r="M20" s="235" t="s">
        <v>270</v>
      </c>
      <c r="N20" s="282">
        <v>441600</v>
      </c>
      <c r="O20" s="282"/>
      <c r="P20" s="282">
        <v>441600</v>
      </c>
      <c r="Q20" s="282">
        <v>441600</v>
      </c>
      <c r="R20" s="282"/>
      <c r="S20" s="282"/>
      <c r="T20" s="282"/>
      <c r="U20" s="282"/>
      <c r="V20" s="282"/>
      <c r="W20" s="282"/>
      <c r="X20" s="283" t="s">
        <v>38</v>
      </c>
      <c r="Y20" s="282"/>
      <c r="Z20" s="285"/>
    </row>
    <row r="21" ht="18.75" customHeight="1" spans="1:26">
      <c r="A21" s="235" t="s">
        <v>202</v>
      </c>
      <c r="B21" s="284" t="s">
        <v>202</v>
      </c>
      <c r="C21" s="235" t="s">
        <v>362</v>
      </c>
      <c r="D21" s="284" t="s">
        <v>383</v>
      </c>
      <c r="E21" s="284" t="s">
        <v>364</v>
      </c>
      <c r="F21" s="284" t="s">
        <v>365</v>
      </c>
      <c r="G21" s="284" t="s">
        <v>383</v>
      </c>
      <c r="H21" s="235" t="s">
        <v>106</v>
      </c>
      <c r="I21" s="235" t="s">
        <v>367</v>
      </c>
      <c r="J21" s="235" t="s">
        <v>229</v>
      </c>
      <c r="K21" s="235" t="s">
        <v>230</v>
      </c>
      <c r="L21" s="235" t="s">
        <v>231</v>
      </c>
      <c r="M21" s="235" t="s">
        <v>232</v>
      </c>
      <c r="N21" s="282">
        <v>270000</v>
      </c>
      <c r="O21" s="282"/>
      <c r="P21" s="282">
        <v>270000</v>
      </c>
      <c r="Q21" s="282">
        <v>270000</v>
      </c>
      <c r="R21" s="282"/>
      <c r="S21" s="282"/>
      <c r="T21" s="282"/>
      <c r="U21" s="282"/>
      <c r="V21" s="282"/>
      <c r="W21" s="282"/>
      <c r="X21" s="283" t="s">
        <v>38</v>
      </c>
      <c r="Y21" s="282"/>
      <c r="Z21" s="285"/>
    </row>
    <row r="22" ht="18.75" customHeight="1" spans="1:26">
      <c r="A22" s="235" t="s">
        <v>202</v>
      </c>
      <c r="B22" s="284" t="s">
        <v>202</v>
      </c>
      <c r="C22" s="235" t="s">
        <v>362</v>
      </c>
      <c r="D22" s="284" t="s">
        <v>383</v>
      </c>
      <c r="E22" s="284" t="s">
        <v>364</v>
      </c>
      <c r="F22" s="284" t="s">
        <v>365</v>
      </c>
      <c r="G22" s="284" t="s">
        <v>383</v>
      </c>
      <c r="H22" s="235" t="s">
        <v>106</v>
      </c>
      <c r="I22" s="235" t="s">
        <v>367</v>
      </c>
      <c r="J22" s="235" t="s">
        <v>229</v>
      </c>
      <c r="K22" s="235" t="s">
        <v>230</v>
      </c>
      <c r="L22" s="235" t="s">
        <v>231</v>
      </c>
      <c r="M22" s="235" t="s">
        <v>232</v>
      </c>
      <c r="N22" s="282">
        <v>30000</v>
      </c>
      <c r="O22" s="282"/>
      <c r="P22" s="282">
        <v>30000</v>
      </c>
      <c r="Q22" s="282">
        <v>30000</v>
      </c>
      <c r="R22" s="282"/>
      <c r="S22" s="282"/>
      <c r="T22" s="282"/>
      <c r="U22" s="282"/>
      <c r="V22" s="282"/>
      <c r="W22" s="282"/>
      <c r="X22" s="283" t="s">
        <v>38</v>
      </c>
      <c r="Y22" s="282"/>
      <c r="Z22" s="285"/>
    </row>
    <row r="23" ht="18.75" customHeight="1" spans="1:26">
      <c r="A23" s="235" t="s">
        <v>202</v>
      </c>
      <c r="B23" s="284" t="s">
        <v>202</v>
      </c>
      <c r="C23" s="235" t="s">
        <v>362</v>
      </c>
      <c r="D23" s="284" t="s">
        <v>384</v>
      </c>
      <c r="E23" s="284" t="s">
        <v>364</v>
      </c>
      <c r="F23" s="284" t="s">
        <v>365</v>
      </c>
      <c r="G23" s="284" t="s">
        <v>385</v>
      </c>
      <c r="H23" s="235" t="s">
        <v>106</v>
      </c>
      <c r="I23" s="235" t="s">
        <v>367</v>
      </c>
      <c r="J23" s="235" t="s">
        <v>229</v>
      </c>
      <c r="K23" s="235" t="s">
        <v>230</v>
      </c>
      <c r="L23" s="235" t="s">
        <v>231</v>
      </c>
      <c r="M23" s="235" t="s">
        <v>232</v>
      </c>
      <c r="N23" s="282">
        <v>800000</v>
      </c>
      <c r="O23" s="282"/>
      <c r="P23" s="282">
        <v>800000</v>
      </c>
      <c r="Q23" s="282">
        <v>800000</v>
      </c>
      <c r="R23" s="282"/>
      <c r="S23" s="282"/>
      <c r="T23" s="282"/>
      <c r="U23" s="282"/>
      <c r="V23" s="282"/>
      <c r="W23" s="282"/>
      <c r="X23" s="283" t="s">
        <v>38</v>
      </c>
      <c r="Y23" s="282"/>
      <c r="Z23" s="285"/>
    </row>
    <row r="24" ht="18.75" customHeight="1" spans="1:26">
      <c r="A24" s="235" t="s">
        <v>202</v>
      </c>
      <c r="B24" s="284" t="s">
        <v>202</v>
      </c>
      <c r="C24" s="235" t="s">
        <v>362</v>
      </c>
      <c r="D24" s="284" t="s">
        <v>386</v>
      </c>
      <c r="E24" s="284" t="s">
        <v>364</v>
      </c>
      <c r="F24" s="284" t="s">
        <v>365</v>
      </c>
      <c r="G24" s="284" t="s">
        <v>386</v>
      </c>
      <c r="H24" s="235" t="s">
        <v>106</v>
      </c>
      <c r="I24" s="235" t="s">
        <v>367</v>
      </c>
      <c r="J24" s="235" t="s">
        <v>387</v>
      </c>
      <c r="K24" s="235" t="s">
        <v>388</v>
      </c>
      <c r="L24" s="235" t="s">
        <v>231</v>
      </c>
      <c r="M24" s="235" t="s">
        <v>232</v>
      </c>
      <c r="N24" s="282">
        <v>10078000</v>
      </c>
      <c r="O24" s="282"/>
      <c r="P24" s="282">
        <v>10078000</v>
      </c>
      <c r="Q24" s="282">
        <v>10078000</v>
      </c>
      <c r="R24" s="282"/>
      <c r="S24" s="282"/>
      <c r="T24" s="282"/>
      <c r="U24" s="282"/>
      <c r="V24" s="282"/>
      <c r="W24" s="282"/>
      <c r="X24" s="283" t="s">
        <v>38</v>
      </c>
      <c r="Y24" s="282"/>
      <c r="Z24" s="285"/>
    </row>
    <row r="25" ht="18.75" customHeight="1" spans="1:26">
      <c r="A25" s="235" t="s">
        <v>202</v>
      </c>
      <c r="B25" s="284" t="s">
        <v>202</v>
      </c>
      <c r="C25" s="235" t="s">
        <v>362</v>
      </c>
      <c r="D25" s="284" t="s">
        <v>389</v>
      </c>
      <c r="E25" s="284" t="s">
        <v>364</v>
      </c>
      <c r="F25" s="284" t="s">
        <v>365</v>
      </c>
      <c r="G25" s="284" t="s">
        <v>389</v>
      </c>
      <c r="H25" s="235" t="s">
        <v>106</v>
      </c>
      <c r="I25" s="235" t="s">
        <v>367</v>
      </c>
      <c r="J25" s="235" t="s">
        <v>390</v>
      </c>
      <c r="K25" s="235" t="s">
        <v>391</v>
      </c>
      <c r="L25" s="235" t="s">
        <v>392</v>
      </c>
      <c r="M25" s="235" t="s">
        <v>393</v>
      </c>
      <c r="N25" s="282">
        <v>1974948</v>
      </c>
      <c r="O25" s="282"/>
      <c r="P25" s="282">
        <v>1974948</v>
      </c>
      <c r="Q25" s="282">
        <v>1974948</v>
      </c>
      <c r="R25" s="282"/>
      <c r="S25" s="282"/>
      <c r="T25" s="282"/>
      <c r="U25" s="282"/>
      <c r="V25" s="282"/>
      <c r="W25" s="282"/>
      <c r="X25" s="283" t="s">
        <v>38</v>
      </c>
      <c r="Y25" s="282"/>
      <c r="Z25" s="285"/>
    </row>
    <row r="26" ht="18.75" customHeight="1" spans="1:26">
      <c r="A26" s="235" t="s">
        <v>202</v>
      </c>
      <c r="B26" s="284" t="s">
        <v>202</v>
      </c>
      <c r="C26" s="235" t="s">
        <v>362</v>
      </c>
      <c r="D26" s="284" t="s">
        <v>394</v>
      </c>
      <c r="E26" s="284" t="s">
        <v>364</v>
      </c>
      <c r="F26" s="284" t="s">
        <v>365</v>
      </c>
      <c r="G26" s="284" t="s">
        <v>395</v>
      </c>
      <c r="H26" s="235" t="s">
        <v>106</v>
      </c>
      <c r="I26" s="235" t="s">
        <v>367</v>
      </c>
      <c r="J26" s="235" t="s">
        <v>396</v>
      </c>
      <c r="K26" s="235" t="s">
        <v>397</v>
      </c>
      <c r="L26" s="235" t="s">
        <v>231</v>
      </c>
      <c r="M26" s="235" t="s">
        <v>232</v>
      </c>
      <c r="N26" s="282">
        <v>27111</v>
      </c>
      <c r="O26" s="282"/>
      <c r="P26" s="282">
        <v>27111</v>
      </c>
      <c r="Q26" s="282">
        <v>27111</v>
      </c>
      <c r="R26" s="282"/>
      <c r="S26" s="282"/>
      <c r="T26" s="282"/>
      <c r="U26" s="282"/>
      <c r="V26" s="282"/>
      <c r="W26" s="282"/>
      <c r="X26" s="283" t="s">
        <v>38</v>
      </c>
      <c r="Y26" s="282"/>
      <c r="Z26" s="285"/>
    </row>
    <row r="27" ht="18.75" customHeight="1" spans="1:26">
      <c r="A27" s="235" t="s">
        <v>202</v>
      </c>
      <c r="B27" s="284" t="s">
        <v>202</v>
      </c>
      <c r="C27" s="235" t="s">
        <v>362</v>
      </c>
      <c r="D27" s="284" t="s">
        <v>398</v>
      </c>
      <c r="E27" s="284" t="s">
        <v>364</v>
      </c>
      <c r="F27" s="284" t="s">
        <v>365</v>
      </c>
      <c r="G27" s="284" t="s">
        <v>398</v>
      </c>
      <c r="H27" s="235" t="s">
        <v>106</v>
      </c>
      <c r="I27" s="235" t="s">
        <v>367</v>
      </c>
      <c r="J27" s="235" t="s">
        <v>308</v>
      </c>
      <c r="K27" s="235" t="s">
        <v>309</v>
      </c>
      <c r="L27" s="235" t="s">
        <v>237</v>
      </c>
      <c r="M27" s="235" t="s">
        <v>238</v>
      </c>
      <c r="N27" s="282">
        <v>150000</v>
      </c>
      <c r="O27" s="282"/>
      <c r="P27" s="282">
        <v>150000</v>
      </c>
      <c r="Q27" s="282">
        <v>150000</v>
      </c>
      <c r="R27" s="282"/>
      <c r="S27" s="282"/>
      <c r="T27" s="282"/>
      <c r="U27" s="282"/>
      <c r="V27" s="282"/>
      <c r="W27" s="282"/>
      <c r="X27" s="283" t="s">
        <v>38</v>
      </c>
      <c r="Y27" s="282"/>
      <c r="Z27" s="285"/>
    </row>
    <row r="28" ht="18.75" customHeight="1" spans="1:26">
      <c r="A28" s="235" t="s">
        <v>202</v>
      </c>
      <c r="B28" s="284" t="s">
        <v>202</v>
      </c>
      <c r="C28" s="235" t="s">
        <v>362</v>
      </c>
      <c r="D28" s="284" t="s">
        <v>399</v>
      </c>
      <c r="E28" s="284" t="s">
        <v>364</v>
      </c>
      <c r="F28" s="284" t="s">
        <v>365</v>
      </c>
      <c r="G28" s="284" t="s">
        <v>399</v>
      </c>
      <c r="H28" s="235" t="s">
        <v>106</v>
      </c>
      <c r="I28" s="235" t="s">
        <v>367</v>
      </c>
      <c r="J28" s="235" t="s">
        <v>308</v>
      </c>
      <c r="K28" s="235" t="s">
        <v>309</v>
      </c>
      <c r="L28" s="235" t="s">
        <v>237</v>
      </c>
      <c r="M28" s="235" t="s">
        <v>238</v>
      </c>
      <c r="N28" s="282">
        <v>55000</v>
      </c>
      <c r="O28" s="282"/>
      <c r="P28" s="282">
        <v>55000</v>
      </c>
      <c r="Q28" s="282">
        <v>55000</v>
      </c>
      <c r="R28" s="282"/>
      <c r="S28" s="282"/>
      <c r="T28" s="282"/>
      <c r="U28" s="282"/>
      <c r="V28" s="282"/>
      <c r="W28" s="282"/>
      <c r="X28" s="283" t="s">
        <v>38</v>
      </c>
      <c r="Y28" s="282"/>
      <c r="Z28" s="285"/>
    </row>
    <row r="29" ht="18.75" customHeight="1" spans="1:26">
      <c r="A29" s="235" t="s">
        <v>202</v>
      </c>
      <c r="B29" s="284" t="s">
        <v>202</v>
      </c>
      <c r="C29" s="235" t="s">
        <v>362</v>
      </c>
      <c r="D29" s="284" t="s">
        <v>399</v>
      </c>
      <c r="E29" s="284" t="s">
        <v>364</v>
      </c>
      <c r="F29" s="284" t="s">
        <v>365</v>
      </c>
      <c r="G29" s="284" t="s">
        <v>399</v>
      </c>
      <c r="H29" s="235" t="s">
        <v>106</v>
      </c>
      <c r="I29" s="235" t="s">
        <v>367</v>
      </c>
      <c r="J29" s="235" t="s">
        <v>382</v>
      </c>
      <c r="K29" s="235" t="s">
        <v>270</v>
      </c>
      <c r="L29" s="235" t="s">
        <v>269</v>
      </c>
      <c r="M29" s="235" t="s">
        <v>270</v>
      </c>
      <c r="N29" s="282">
        <v>45000</v>
      </c>
      <c r="O29" s="282"/>
      <c r="P29" s="282">
        <v>45000</v>
      </c>
      <c r="Q29" s="282">
        <v>45000</v>
      </c>
      <c r="R29" s="282"/>
      <c r="S29" s="282"/>
      <c r="T29" s="282"/>
      <c r="U29" s="282"/>
      <c r="V29" s="282"/>
      <c r="W29" s="282"/>
      <c r="X29" s="283" t="s">
        <v>38</v>
      </c>
      <c r="Y29" s="282"/>
      <c r="Z29" s="285"/>
    </row>
    <row r="30" ht="18.75" customHeight="1" spans="1:26">
      <c r="A30" s="235" t="s">
        <v>202</v>
      </c>
      <c r="B30" s="284" t="s">
        <v>202</v>
      </c>
      <c r="C30" s="235" t="s">
        <v>362</v>
      </c>
      <c r="D30" s="284" t="s">
        <v>400</v>
      </c>
      <c r="E30" s="284" t="s">
        <v>364</v>
      </c>
      <c r="F30" s="284" t="s">
        <v>365</v>
      </c>
      <c r="G30" s="284" t="s">
        <v>401</v>
      </c>
      <c r="H30" s="235" t="s">
        <v>106</v>
      </c>
      <c r="I30" s="235" t="s">
        <v>367</v>
      </c>
      <c r="J30" s="235" t="s">
        <v>229</v>
      </c>
      <c r="K30" s="235" t="s">
        <v>230</v>
      </c>
      <c r="L30" s="235" t="s">
        <v>231</v>
      </c>
      <c r="M30" s="235" t="s">
        <v>232</v>
      </c>
      <c r="N30" s="282">
        <v>790000</v>
      </c>
      <c r="O30" s="282"/>
      <c r="P30" s="282">
        <v>790000</v>
      </c>
      <c r="Q30" s="282">
        <v>790000</v>
      </c>
      <c r="R30" s="282"/>
      <c r="S30" s="282"/>
      <c r="T30" s="282"/>
      <c r="U30" s="282"/>
      <c r="V30" s="282"/>
      <c r="W30" s="282"/>
      <c r="X30" s="283" t="s">
        <v>38</v>
      </c>
      <c r="Y30" s="282"/>
      <c r="Z30" s="285"/>
    </row>
    <row r="31" ht="18.75" customHeight="1" spans="1:26">
      <c r="A31" s="235" t="s">
        <v>202</v>
      </c>
      <c r="B31" s="284" t="s">
        <v>202</v>
      </c>
      <c r="C31" s="235" t="s">
        <v>362</v>
      </c>
      <c r="D31" s="284" t="s">
        <v>402</v>
      </c>
      <c r="E31" s="284" t="s">
        <v>364</v>
      </c>
      <c r="F31" s="284" t="s">
        <v>365</v>
      </c>
      <c r="G31" s="284" t="s">
        <v>403</v>
      </c>
      <c r="H31" s="235" t="s">
        <v>106</v>
      </c>
      <c r="I31" s="235" t="s">
        <v>367</v>
      </c>
      <c r="J31" s="235" t="s">
        <v>308</v>
      </c>
      <c r="K31" s="235" t="s">
        <v>309</v>
      </c>
      <c r="L31" s="235" t="s">
        <v>237</v>
      </c>
      <c r="M31" s="235" t="s">
        <v>238</v>
      </c>
      <c r="N31" s="282">
        <v>100000</v>
      </c>
      <c r="O31" s="282"/>
      <c r="P31" s="282">
        <v>100000</v>
      </c>
      <c r="Q31" s="282">
        <v>100000</v>
      </c>
      <c r="R31" s="282"/>
      <c r="S31" s="282"/>
      <c r="T31" s="282"/>
      <c r="U31" s="282"/>
      <c r="V31" s="282"/>
      <c r="W31" s="282"/>
      <c r="X31" s="283" t="s">
        <v>38</v>
      </c>
      <c r="Y31" s="282"/>
      <c r="Z31" s="285"/>
    </row>
    <row r="32" ht="18.75" customHeight="1" spans="1:26">
      <c r="A32" s="235" t="s">
        <v>202</v>
      </c>
      <c r="B32" s="284" t="s">
        <v>202</v>
      </c>
      <c r="C32" s="235" t="s">
        <v>362</v>
      </c>
      <c r="D32" s="284" t="s">
        <v>404</v>
      </c>
      <c r="E32" s="284" t="s">
        <v>364</v>
      </c>
      <c r="F32" s="284" t="s">
        <v>365</v>
      </c>
      <c r="G32" s="284" t="s">
        <v>405</v>
      </c>
      <c r="H32" s="235" t="s">
        <v>106</v>
      </c>
      <c r="I32" s="235" t="s">
        <v>367</v>
      </c>
      <c r="J32" s="235" t="s">
        <v>382</v>
      </c>
      <c r="K32" s="235" t="s">
        <v>270</v>
      </c>
      <c r="L32" s="235" t="s">
        <v>269</v>
      </c>
      <c r="M32" s="235" t="s">
        <v>270</v>
      </c>
      <c r="N32" s="282">
        <v>96000</v>
      </c>
      <c r="O32" s="282"/>
      <c r="P32" s="282">
        <v>96000</v>
      </c>
      <c r="Q32" s="282">
        <v>96000</v>
      </c>
      <c r="R32" s="282"/>
      <c r="S32" s="282"/>
      <c r="T32" s="282"/>
      <c r="U32" s="282"/>
      <c r="V32" s="282"/>
      <c r="W32" s="282"/>
      <c r="X32" s="283" t="s">
        <v>38</v>
      </c>
      <c r="Y32" s="282"/>
      <c r="Z32" s="285"/>
    </row>
    <row r="33" ht="18.75" customHeight="1" spans="1:26">
      <c r="A33" s="235" t="s">
        <v>202</v>
      </c>
      <c r="B33" s="284" t="s">
        <v>202</v>
      </c>
      <c r="C33" s="235" t="s">
        <v>362</v>
      </c>
      <c r="D33" s="284" t="s">
        <v>406</v>
      </c>
      <c r="E33" s="284" t="s">
        <v>364</v>
      </c>
      <c r="F33" s="284" t="s">
        <v>365</v>
      </c>
      <c r="G33" s="284" t="s">
        <v>407</v>
      </c>
      <c r="H33" s="235" t="s">
        <v>104</v>
      </c>
      <c r="I33" s="235" t="s">
        <v>235</v>
      </c>
      <c r="J33" s="235" t="s">
        <v>308</v>
      </c>
      <c r="K33" s="235" t="s">
        <v>309</v>
      </c>
      <c r="L33" s="235" t="s">
        <v>237</v>
      </c>
      <c r="M33" s="235" t="s">
        <v>238</v>
      </c>
      <c r="N33" s="282">
        <v>20000</v>
      </c>
      <c r="O33" s="282"/>
      <c r="P33" s="282">
        <v>20000</v>
      </c>
      <c r="Q33" s="282">
        <v>20000</v>
      </c>
      <c r="R33" s="282"/>
      <c r="S33" s="282"/>
      <c r="T33" s="282"/>
      <c r="U33" s="282"/>
      <c r="V33" s="282"/>
      <c r="W33" s="282"/>
      <c r="X33" s="283" t="s">
        <v>38</v>
      </c>
      <c r="Y33" s="282"/>
      <c r="Z33" s="285"/>
    </row>
    <row r="34" ht="18.75" customHeight="1" spans="1:26">
      <c r="A34" s="235" t="s">
        <v>202</v>
      </c>
      <c r="B34" s="284" t="s">
        <v>202</v>
      </c>
      <c r="C34" s="235" t="s">
        <v>362</v>
      </c>
      <c r="D34" s="284" t="s">
        <v>408</v>
      </c>
      <c r="E34" s="284" t="s">
        <v>364</v>
      </c>
      <c r="F34" s="284" t="s">
        <v>365</v>
      </c>
      <c r="G34" s="284" t="s">
        <v>408</v>
      </c>
      <c r="H34" s="235" t="s">
        <v>106</v>
      </c>
      <c r="I34" s="235" t="s">
        <v>367</v>
      </c>
      <c r="J34" s="235" t="s">
        <v>387</v>
      </c>
      <c r="K34" s="235" t="s">
        <v>388</v>
      </c>
      <c r="L34" s="235" t="s">
        <v>231</v>
      </c>
      <c r="M34" s="235" t="s">
        <v>232</v>
      </c>
      <c r="N34" s="282">
        <v>1500000</v>
      </c>
      <c r="O34" s="282"/>
      <c r="P34" s="282">
        <v>1500000</v>
      </c>
      <c r="Q34" s="282">
        <v>1500000</v>
      </c>
      <c r="R34" s="282"/>
      <c r="S34" s="282"/>
      <c r="T34" s="282"/>
      <c r="U34" s="282"/>
      <c r="V34" s="282"/>
      <c r="W34" s="282"/>
      <c r="X34" s="283" t="s">
        <v>38</v>
      </c>
      <c r="Y34" s="282"/>
      <c r="Z34" s="285"/>
    </row>
    <row r="35" ht="18.75" customHeight="1" spans="1:26">
      <c r="A35" s="235" t="s">
        <v>202</v>
      </c>
      <c r="B35" s="284" t="s">
        <v>202</v>
      </c>
      <c r="C35" s="235" t="s">
        <v>362</v>
      </c>
      <c r="D35" s="284" t="s">
        <v>409</v>
      </c>
      <c r="E35" s="284" t="s">
        <v>364</v>
      </c>
      <c r="F35" s="284" t="s">
        <v>365</v>
      </c>
      <c r="G35" s="284" t="s">
        <v>410</v>
      </c>
      <c r="H35" s="235" t="s">
        <v>89</v>
      </c>
      <c r="I35" s="235" t="s">
        <v>411</v>
      </c>
      <c r="J35" s="235" t="s">
        <v>229</v>
      </c>
      <c r="K35" s="235" t="s">
        <v>230</v>
      </c>
      <c r="L35" s="235" t="s">
        <v>231</v>
      </c>
      <c r="M35" s="235" t="s">
        <v>232</v>
      </c>
      <c r="N35" s="282">
        <v>20000</v>
      </c>
      <c r="O35" s="282"/>
      <c r="P35" s="282">
        <v>20000</v>
      </c>
      <c r="Q35" s="282">
        <v>20000</v>
      </c>
      <c r="R35" s="282"/>
      <c r="S35" s="282"/>
      <c r="T35" s="282"/>
      <c r="U35" s="282"/>
      <c r="V35" s="282"/>
      <c r="W35" s="282"/>
      <c r="X35" s="283" t="s">
        <v>38</v>
      </c>
      <c r="Y35" s="282"/>
      <c r="Z35" s="285"/>
    </row>
    <row r="36" ht="18.75" customHeight="1" spans="1:26">
      <c r="A36" s="235" t="s">
        <v>202</v>
      </c>
      <c r="B36" s="284" t="s">
        <v>202</v>
      </c>
      <c r="C36" s="235" t="s">
        <v>362</v>
      </c>
      <c r="D36" s="284" t="s">
        <v>409</v>
      </c>
      <c r="E36" s="284" t="s">
        <v>364</v>
      </c>
      <c r="F36" s="284" t="s">
        <v>365</v>
      </c>
      <c r="G36" s="284" t="s">
        <v>410</v>
      </c>
      <c r="H36" s="235" t="s">
        <v>91</v>
      </c>
      <c r="I36" s="235" t="s">
        <v>412</v>
      </c>
      <c r="J36" s="235" t="s">
        <v>229</v>
      </c>
      <c r="K36" s="235" t="s">
        <v>230</v>
      </c>
      <c r="L36" s="235" t="s">
        <v>231</v>
      </c>
      <c r="M36" s="235" t="s">
        <v>232</v>
      </c>
      <c r="N36" s="282">
        <v>137500</v>
      </c>
      <c r="O36" s="282"/>
      <c r="P36" s="282">
        <v>137500</v>
      </c>
      <c r="Q36" s="282">
        <v>137500</v>
      </c>
      <c r="R36" s="282"/>
      <c r="S36" s="282"/>
      <c r="T36" s="282"/>
      <c r="U36" s="282"/>
      <c r="V36" s="282"/>
      <c r="W36" s="282"/>
      <c r="X36" s="283" t="s">
        <v>38</v>
      </c>
      <c r="Y36" s="282"/>
      <c r="Z36" s="285"/>
    </row>
    <row r="37" ht="18.75" customHeight="1" spans="1:26">
      <c r="A37" s="235" t="s">
        <v>202</v>
      </c>
      <c r="B37" s="284" t="s">
        <v>202</v>
      </c>
      <c r="C37" s="235" t="s">
        <v>362</v>
      </c>
      <c r="D37" s="284" t="s">
        <v>409</v>
      </c>
      <c r="E37" s="284" t="s">
        <v>364</v>
      </c>
      <c r="F37" s="284" t="s">
        <v>365</v>
      </c>
      <c r="G37" s="284" t="s">
        <v>410</v>
      </c>
      <c r="H37" s="235" t="s">
        <v>93</v>
      </c>
      <c r="I37" s="235" t="s">
        <v>413</v>
      </c>
      <c r="J37" s="235" t="s">
        <v>229</v>
      </c>
      <c r="K37" s="235" t="s">
        <v>230</v>
      </c>
      <c r="L37" s="235" t="s">
        <v>231</v>
      </c>
      <c r="M37" s="235" t="s">
        <v>232</v>
      </c>
      <c r="N37" s="282">
        <v>862500</v>
      </c>
      <c r="O37" s="282"/>
      <c r="P37" s="282">
        <v>862500</v>
      </c>
      <c r="Q37" s="282">
        <v>862500</v>
      </c>
      <c r="R37" s="282"/>
      <c r="S37" s="282"/>
      <c r="T37" s="282"/>
      <c r="U37" s="282"/>
      <c r="V37" s="282"/>
      <c r="W37" s="282"/>
      <c r="X37" s="283" t="s">
        <v>38</v>
      </c>
      <c r="Y37" s="282"/>
      <c r="Z37" s="285"/>
    </row>
    <row r="38" ht="18.75" customHeight="1" spans="1:26">
      <c r="A38" s="235" t="s">
        <v>202</v>
      </c>
      <c r="B38" s="284" t="s">
        <v>202</v>
      </c>
      <c r="C38" s="235" t="s">
        <v>362</v>
      </c>
      <c r="D38" s="284" t="s">
        <v>409</v>
      </c>
      <c r="E38" s="284" t="s">
        <v>364</v>
      </c>
      <c r="F38" s="284" t="s">
        <v>365</v>
      </c>
      <c r="G38" s="284" t="s">
        <v>410</v>
      </c>
      <c r="H38" s="235" t="s">
        <v>97</v>
      </c>
      <c r="I38" s="235" t="s">
        <v>414</v>
      </c>
      <c r="J38" s="235" t="s">
        <v>229</v>
      </c>
      <c r="K38" s="235" t="s">
        <v>230</v>
      </c>
      <c r="L38" s="235" t="s">
        <v>231</v>
      </c>
      <c r="M38" s="235" t="s">
        <v>232</v>
      </c>
      <c r="N38" s="282">
        <v>60000</v>
      </c>
      <c r="O38" s="282"/>
      <c r="P38" s="282">
        <v>60000</v>
      </c>
      <c r="Q38" s="282">
        <v>60000</v>
      </c>
      <c r="R38" s="282"/>
      <c r="S38" s="282"/>
      <c r="T38" s="282"/>
      <c r="U38" s="282"/>
      <c r="V38" s="282"/>
      <c r="W38" s="282"/>
      <c r="X38" s="283" t="s">
        <v>38</v>
      </c>
      <c r="Y38" s="282"/>
      <c r="Z38" s="285"/>
    </row>
    <row r="39" ht="18.75" customHeight="1" spans="1:26">
      <c r="A39" s="235" t="s">
        <v>202</v>
      </c>
      <c r="B39" s="284" t="s">
        <v>202</v>
      </c>
      <c r="C39" s="235" t="s">
        <v>362</v>
      </c>
      <c r="D39" s="284" t="s">
        <v>409</v>
      </c>
      <c r="E39" s="284" t="s">
        <v>364</v>
      </c>
      <c r="F39" s="284" t="s">
        <v>365</v>
      </c>
      <c r="G39" s="284" t="s">
        <v>410</v>
      </c>
      <c r="H39" s="235" t="s">
        <v>106</v>
      </c>
      <c r="I39" s="235" t="s">
        <v>367</v>
      </c>
      <c r="J39" s="235" t="s">
        <v>229</v>
      </c>
      <c r="K39" s="235" t="s">
        <v>230</v>
      </c>
      <c r="L39" s="235" t="s">
        <v>231</v>
      </c>
      <c r="M39" s="235" t="s">
        <v>232</v>
      </c>
      <c r="N39" s="282">
        <v>30000</v>
      </c>
      <c r="O39" s="282"/>
      <c r="P39" s="282">
        <v>30000</v>
      </c>
      <c r="Q39" s="282">
        <v>30000</v>
      </c>
      <c r="R39" s="282"/>
      <c r="S39" s="282"/>
      <c r="T39" s="282"/>
      <c r="U39" s="282"/>
      <c r="V39" s="282"/>
      <c r="W39" s="282"/>
      <c r="X39" s="283" t="s">
        <v>38</v>
      </c>
      <c r="Y39" s="282"/>
      <c r="Z39" s="285"/>
    </row>
    <row r="40" ht="18.75" customHeight="1" spans="1:26">
      <c r="A40" s="235" t="s">
        <v>202</v>
      </c>
      <c r="B40" s="284" t="s">
        <v>202</v>
      </c>
      <c r="C40" s="235" t="s">
        <v>362</v>
      </c>
      <c r="D40" s="284" t="s">
        <v>415</v>
      </c>
      <c r="E40" s="284" t="s">
        <v>364</v>
      </c>
      <c r="F40" s="284" t="s">
        <v>365</v>
      </c>
      <c r="G40" s="284" t="s">
        <v>416</v>
      </c>
      <c r="H40" s="235" t="s">
        <v>89</v>
      </c>
      <c r="I40" s="235" t="s">
        <v>411</v>
      </c>
      <c r="J40" s="235" t="s">
        <v>229</v>
      </c>
      <c r="K40" s="235" t="s">
        <v>230</v>
      </c>
      <c r="L40" s="235" t="s">
        <v>231</v>
      </c>
      <c r="M40" s="235" t="s">
        <v>232</v>
      </c>
      <c r="N40" s="282">
        <v>30000</v>
      </c>
      <c r="O40" s="282"/>
      <c r="P40" s="282">
        <v>30000</v>
      </c>
      <c r="Q40" s="282">
        <v>30000</v>
      </c>
      <c r="R40" s="282"/>
      <c r="S40" s="282"/>
      <c r="T40" s="282"/>
      <c r="U40" s="282"/>
      <c r="V40" s="282"/>
      <c r="W40" s="282"/>
      <c r="X40" s="283" t="s">
        <v>38</v>
      </c>
      <c r="Y40" s="282"/>
      <c r="Z40" s="285"/>
    </row>
    <row r="41" ht="18.75" customHeight="1" spans="1:26">
      <c r="A41" s="235" t="s">
        <v>202</v>
      </c>
      <c r="B41" s="284" t="s">
        <v>202</v>
      </c>
      <c r="C41" s="235" t="s">
        <v>362</v>
      </c>
      <c r="D41" s="284" t="s">
        <v>415</v>
      </c>
      <c r="E41" s="284" t="s">
        <v>364</v>
      </c>
      <c r="F41" s="284" t="s">
        <v>365</v>
      </c>
      <c r="G41" s="284" t="s">
        <v>416</v>
      </c>
      <c r="H41" s="235" t="s">
        <v>91</v>
      </c>
      <c r="I41" s="235" t="s">
        <v>412</v>
      </c>
      <c r="J41" s="235" t="s">
        <v>229</v>
      </c>
      <c r="K41" s="235" t="s">
        <v>230</v>
      </c>
      <c r="L41" s="235" t="s">
        <v>231</v>
      </c>
      <c r="M41" s="235" t="s">
        <v>232</v>
      </c>
      <c r="N41" s="282">
        <v>730000</v>
      </c>
      <c r="O41" s="282"/>
      <c r="P41" s="282">
        <v>730000</v>
      </c>
      <c r="Q41" s="282">
        <v>730000</v>
      </c>
      <c r="R41" s="282"/>
      <c r="S41" s="282"/>
      <c r="T41" s="282"/>
      <c r="U41" s="282"/>
      <c r="V41" s="282"/>
      <c r="W41" s="282"/>
      <c r="X41" s="283" t="s">
        <v>38</v>
      </c>
      <c r="Y41" s="282"/>
      <c r="Z41" s="285"/>
    </row>
    <row r="42" ht="18.75" customHeight="1" spans="1:26">
      <c r="A42" s="235" t="s">
        <v>202</v>
      </c>
      <c r="B42" s="284" t="s">
        <v>202</v>
      </c>
      <c r="C42" s="235" t="s">
        <v>362</v>
      </c>
      <c r="D42" s="284" t="s">
        <v>415</v>
      </c>
      <c r="E42" s="284" t="s">
        <v>364</v>
      </c>
      <c r="F42" s="284" t="s">
        <v>365</v>
      </c>
      <c r="G42" s="284" t="s">
        <v>416</v>
      </c>
      <c r="H42" s="235" t="s">
        <v>93</v>
      </c>
      <c r="I42" s="235" t="s">
        <v>413</v>
      </c>
      <c r="J42" s="235" t="s">
        <v>229</v>
      </c>
      <c r="K42" s="235" t="s">
        <v>230</v>
      </c>
      <c r="L42" s="235" t="s">
        <v>231</v>
      </c>
      <c r="M42" s="235" t="s">
        <v>232</v>
      </c>
      <c r="N42" s="282">
        <v>1890000</v>
      </c>
      <c r="O42" s="282"/>
      <c r="P42" s="282">
        <v>1890000</v>
      </c>
      <c r="Q42" s="282">
        <v>1890000</v>
      </c>
      <c r="R42" s="282"/>
      <c r="S42" s="282"/>
      <c r="T42" s="282"/>
      <c r="U42" s="282"/>
      <c r="V42" s="282"/>
      <c r="W42" s="282"/>
      <c r="X42" s="283" t="s">
        <v>38</v>
      </c>
      <c r="Y42" s="282"/>
      <c r="Z42" s="285"/>
    </row>
    <row r="43" ht="18.75" customHeight="1" spans="1:26">
      <c r="A43" s="235" t="s">
        <v>202</v>
      </c>
      <c r="B43" s="284" t="s">
        <v>202</v>
      </c>
      <c r="C43" s="235" t="s">
        <v>362</v>
      </c>
      <c r="D43" s="284" t="s">
        <v>415</v>
      </c>
      <c r="E43" s="284" t="s">
        <v>364</v>
      </c>
      <c r="F43" s="284" t="s">
        <v>365</v>
      </c>
      <c r="G43" s="284" t="s">
        <v>416</v>
      </c>
      <c r="H43" s="235" t="s">
        <v>97</v>
      </c>
      <c r="I43" s="235" t="s">
        <v>414</v>
      </c>
      <c r="J43" s="235" t="s">
        <v>229</v>
      </c>
      <c r="K43" s="235" t="s">
        <v>230</v>
      </c>
      <c r="L43" s="235" t="s">
        <v>231</v>
      </c>
      <c r="M43" s="235" t="s">
        <v>232</v>
      </c>
      <c r="N43" s="282">
        <v>500000</v>
      </c>
      <c r="O43" s="282"/>
      <c r="P43" s="282">
        <v>500000</v>
      </c>
      <c r="Q43" s="282">
        <v>500000</v>
      </c>
      <c r="R43" s="282"/>
      <c r="S43" s="282"/>
      <c r="T43" s="282"/>
      <c r="U43" s="282"/>
      <c r="V43" s="282"/>
      <c r="W43" s="282"/>
      <c r="X43" s="283" t="s">
        <v>38</v>
      </c>
      <c r="Y43" s="282"/>
      <c r="Z43" s="285"/>
    </row>
    <row r="44" ht="18.75" customHeight="1" spans="1:26">
      <c r="A44" s="235" t="s">
        <v>202</v>
      </c>
      <c r="B44" s="284" t="s">
        <v>202</v>
      </c>
      <c r="C44" s="235" t="s">
        <v>362</v>
      </c>
      <c r="D44" s="284" t="s">
        <v>415</v>
      </c>
      <c r="E44" s="284" t="s">
        <v>364</v>
      </c>
      <c r="F44" s="284" t="s">
        <v>365</v>
      </c>
      <c r="G44" s="284" t="s">
        <v>416</v>
      </c>
      <c r="H44" s="235" t="s">
        <v>106</v>
      </c>
      <c r="I44" s="235" t="s">
        <v>367</v>
      </c>
      <c r="J44" s="235" t="s">
        <v>229</v>
      </c>
      <c r="K44" s="235" t="s">
        <v>230</v>
      </c>
      <c r="L44" s="235" t="s">
        <v>231</v>
      </c>
      <c r="M44" s="235" t="s">
        <v>232</v>
      </c>
      <c r="N44" s="282">
        <v>50000</v>
      </c>
      <c r="O44" s="282"/>
      <c r="P44" s="282">
        <v>50000</v>
      </c>
      <c r="Q44" s="282">
        <v>50000</v>
      </c>
      <c r="R44" s="282"/>
      <c r="S44" s="282"/>
      <c r="T44" s="282"/>
      <c r="U44" s="282"/>
      <c r="V44" s="282"/>
      <c r="W44" s="282"/>
      <c r="X44" s="283" t="s">
        <v>38</v>
      </c>
      <c r="Y44" s="282"/>
      <c r="Z44" s="285"/>
    </row>
    <row r="45" ht="18.75" customHeight="1" spans="1:26">
      <c r="A45" s="18"/>
      <c r="B45" s="286"/>
      <c r="C45" s="18"/>
      <c r="D45" s="286"/>
      <c r="E45" s="286"/>
      <c r="F45" s="286"/>
      <c r="G45" s="286"/>
      <c r="H45" s="18"/>
      <c r="I45" s="18"/>
      <c r="J45" s="18"/>
      <c r="K45" s="18"/>
      <c r="L45" s="18"/>
      <c r="M45" s="18"/>
      <c r="N45" s="287"/>
      <c r="O45" s="287"/>
      <c r="P45" s="287"/>
      <c r="Q45" s="287"/>
      <c r="R45" s="287"/>
      <c r="S45" s="287"/>
      <c r="T45" s="287"/>
      <c r="U45" s="287"/>
      <c r="V45" s="287"/>
      <c r="W45" s="287"/>
      <c r="X45" s="288"/>
      <c r="Y45" s="287"/>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1" right="1" top="0.75" bottom="0.75" header="0" footer="0"/>
  <pageSetup paperSize="9" orientation="landscape" useFirstPageNumber="1"/>
  <headerFooter>
    <oddFooter>&amp;C第&amp;P页，共&amp;N页&amp;R&amp;N</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部门财务收支预算总表</vt:lpstr>
      <vt:lpstr>部门收入预算表</vt:lpstr>
      <vt:lpstr>部门支出预算表</vt:lpstr>
      <vt:lpstr>部门财政拨款收支预算总表</vt:lpstr>
      <vt:lpstr>部门财政拨款“三公”经费支出预算表</vt:lpstr>
      <vt:lpstr>部门一般公共预算支出预算表</vt:lpstr>
      <vt:lpstr>部门一般公共预算“三公”经费支出预算表</vt:lpstr>
      <vt:lpstr>部门基本支出预算表</vt:lpstr>
      <vt:lpstr>部门项目支出预算表</vt:lpstr>
      <vt:lpstr>部门政府性基金预算支出预算表</vt:lpstr>
      <vt:lpstr>财政拨款支出明细表（经济科目分类）</vt:lpstr>
      <vt:lpstr>市本级项目支出绩效目标表-1</vt:lpstr>
      <vt:lpstr>市本级项目支出绩效目标表-2</vt:lpstr>
      <vt:lpstr>市对下转移支付预算表</vt:lpstr>
      <vt:lpstr>市对下转移支付绩效目标表</vt:lpstr>
      <vt:lpstr>新增资产配置表</vt:lpstr>
      <vt:lpstr>部门政府购买服务预算表</vt:lpstr>
      <vt:lpstr>部门政府采购预算表</vt:lpstr>
      <vt:lpstr>部门整体支出绩效目标表</vt:lpstr>
      <vt:lpstr>部门单位基本信息表</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飘渺的姿态</cp:lastModifiedBy>
  <dcterms:created xsi:type="dcterms:W3CDTF">2021-02-09T08:38:00Z</dcterms:created>
  <dcterms:modified xsi:type="dcterms:W3CDTF">2026-01-04T09:46:20Z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C554716750E24BC58B3C02C81C4687FB</vt:lpwstr>
  </property>
  <property fmtid="{D5CDD505-2E9C-101B-9397-08002B2CF9AE}" pid="4" name="CalculationRule">
    <vt:i4>0</vt:i4>
  </property>
</Properties>
</file>