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10" tabRatio="686" firstSheet="1" activeTab="1"/>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 国有资产使用情况表" sheetId="14" r:id="rId12"/>
    <sheet name="附表13 部门整体支出绩效自评情况" sheetId="15" r:id="rId13"/>
    <sheet name="附表14 部门整体支出绩效自评表" sheetId="16" r:id="rId14"/>
    <sheet name="附表15-1 项目支出绩效自评表" sheetId="17" r:id="rId15"/>
    <sheet name="附表15-2 项目支出绩效自评表" sheetId="18" r:id="rId16"/>
    <sheet name="附表15-3 项目支出绩效自评表" sheetId="19" r:id="rId17"/>
    <sheet name="附表15-4项目支出绩效自评表" sheetId="20" r:id="rId18"/>
    <sheet name="附表15-5项目支出绩效自评表" sheetId="21" r:id="rId19"/>
    <sheet name="附表15-6项目支出绩效自评表" sheetId="22" r:id="rId20"/>
    <sheet name="附表15-7项目支出绩效自评表" sheetId="23" r:id="rId21"/>
    <sheet name="附表15-8项目支出绩效自评表" sheetId="24" r:id="rId22"/>
    <sheet name="附表15-9项目支出绩效自评表" sheetId="25" r:id="rId23"/>
    <sheet name="附表15-10项目支出绩效自评表" sheetId="26" r:id="rId24"/>
    <sheet name="附表15-11项目支出绩效自评表" sheetId="27" r:id="rId25"/>
    <sheet name="附表15-12项目支出绩效自评表" sheetId="28" r:id="rId26"/>
    <sheet name="附表15-13项目支出绩效自评表" sheetId="29" r:id="rId27"/>
    <sheet name="附表15-14项目支出绩效自评表" sheetId="30" r:id="rId28"/>
    <sheet name="附表15-15项目支出绩效自评表" sheetId="31" r:id="rId29"/>
    <sheet name="附表15-16项目支出绩效自评表" sheetId="32" r:id="rId30"/>
    <sheet name="附表15-17项目支出绩效自评表" sheetId="33" r:id="rId31"/>
  </sheets>
  <definedNames>
    <definedName name="地区名称">#REF!</definedName>
    <definedName name="_xlnm.Print_Area" localSheetId="12">'附表13 部门整体支出绩效自评情况'!$A$1:$D$18</definedName>
    <definedName name="_xlnm.Print_Area" localSheetId="13">'附表14 部门整体支出绩效自评表'!$A$1:$J$41</definedName>
    <definedName name="_xlnm.Print_Area" localSheetId="14">'附表15-1 项目支出绩效自评表'!#REF!</definedName>
  </definedNames>
  <calcPr calcId="144525"/>
</workbook>
</file>

<file path=xl/sharedStrings.xml><?xml version="1.0" encoding="utf-8"?>
<sst xmlns="http://schemas.openxmlformats.org/spreadsheetml/2006/main" count="3821" uniqueCount="972">
  <si>
    <t>收入支出决算表</t>
  </si>
  <si>
    <t>公开01表</t>
  </si>
  <si>
    <t>部门：昆明市公安局呈贡分局</t>
  </si>
  <si>
    <t>金额单位：万元</t>
  </si>
  <si>
    <t>收入</t>
  </si>
  <si>
    <t>支出</t>
  </si>
  <si>
    <t>项目</t>
  </si>
  <si>
    <t>行次</t>
  </si>
  <si>
    <t>金额</t>
  </si>
  <si>
    <t>项目(按功能分类)</t>
  </si>
  <si>
    <t>栏次</t>
  </si>
  <si>
    <t>1</t>
  </si>
  <si>
    <t>2</t>
  </si>
  <si>
    <t>一、一般公共预算财政拨款收入</t>
  </si>
  <si>
    <t>27,282.47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</si>
  <si>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</si>
  <si>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</si>
  <si>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</si>
  <si>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</si>
  <si>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</si>
  <si>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</si>
  <si>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</si>
  <si>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</si>
  <si>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</si>
  <si>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</si>
  <si>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</si>
  <si>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</si>
  <si>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</si>
  <si>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</si>
  <si>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</si>
  <si>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</si>
  <si>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</si>
  <si>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</si>
  <si>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</si>
  <si>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</si>
  <si>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</si>
  <si>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</si>
  <si>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</si>
  <si>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</si>
  <si>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</si>
  <si>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</si>
  <si>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</si>
  <si>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</si>
  <si>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0.20</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</si>
  <si>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</si>
  <si>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</si>
  <si>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</si>
  <si>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</si>
  <si>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</si>
  <si>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</si>
  <si>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</si>
  <si>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</si>
  <si>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</si>
  <si>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</si>
  <si>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</si>
  <si>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</si>
  <si>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</si>
  <si>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</si>
  <si>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</si>
  <si>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</si>
  <si>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</si>
  <si>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</si>
  <si>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</si>
  <si>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</si>
  <si>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</si>
  <si>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</si>
  <si>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</si>
  <si>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</si>
  <si>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</si>
  <si>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</si>
  <si>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</si>
  <si>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</si>
  <si>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</si>
  <si>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</si>
  <si>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</si>
  <si>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</si>
  <si>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</si>
  <si>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</si>
  <si>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</si>
  <si>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</si>
  <si>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</si>
  <si>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</si>
  <si>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</si>
  <si>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</si>
  <si>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</si>
  <si>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</si>
  <si>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</si>
  <si>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</si>
  <si>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</si>
  <si>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</si>
  <si>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</si>
  <si>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</si>
  <si>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</si>
  <si>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</si>
  <si>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</si>
  <si>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</si>
  <si>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</si>
  <si>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</si>
  <si>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</si>
  <si>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</si>
  <si>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</si>
  <si>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</si>
  <si>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</si>
  <si>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</si>
  <si>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</si>
  <si>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</si>
  <si>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</si>
  <si>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</si>
  <si>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</si>
  <si>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</si>
  <si>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</si>
  <si>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</si>
  <si>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</si>
  <si>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</si>
  <si>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</si>
  <si>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注：1.本表反映部门本年度的总收支和年初、年末结转结余情况</t>
  </si>
  <si>
    <t>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</si>
  <si>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</si>
  <si>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</si>
  <si>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</si>
  <si>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</si>
  <si>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</si>
  <si>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</si>
  <si>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</si>
  <si>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</si>
  <si>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</si>
  <si>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</si>
  <si>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</si>
  <si>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</si>
  <si>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</si>
  <si>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</si>
  <si>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</si>
  <si>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</si>
  <si>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</si>
  <si>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</si>
  <si>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</si>
  <si>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</si>
  <si>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2010308</t>
  </si>
  <si>
    <t>信访事务</t>
  </si>
  <si>
    <t>204</t>
  </si>
  <si>
    <t>公共安全支出</t>
  </si>
  <si>
    <t>20401</t>
  </si>
  <si>
    <t>武装警察部队</t>
  </si>
  <si>
    <t>2040199</t>
  </si>
  <si>
    <t>其他武装警察部队支出</t>
  </si>
  <si>
    <t>20402</t>
  </si>
  <si>
    <t>公安</t>
  </si>
  <si>
    <t>2040201</t>
  </si>
  <si>
    <t>行政运行</t>
  </si>
  <si>
    <t>2040219</t>
  </si>
  <si>
    <t>信息化建设</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</si>
  <si>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</si>
  <si>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</si>
  <si>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</si>
  <si>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</si>
  <si>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</si>
  <si>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</si>
  <si>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</si>
  <si>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</si>
  <si>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</si>
  <si>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</si>
  <si>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</si>
  <si>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</si>
  <si>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</si>
  <si>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</si>
  <si>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</si>
  <si>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</si>
  <si>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</si>
  <si>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</si>
  <si>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20825</t>
  </si>
  <si>
    <t>其他生活救助</t>
  </si>
  <si>
    <t>2082501</t>
  </si>
  <si>
    <t>其他城市生活救助</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</si>
  <si>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</si>
  <si>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</si>
  <si>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</si>
  <si>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</si>
  <si>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</si>
  <si>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</si>
  <si>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</si>
  <si>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</si>
  <si>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</si>
  <si>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</si>
  <si>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</si>
  <si>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</si>
  <si>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</si>
  <si>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</si>
  <si>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</si>
  <si>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</si>
  <si>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</si>
  <si>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</si>
  <si>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</si>
  <si>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</si>
  <si>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</si>
  <si>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</si>
  <si>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</si>
  <si>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</si>
  <si>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</si>
  <si>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</si>
  <si>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2010399</t>
  </si>
  <si>
    <t>其他政府办公厅（室）及相关机构事务支出</t>
  </si>
  <si>
    <t>20123</t>
  </si>
  <si>
    <t>民族事务</t>
  </si>
  <si>
    <t>2012399</t>
  </si>
  <si>
    <t>其他民族事务支出</t>
  </si>
  <si>
    <t>20133</t>
  </si>
  <si>
    <t>宣传事务</t>
  </si>
  <si>
    <t>2013399</t>
  </si>
  <si>
    <t>其他宣传事务支出</t>
  </si>
  <si>
    <t>20136</t>
  </si>
  <si>
    <t>其他共产党事务支出</t>
  </si>
  <si>
    <t>2013699</t>
  </si>
  <si>
    <t>20499</t>
  </si>
  <si>
    <t>其他公共安全支出</t>
  </si>
  <si>
    <t>2049999</t>
  </si>
  <si>
    <t>206</t>
  </si>
  <si>
    <t>科学技术支出</t>
  </si>
  <si>
    <t>20604</t>
  </si>
  <si>
    <t>技术研究与开发</t>
  </si>
  <si>
    <t>2060499</t>
  </si>
  <si>
    <t>其他技术研究与开发支出</t>
  </si>
  <si>
    <t>21004</t>
  </si>
  <si>
    <t>公共卫生</t>
  </si>
  <si>
    <t>2100409</t>
  </si>
  <si>
    <t>重大公共卫生服务</t>
  </si>
  <si>
    <t>211</t>
  </si>
  <si>
    <t>节能环保支出</t>
  </si>
  <si>
    <t>21104</t>
  </si>
  <si>
    <t>自然生态保护</t>
  </si>
  <si>
    <t>2110401</t>
  </si>
  <si>
    <t>生态保护</t>
  </si>
  <si>
    <t>212</t>
  </si>
  <si>
    <t>城乡社区支出</t>
  </si>
  <si>
    <t>21201</t>
  </si>
  <si>
    <t>城乡社区管理事务</t>
  </si>
  <si>
    <t>2120199</t>
  </si>
  <si>
    <t>其他城乡社区管理事务支出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</si>
  <si>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</si>
  <si>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</si>
  <si>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</si>
  <si>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</si>
  <si>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</si>
  <si>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</si>
  <si>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</si>
  <si>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</si>
  <si>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</si>
  <si>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</si>
  <si>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</si>
  <si>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</si>
  <si>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</si>
  <si>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</si>
  <si>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</si>
  <si>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</si>
  <si>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538.39</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</si>
  <si>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</si>
  <si>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</si>
  <si>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</si>
  <si>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</si>
  <si>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</si>
  <si>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</si>
  <si>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</si>
  <si>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</si>
  <si>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</si>
  <si>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</si>
  <si>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</si>
  <si>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</si>
  <si>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人员经费</t>
  </si>
  <si>
    <t>公用经费</t>
  </si>
  <si>
    <t>项目支出结转</t>
  </si>
  <si>
    <t>项目支出结余</t>
  </si>
  <si>
    <t>18.39</t>
  </si>
  <si>
    <t>1.99</t>
  </si>
  <si>
    <t>20,638.40</t>
  </si>
  <si>
    <t>20,538.40</t>
  </si>
  <si>
    <t>100.00</t>
  </si>
  <si>
    <t>10,632.08</t>
  </si>
  <si>
    <t>9,906.32</t>
  </si>
  <si>
    <t>92.29</t>
  </si>
  <si>
    <t>35.41</t>
  </si>
  <si>
    <t>127.70</t>
  </si>
  <si>
    <t>538.04</t>
  </si>
  <si>
    <t>252.15</t>
  </si>
  <si>
    <t>2,486.07</t>
  </si>
  <si>
    <t>2,738.22</t>
  </si>
  <si>
    <t>193.95</t>
  </si>
  <si>
    <t>161.43</t>
  </si>
  <si>
    <t>157.71</t>
  </si>
  <si>
    <t>3.72</t>
  </si>
  <si>
    <t>1,043.73</t>
  </si>
  <si>
    <t>115.71</t>
  </si>
  <si>
    <t>327.90</t>
  </si>
  <si>
    <t>475.90</t>
  </si>
  <si>
    <t>297.78</t>
  </si>
  <si>
    <t>39.77</t>
  </si>
  <si>
    <t>1,078.72</t>
  </si>
  <si>
    <t>23.23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</si>
  <si>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</si>
  <si>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</si>
  <si>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</si>
  <si>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</si>
  <si>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</si>
  <si>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</si>
  <si>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</si>
  <si>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</si>
  <si>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</si>
  <si>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</si>
  <si>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</si>
  <si>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</si>
  <si>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</si>
  <si>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</si>
  <si>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</si>
  <si>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</si>
  <si>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</si>
  <si>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</si>
  <si>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</si>
  <si>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</si>
  <si>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</si>
  <si>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</si>
  <si>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</si>
  <si>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</si>
  <si>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</si>
  <si>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</si>
  <si>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</si>
  <si>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</si>
  <si>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</si>
  <si>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</si>
  <si>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</si>
  <si>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</si>
  <si>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</si>
  <si>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</si>
  <si>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</si>
  <si>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</si>
  <si>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</si>
  <si>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</si>
  <si>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</si>
  <si>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</si>
  <si>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</si>
  <si>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机关事业单位基本养老保险缴费</t>
  </si>
  <si>
    <t>30206</t>
  </si>
  <si>
    <t>电费</t>
  </si>
  <si>
    <t>31007</t>
  </si>
  <si>
    <t>信息网络及软件购置更新</t>
  </si>
  <si>
    <t>30109</t>
  </si>
  <si>
    <t>职业年金缴费</t>
  </si>
  <si>
    <t>30207</t>
  </si>
  <si>
    <t>邮电费</t>
  </si>
  <si>
    <t>31008</t>
  </si>
  <si>
    <t>物资储备</t>
  </si>
  <si>
    <t>30110</t>
  </si>
  <si>
    <t>职工基本医疗保险缴费</t>
  </si>
  <si>
    <t>30208</t>
  </si>
  <si>
    <t>取暖费</t>
  </si>
  <si>
    <t>31009</t>
  </si>
  <si>
    <t>土地补偿</t>
  </si>
  <si>
    <t>30111</t>
  </si>
  <si>
    <t>公务员医疗补助缴费</t>
  </si>
  <si>
    <t>30209</t>
  </si>
  <si>
    <t>物业管理费</t>
  </si>
  <si>
    <t>31010</t>
  </si>
  <si>
    <t>安置补助</t>
  </si>
  <si>
    <t>30112</t>
  </si>
  <si>
    <t>其他社会保障缴费</t>
  </si>
  <si>
    <t>30211</t>
  </si>
  <si>
    <t>差旅费</t>
  </si>
  <si>
    <t>31011</t>
  </si>
  <si>
    <t>地上附着物和青苗补偿</t>
  </si>
  <si>
    <t>30113</t>
  </si>
  <si>
    <t>30212</t>
  </si>
  <si>
    <t>因公出国（境）费用</t>
  </si>
  <si>
    <t>31012</t>
  </si>
  <si>
    <t>拆迁补偿</t>
  </si>
  <si>
    <t>30114</t>
  </si>
  <si>
    <t>医疗费</t>
  </si>
  <si>
    <t>30213</t>
  </si>
  <si>
    <t>维修(护)费</t>
  </si>
  <si>
    <t>31013</t>
  </si>
  <si>
    <t>公务用车购置</t>
  </si>
  <si>
    <t>30199</t>
  </si>
  <si>
    <t>其他工资福利支出</t>
  </si>
  <si>
    <t>30214</t>
  </si>
  <si>
    <t>租赁费</t>
  </si>
  <si>
    <t>31019</t>
  </si>
  <si>
    <t>其他交通工具购置</t>
  </si>
  <si>
    <t>303</t>
  </si>
  <si>
    <t>对个人和家庭的补助</t>
  </si>
  <si>
    <t>30215</t>
  </si>
  <si>
    <t>会议费</t>
  </si>
  <si>
    <t>31021</t>
  </si>
  <si>
    <t>文物和陈列品购置</t>
  </si>
  <si>
    <t>30301</t>
  </si>
  <si>
    <t>离休费</t>
  </si>
  <si>
    <t>30216</t>
  </si>
  <si>
    <t>培训费</t>
  </si>
  <si>
    <t>31022</t>
  </si>
  <si>
    <t>无形资产购置</t>
  </si>
  <si>
    <t>30302</t>
  </si>
  <si>
    <t>退休费</t>
  </si>
  <si>
    <t>30217</t>
  </si>
  <si>
    <t>公务接待费</t>
  </si>
  <si>
    <t>31099</t>
  </si>
  <si>
    <t>其他资本性支出</t>
  </si>
  <si>
    <t>30303</t>
  </si>
  <si>
    <t>退职（役）费</t>
  </si>
  <si>
    <t>30218</t>
  </si>
  <si>
    <t>专用材料费</t>
  </si>
  <si>
    <t>312</t>
  </si>
  <si>
    <t>对企业补助</t>
  </si>
  <si>
    <t>30304</t>
  </si>
  <si>
    <t>抚恤金</t>
  </si>
  <si>
    <t>30224</t>
  </si>
  <si>
    <t>被装购置费</t>
  </si>
  <si>
    <t>31201</t>
  </si>
  <si>
    <t>资本金注入</t>
  </si>
  <si>
    <t>30305</t>
  </si>
  <si>
    <t>生活补助</t>
  </si>
  <si>
    <t>30225</t>
  </si>
  <si>
    <t>专用燃料费</t>
  </si>
  <si>
    <t>31203</t>
  </si>
  <si>
    <t>政府投资基金股权投资</t>
  </si>
  <si>
    <t>30306</t>
  </si>
  <si>
    <t>救济费</t>
  </si>
  <si>
    <t>30226</t>
  </si>
  <si>
    <t>劳务费</t>
  </si>
  <si>
    <t>31204</t>
  </si>
  <si>
    <t>费用补贴</t>
  </si>
  <si>
    <t>30307</t>
  </si>
  <si>
    <t>医疗费补助</t>
  </si>
  <si>
    <t>30227</t>
  </si>
  <si>
    <t>委托业务费</t>
  </si>
  <si>
    <t>31205</t>
  </si>
  <si>
    <t>利息补贴</t>
  </si>
  <si>
    <t>30308</t>
  </si>
  <si>
    <t>助学金</t>
  </si>
  <si>
    <t>30228</t>
  </si>
  <si>
    <t>工会经费</t>
  </si>
  <si>
    <t>31299</t>
  </si>
  <si>
    <t>其他对企业补助</t>
  </si>
  <si>
    <t>30309</t>
  </si>
  <si>
    <t>奖励金</t>
  </si>
  <si>
    <t>30229</t>
  </si>
  <si>
    <t>福利费</t>
  </si>
  <si>
    <t>399</t>
  </si>
  <si>
    <t>其他支出</t>
  </si>
  <si>
    <t>30310</t>
  </si>
  <si>
    <t>个人农业生产补贴</t>
  </si>
  <si>
    <t>30231</t>
  </si>
  <si>
    <t>公务用车运行维护费</t>
  </si>
  <si>
    <t>39907</t>
  </si>
  <si>
    <t>国家赔偿费用支出</t>
  </si>
  <si>
    <t>30311</t>
  </si>
  <si>
    <t>代缴社会保险费</t>
  </si>
  <si>
    <t>30239</t>
  </si>
  <si>
    <t>其他交通费用</t>
  </si>
  <si>
    <t>39908</t>
  </si>
  <si>
    <t>对民间非营利组织和群众性自治组织补贴</t>
  </si>
  <si>
    <t>30399</t>
  </si>
  <si>
    <t>其他个人和家庭的补助支出</t>
  </si>
  <si>
    <t>30240</t>
  </si>
  <si>
    <t>税金及附加费用</t>
  </si>
  <si>
    <t>39909</t>
  </si>
  <si>
    <t>经常性赠与</t>
  </si>
  <si>
    <t>30299</t>
  </si>
  <si>
    <t>其他商品和服务支出</t>
  </si>
  <si>
    <t>39910</t>
  </si>
  <si>
    <t>资本性赠与</t>
  </si>
  <si>
    <t>307</t>
  </si>
  <si>
    <t>债务利息及费用支出</t>
  </si>
  <si>
    <t>39999</t>
  </si>
  <si>
    <t>30701</t>
  </si>
  <si>
    <t>国内债务付息</t>
  </si>
  <si>
    <t>30702</t>
  </si>
  <si>
    <t>国外债务付息</t>
  </si>
  <si>
    <t>30703</t>
  </si>
  <si>
    <t>国内债务发行费用</t>
  </si>
  <si>
    <t>30704</t>
  </si>
  <si>
    <t>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</si>
  <si>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</si>
  <si>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</si>
  <si>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</si>
  <si>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</si>
  <si>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</si>
  <si>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</si>
  <si>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</si>
  <si>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</si>
  <si>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</si>
  <si>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</si>
  <si>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</si>
  <si>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</si>
  <si>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</si>
  <si>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</si>
  <si>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</si>
  <si>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51.81</t>
  </si>
  <si>
    <t>30905</t>
  </si>
  <si>
    <t>30906</t>
  </si>
  <si>
    <t>30907</t>
  </si>
  <si>
    <t>30908</t>
  </si>
  <si>
    <t>30913</t>
  </si>
  <si>
    <t>30919</t>
  </si>
  <si>
    <t>313</t>
  </si>
  <si>
    <t>对社会保障基金补助</t>
  </si>
  <si>
    <t>30921</t>
  </si>
  <si>
    <t>31302</t>
  </si>
  <si>
    <t>对社会保险基金补助</t>
  </si>
  <si>
    <t>30922</t>
  </si>
  <si>
    <t>31303</t>
  </si>
  <si>
    <t>补充全国社会保障基金</t>
  </si>
  <si>
    <t>30999</t>
  </si>
  <si>
    <t>其他基本建设支出</t>
  </si>
  <si>
    <t>31304</t>
  </si>
  <si>
    <t>对机关事业单位职业年金的补助</t>
  </si>
  <si>
    <t>其他对个人和家庭的补助</t>
  </si>
  <si>
    <t>注：本表反映部门本年度一般公共预算财政拨款项目支出经济分类支出情况。</t>
  </si>
  <si>
    <t>政府性基金预算财政拨款收入支出决算表</t>
  </si>
  <si>
    <t>公开08表</t>
  </si>
  <si>
    <t>21208</t>
  </si>
  <si>
    <t>国有土地使用权出让收入安排的支出</t>
  </si>
  <si>
    <t>2120803</t>
  </si>
  <si>
    <t>城市建设支出</t>
  </si>
  <si>
    <t>注：本表反映部门本年度政府性基金预算财政拨款的收支和年初、年末结转结余情况。</t>
  </si>
  <si>
    <t>昆明市公安局呈贡分局无基金预算收支</t>
  </si>
  <si>
    <t>国有资本经营预算财政拨款收入支出决算表</t>
  </si>
  <si>
    <t>公开09表</t>
  </si>
  <si>
    <t>结转</t>
  </si>
  <si>
    <t>结余</t>
  </si>
  <si>
    <t>注：本表反映部门本年度国有资本经营预算财政拨款的收支和年初、年末结转结余情况。</t>
  </si>
  <si>
    <t>昆明市公安局呈贡分局无国有资本经营预算财政拨款收入支出</t>
  </si>
  <si>
    <t>财政拨款“三公”经费、行政参公单位机关运行经费情况表</t>
  </si>
  <si>
    <t>公开10表</t>
  </si>
  <si>
    <t>项  目</t>
  </si>
  <si>
    <t>预算数</t>
  </si>
  <si>
    <t>全年预算数</t>
  </si>
  <si>
    <t>决算统计数</t>
  </si>
  <si>
    <t>栏  次</t>
  </si>
  <si>
    <t>一、“三公”经费支出</t>
  </si>
  <si>
    <t>—</t>
  </si>
  <si>
    <t>（一）支出合计</t>
  </si>
  <si>
    <t>473.00</t>
  </si>
  <si>
    <t>191.03</t>
  </si>
  <si>
    <t>187.46</t>
  </si>
  <si>
    <t>1．因公出国（境）费</t>
  </si>
  <si>
    <t>2．公务用车购置及运行维护费</t>
  </si>
  <si>
    <t>470.00</t>
  </si>
  <si>
    <t>（1）公务用车购置费</t>
  </si>
  <si>
    <t>（2）公务用车运行维护费</t>
  </si>
  <si>
    <t>3．公务接待费</t>
  </si>
  <si>
    <t>3.00</t>
  </si>
  <si>
    <t>（1）国内接待费</t>
  </si>
  <si>
    <t>其中：外事接待费</t>
  </si>
  <si>
    <t>（2）国（境）外接待费</t>
  </si>
  <si>
    <t>（二）相关统计数</t>
  </si>
  <si>
    <t>1．因公出国（境）团组数（个）</t>
  </si>
  <si>
    <t>2．因公出国（境）人次数（人）</t>
  </si>
  <si>
    <t>3．公务用车购置数（辆）</t>
  </si>
  <si>
    <t>4．公务用车保有量（辆）</t>
  </si>
  <si>
    <t>149.00</t>
  </si>
  <si>
    <t>5．国内公务接待批次（个）</t>
  </si>
  <si>
    <t>其中：外事接待批次（个）</t>
  </si>
  <si>
    <t>6．国内公务接待人次（人）</t>
  </si>
  <si>
    <t>其中：外事接待人次（人）</t>
  </si>
  <si>
    <t>7．国（境）外公务接待批次（个）</t>
  </si>
  <si>
    <t>8．国（境）外公务接待人次（人）</t>
  </si>
  <si>
    <t>二、机关运行经费</t>
  </si>
  <si>
    <t>9,928.43</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</si>
  <si>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</si>
  <si>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</si>
  <si>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</si>
  <si>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</si>
  <si>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</si>
  <si>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</si>
  <si>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</si>
  <si>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</si>
  <si>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</si>
  <si>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</si>
  <si>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</si>
  <si>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</si>
  <si>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昆明市公安局呈贡分局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</si>
  <si>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</si>
  <si>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</si>
  <si>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</si>
  <si>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</si>
  <si>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</si>
  <si>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</si>
  <si>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</si>
  <si>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</si>
  <si>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</si>
  <si>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</si>
  <si>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</si>
  <si>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</si>
  <si>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</si>
  <si>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</si>
  <si>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</si>
  <si>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</si>
  <si>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indexed="10"/>
        <rFont val="宋体"/>
        <charset val="134"/>
      </rPr>
      <t>2023年度</t>
    </r>
    <r>
      <rPr>
        <b/>
        <sz val="18"/>
        <color indexed="8"/>
        <rFont val="宋体"/>
        <charset val="134"/>
      </rPr>
      <t>部门整体支出绩效自评情况</t>
    </r>
  </si>
  <si>
    <t>一、部门基本情况</t>
  </si>
  <si>
    <t>（一）部门概况</t>
  </si>
  <si>
    <t>我部门编制2023年部门预算单位共1个，为财政全额供给单位。</t>
  </si>
  <si>
    <t>（二）部门绩效目标的设立情况</t>
  </si>
  <si>
    <t>2023年，昆明市公安局呈贡分局在区委、区政府和上级公安机关的领导下，以习近平新时代中国特色社会主义思想为指导，认真落实上级政法、公安工作会议精神，紧扣市局总体工作思路这一主线，立足加快形成和提升新质公安战斗力，着力锻造“四个铁一般”的呈贡公安铁军，在确保安全稳定、基层社会治理、全警队伍建设等方面取得了新成效、展现了新作为。全力做好各项大会安保维稳工作，进一步夯实基础工作、提升打防效能，净化社会环境，优化服务举措，确保辖区持续安全稳定，为呈贡现代化建设贡献公安力量。</t>
  </si>
  <si>
    <t>（三）部门整体收支情况</t>
  </si>
  <si>
    <t>昆明市公安局呈贡分局2023年度收入合计27987.35万元。其中：财政拨款收入27282.67万元，占总收入的97.48%；其他收入704.68万元，占总收入的2.52%。昆明市公安局呈贡分局2023年度支出合计27965.40万元。其中：基本支出24120.96万元，占总支出的86.25%；项目支出3844.44万元，占总支出的13.75%。</t>
  </si>
  <si>
    <t>（四）部门预算管理制度建设情况</t>
  </si>
  <si>
    <t>昆明市公安局呈贡分局根据国家相关法律法规的规定，结合单位自身实际情况，修订了《昆明市公安局呈贡分局财务管理规定》、《昆明市公安局呈贡分局专项资金管理规定》、《昆明市公安局呈贡分局差旅费报销管理规定》、《昆明市公安局呈贡分局警务车辆管理规定》、《昆明市公安局呈贡分局政府采购管理办法》、《昆明市公安局呈贡分局固定资产管理办法》、《昆明市公安局呈贡分局警用装备使用管理规定》、重申了《昆明市公安局呈贡分局公务卡强制结算管理办法》等规章制度，以对资金、物资、车辆进行有效管理和使用。</t>
  </si>
  <si>
    <t>（五）严控“三公经费”支出情况</t>
  </si>
  <si>
    <r>
      <rPr>
        <sz val="10"/>
        <color rgb="FF000000"/>
        <rFont val="宋体"/>
        <charset val="134"/>
      </rPr>
      <t>昆明市公安局呈贡分局2023年度一般公共预算财政拨款“三公”经费支出年初预算为473.00万元，支出决算为187.46万元，完成年初预算的39.63%。其中：因公出国（境）费支出年初预算为0.00万元，决算为0.00万元，完成年初预算的0.00%；公务用车购置费支出年初预算为0.00万元，决算为0.00万元，完成年初预算的0.00%；公务用车运行维护费支出年初预算为470.00万元，决算为187.46万元，完成年初预算的39.89%；公务接待费支出年初预算为3.00万元，决算为0.00万元，完成年初预算的0.00%</t>
    </r>
    <r>
      <rPr>
        <sz val="10"/>
        <rFont val="宋体"/>
        <charset val="134"/>
      </rPr>
      <t xml:space="preserve">。2023年度一般公共预算财政拨款“三公”经费支出决算数小于年初预算数的主要原因是根据中央八项规定，加强了对执法执勤车辆的管理，制订完善了执法执勤用车使用管理规定，逐渐减少了公务用车运行维护费。                                                      </t>
    </r>
    <r>
      <rPr>
        <sz val="10"/>
        <color rgb="FF000000"/>
        <rFont val="宋体"/>
        <charset val="134"/>
      </rPr>
      <t>2023年度一般公共预算财政拨款“三公”经费支出决算数比上年减少33.23万元，下降15.06%。其中：因公出国（境）费支出决算减少0.00万元，下降0.00%；公务用车购置费支出决算减少0.00万元，下降0.00%；公务用车运行维护费支出决算减少33.15万元，下降15.03%；公务接待费支出决算减少0.08万元，下降100.00%。</t>
    </r>
  </si>
  <si>
    <t>二、绩效自评工作情况</t>
  </si>
  <si>
    <t>（一）绩效自评的目的</t>
  </si>
  <si>
    <t>对2023年年初预算绩效目标完成情况进行自检自查，根据自评指标体系，对资金的投入、管理、使用和产出情况进行自评。</t>
  </si>
  <si>
    <t>（二）自评组织过程</t>
  </si>
  <si>
    <t>1.前期准备</t>
  </si>
  <si>
    <t>加强组织领导，成立绩效评价工作领导小组，具体负责组织和指导直属部门绩效自评工作。</t>
  </si>
  <si>
    <t>2.组织实施</t>
  </si>
  <si>
    <t>各项目实施部门根据要求，结合自身实际分别成立了项目自评工作机构，并明确了责任与分工，确保了自评工作有效推进。组织并指导直属部门实施项目绩效自评，审核汇总项目单位自评情况。</t>
  </si>
  <si>
    <t>三、评价情况分析及综合评价结论</t>
  </si>
  <si>
    <t>2023年部门整体支出绩效目标设定是科学、合理的，符合部门职责；预算执行真实有效，预算调整和执行进度符合财政规定；年度预算目标全部完成，绩效目标基本实现。</t>
  </si>
  <si>
    <t>四、存在的问题和整改情况</t>
  </si>
  <si>
    <t>存在的问题：1.部分项目属于连续性项目，因为前期签订的合同不到期，项目资金不能按年度支出时间进度完成支出，从而影响了项目资金的支出进度，客观来说存在不合理因素；2.部分部门领导对绩效监控管理重视程度还不够高，项目进度迟缓，项目资金不能及时支付。
改进措施及建议：一是进一步加强部门绩效管理，做好做细预算；二是设立合理的评价指标体系及符合公安特性的绩效指标。</t>
  </si>
  <si>
    <t>五、绩效自评结果应用</t>
  </si>
  <si>
    <t>各部门绩效评价结果将作为部门下一年度预算资金安排的重要依据，促进单位加强管理、提高资金使用效益、增强部门支出责任，向社会提供更多更好的公共产品和服务，提高履职效率和服务质量，促进单位建立健全绩效内控机制。</t>
  </si>
  <si>
    <t>六、主要经验及做法</t>
  </si>
  <si>
    <t>1.有效运用信息技术参与管理及日常工作，能有效提升工作、管理效率，减少浪费。
2.各平台信息汇总对各类案件的信息准确分析研判，科学决策有明显帮助，在各方数据汇总后能有效掌控相关证据，做出最合理最高效的判断。
3.高效判断结合相关科技手段能有效的控制并保存证据，降低办案难度及办案成本。
4.信息化办案能大大减少办公成本及人力资源成本，优化人力资源体系，使人力资源得到更好地配置。</t>
  </si>
  <si>
    <t>七、其他需说明的情况</t>
  </si>
  <si>
    <t>无其他需说明的情况。</t>
  </si>
  <si>
    <t>备注：涉密部门和涉密信息按保密规定不公开。</t>
  </si>
  <si>
    <t>附表14</t>
  </si>
  <si>
    <t>2023年度部门整体支出绩效自评表</t>
  </si>
  <si>
    <t>部门名称</t>
  </si>
  <si>
    <t>内容</t>
  </si>
  <si>
    <t>说明</t>
  </si>
  <si>
    <t>部门总体目标</t>
  </si>
  <si>
    <t>部门职责</t>
  </si>
  <si>
    <t>1.依法预防、制止和侦查违法犯罪活动；2.维护社会稳定，维护社会治安秩序、制止危害社会治安秩序的行为；3.维护国家安全，确保社会稳定，保护人民，服务经济社会发展；4.管理枪支弹药、管制刀具和易燃易爆、剧毒、放射性等危险物品；5.管理集会、游行、示威活动，处置突发性事件；6.管理计算机信息系统的安全保护工作；7.管理户政、国籍、出入境事务和外国人在境内旅行、居留的相关事务；8.警卫规定的特定人员，守卫重要场所和设施；9.对判处管制、拘役、剥夺政治权利的犯罪执行刑罚，对被宣告缓刑、假释的罪犯实行监督、考察；10.加强全区道路交通安全管理，整治道路交通违法行为，加强对重点区域、重点路段、重点时段、重点车型、重点违法行为的管理和查处，最大限度防止发生群死群伤道路交通事故，保护人民生命及财产安全。11.领导区公安消防、警卫现役部队建设及消防工作；12.履行法律、法规规定的其它职责；13.承办呈贡区委、区政府和上级公安机关交办的其它事项。</t>
  </si>
  <si>
    <t>总体绩效目标</t>
  </si>
  <si>
    <t>1、完成日常性工作，基本支出预算分为：工资福利支出、商品服务支出、对个人和家庭补助支出。
2、保证项目按时按质完成任务。</t>
  </si>
  <si>
    <t>一、部门年度目标</t>
  </si>
  <si>
    <t>财年</t>
  </si>
  <si>
    <t>目标</t>
  </si>
  <si>
    <t>实际完成情况</t>
  </si>
  <si>
    <t>2023</t>
  </si>
  <si>
    <t>1、完成日常性工作，基本支出预算分为：工资福利支出、商品服务支出、对个人和家庭补助支出。</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</si>
  <si>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</si>
  <si>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</si>
  <si>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</si>
  <si>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</si>
  <si>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</si>
  <si>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</si>
  <si>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</si>
  <si>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</si>
  <si>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</si>
  <si>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</si>
  <si>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</si>
  <si>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</si>
  <si>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</si>
  <si>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</si>
  <si>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执法办案业务经费及业务装备经费</t>
  </si>
  <si>
    <t>一级</t>
  </si>
  <si>
    <t xml:space="preserve">购置公安侦查办案警用装备，保障各项公安业务工作顺利有序开展，紧紧围绕社会治安防控体系建设，执法规范化建设，突破推动整体公安工作全面发展。以上级决策部署为指引，有序推动各项工作；以辖区实际情况为导向，积极谋划警务机制改革提升效能；清醒认识五大风险和七大难题在我区的表现；以构建队伍勤务新格局为抓手，确保"五大体系"建设在我区落地生效。   </t>
  </si>
  <si>
    <t>无偏差</t>
  </si>
  <si>
    <t>公安信息网安全加固（二期）延续、三期建设、便民服务中心边界接入公安网整改及基础环境维护项目专项经费</t>
  </si>
  <si>
    <t xml:space="preserve">1.延续性项目，完成项目审计工作。2.完成拘留所、看守所装修工程、供配电系统、UPS系统、防雷接地系统、空调系统、机房消防系统、机房环境监控系统、视频监控及红外报警系统、门禁控制系统及涉及的两个第三级信息系统的等级保护工作。2.完成昆明市公安局呈贡分局驻便民服务中心公安业务网络接入整改升级。3.保障分局公安三级网及其基础环境和各类信息化系统设备的日常运维保障工作，为分局提供平稳、安全运行的信息化运维保障服务。      </t>
  </si>
  <si>
    <t>派出所执法办案区及内部监控系统升级改造专项资金</t>
  </si>
  <si>
    <t>1.完成派出所执法办案区的升级改造、达到上级公安机关对执法办案区建设的标准。2.完成派出所内部视频监控系统、视频监控数据平台及集中存储建设。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</si>
  <si>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</si>
  <si>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</si>
  <si>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</si>
  <si>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</si>
  <si>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</si>
  <si>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</si>
  <si>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</si>
  <si>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</si>
  <si>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</si>
  <si>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</si>
  <si>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</si>
  <si>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新增执法勤务装备</t>
  </si>
  <si>
    <t>&gt;=</t>
  </si>
  <si>
    <t>100</t>
  </si>
  <si>
    <t>套</t>
  </si>
  <si>
    <t>审计数量</t>
  </si>
  <si>
    <t>2项</t>
  </si>
  <si>
    <t>7个派出所执法办案区及内部监控系统改造。</t>
  </si>
  <si>
    <t>=</t>
  </si>
  <si>
    <t>个</t>
  </si>
  <si>
    <t>质量指标</t>
  </si>
  <si>
    <t xml:space="preserve"> 案件破案率</t>
  </si>
  <si>
    <t>100%</t>
  </si>
  <si>
    <t>%</t>
  </si>
  <si>
    <t>审计合格率</t>
  </si>
  <si>
    <t>95%</t>
  </si>
  <si>
    <t>改造达标率</t>
  </si>
  <si>
    <t>98%</t>
  </si>
  <si>
    <t>时效指标</t>
  </si>
  <si>
    <t xml:space="preserve">采购装备到位率 </t>
  </si>
  <si>
    <t>95%以上</t>
  </si>
  <si>
    <t>故障修复响应时间、系统运行维护响应时间</t>
  </si>
  <si>
    <t>&lt;=</t>
  </si>
  <si>
    <t>2小时</t>
  </si>
  <si>
    <t>小时</t>
  </si>
  <si>
    <t>成本指标</t>
  </si>
  <si>
    <t>成本控制率</t>
  </si>
  <si>
    <t xml:space="preserve">政府采购节约率 </t>
  </si>
  <si>
    <t>3%-5%</t>
  </si>
  <si>
    <t>效益指标</t>
  </si>
  <si>
    <t>社会效益
指标</t>
  </si>
  <si>
    <t xml:space="preserve">公安机关办案装备经费保障水平 </t>
  </si>
  <si>
    <t>稳步提高</t>
  </si>
  <si>
    <t xml:space="preserve">公安机关执法办案能力和水平 </t>
  </si>
  <si>
    <t>执法更规范、人民更满意</t>
  </si>
  <si>
    <t>得到提高</t>
  </si>
  <si>
    <t>满意度指标</t>
  </si>
  <si>
    <t>服务对象满意度指标等</t>
  </si>
  <si>
    <t xml:space="preserve">人民群众安全感、满意度  </t>
  </si>
  <si>
    <t xml:space="preserve">稳步提高 </t>
  </si>
  <si>
    <t>提升人民的安全感和获得感，保障民警执法权益和人民群众利益</t>
  </si>
  <si>
    <t>满意度达到96%以上</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</si>
  <si>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</si>
  <si>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</si>
  <si>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</si>
  <si>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</si>
  <si>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</si>
  <si>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</si>
  <si>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</si>
  <si>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indexed="10"/>
        <rFont val="宋体"/>
        <charset val="134"/>
      </rPr>
      <t>2023年度</t>
    </r>
    <r>
      <rPr>
        <b/>
        <sz val="18"/>
        <rFont val="宋体"/>
        <charset val="134"/>
      </rPr>
      <t>项目支出绩效自评表</t>
    </r>
  </si>
  <si>
    <t>项目名称</t>
  </si>
  <si>
    <t>执法办案业务经费及业务装备经费；追加司法救助资金；业务用房配套办公用品经费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</si>
  <si>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</si>
  <si>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</si>
  <si>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</si>
  <si>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</si>
  <si>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</si>
  <si>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</si>
  <si>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</si>
  <si>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</si>
  <si>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</si>
  <si>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</si>
  <si>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</si>
  <si>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</si>
  <si>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</si>
  <si>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</si>
  <si>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购置公安侦查办案警用装备，保障各项公安业务工作顺利有序开展，紧紧围绕社会治安防控体系建设，执法规范化建设，突破推动整体公安工作全面发展。以上级决策部署为指引，有序推动各项工作；以辖区实际情况为导向，积极谋划警务机制改革提升效能；清醒认识五大风险和七大难题在我区的表现；以构建队伍勤务新格局为抓手，确保"五大体系"建设在我区落地生效。</t>
  </si>
  <si>
    <t>绩效指标</t>
  </si>
  <si>
    <t xml:space="preserve">年度指标值 </t>
  </si>
  <si>
    <t>购置计划完成率</t>
  </si>
  <si>
    <t>刑事破案数</t>
  </si>
  <si>
    <t>120</t>
  </si>
  <si>
    <t>件</t>
  </si>
  <si>
    <t>在押人员年均关押量</t>
  </si>
  <si>
    <t>600</t>
  </si>
  <si>
    <t>人</t>
  </si>
  <si>
    <t>新增侦查技术装备</t>
  </si>
  <si>
    <t>台</t>
  </si>
  <si>
    <t>验收通过率</t>
  </si>
  <si>
    <t>购置设备利用率</t>
  </si>
  <si>
    <t>案件破案率</t>
  </si>
  <si>
    <t>重点人员管控率</t>
  </si>
  <si>
    <t>设备部署及时率</t>
  </si>
  <si>
    <t>采购装备到位率</t>
  </si>
  <si>
    <t>资金拨付及时率</t>
  </si>
  <si>
    <t>政府采购节约率</t>
  </si>
  <si>
    <t>公安机关办案装备经费保障水平</t>
  </si>
  <si>
    <t>公安机关执法办案能力和水平</t>
  </si>
  <si>
    <t>可持续影响
指标</t>
  </si>
  <si>
    <t>设备使用年限</t>
  </si>
  <si>
    <t>10年</t>
  </si>
  <si>
    <t>年</t>
  </si>
  <si>
    <t>人民群众安全感、满意度</t>
  </si>
  <si>
    <t>其他需要说明事项</t>
  </si>
  <si>
    <t>总分</t>
  </si>
  <si>
    <t>优（自评等级）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</si>
  <si>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</si>
  <si>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</si>
  <si>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</si>
  <si>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</si>
  <si>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公安大楼保安服务、食堂运行补助及警务营区物业服务专项经费；呈贡警务营区物业管理服务经费；追加昆明市公安局呈贡分局昆明火车新南站多功能综合警务营区物业服务运行补助经费</t>
  </si>
  <si>
    <t>1.公安大楼内部安全保卫需要保安20人，保安服务费864000元，统一外包给保安服务公司。公安大楼食堂就餐人员包含呈贡分局及区委11个部门达770余人，食堂运行补助费2636000元，通过公开招标后外包给一家餐饮公司进行管理。                                                     
2.高铁南站警务营区保安服务费、保洁服务费、污水处理费共计950000元，过公开招标后外包给一家物业公司进行管理。</t>
  </si>
  <si>
    <t>1.公安大楼内部安全保卫需要保安20人，保安服务费864000元，统一外包给保安服务公司。公安大楼食堂就餐人员包含呈贡分局及区委11个部门达770余人，食堂运行补助费2636000元，过公开招标后外包给一家餐饮公司进行管理。                                                     
2.高铁南站警务营区保安服务费、保洁服务费、污水处理费共计950000元，通过公开招标后外包给一家物业公司进行管理。</t>
  </si>
  <si>
    <t>受益对象数</t>
  </si>
  <si>
    <t>1130</t>
  </si>
  <si>
    <t>物管、食堂、保安人员在岗率</t>
  </si>
  <si>
    <t>98</t>
  </si>
  <si>
    <t>物管、食堂、保安工作及时率</t>
  </si>
  <si>
    <t>根据财政下达预算控制数安排445万元</t>
  </si>
  <si>
    <t>4450000</t>
  </si>
  <si>
    <t>元</t>
  </si>
  <si>
    <t>保障民警工作生活</t>
  </si>
  <si>
    <t>95</t>
  </si>
  <si>
    <t>服务对象满意度</t>
  </si>
  <si>
    <t>90</t>
  </si>
  <si>
    <t>派出所执法办案区及内部监控系统升级改造专项资金；追加执法办案区及内部视频监控升级改造延续性项目经费；追加视频监控系统类项目经费；追加2023年视频监控系统类项目经费</t>
  </si>
  <si>
    <t>提高派出所正规化建设标准，规范派出所执法办案流程，提升执法办案水平。提高派出所内部安全防范的能力和内部的安全性，保障派出所营区安全可控，为民警提供良好的办公环境，增加安全保障，提升工作效率，保障执法办案民警执法权益，促进规范化执法体系建设，同时保障嫌疑人人身权益。使得派出所营区安全、规范，更好的为辖区人民群众服务。</t>
  </si>
  <si>
    <t>改造覆盖率</t>
  </si>
  <si>
    <t>≤2小时、≤2小时</t>
  </si>
  <si>
    <t>项目成本控制数</t>
  </si>
  <si>
    <t>39.67万元</t>
  </si>
  <si>
    <t>万元</t>
  </si>
  <si>
    <t>/</t>
  </si>
  <si>
    <t>执法规范化建设，及践行为民服务宗旨</t>
  </si>
  <si>
    <t>满意度达到96%以上。</t>
  </si>
  <si>
    <t>99%</t>
  </si>
  <si>
    <t>2023年度项目支出绩效自评表</t>
  </si>
  <si>
    <t>公安机关2023年中央政法纪检监察转移支付专项资金；2023年中央政法转移支付政法跨部门改革经费；公安机关2022年中央政法纪检监察转移支付专项资金；2022年公安机关中央和省级政法转移支付专项资金</t>
  </si>
  <si>
    <t>1.引导和支持地方政法部门开展业务工作，帮助提高地方基层政法机关的办案和装备保障水平。
2.支持地方公安开展禁毒业务工作所必须的办案、业务、装备等经费支出。
3.抓好各项安保维稳措施，全力做好重大活动安保。
4.加强周边国家情报侦察、秘密力量物建、政治联络等工作，力争周边国家情报质量持续保持国内领先。</t>
  </si>
  <si>
    <t>1.引导和支持地方政法部门开展业务工作，帮助提高地方基层政法机关的办案和装备保障水平。
2.支持地方公安开展禁毒业务工作所必须的办案、业务、装备等经费支出。
3.抓好各项安保维稳措施重大活动安保。
4.加强周边国家情报侦察、秘密力量物建、政治联络等工作，力争周边国家情报质量持续保持国内领先。</t>
  </si>
  <si>
    <t>公安部门办案数量</t>
  </si>
  <si>
    <t>公安机关业务装备购置数量</t>
  </si>
  <si>
    <t>&gt;</t>
  </si>
  <si>
    <t>违法破坏野生动植物案件查处率</t>
  </si>
  <si>
    <t>采购配备装备质量抽查达标率</t>
  </si>
  <si>
    <t>公安机关破案率</t>
  </si>
  <si>
    <t>业务装备采购及时性</t>
  </si>
  <si>
    <t>年度预算执行率</t>
  </si>
  <si>
    <t>80%</t>
  </si>
  <si>
    <t>化解社会矛盾，为经济社会发展提供良好环境</t>
  </si>
  <si>
    <t/>
  </si>
  <si>
    <t>对基层公安机关办案、业务装备保障力度持续加强</t>
  </si>
  <si>
    <t>持续加强</t>
  </si>
  <si>
    <t>社会公众满意度</t>
  </si>
  <si>
    <t>社会公众对禁毒宣传工作满意度</t>
  </si>
  <si>
    <t xml:space="preserve">无 </t>
  </si>
  <si>
    <t>全警实战大练兵训练专项经费</t>
  </si>
  <si>
    <t>公安机关人民警察训练是提高队伍战斗力的根本途径，在队伍建设中居于先导性、基础性和战略性地位，加强人民警察训练工作科学化、规范化、信息化、实战化建设，提高队伍的整体素质和执法水平，增强履行职责的能力，努力打造一支信念坚定、执法为民、敢于担当、清正廉洁的公安队伍。根据《公安机关人民警察训练条令》(2015年1月1日起施行)第六章经费装备第三十八条 公安机关应当将人民警察训练经费列入年度预算，按照不低于公用经费5%的标准足额保障，单独立项，专款专用。</t>
  </si>
  <si>
    <t>组织培训人次</t>
  </si>
  <si>
    <t>500</t>
  </si>
  <si>
    <t>人次</t>
  </si>
  <si>
    <t>参训率</t>
  </si>
  <si>
    <t>完成率</t>
  </si>
  <si>
    <t>参训人员经费保障标准</t>
  </si>
  <si>
    <t>300</t>
  </si>
  <si>
    <t>提高民警素质、职业技能</t>
  </si>
  <si>
    <t>2022年公安机关省对下专项资金；2022年度第一批打击涉烟违法犯罪工作补助经费</t>
  </si>
  <si>
    <t>1.引导和支持地方政法部门开展业务工作，帮助提高地方基层政法机关的办案和装备经费保障水平。
2.支持地方公安机关开展业务工作所必需的办案、业务、装备等经费支出。</t>
  </si>
  <si>
    <t>公安机关业务装备配套数量</t>
  </si>
  <si>
    <t>根据实际发生值设定</t>
  </si>
  <si>
    <t>公安机关案件破案率</t>
  </si>
  <si>
    <t>业务装备采购及时率</t>
  </si>
  <si>
    <t>对基层公安机关办案经费保障力度持续加强</t>
  </si>
  <si>
    <t>呈贡区看守所污水处理站维护运营专项资金；追加呈贡区看守所安防信息化设备省级改造经费；追加呈贡区监管营区给水工程专项资金；武警中队公用经费</t>
  </si>
  <si>
    <t>1.2023年1月1日至2025年12月31日由被委托方对呈贡区看守所污水处理站管理、维护、运营，确保污水处理站正常运作，正常处理看守所、拘留所、驻所武警中队产生的污水；2.处理后的出水水质达到《城镇污染物排放标准》（GB/T18918-2002）一级A标准；3.确保看守所、拘留所、驻所武警中队产生的污水未经处理不外流，避免污水对周边的环境造成损害，避免污水影响周边群众的生产生活；4.污水处理量达到36500m3（即：看守所、拘留所、驻所武警中队产生的污水排放量）。5.改善官兵生活质量，提升官兵执勤能力，确保执勤目标安全。</t>
  </si>
  <si>
    <t>污水处理量</t>
  </si>
  <si>
    <t>36500m3或呈贡区看守所、拘留所、驻所武警中队产生的污水排放量</t>
  </si>
  <si>
    <t>立方米</t>
  </si>
  <si>
    <t>MBR膜清洗</t>
  </si>
  <si>
    <t>次</t>
  </si>
  <si>
    <t>确保污水处理后的水质</t>
  </si>
  <si>
    <t>城镇污染物排放标准》（GB/T18918-2002）一级A标准</t>
  </si>
  <si>
    <t>2022年度内完成出水水质检测</t>
  </si>
  <si>
    <t>成本控制数</t>
  </si>
  <si>
    <t>100000</t>
  </si>
  <si>
    <t>经济效益
指标</t>
  </si>
  <si>
    <t>节约环境治理成本</t>
  </si>
  <si>
    <t>改善污水造成的环境污染</t>
  </si>
  <si>
    <t>确保看守所、拘留所、驻所武警中队产生的污水未经处理不外流</t>
  </si>
  <si>
    <t>正常处理污水</t>
  </si>
  <si>
    <t>污水得到98%处理并达到排放标准</t>
  </si>
  <si>
    <t>服务对象投诉</t>
  </si>
  <si>
    <t>公安信息网安全加固（二期）延续、三期建设、便民服务中心边界接入公安网整改及基础环境维护项目专项经费；追加便民服务中心边界接入公安网整改项目和基础环境维护服务项目经费</t>
  </si>
  <si>
    <t>1.延续性项目，完成项目审计工作。
2.完成拘留所、看守所装修工程、供配电系统、UPS系统、防雷接地系统、空调系统、机房消防系统、机房环境监控系统、视频监控及红外报警系统、门禁控制系统及涉及的两个第三级信息系统的等级保护工作。
3.确保公安信息网网络安全，防止失泄密情况的发生，为人民群众提供高效、快捷、专业的便民服务；3.保障分局公安三级网及其基础环境和各类信息化系统设备的日常运维保障工作，为分局提供平稳、安全运行的信息化运维保障服务。
根据财政下达预算控制数，2023年暂安排预算金额473331.73元。</t>
  </si>
  <si>
    <t>ups安装</t>
  </si>
  <si>
    <t>机房整改</t>
  </si>
  <si>
    <t>平台系统的功能完善</t>
  </si>
  <si>
    <t>安装合格率</t>
  </si>
  <si>
    <t>整改合格率</t>
  </si>
  <si>
    <t>系统运行维护响应时间</t>
  </si>
  <si>
    <t>整改完成时限</t>
  </si>
  <si>
    <t>6月前</t>
  </si>
  <si>
    <t>系统软件运行率</t>
  </si>
  <si>
    <t>系统故障修复时限</t>
  </si>
  <si>
    <t>≤2小时</t>
  </si>
  <si>
    <t>47.33万元</t>
  </si>
  <si>
    <t>公安信息网及其系统安全稳定运行。</t>
  </si>
  <si>
    <t>全局民警满意度</t>
  </si>
  <si>
    <t>电子信息采集系统维护项目专项经费</t>
  </si>
  <si>
    <t>昆明市公安局呈贡分局电子信息采集系统维护项目65个点位设备维护</t>
  </si>
  <si>
    <t>电子信息采集设备维护</t>
  </si>
  <si>
    <t>65</t>
  </si>
  <si>
    <t>信息数据安全</t>
  </si>
  <si>
    <t>按月进行系统维护及按季度进行付款</t>
  </si>
  <si>
    <t>济效益指标
指标</t>
  </si>
  <si>
    <t>信息化资源共享共用</t>
  </si>
  <si>
    <t>可持续影响
指标社会效益指标</t>
  </si>
  <si>
    <t>使用该系统对呈贡辖区发生的案件进行侦查，提升破案率。</t>
  </si>
  <si>
    <t>80</t>
  </si>
  <si>
    <t>使用人员满意度</t>
  </si>
  <si>
    <t>新能源执法执勤车租赁专项资金；追加新能源执法执勤用车租赁经费</t>
  </si>
  <si>
    <t>认真贯彻落实中央、省市加快新能源汽车产业发展和推广应用的战略部署，纵深推进中央、省市关于加强新时代公安工作的意见在呈贡区落地落实，不断深化公安改革实践，全面提升全区公安机关的战斗力和队伍执法执勤形象，破解公安机关执法执勤用车受编制等限制和缓解基层一线部门用车紧张难题，引领示范昆明公安样板经验，完成昆明市新能源汽车产业发展及推广应用工作领导小组办公下达的推广任务，更好的服务区域性国际中心城市建设，按照昆明市人民政府常务会议纪要【2020】第77期（一）及昆明市公安局《关于签订新能源执法执勤车租赁合同的通知》的要求，呈贡分局共租赁50辆新能源执法执勤车辆，根据昆明市呈贡区人民政府《关于拨付新能源执法执勤车辆租赁费用的批复》呈政复【2021】10号，同意从2022年起至2026年，将每年新能源执法执勤车辆租赁费用2589432元，列入昆明市公安局呈贡分局年度部门预算安排。2023年需支付每年费用2589432元，2022年欠款1553659元，合计4143091元。</t>
  </si>
  <si>
    <t>按照昆明市人民政府常务会议纪要【2020】第77期（一）及昆明市公安局《关于签订新能源执法执勤车租赁合同的通知》的要求，呈贡分局共租赁50辆新能源执法执勤车辆，根据昆明市呈贡区人民政府《关于拨付新能源执法执勤车辆租赁费用的批复》呈政复【2021】10号，同意从2022年起至2026年，将每年新能源执法执勤车辆租赁费用2589432元，列入昆明市公安局呈贡分局年度部门预算安排。2023年需支付每年费用2589432元，2022年欠款1553659元，合计4143091元。2023年度财政预算安排150万元，已完成支付。</t>
  </si>
  <si>
    <t>租赁新能源执法执勤车辆</t>
  </si>
  <si>
    <t>50辆</t>
  </si>
  <si>
    <t>辆</t>
  </si>
  <si>
    <t>维护按时完成率</t>
  </si>
  <si>
    <t>车辆租赁成本</t>
  </si>
  <si>
    <t>50万元</t>
  </si>
  <si>
    <t>全面提升全区公安机关的战斗力和队伍执法执勤形象</t>
  </si>
  <si>
    <t>基层民警车辆使用满意度</t>
  </si>
  <si>
    <t>勤务辅警服装经费</t>
  </si>
  <si>
    <t>根据呈财请[2016]11号、呈政复[2016]96号文件精神，进一步统筹提高充实辅警力量，适当提高辅警人员待遇标准，切实加强队伍思想政治、作风纪律和工作业务建设。</t>
  </si>
  <si>
    <t>2023年度已完成辅警服装发放人数1313人，辅警服装发放覆盖率100%，发放及时率100%。</t>
  </si>
  <si>
    <t>辅警服装发放人数</t>
  </si>
  <si>
    <t>1313</t>
  </si>
  <si>
    <t>辅警服装发放覆盖率</t>
  </si>
  <si>
    <t>发放及时率</t>
  </si>
  <si>
    <t>750元/人/年</t>
  </si>
  <si>
    <t>元/人</t>
  </si>
  <si>
    <t>适当提高辅警人员待遇标准，切实加强队伍思想政治、作风纪律和工作业务建设</t>
  </si>
  <si>
    <t>辅警人员满意度</t>
  </si>
  <si>
    <t>驼峰街派出所办公办案业务用房建设专项资金</t>
  </si>
  <si>
    <t>根据《呈发改复［2020］22号关于昆明市公安局呈贡分局驼峰街派出所办公办案业务用房建设项目可行性研究报告的批复》、《呈政复［2021］141号昆明市呈贡区政府关于驼峰街派出所建设项目委托代建的批复》，安排驼峰街派出所建设资金3416.10万元。</t>
  </si>
  <si>
    <t>根据《呈发改复［2020］22号关于昆明市公安局呈贡分局驼峰街派出所办公办案业务用房建设项目可行性研究报告的批复》、《呈政复［2021］141号昆明市呈贡区政府关于驼峰街派出所建设项目委托代建的批复》，安排驼峰街派出所建设资金3416.10万元。2023年度完成支付10万元。</t>
  </si>
  <si>
    <t>工程总量</t>
  </si>
  <si>
    <t>6605.77平方米</t>
  </si>
  <si>
    <t>平方米/公里/立方/亩等</t>
  </si>
  <si>
    <t>主体工程完成率</t>
  </si>
  <si>
    <t>安全事故发生率</t>
  </si>
  <si>
    <t>竣工验收合格率</t>
  </si>
  <si>
    <t>计划完工率</t>
  </si>
  <si>
    <t>计划开工率</t>
  </si>
  <si>
    <t>超概算（预算）项目比例</t>
  </si>
  <si>
    <t>综合使用率</t>
  </si>
  <si>
    <t>使用年限</t>
  </si>
  <si>
    <t>受益人群满意度</t>
  </si>
  <si>
    <t>呈贡区道路交通安全设施维修更换服务经费；追加2022年度呈贡区道路交通安全设施更换维修维护项目经费</t>
  </si>
  <si>
    <t>进一步提高呈贡区交通安全工作，预防交通事故及交通违法行为，确保交通管理工作平稳有序开展。</t>
  </si>
  <si>
    <t>聘交通协管员</t>
  </si>
  <si>
    <t>96</t>
  </si>
  <si>
    <t>交通安全管理工作站</t>
  </si>
  <si>
    <t>一级交通劝导站</t>
  </si>
  <si>
    <t>二级交通劝导站</t>
  </si>
  <si>
    <t>交通设施建设安装及维护</t>
  </si>
  <si>
    <t>条</t>
  </si>
  <si>
    <t>劝导工作开展管理规范率</t>
  </si>
  <si>
    <t>交通设施建设安装及维护合格率</t>
  </si>
  <si>
    <t>费用按月支付</t>
  </si>
  <si>
    <t>控制成本</t>
  </si>
  <si>
    <t>209.74</t>
  </si>
  <si>
    <t>促进劝导工作，解决交通违法，交通劝导工作顺利开展</t>
  </si>
  <si>
    <t>维护交通安全及畅通</t>
  </si>
  <si>
    <t>维护呈贡区交通安全及畅通</t>
  </si>
  <si>
    <t>交通参与者满意</t>
  </si>
  <si>
    <t>呈贡区住宿业2022年稳增长政策奖补资金</t>
  </si>
  <si>
    <t>进一步发挥政策措施对地方经济发展的促进和带动作用推动全区经济平稳健康发展，提高行业质量、促进服务升级。</t>
  </si>
  <si>
    <t>奖励当年销售额排名前6名住宿业</t>
  </si>
  <si>
    <t>家</t>
  </si>
  <si>
    <t>奖励首次入库的住宿业</t>
  </si>
  <si>
    <t>其余在库企业增速为正增长</t>
  </si>
  <si>
    <t>奖励发放时限</t>
  </si>
  <si>
    <t>4月</t>
  </si>
  <si>
    <t>月</t>
  </si>
  <si>
    <t>项目投入成本合理，不超过预算</t>
  </si>
  <si>
    <t>102</t>
  </si>
  <si>
    <t>促进我区住宿业稳定持续发展</t>
  </si>
  <si>
    <t>辖区内住宿业法人满意度</t>
  </si>
  <si>
    <t>2023年全省出入境证照签发制作成本补助资金</t>
  </si>
  <si>
    <t>根据昆明市公安出入境管理业务工作开展情况、办证工作量及证照经费上缴数额，下拨呈贡分局2023年办理出入境证照工作补助及业务补助经费合计1.18万元，用于补助出入境窗口证照办理所需各项业务开支。</t>
  </si>
  <si>
    <t>呈贡分局2023年办理出入境证照工作补助及业务补助经费合计1.18万元，用于补助出入境窗口证照办理所需各项业务开支。2023年度已支付完毕。</t>
  </si>
  <si>
    <t>证照窗口受理总量</t>
  </si>
  <si>
    <t>12028</t>
  </si>
  <si>
    <t>13000人次</t>
  </si>
  <si>
    <t>持续深化公安“放管服”改革</t>
  </si>
  <si>
    <t>群众满意度</t>
  </si>
  <si>
    <t>群众满意度达到95%以上</t>
  </si>
  <si>
    <t>追加看守所、拘留所拘押给养经费</t>
  </si>
  <si>
    <t>确保看守所、拘留所水电、医疗、伙房工勤人员工资及其他日常开支等经费</t>
  </si>
  <si>
    <t>已完成看守所、拘留所水电、医疗、伙房工勤人员工资及其他日常开支等经费支出。</t>
  </si>
  <si>
    <t>保障在押在拘人员</t>
  </si>
  <si>
    <t>600人</t>
  </si>
  <si>
    <t>部门正常运转</t>
  </si>
  <si>
    <t>在押在拘人员满意度</t>
  </si>
  <si>
    <t>全国“两会”重点群体重点人员管控补助经费</t>
  </si>
  <si>
    <t>为切实做好全国“两会”期间重点群体重点人员管控工作，补助呈贡区公安局50万元。</t>
  </si>
  <si>
    <t>已完成全国“两会”期间重点群体重点人员管控工作，补助呈贡区公安局50万元支付完毕。</t>
  </si>
  <si>
    <t>重点人群稳控率</t>
  </si>
  <si>
    <t>稳控及时率</t>
  </si>
  <si>
    <t>涉访重点群体得到稳控</t>
  </si>
  <si>
    <t>办案民警满意度</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</si>
</sst>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Red]\(0.00\)"/>
    <numFmt numFmtId="177" formatCode="###,###,###,###,##0.00;[=0]&quot;&quot;"/>
    <numFmt numFmtId="178" formatCode="0.00_ "/>
    <numFmt numFmtId="179" formatCode="0_ "/>
    <numFmt numFmtId="180" formatCode="#,##0.00_ "/>
  </numFmts>
  <fonts count="47">
    <font>
      <sz val="11"/>
      <color theme="1"/>
      <name val="宋体"/>
      <charset val="134"/>
      <scheme val="minor"/>
    </font>
    <font>
      <sz val="12"/>
      <name val="宋体"/>
      <charset val="134"/>
    </font>
    <font>
      <sz val="11"/>
      <color indexed="8"/>
      <name val="宋体"/>
      <charset val="134"/>
    </font>
    <font>
      <sz val="10"/>
      <name val="Arial"/>
      <charset val="0"/>
    </font>
    <font>
      <b/>
      <sz val="18"/>
      <color indexed="10"/>
      <name val="宋体"/>
      <charset val="134"/>
    </font>
    <font>
      <b/>
      <sz val="18"/>
      <name val="宋体"/>
      <charset val="134"/>
    </font>
    <font>
      <sz val="10"/>
      <color indexed="8"/>
      <name val="宋体"/>
      <charset val="134"/>
    </font>
    <font>
      <sz val="10"/>
      <color indexed="10"/>
      <name val="宋体"/>
      <charset val="134"/>
    </font>
    <font>
      <sz val="10"/>
      <name val="宋体"/>
      <charset val="134"/>
    </font>
    <font>
      <b/>
      <sz val="10"/>
      <color indexed="30"/>
      <name val="宋体"/>
      <charset val="134"/>
    </font>
    <font>
      <sz val="12"/>
      <color indexed="8"/>
      <name val="宋体"/>
      <charset val="134"/>
    </font>
    <font>
      <sz val="9"/>
      <color indexed="8"/>
      <name val="宋体"/>
      <charset val="134"/>
    </font>
    <font>
      <sz val="11"/>
      <name val="宋体"/>
      <charset val="134"/>
    </font>
    <font>
      <sz val="10.5"/>
      <name val="仿宋_GB2312"/>
      <charset val="134"/>
    </font>
    <font>
      <b/>
      <sz val="18"/>
      <color indexed="8"/>
      <name val="宋体"/>
      <charset val="134"/>
    </font>
    <font>
      <b/>
      <sz val="10"/>
      <color indexed="8"/>
      <name val="宋体"/>
      <charset val="134"/>
    </font>
    <font>
      <b/>
      <sz val="12"/>
      <color indexed="8"/>
      <name val="宋体"/>
      <charset val="134"/>
    </font>
    <font>
      <b/>
      <sz val="12"/>
      <color indexed="10"/>
      <name val="宋体"/>
      <charset val="134"/>
    </font>
    <font>
      <b/>
      <sz val="11"/>
      <color indexed="8"/>
      <name val="宋体"/>
      <charset val="134"/>
    </font>
    <font>
      <b/>
      <sz val="10"/>
      <name val="宋体"/>
      <charset val="134"/>
    </font>
    <font>
      <sz val="18"/>
      <color indexed="10"/>
      <name val="宋体"/>
      <charset val="134"/>
    </font>
    <font>
      <sz val="10"/>
      <color rgb="FF000000"/>
      <name val="宋体"/>
      <charset val="134"/>
    </font>
    <font>
      <b/>
      <sz val="11"/>
      <color indexed="30"/>
      <name val="宋体"/>
      <charset val="134"/>
    </font>
    <font>
      <sz val="22"/>
      <color indexed="8"/>
      <name val="宋体"/>
      <charset val="134"/>
    </font>
    <font>
      <sz val="10"/>
      <color indexed="8"/>
      <name val="Arial"/>
      <charset val="0"/>
    </font>
    <font>
      <b/>
      <sz val="20"/>
      <name val="宋体"/>
      <charset val="134"/>
    </font>
    <font>
      <sz val="9"/>
      <name val="宋体"/>
      <charset val="134"/>
    </font>
    <font>
      <sz val="22"/>
      <name val="黑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28" fillId="26" borderId="0" applyNumberFormat="0" applyBorder="0" applyAlignment="0" applyProtection="0">
      <alignment vertical="center"/>
    </xf>
    <xf numFmtId="0" fontId="43" fillId="23"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0"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6" fillId="29"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5" borderId="20" applyNumberFormat="0" applyFont="0" applyAlignment="0" applyProtection="0">
      <alignment vertical="center"/>
    </xf>
    <xf numFmtId="0" fontId="36" fillId="22" borderId="0" applyNumberFormat="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18" applyNumberFormat="0" applyFill="0" applyAlignment="0" applyProtection="0">
      <alignment vertical="center"/>
    </xf>
    <xf numFmtId="0" fontId="34" fillId="0" borderId="18" applyNumberFormat="0" applyFill="0" applyAlignment="0" applyProtection="0">
      <alignment vertical="center"/>
    </xf>
    <xf numFmtId="0" fontId="36" fillId="28" borderId="0" applyNumberFormat="0" applyBorder="0" applyAlignment="0" applyProtection="0">
      <alignment vertical="center"/>
    </xf>
    <xf numFmtId="0" fontId="30" fillId="0" borderId="22" applyNumberFormat="0" applyFill="0" applyAlignment="0" applyProtection="0">
      <alignment vertical="center"/>
    </xf>
    <xf numFmtId="0" fontId="36" fillId="21" borderId="0" applyNumberFormat="0" applyBorder="0" applyAlignment="0" applyProtection="0">
      <alignment vertical="center"/>
    </xf>
    <xf numFmtId="0" fontId="37" fillId="14" borderId="19" applyNumberFormat="0" applyAlignment="0" applyProtection="0">
      <alignment vertical="center"/>
    </xf>
    <xf numFmtId="0" fontId="44" fillId="14" borderId="23" applyNumberFormat="0" applyAlignment="0" applyProtection="0">
      <alignment vertical="center"/>
    </xf>
    <xf numFmtId="0" fontId="33" fillId="9" borderId="17" applyNumberFormat="0" applyAlignment="0" applyProtection="0">
      <alignment vertical="center"/>
    </xf>
    <xf numFmtId="0" fontId="28" fillId="33" borderId="0" applyNumberFormat="0" applyBorder="0" applyAlignment="0" applyProtection="0">
      <alignment vertical="center"/>
    </xf>
    <xf numFmtId="0" fontId="36" fillId="18" borderId="0" applyNumberFormat="0" applyBorder="0" applyAlignment="0" applyProtection="0">
      <alignment vertical="center"/>
    </xf>
    <xf numFmtId="0" fontId="45" fillId="0" borderId="24" applyNumberFormat="0" applyFill="0" applyAlignment="0" applyProtection="0">
      <alignment vertical="center"/>
    </xf>
    <xf numFmtId="0" fontId="39" fillId="0" borderId="21" applyNumberFormat="0" applyFill="0" applyAlignment="0" applyProtection="0">
      <alignment vertical="center"/>
    </xf>
    <xf numFmtId="0" fontId="46" fillId="32" borderId="0" applyNumberFormat="0" applyBorder="0" applyAlignment="0" applyProtection="0">
      <alignment vertical="center"/>
    </xf>
    <xf numFmtId="0" fontId="42" fillId="20" borderId="0" applyNumberFormat="0" applyBorder="0" applyAlignment="0" applyProtection="0">
      <alignment vertical="center"/>
    </xf>
    <xf numFmtId="0" fontId="28" fillId="25" borderId="0" applyNumberFormat="0" applyBorder="0" applyAlignment="0" applyProtection="0">
      <alignment vertical="center"/>
    </xf>
    <xf numFmtId="0" fontId="36" fillId="13" borderId="0" applyNumberFormat="0" applyBorder="0" applyAlignment="0" applyProtection="0">
      <alignment vertical="center"/>
    </xf>
    <xf numFmtId="0" fontId="28" fillId="24" borderId="0" applyNumberFormat="0" applyBorder="0" applyAlignment="0" applyProtection="0">
      <alignment vertical="center"/>
    </xf>
    <xf numFmtId="0" fontId="28" fillId="8" borderId="0" applyNumberFormat="0" applyBorder="0" applyAlignment="0" applyProtection="0">
      <alignment vertical="center"/>
    </xf>
    <xf numFmtId="0" fontId="28" fillId="31" borderId="0" applyNumberFormat="0" applyBorder="0" applyAlignment="0" applyProtection="0">
      <alignment vertical="center"/>
    </xf>
    <xf numFmtId="0" fontId="28" fillId="5" borderId="0" applyNumberFormat="0" applyBorder="0" applyAlignment="0" applyProtection="0">
      <alignment vertical="center"/>
    </xf>
    <xf numFmtId="0" fontId="36" fillId="12" borderId="0" applyNumberFormat="0" applyBorder="0" applyAlignment="0" applyProtection="0">
      <alignment vertical="center"/>
    </xf>
    <xf numFmtId="0" fontId="12" fillId="0" borderId="0">
      <alignment vertical="center"/>
    </xf>
    <xf numFmtId="0" fontId="36" fillId="17" borderId="0" applyNumberFormat="0" applyBorder="0" applyAlignment="0" applyProtection="0">
      <alignment vertical="center"/>
    </xf>
    <xf numFmtId="0" fontId="28" fillId="30" borderId="0" applyNumberFormat="0" applyBorder="0" applyAlignment="0" applyProtection="0">
      <alignment vertical="center"/>
    </xf>
    <xf numFmtId="0" fontId="28" fillId="4" borderId="0" applyNumberFormat="0" applyBorder="0" applyAlignment="0" applyProtection="0">
      <alignment vertical="center"/>
    </xf>
    <xf numFmtId="0" fontId="36" fillId="11" borderId="0" applyNumberFormat="0" applyBorder="0" applyAlignment="0" applyProtection="0">
      <alignment vertical="center"/>
    </xf>
    <xf numFmtId="0" fontId="28" fillId="7" borderId="0" applyNumberFormat="0" applyBorder="0" applyAlignment="0" applyProtection="0">
      <alignment vertical="center"/>
    </xf>
    <xf numFmtId="0" fontId="36" fillId="27" borderId="0" applyNumberFormat="0" applyBorder="0" applyAlignment="0" applyProtection="0">
      <alignment vertical="center"/>
    </xf>
    <xf numFmtId="0" fontId="36" fillId="16" borderId="0" applyNumberFormat="0" applyBorder="0" applyAlignment="0" applyProtection="0">
      <alignment vertical="center"/>
    </xf>
    <xf numFmtId="0" fontId="28" fillId="3" borderId="0" applyNumberFormat="0" applyBorder="0" applyAlignment="0" applyProtection="0">
      <alignment vertical="center"/>
    </xf>
    <xf numFmtId="0" fontId="36" fillId="19" borderId="0" applyNumberFormat="0" applyBorder="0" applyAlignment="0" applyProtection="0">
      <alignment vertical="center"/>
    </xf>
    <xf numFmtId="0" fontId="1" fillId="0" borderId="0"/>
    <xf numFmtId="0" fontId="2" fillId="0" borderId="0">
      <alignment vertical="center"/>
    </xf>
    <xf numFmtId="0" fontId="2" fillId="0" borderId="0"/>
  </cellStyleXfs>
  <cellXfs count="232">
    <xf numFmtId="0" fontId="0" fillId="0" borderId="0" xfId="0">
      <alignment vertical="center"/>
    </xf>
    <xf numFmtId="0" fontId="1" fillId="0" borderId="0" xfId="0" applyFont="1" applyFill="1" applyBorder="1" applyAlignment="1" applyProtection="1">
      <alignment vertical="top"/>
      <protection locked="0"/>
    </xf>
    <xf numFmtId="0" fontId="2" fillId="0" borderId="0" xfId="52" applyFont="1" applyAlignment="1">
      <alignment wrapText="1"/>
    </xf>
    <xf numFmtId="0" fontId="2" fillId="0" borderId="0" xfId="52" applyFont="1" applyAlignment="1">
      <alignment vertical="center" wrapText="1"/>
    </xf>
    <xf numFmtId="0" fontId="3" fillId="0" borderId="0" xfId="0" applyFont="1" applyFill="1" applyBorder="1" applyAlignment="1" applyProtection="1">
      <alignment vertical="top"/>
      <protection locked="0"/>
    </xf>
    <xf numFmtId="0" fontId="2" fillId="0" borderId="0" xfId="0" applyFont="1" applyFill="1" applyBorder="1" applyAlignment="1" applyProtection="1">
      <alignment wrapText="1"/>
      <protection locked="0"/>
    </xf>
    <xf numFmtId="0" fontId="4" fillId="0" borderId="0" xfId="52" applyFont="1" applyFill="1" applyAlignment="1">
      <alignment horizontal="center" vertical="center" wrapText="1"/>
    </xf>
    <xf numFmtId="0" fontId="5" fillId="0" borderId="0" xfId="52" applyFont="1" applyFill="1" applyAlignment="1">
      <alignment horizontal="center" vertical="center" wrapText="1"/>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49" fontId="6" fillId="0" borderId="1" xfId="52" applyNumberFormat="1" applyFont="1" applyFill="1" applyBorder="1" applyAlignment="1">
      <alignment horizontal="left" vertical="center" wrapText="1"/>
    </xf>
    <xf numFmtId="0" fontId="6" fillId="0" borderId="1" xfId="52" applyFont="1" applyFill="1" applyBorder="1" applyAlignment="1">
      <alignment vertical="center" wrapText="1"/>
    </xf>
    <xf numFmtId="176" fontId="6" fillId="0" borderId="1" xfId="52" applyNumberFormat="1" applyFont="1" applyFill="1" applyBorder="1" applyAlignment="1">
      <alignment horizontal="right" vertical="center" wrapText="1"/>
    </xf>
    <xf numFmtId="10" fontId="6" fillId="0" borderId="1" xfId="52" applyNumberFormat="1" applyFont="1" applyFill="1" applyBorder="1" applyAlignment="1">
      <alignment horizontal="right" vertical="center" wrapText="1"/>
    </xf>
    <xf numFmtId="176" fontId="7" fillId="0" borderId="1" xfId="52"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176" fontId="6" fillId="0" borderId="1" xfId="52" applyNumberFormat="1" applyFont="1" applyFill="1" applyBorder="1" applyAlignment="1">
      <alignment horizontal="center" vertical="center" wrapText="1"/>
    </xf>
    <xf numFmtId="49" fontId="6" fillId="0" borderId="2" xfId="52" applyNumberFormat="1" applyFont="1" applyFill="1" applyBorder="1" applyAlignment="1">
      <alignment horizontal="left" vertical="top" wrapText="1"/>
    </xf>
    <xf numFmtId="49" fontId="6" fillId="0" borderId="3" xfId="52" applyNumberFormat="1" applyFont="1" applyFill="1" applyBorder="1" applyAlignment="1">
      <alignment horizontal="left" vertical="top" wrapText="1"/>
    </xf>
    <xf numFmtId="49" fontId="6" fillId="0" borderId="4" xfId="52" applyNumberFormat="1" applyFont="1" applyFill="1" applyBorder="1" applyAlignment="1">
      <alignment horizontal="left" vertical="top" wrapText="1"/>
    </xf>
    <xf numFmtId="176" fontId="8" fillId="0" borderId="1" xfId="52" applyNumberFormat="1" applyFont="1" applyFill="1" applyBorder="1" applyAlignment="1">
      <alignment horizontal="center" vertical="center" wrapText="1"/>
    </xf>
    <xf numFmtId="0" fontId="6" fillId="2" borderId="2" xfId="52" applyFont="1" applyFill="1" applyBorder="1" applyAlignment="1">
      <alignment horizontal="center" vertical="center" wrapText="1"/>
    </xf>
    <xf numFmtId="0" fontId="6" fillId="2" borderId="3" xfId="52" applyFont="1" applyFill="1" applyBorder="1" applyAlignment="1">
      <alignment horizontal="center" vertical="center" wrapText="1"/>
    </xf>
    <xf numFmtId="0" fontId="6" fillId="2" borderId="4" xfId="52" applyFont="1" applyFill="1" applyBorder="1" applyAlignment="1">
      <alignment horizontal="center" vertical="center" wrapText="1"/>
    </xf>
    <xf numFmtId="0" fontId="6" fillId="2" borderId="5" xfId="52" applyFont="1" applyFill="1" applyBorder="1" applyAlignment="1">
      <alignment horizontal="center" vertical="center" wrapText="1"/>
    </xf>
    <xf numFmtId="0" fontId="6" fillId="0" borderId="2" xfId="52" applyFont="1" applyFill="1" applyBorder="1" applyAlignment="1">
      <alignment horizontal="center" vertical="center" wrapText="1"/>
    </xf>
    <xf numFmtId="0" fontId="6" fillId="2" borderId="1" xfId="52" applyFont="1" applyFill="1" applyBorder="1" applyAlignment="1">
      <alignment horizontal="center" vertical="center" wrapText="1"/>
    </xf>
    <xf numFmtId="0" fontId="6" fillId="2" borderId="6" xfId="52" applyFont="1" applyFill="1" applyBorder="1" applyAlignment="1">
      <alignment horizontal="center" vertical="center" wrapText="1"/>
    </xf>
    <xf numFmtId="0" fontId="9" fillId="0" borderId="5" xfId="52" applyFont="1" applyFill="1" applyBorder="1" applyAlignment="1">
      <alignment horizontal="center" vertical="center" wrapText="1"/>
    </xf>
    <xf numFmtId="49" fontId="2" fillId="0" borderId="1" xfId="51" applyNumberFormat="1" applyFont="1" applyFill="1" applyBorder="1" applyAlignment="1">
      <alignment horizontal="left" vertical="center" wrapText="1"/>
    </xf>
    <xf numFmtId="49" fontId="10" fillId="0" borderId="1" xfId="51" applyNumberFormat="1" applyFont="1" applyFill="1" applyBorder="1" applyAlignment="1">
      <alignment horizontal="left" vertical="center" wrapText="1"/>
    </xf>
    <xf numFmtId="0" fontId="9" fillId="0" borderId="6" xfId="52" applyFont="1" applyFill="1" applyBorder="1" applyAlignment="1">
      <alignment horizontal="center" vertical="center" wrapText="1"/>
    </xf>
    <xf numFmtId="0" fontId="9" fillId="0" borderId="1" xfId="52" applyFont="1" applyFill="1" applyBorder="1" applyAlignment="1">
      <alignment vertical="center" wrapText="1"/>
    </xf>
    <xf numFmtId="0" fontId="9" fillId="0" borderId="1" xfId="52" applyFont="1" applyFill="1" applyBorder="1" applyAlignment="1">
      <alignment horizontal="center" vertical="center" wrapText="1"/>
    </xf>
    <xf numFmtId="0" fontId="9" fillId="0" borderId="7" xfId="52" applyFont="1" applyFill="1" applyBorder="1" applyAlignment="1">
      <alignment vertical="center" wrapText="1"/>
    </xf>
    <xf numFmtId="49" fontId="9" fillId="0" borderId="5" xfId="52" applyNumberFormat="1" applyFont="1" applyFill="1" applyBorder="1" applyAlignment="1">
      <alignment horizontal="center" vertical="center" wrapText="1"/>
    </xf>
    <xf numFmtId="0" fontId="6" fillId="0" borderId="1" xfId="52" applyFont="1" applyBorder="1" applyAlignment="1">
      <alignment horizontal="center" vertical="center" wrapText="1"/>
    </xf>
    <xf numFmtId="0" fontId="6" fillId="0" borderId="1" xfId="52" applyFont="1" applyBorder="1" applyAlignment="1">
      <alignment horizontal="center" wrapText="1"/>
    </xf>
    <xf numFmtId="0" fontId="6" fillId="0" borderId="0" xfId="52" applyFont="1" applyAlignment="1">
      <alignment horizontal="center" vertical="center" wrapText="1"/>
    </xf>
    <xf numFmtId="0" fontId="9" fillId="0" borderId="0" xfId="52" applyFont="1" applyAlignment="1">
      <alignment horizontal="left" vertical="center" wrapText="1"/>
    </xf>
    <xf numFmtId="0" fontId="2" fillId="0" borderId="0" xfId="52" applyNumberFormat="1" applyFont="1" applyAlignment="1">
      <alignment wrapText="1"/>
    </xf>
    <xf numFmtId="0" fontId="1" fillId="0" borderId="0" xfId="0" applyFont="1" applyFill="1" applyBorder="1" applyAlignment="1" applyProtection="1">
      <protection locked="0"/>
    </xf>
    <xf numFmtId="0" fontId="8" fillId="0" borderId="0" xfId="0"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wrapText="1"/>
      <protection locked="0"/>
    </xf>
    <xf numFmtId="0" fontId="11" fillId="0" borderId="1" xfId="52" applyFont="1" applyBorder="1" applyAlignment="1">
      <alignment horizontal="center" vertical="center" wrapText="1"/>
    </xf>
    <xf numFmtId="0" fontId="11" fillId="0" borderId="0" xfId="52" applyFont="1" applyAlignment="1">
      <alignment horizontal="center" vertical="center" wrapText="1"/>
    </xf>
    <xf numFmtId="178" fontId="6" fillId="0" borderId="1" xfId="52" applyNumberFormat="1" applyFont="1" applyFill="1" applyBorder="1" applyAlignment="1">
      <alignment horizontal="right" vertical="center" wrapText="1"/>
    </xf>
    <xf numFmtId="179" fontId="6" fillId="0" borderId="1" xfId="52" applyNumberFormat="1" applyFont="1" applyFill="1" applyBorder="1" applyAlignment="1">
      <alignment horizontal="center" vertical="center" wrapText="1"/>
    </xf>
    <xf numFmtId="0" fontId="2" fillId="0" borderId="0" xfId="52" applyFont="1" applyFill="1" applyAlignment="1">
      <alignment wrapText="1"/>
    </xf>
    <xf numFmtId="49" fontId="12" fillId="0" borderId="8" xfId="40" applyNumberFormat="1" applyBorder="1" applyAlignment="1">
      <alignment horizontal="left" vertical="center" wrapText="1"/>
    </xf>
    <xf numFmtId="49" fontId="1" fillId="0" borderId="8" xfId="40" applyNumberFormat="1" applyFont="1" applyBorder="1" applyAlignment="1">
      <alignment horizontal="left" vertical="center" wrapText="1"/>
    </xf>
    <xf numFmtId="0" fontId="9" fillId="0" borderId="7" xfId="52" applyFont="1" applyFill="1" applyBorder="1" applyAlignment="1">
      <alignment horizontal="center" vertical="center" wrapText="1"/>
    </xf>
    <xf numFmtId="0" fontId="9" fillId="0" borderId="9" xfId="52" applyFont="1" applyFill="1" applyBorder="1" applyAlignment="1">
      <alignment horizontal="center" vertical="center" wrapText="1"/>
    </xf>
    <xf numFmtId="49" fontId="9" fillId="0" borderId="1" xfId="52" applyNumberFormat="1" applyFont="1" applyFill="1" applyBorder="1" applyAlignment="1">
      <alignment horizontal="center" vertical="center" wrapText="1"/>
    </xf>
    <xf numFmtId="49" fontId="10" fillId="0" borderId="1" xfId="51" applyNumberFormat="1" applyFont="1" applyFill="1" applyBorder="1" applyAlignment="1">
      <alignment horizontal="left" vertical="center"/>
    </xf>
    <xf numFmtId="49" fontId="6" fillId="0" borderId="1" xfId="52" applyNumberFormat="1" applyFont="1" applyFill="1" applyBorder="1" applyAlignment="1">
      <alignment horizontal="right" vertical="center" wrapText="1"/>
    </xf>
    <xf numFmtId="176" fontId="6" fillId="0" borderId="1" xfId="52" applyNumberFormat="1" applyFont="1" applyFill="1" applyBorder="1" applyAlignment="1">
      <alignment horizontal="left" vertical="center" wrapText="1"/>
    </xf>
    <xf numFmtId="0" fontId="9" fillId="0" borderId="10" xfId="52" applyFont="1" applyFill="1" applyBorder="1" applyAlignment="1">
      <alignment horizontal="center" vertical="center" wrapText="1"/>
    </xf>
    <xf numFmtId="0" fontId="9" fillId="0" borderId="11" xfId="52" applyFont="1" applyFill="1" applyBorder="1" applyAlignment="1">
      <alignment vertical="center" wrapText="1"/>
    </xf>
    <xf numFmtId="0" fontId="9" fillId="0" borderId="0" xfId="52" applyFont="1" applyFill="1" applyAlignment="1">
      <alignment horizontal="center" vertical="center" wrapText="1"/>
    </xf>
    <xf numFmtId="0" fontId="9" fillId="0" borderId="11" xfId="52" applyFont="1" applyFill="1" applyBorder="1" applyAlignment="1">
      <alignment horizontal="center" vertical="center" wrapText="1"/>
    </xf>
    <xf numFmtId="0" fontId="9" fillId="0" borderId="12" xfId="52" applyFont="1" applyFill="1" applyBorder="1" applyAlignment="1">
      <alignment horizontal="center" vertical="center" wrapText="1"/>
    </xf>
    <xf numFmtId="0" fontId="9" fillId="0" borderId="4" xfId="52" applyFont="1" applyFill="1" applyBorder="1" applyAlignment="1">
      <alignment horizontal="center" vertical="center" wrapText="1"/>
    </xf>
    <xf numFmtId="0" fontId="9" fillId="0" borderId="6" xfId="52" applyFont="1" applyFill="1" applyBorder="1" applyAlignment="1">
      <alignment vertical="center" wrapText="1"/>
    </xf>
    <xf numFmtId="49" fontId="2" fillId="0" borderId="4" xfId="51" applyNumberFormat="1" applyFont="1" applyFill="1" applyBorder="1" applyAlignment="1">
      <alignment horizontal="left" vertical="center" wrapText="1"/>
    </xf>
    <xf numFmtId="0" fontId="9" fillId="0" borderId="13" xfId="52" applyFont="1" applyFill="1" applyBorder="1" applyAlignment="1">
      <alignment horizontal="center" vertical="center" wrapText="1"/>
    </xf>
    <xf numFmtId="0" fontId="9" fillId="0" borderId="14" xfId="52" applyFont="1" applyFill="1" applyBorder="1" applyAlignment="1">
      <alignment horizontal="center" vertical="center" wrapText="1"/>
    </xf>
    <xf numFmtId="0" fontId="9" fillId="0" borderId="15" xfId="52" applyFont="1" applyFill="1" applyBorder="1" applyAlignment="1">
      <alignment horizontal="center" vertical="center" wrapText="1"/>
    </xf>
    <xf numFmtId="49" fontId="10" fillId="0" borderId="5" xfId="51" applyNumberFormat="1" applyFont="1" applyFill="1" applyBorder="1" applyAlignment="1">
      <alignment horizontal="left" vertical="center"/>
    </xf>
    <xf numFmtId="49" fontId="10" fillId="0" borderId="5" xfId="51" applyNumberFormat="1" applyFont="1" applyFill="1" applyBorder="1" applyAlignment="1">
      <alignment horizontal="left" vertical="center" wrapText="1"/>
    </xf>
    <xf numFmtId="0" fontId="6" fillId="2" borderId="9" xfId="52" applyFont="1" applyFill="1" applyBorder="1" applyAlignment="1">
      <alignment horizontal="center" vertical="center" wrapText="1"/>
    </xf>
    <xf numFmtId="0" fontId="8" fillId="0" borderId="5" xfId="0" applyFont="1" applyFill="1" applyBorder="1" applyAlignment="1" applyProtection="1">
      <alignment horizontal="center" vertical="center" wrapText="1"/>
      <protection locked="0"/>
    </xf>
    <xf numFmtId="178" fontId="13"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protection locked="0"/>
    </xf>
    <xf numFmtId="49" fontId="3"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xf>
    <xf numFmtId="49" fontId="8" fillId="0" borderId="1" xfId="51" applyNumberFormat="1" applyFont="1" applyFill="1" applyBorder="1" applyAlignment="1">
      <alignment horizontal="center" vertical="center" wrapText="1"/>
    </xf>
    <xf numFmtId="0" fontId="6" fillId="0" borderId="15" xfId="52" applyFont="1" applyBorder="1" applyAlignment="1">
      <alignment horizontal="center" wrapText="1"/>
    </xf>
    <xf numFmtId="0" fontId="6" fillId="0" borderId="12" xfId="52" applyFont="1" applyBorder="1" applyAlignment="1">
      <alignment horizontal="center" wrapText="1"/>
    </xf>
    <xf numFmtId="0" fontId="6" fillId="0" borderId="16" xfId="52" applyFont="1" applyBorder="1" applyAlignment="1">
      <alignment horizontal="center" wrapText="1"/>
    </xf>
    <xf numFmtId="0" fontId="9" fillId="0" borderId="2" xfId="52" applyFont="1" applyFill="1" applyBorder="1" applyAlignment="1">
      <alignment horizontal="center" vertical="center" wrapText="1"/>
    </xf>
    <xf numFmtId="0" fontId="8" fillId="0" borderId="4" xfId="0" applyFont="1" applyFill="1" applyBorder="1" applyAlignment="1" applyProtection="1">
      <alignment horizontal="center" vertical="center"/>
      <protection locked="0"/>
    </xf>
    <xf numFmtId="49" fontId="3" fillId="0" borderId="1" xfId="51" applyNumberFormat="1" applyFont="1" applyFill="1" applyBorder="1" applyAlignment="1">
      <alignment horizontal="left" vertical="center" wrapText="1"/>
    </xf>
    <xf numFmtId="49" fontId="9" fillId="0" borderId="9" xfId="52" applyNumberFormat="1" applyFont="1" applyFill="1" applyBorder="1" applyAlignment="1">
      <alignment horizontal="center" vertical="center" wrapText="1"/>
    </xf>
    <xf numFmtId="49" fontId="8" fillId="0" borderId="2" xfId="52" applyNumberFormat="1" applyFont="1" applyFill="1" applyBorder="1" applyAlignment="1">
      <alignment horizontal="left" vertical="top" wrapText="1"/>
    </xf>
    <xf numFmtId="49" fontId="8" fillId="0" borderId="3" xfId="52" applyNumberFormat="1" applyFont="1" applyFill="1" applyBorder="1" applyAlignment="1">
      <alignment horizontal="left" vertical="top" wrapText="1"/>
    </xf>
    <xf numFmtId="49" fontId="8" fillId="0" borderId="4" xfId="52" applyNumberFormat="1" applyFont="1" applyFill="1" applyBorder="1" applyAlignment="1">
      <alignment horizontal="left" vertical="top" wrapText="1"/>
    </xf>
    <xf numFmtId="176" fontId="8" fillId="0" borderId="1" xfId="52" applyNumberFormat="1" applyFont="1" applyFill="1" applyBorder="1" applyAlignment="1">
      <alignment horizontal="left" vertical="center" wrapText="1"/>
    </xf>
    <xf numFmtId="0" fontId="13" fillId="0" borderId="1" xfId="0" applyFont="1" applyFill="1" applyBorder="1" applyAlignment="1" applyProtection="1">
      <alignment horizontal="right" vertical="center" wrapText="1"/>
      <protection locked="0"/>
    </xf>
    <xf numFmtId="176" fontId="6" fillId="0" borderId="1" xfId="52" applyNumberFormat="1" applyFont="1" applyFill="1" applyBorder="1" applyAlignment="1">
      <alignment horizontal="left" vertical="top" wrapText="1"/>
    </xf>
    <xf numFmtId="0" fontId="2" fillId="0" borderId="0" xfId="0" applyFont="1" applyFill="1" applyBorder="1" applyAlignment="1" applyProtection="1">
      <protection locked="0"/>
    </xf>
    <xf numFmtId="0" fontId="8" fillId="0" borderId="0" xfId="0" applyFont="1" applyFill="1" applyBorder="1" applyAlignment="1" applyProtection="1">
      <protection locked="0"/>
    </xf>
    <xf numFmtId="0" fontId="10" fillId="0" borderId="0" xfId="51" applyFont="1" applyFill="1" applyAlignment="1">
      <alignment horizontal="center" vertical="center"/>
    </xf>
    <xf numFmtId="0" fontId="2" fillId="0" borderId="0" xfId="51" applyFont="1" applyFill="1">
      <alignment vertical="center"/>
    </xf>
    <xf numFmtId="0" fontId="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6" fillId="0" borderId="12" xfId="0"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center"/>
      <protection locked="0"/>
    </xf>
    <xf numFmtId="0" fontId="6" fillId="0" borderId="0" xfId="0" applyNumberFormat="1" applyFont="1" applyFill="1" applyBorder="1" applyAlignment="1" applyProtection="1">
      <alignment horizontal="right" vertical="center"/>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49" fontId="10" fillId="0" borderId="1" xfId="0" applyNumberFormat="1" applyFont="1" applyFill="1" applyBorder="1" applyAlignment="1" applyProtection="1">
      <alignment vertical="center" wrapText="1"/>
      <protection locked="0"/>
    </xf>
    <xf numFmtId="49" fontId="10" fillId="0" borderId="1" xfId="0" applyNumberFormat="1" applyFont="1" applyFill="1" applyBorder="1" applyAlignment="1" applyProtection="1">
      <alignment horizontal="left" vertical="center" wrapText="1"/>
      <protection locked="0"/>
    </xf>
    <xf numFmtId="49" fontId="1" fillId="0"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protection locked="0"/>
    </xf>
    <xf numFmtId="49" fontId="17"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left" vertical="center" wrapText="1"/>
      <protection locked="0"/>
    </xf>
    <xf numFmtId="0" fontId="1" fillId="0" borderId="3" xfId="0" applyNumberFormat="1" applyFont="1" applyFill="1" applyBorder="1" applyAlignment="1" applyProtection="1">
      <alignment horizontal="left" vertical="center" wrapText="1"/>
      <protection locked="0"/>
    </xf>
    <xf numFmtId="0" fontId="1" fillId="0" borderId="4" xfId="0" applyNumberFormat="1" applyFont="1" applyFill="1" applyBorder="1" applyAlignment="1" applyProtection="1">
      <alignment horizontal="left"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center"/>
      <protection locked="0"/>
    </xf>
    <xf numFmtId="0" fontId="10" fillId="0" borderId="7"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49" fontId="12" fillId="0" borderId="3" xfId="0" applyNumberFormat="1" applyFont="1" applyFill="1" applyBorder="1" applyAlignment="1" applyProtection="1">
      <alignment horizontal="left" vertical="center" wrapText="1"/>
      <protection locked="0"/>
    </xf>
    <xf numFmtId="177" fontId="2"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protection locked="0"/>
    </xf>
    <xf numFmtId="49" fontId="12" fillId="0" borderId="2" xfId="0" applyNumberFormat="1" applyFont="1" applyFill="1" applyBorder="1" applyAlignment="1" applyProtection="1">
      <alignment horizontal="center" vertical="center" wrapText="1"/>
      <protection locked="0"/>
    </xf>
    <xf numFmtId="49" fontId="12" fillId="0" borderId="3" xfId="0" applyNumberFormat="1" applyFont="1" applyFill="1" applyBorder="1" applyAlignment="1" applyProtection="1">
      <alignment horizontal="center" vertical="center" wrapText="1"/>
      <protection locked="0"/>
    </xf>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0" fontId="8" fillId="0" borderId="1" xfId="52" applyFont="1" applyFill="1" applyBorder="1" applyAlignment="1">
      <alignment horizontal="center" vertical="center" wrapText="1"/>
    </xf>
    <xf numFmtId="0" fontId="19" fillId="0" borderId="1" xfId="52" applyFont="1" applyFill="1" applyBorder="1" applyAlignment="1">
      <alignment horizontal="center" vertical="center" wrapText="1"/>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6" fillId="0" borderId="8"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protection locked="0"/>
    </xf>
    <xf numFmtId="49" fontId="9" fillId="0" borderId="11" xfId="52" applyNumberFormat="1" applyFont="1" applyFill="1" applyBorder="1" applyAlignment="1">
      <alignment horizontal="center" vertical="center" wrapText="1"/>
    </xf>
    <xf numFmtId="0" fontId="9" fillId="0" borderId="13" xfId="52" applyFont="1" applyFill="1" applyBorder="1" applyAlignment="1">
      <alignment vertical="center" wrapText="1"/>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 fillId="0" borderId="4" xfId="0" applyNumberFormat="1"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wrapText="1"/>
      <protection locked="0"/>
    </xf>
    <xf numFmtId="9" fontId="12" fillId="0" borderId="1" xfId="0" applyNumberFormat="1" applyFont="1" applyFill="1" applyBorder="1" applyAlignment="1" applyProtection="1">
      <alignment vertical="center" wrapText="1"/>
      <protection locked="0"/>
    </xf>
    <xf numFmtId="49" fontId="12" fillId="0" borderId="1" xfId="0" applyNumberFormat="1" applyFont="1" applyFill="1" applyBorder="1" applyAlignment="1" applyProtection="1">
      <alignment horizontal="center" vertical="center"/>
      <protection locked="0"/>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0" fontId="10" fillId="0" borderId="4"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left" vertical="center" wrapText="1"/>
      <protection locked="0"/>
    </xf>
    <xf numFmtId="0" fontId="6" fillId="0" borderId="9" xfId="0"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left" vertical="center" wrapText="1"/>
      <protection locked="0"/>
    </xf>
    <xf numFmtId="0" fontId="6" fillId="0" borderId="6" xfId="0" applyFont="1" applyFill="1" applyBorder="1" applyAlignment="1" applyProtection="1">
      <alignment horizontal="center" vertical="center"/>
      <protection locked="0"/>
    </xf>
    <xf numFmtId="49" fontId="21"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protection locked="0"/>
    </xf>
    <xf numFmtId="0" fontId="1" fillId="0" borderId="0" xfId="0" applyFont="1" applyFill="1" applyBorder="1" applyAlignment="1"/>
    <xf numFmtId="0" fontId="1" fillId="0" borderId="0" xfId="0" applyFont="1" applyFill="1" applyBorder="1" applyAlignment="1">
      <alignment horizontal="center"/>
    </xf>
    <xf numFmtId="0" fontId="1" fillId="0" borderId="0" xfId="50" applyFill="1" applyAlignment="1">
      <alignment vertical="center"/>
    </xf>
    <xf numFmtId="0" fontId="1" fillId="0" borderId="0" xfId="50"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7" xfId="0" applyNumberFormat="1" applyFont="1" applyFill="1" applyBorder="1" applyAlignment="1">
      <alignment horizontal="center" vertical="center" shrinkToFit="1"/>
    </xf>
    <xf numFmtId="4" fontId="2" fillId="0" borderId="10"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5"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80" fontId="2" fillId="0" borderId="1" xfId="0" applyNumberFormat="1" applyFont="1" applyFill="1" applyBorder="1" applyAlignment="1">
      <alignment horizontal="center" vertical="center" wrapText="1" shrinkToFit="1"/>
    </xf>
    <xf numFmtId="0" fontId="8" fillId="0" borderId="0" xfId="0" applyFont="1" applyFill="1" applyAlignment="1">
      <alignment horizontal="left" vertical="top" wrapText="1"/>
    </xf>
    <xf numFmtId="0" fontId="23" fillId="0" borderId="0" xfId="0" applyFont="1" applyFill="1" applyAlignment="1">
      <alignment horizontal="center" wrapText="1"/>
    </xf>
    <xf numFmtId="0" fontId="1" fillId="0" borderId="0" xfId="0" applyFont="1" applyFill="1" applyBorder="1" applyAlignment="1">
      <alignment wrapText="1"/>
    </xf>
    <xf numFmtId="4" fontId="2" fillId="0" borderId="10" xfId="0" applyNumberFormat="1" applyFont="1" applyFill="1" applyBorder="1" applyAlignment="1">
      <alignment horizontal="center" vertical="center" wrapText="1" shrinkToFit="1"/>
    </xf>
    <xf numFmtId="4" fontId="2" fillId="0" borderId="1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80" fontId="12" fillId="0" borderId="1" xfId="0" applyNumberFormat="1" applyFont="1" applyFill="1" applyBorder="1" applyAlignment="1">
      <alignment horizontal="center" vertical="center" wrapText="1"/>
    </xf>
    <xf numFmtId="0" fontId="6" fillId="0" borderId="0" xfId="0" applyFont="1" applyFill="1" applyBorder="1" applyAlignment="1">
      <alignment horizontal="right"/>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1" fillId="0" borderId="0" xfId="0" applyFont="1" applyFill="1" applyAlignment="1">
      <alignment vertical="center"/>
    </xf>
    <xf numFmtId="0" fontId="25" fillId="0" borderId="0" xfId="0" applyFont="1" applyFill="1" applyAlignment="1">
      <alignment horizontal="center" vertical="center"/>
    </xf>
    <xf numFmtId="0" fontId="1" fillId="0" borderId="0" xfId="0" applyFont="1" applyFill="1" applyAlignment="1"/>
    <xf numFmtId="0" fontId="2" fillId="2" borderId="8" xfId="0" applyNumberFormat="1" applyFont="1" applyFill="1" applyBorder="1" applyAlignment="1">
      <alignment horizontal="center" vertical="center"/>
    </xf>
    <xf numFmtId="0" fontId="2" fillId="2" borderId="8" xfId="0" applyNumberFormat="1" applyFont="1" applyFill="1" applyBorder="1" applyAlignment="1">
      <alignment horizontal="left" vertical="center"/>
    </xf>
    <xf numFmtId="0" fontId="2" fillId="2" borderId="8" xfId="0" applyNumberFormat="1" applyFont="1" applyFill="1" applyBorder="1" applyAlignment="1">
      <alignment horizontal="right" vertical="center"/>
    </xf>
    <xf numFmtId="0" fontId="2" fillId="2" borderId="8" xfId="0" applyNumberFormat="1" applyFont="1" applyFill="1" applyBorder="1" applyAlignment="1">
      <alignment horizontal="left" vertical="center" wrapText="1"/>
    </xf>
    <xf numFmtId="0" fontId="26" fillId="0" borderId="0" xfId="0" applyFont="1" applyFill="1" applyAlignment="1"/>
    <xf numFmtId="0" fontId="2" fillId="2" borderId="8" xfId="0" applyNumberFormat="1" applyFont="1" applyFill="1" applyBorder="1" applyAlignment="1">
      <alignment horizontal="center" vertical="center" wrapText="1"/>
    </xf>
    <xf numFmtId="0" fontId="18" fillId="2" borderId="8" xfId="0" applyNumberFormat="1" applyFont="1" applyFill="1" applyBorder="1" applyAlignment="1">
      <alignment horizontal="left" vertical="center" wrapText="1"/>
    </xf>
    <xf numFmtId="0" fontId="2" fillId="2" borderId="8" xfId="0" applyNumberFormat="1" applyFont="1" applyFill="1" applyBorder="1" applyAlignment="1">
      <alignment horizontal="right" vertical="center" wrapText="1"/>
    </xf>
    <xf numFmtId="0" fontId="27" fillId="0" borderId="0" xfId="0" applyFont="1" applyFill="1" applyAlignment="1">
      <alignment horizontal="center" vertical="center"/>
    </xf>
    <xf numFmtId="0" fontId="12" fillId="0" borderId="8"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xf>
    <xf numFmtId="0" fontId="12" fillId="0" borderId="8" xfId="0" applyNumberFormat="1" applyFont="1" applyFill="1" applyBorder="1" applyAlignment="1">
      <alignment horizontal="right" vertical="center"/>
    </xf>
    <xf numFmtId="0" fontId="12" fillId="0" borderId="8" xfId="0" applyNumberFormat="1" applyFont="1" applyFill="1" applyBorder="1" applyAlignment="1">
      <alignment horizontal="left" vertical="center"/>
    </xf>
    <xf numFmtId="0" fontId="27" fillId="0" borderId="0" xfId="0" applyFont="1" applyFill="1" applyAlignment="1"/>
    <xf numFmtId="0" fontId="8" fillId="0" borderId="0" xfId="0" applyFont="1" applyFill="1" applyAlignment="1"/>
    <xf numFmtId="4" fontId="12" fillId="0" borderId="8" xfId="0" applyNumberFormat="1" applyFont="1" applyFill="1" applyBorder="1" applyAlignment="1">
      <alignment horizontal="right" vertical="center"/>
    </xf>
    <xf numFmtId="180" fontId="12" fillId="0" borderId="8" xfId="0" applyNumberFormat="1" applyFont="1" applyFill="1" applyBorder="1" applyAlignment="1">
      <alignment horizontal="right" vertical="center"/>
    </xf>
    <xf numFmtId="4" fontId="12" fillId="0" borderId="8" xfId="0" applyNumberFormat="1" applyFont="1" applyFill="1" applyBorder="1" applyAlignment="1">
      <alignment horizontal="right" vertical="center"/>
    </xf>
    <xf numFmtId="0" fontId="1" fillId="0" borderId="2" xfId="0" applyNumberFormat="1" applyFont="1" applyFill="1" applyBorder="1" applyAlignment="1" applyProtection="1" quotePrefix="1">
      <alignment horizontal="center" vertical="center" wrapText="1"/>
      <protection locked="0"/>
    </xf>
    <xf numFmtId="49" fontId="10" fillId="0" borderId="1" xfId="51" applyNumberFormat="1" applyFont="1" applyFill="1" applyBorder="1" applyAlignment="1" quotePrefix="1">
      <alignment horizontal="left" vertical="center"/>
    </xf>
    <xf numFmtId="49" fontId="6" fillId="0" borderId="1" xfId="51" applyNumberFormat="1" applyFont="1" applyFill="1" applyBorder="1" applyAlignment="1" quotePrefix="1">
      <alignment horizontal="center" vertical="center"/>
    </xf>
    <xf numFmtId="49" fontId="10" fillId="0" borderId="5" xfId="51" applyNumberFormat="1" applyFont="1" applyFill="1" applyBorder="1" applyAlignment="1" quotePrefix="1">
      <alignment horizontal="left" vertical="center"/>
    </xf>
    <xf numFmtId="49" fontId="10" fillId="0" borderId="1" xfId="51" applyNumberFormat="1" applyFont="1" applyFill="1" applyBorder="1" applyAlignment="1" quotePrefix="1">
      <alignment horizontal="left" vertical="center" wrapText="1"/>
    </xf>
    <xf numFmtId="49" fontId="10" fillId="0" borderId="5" xfId="51" applyNumberFormat="1" applyFont="1" applyFill="1" applyBorder="1" applyAlignment="1" quotePrefix="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F38"/>
  <sheetViews>
    <sheetView workbookViewId="0">
      <pane ySplit="6" topLeftCell="A31" activePane="bottomLeft" state="frozen"/>
      <selection/>
      <selection pane="bottomLeft" activeCell="D33" sqref="D33"/>
    </sheetView>
  </sheetViews>
  <sheetFormatPr defaultColWidth="9.81818181818182" defaultRowHeight="15" outlineLevelCol="5"/>
  <cols>
    <col min="1" max="1" width="35.0454545454545" style="211" customWidth="1"/>
    <col min="2" max="2" width="5.18181818181818" style="211" customWidth="1"/>
    <col min="3" max="3" width="21.2727272727273" style="211" customWidth="1"/>
    <col min="4" max="4" width="35.5909090909091" style="211" customWidth="1"/>
    <col min="5" max="5" width="5.18181818181818" style="211" customWidth="1"/>
    <col min="6" max="6" width="20.3181818181818" style="211" customWidth="1"/>
    <col min="7" max="16384" width="9.81818181818182" style="211"/>
  </cols>
  <sheetData>
    <row r="1" ht="27.5" spans="3:3">
      <c r="C1" s="222" t="s">
        <v>0</v>
      </c>
    </row>
    <row r="2" spans="6:6">
      <c r="F2" s="213" t="s">
        <v>1</v>
      </c>
    </row>
    <row r="3" spans="1:6">
      <c r="A3" s="213" t="s">
        <v>2</v>
      </c>
      <c r="F3" s="213" t="s">
        <v>3</v>
      </c>
    </row>
    <row r="4" ht="19.5" customHeight="1" spans="1:6">
      <c r="A4" s="224" t="s">
        <v>4</v>
      </c>
      <c r="B4" s="224"/>
      <c r="C4" s="224"/>
      <c r="D4" s="224" t="s">
        <v>5</v>
      </c>
      <c r="E4" s="224"/>
      <c r="F4" s="224"/>
    </row>
    <row r="5" ht="19.5" customHeight="1" spans="1:6">
      <c r="A5" s="224" t="s">
        <v>6</v>
      </c>
      <c r="B5" s="224" t="s">
        <v>7</v>
      </c>
      <c r="C5" s="224" t="s">
        <v>8</v>
      </c>
      <c r="D5" s="224" t="s">
        <v>9</v>
      </c>
      <c r="E5" s="224" t="s">
        <v>7</v>
      </c>
      <c r="F5" s="224" t="s">
        <v>8</v>
      </c>
    </row>
    <row r="6" ht="19.5" customHeight="1" spans="1:6">
      <c r="A6" s="224" t="s">
        <v>10</v>
      </c>
      <c r="B6" s="224"/>
      <c r="C6" s="224" t="s">
        <v>11</v>
      </c>
      <c r="D6" s="224" t="s">
        <v>10</v>
      </c>
      <c r="E6" s="224"/>
      <c r="F6" s="224" t="s">
        <v>12</v>
      </c>
    </row>
    <row r="7" ht="19.5" customHeight="1" spans="1:6">
      <c r="A7" s="226" t="s">
        <v>13</v>
      </c>
      <c r="B7" s="224" t="s">
        <v>11</v>
      </c>
      <c r="C7" s="225" t="s">
        <v>14</v>
      </c>
      <c r="D7" s="226" t="s">
        <v>15</v>
      </c>
      <c r="E7" s="224" t="s">
        <v>16</v>
      </c>
      <c r="F7" s="225">
        <v>149.21</v>
      </c>
    </row>
    <row r="8" ht="19.5" customHeight="1" spans="1:6">
      <c r="A8" s="226" t="s">
        <v>17</v>
      </c>
      <c r="B8" s="224" t="s">
        <v>12</v>
      </c>
      <c r="C8" s="225"/>
      <c r="D8" s="226" t="s">
        <v>18</v>
      </c>
      <c r="E8" s="224" t="s">
        <v>19</v>
      </c>
      <c r="F8" s="225"/>
    </row>
    <row r="9" ht="19.5" customHeight="1" spans="1:6">
      <c r="A9" s="226" t="s">
        <v>20</v>
      </c>
      <c r="B9" s="224" t="s">
        <v>21</v>
      </c>
      <c r="C9" s="225"/>
      <c r="D9" s="226" t="s">
        <v>22</v>
      </c>
      <c r="E9" s="224" t="s">
        <v>23</v>
      </c>
      <c r="F9" s="225"/>
    </row>
    <row r="10" ht="19.5" customHeight="1" spans="1:6">
      <c r="A10" s="226" t="s">
        <v>24</v>
      </c>
      <c r="B10" s="224" t="s">
        <v>25</v>
      </c>
      <c r="C10" s="225" t="s">
        <v>26</v>
      </c>
      <c r="D10" s="226" t="s">
        <v>27</v>
      </c>
      <c r="E10" s="224" t="s">
        <v>28</v>
      </c>
      <c r="F10" s="229">
        <v>24046.34</v>
      </c>
    </row>
    <row r="11" ht="19.5" customHeight="1" spans="1:6">
      <c r="A11" s="226" t="s">
        <v>29</v>
      </c>
      <c r="B11" s="224" t="s">
        <v>30</v>
      </c>
      <c r="C11" s="225" t="s">
        <v>26</v>
      </c>
      <c r="D11" s="226" t="s">
        <v>31</v>
      </c>
      <c r="E11" s="224" t="s">
        <v>32</v>
      </c>
      <c r="F11" s="225"/>
    </row>
    <row r="12" ht="19.5" customHeight="1" spans="1:6">
      <c r="A12" s="226" t="s">
        <v>33</v>
      </c>
      <c r="B12" s="224" t="s">
        <v>34</v>
      </c>
      <c r="C12" s="225" t="s">
        <v>26</v>
      </c>
      <c r="D12" s="226" t="s">
        <v>35</v>
      </c>
      <c r="E12" s="224" t="s">
        <v>36</v>
      </c>
      <c r="F12" s="225">
        <v>193.95</v>
      </c>
    </row>
    <row r="13" ht="19.5" customHeight="1" spans="1:6">
      <c r="A13" s="226" t="s">
        <v>37</v>
      </c>
      <c r="B13" s="224" t="s">
        <v>38</v>
      </c>
      <c r="C13" s="225" t="s">
        <v>26</v>
      </c>
      <c r="D13" s="226" t="s">
        <v>39</v>
      </c>
      <c r="E13" s="224" t="s">
        <v>40</v>
      </c>
      <c r="F13" s="225"/>
    </row>
    <row r="14" ht="19.5" customHeight="1" spans="1:6">
      <c r="A14" s="226" t="s">
        <v>41</v>
      </c>
      <c r="B14" s="224" t="s">
        <v>42</v>
      </c>
      <c r="C14" s="225" t="s">
        <v>43</v>
      </c>
      <c r="D14" s="226" t="s">
        <v>44</v>
      </c>
      <c r="E14" s="224" t="s">
        <v>45</v>
      </c>
      <c r="F14" s="229">
        <v>1648.97</v>
      </c>
    </row>
    <row r="15" ht="19.5" customHeight="1" spans="1:6">
      <c r="A15" s="226"/>
      <c r="B15" s="224" t="s">
        <v>46</v>
      </c>
      <c r="C15" s="225"/>
      <c r="D15" s="226" t="s">
        <v>47</v>
      </c>
      <c r="E15" s="224" t="s">
        <v>48</v>
      </c>
      <c r="F15" s="225">
        <v>821.99</v>
      </c>
    </row>
    <row r="16" ht="19.5" customHeight="1" spans="1:6">
      <c r="A16" s="226"/>
      <c r="B16" s="224" t="s">
        <v>49</v>
      </c>
      <c r="C16" s="225"/>
      <c r="D16" s="226" t="s">
        <v>50</v>
      </c>
      <c r="E16" s="224" t="s">
        <v>51</v>
      </c>
      <c r="F16" s="225">
        <v>0.5</v>
      </c>
    </row>
    <row r="17" ht="19.5" customHeight="1" spans="1:6">
      <c r="A17" s="226"/>
      <c r="B17" s="224" t="s">
        <v>52</v>
      </c>
      <c r="C17" s="225"/>
      <c r="D17" s="226" t="s">
        <v>53</v>
      </c>
      <c r="E17" s="224" t="s">
        <v>54</v>
      </c>
      <c r="F17" s="225">
        <v>2.49</v>
      </c>
    </row>
    <row r="18" ht="19.5" customHeight="1" spans="1:6">
      <c r="A18" s="226"/>
      <c r="B18" s="224" t="s">
        <v>55</v>
      </c>
      <c r="C18" s="225"/>
      <c r="D18" s="226" t="s">
        <v>56</v>
      </c>
      <c r="E18" s="224" t="s">
        <v>57</v>
      </c>
      <c r="F18" s="225"/>
    </row>
    <row r="19" ht="19.5" customHeight="1" spans="1:6">
      <c r="A19" s="226"/>
      <c r="B19" s="224" t="s">
        <v>58</v>
      </c>
      <c r="C19" s="225"/>
      <c r="D19" s="226" t="s">
        <v>59</v>
      </c>
      <c r="E19" s="224" t="s">
        <v>60</v>
      </c>
      <c r="F19" s="225"/>
    </row>
    <row r="20" ht="19.5" customHeight="1" spans="1:6">
      <c r="A20" s="226"/>
      <c r="B20" s="224" t="s">
        <v>61</v>
      </c>
      <c r="C20" s="225"/>
      <c r="D20" s="226" t="s">
        <v>62</v>
      </c>
      <c r="E20" s="224" t="s">
        <v>63</v>
      </c>
      <c r="F20" s="225"/>
    </row>
    <row r="21" ht="19.5" customHeight="1" spans="1:6">
      <c r="A21" s="226"/>
      <c r="B21" s="224" t="s">
        <v>64</v>
      </c>
      <c r="C21" s="225"/>
      <c r="D21" s="226" t="s">
        <v>65</v>
      </c>
      <c r="E21" s="224" t="s">
        <v>66</v>
      </c>
      <c r="F21" s="225"/>
    </row>
    <row r="22" ht="19.5" customHeight="1" spans="1:6">
      <c r="A22" s="226"/>
      <c r="B22" s="224" t="s">
        <v>67</v>
      </c>
      <c r="C22" s="225"/>
      <c r="D22" s="226" t="s">
        <v>68</v>
      </c>
      <c r="E22" s="224" t="s">
        <v>69</v>
      </c>
      <c r="F22" s="225"/>
    </row>
    <row r="23" ht="19.5" customHeight="1" spans="1:6">
      <c r="A23" s="226"/>
      <c r="B23" s="224" t="s">
        <v>70</v>
      </c>
      <c r="C23" s="225"/>
      <c r="D23" s="226" t="s">
        <v>71</v>
      </c>
      <c r="E23" s="224" t="s">
        <v>72</v>
      </c>
      <c r="F23" s="225"/>
    </row>
    <row r="24" ht="19.5" customHeight="1" spans="1:6">
      <c r="A24" s="226"/>
      <c r="B24" s="224" t="s">
        <v>73</v>
      </c>
      <c r="C24" s="225"/>
      <c r="D24" s="226" t="s">
        <v>74</v>
      </c>
      <c r="E24" s="224" t="s">
        <v>75</v>
      </c>
      <c r="F24" s="225"/>
    </row>
    <row r="25" ht="19.5" customHeight="1" spans="1:6">
      <c r="A25" s="226"/>
      <c r="B25" s="224" t="s">
        <v>76</v>
      </c>
      <c r="C25" s="225"/>
      <c r="D25" s="226" t="s">
        <v>77</v>
      </c>
      <c r="E25" s="224" t="s">
        <v>78</v>
      </c>
      <c r="F25" s="229">
        <v>1101.95</v>
      </c>
    </row>
    <row r="26" ht="19.5" customHeight="1" spans="1:6">
      <c r="A26" s="226"/>
      <c r="B26" s="224" t="s">
        <v>79</v>
      </c>
      <c r="C26" s="225"/>
      <c r="D26" s="226" t="s">
        <v>80</v>
      </c>
      <c r="E26" s="224" t="s">
        <v>81</v>
      </c>
      <c r="F26" s="225"/>
    </row>
    <row r="27" ht="19.5" customHeight="1" spans="1:6">
      <c r="A27" s="226"/>
      <c r="B27" s="224" t="s">
        <v>82</v>
      </c>
      <c r="C27" s="225"/>
      <c r="D27" s="226" t="s">
        <v>83</v>
      </c>
      <c r="E27" s="224" t="s">
        <v>84</v>
      </c>
      <c r="F27" s="225"/>
    </row>
    <row r="28" ht="19.5" customHeight="1" spans="1:6">
      <c r="A28" s="226"/>
      <c r="B28" s="224" t="s">
        <v>85</v>
      </c>
      <c r="C28" s="225"/>
      <c r="D28" s="226" t="s">
        <v>86</v>
      </c>
      <c r="E28" s="224" t="s">
        <v>87</v>
      </c>
      <c r="F28" s="225"/>
    </row>
    <row r="29" ht="19.5" customHeight="1" spans="1:6">
      <c r="A29" s="226"/>
      <c r="B29" s="224" t="s">
        <v>88</v>
      </c>
      <c r="C29" s="225"/>
      <c r="D29" s="226" t="s">
        <v>89</v>
      </c>
      <c r="E29" s="224" t="s">
        <v>90</v>
      </c>
      <c r="F29" s="225"/>
    </row>
    <row r="30" ht="19.5" customHeight="1" spans="1:6">
      <c r="A30" s="224"/>
      <c r="B30" s="224" t="s">
        <v>91</v>
      </c>
      <c r="C30" s="225"/>
      <c r="D30" s="226" t="s">
        <v>92</v>
      </c>
      <c r="E30" s="224" t="s">
        <v>93</v>
      </c>
      <c r="F30" s="225"/>
    </row>
    <row r="31" ht="19.5" customHeight="1" spans="1:6">
      <c r="A31" s="224"/>
      <c r="B31" s="224" t="s">
        <v>94</v>
      </c>
      <c r="C31" s="225"/>
      <c r="D31" s="226" t="s">
        <v>95</v>
      </c>
      <c r="E31" s="224" t="s">
        <v>96</v>
      </c>
      <c r="F31" s="225"/>
    </row>
    <row r="32" ht="19.5" customHeight="1" spans="1:6">
      <c r="A32" s="224"/>
      <c r="B32" s="224" t="s">
        <v>97</v>
      </c>
      <c r="C32" s="225"/>
      <c r="D32" s="226" t="s">
        <v>98</v>
      </c>
      <c r="E32" s="224" t="s">
        <v>99</v>
      </c>
      <c r="F32" s="225"/>
    </row>
    <row r="33" ht="19.5" customHeight="1" spans="1:6">
      <c r="A33" s="224" t="s">
        <v>100</v>
      </c>
      <c r="B33" s="224" t="s">
        <v>101</v>
      </c>
      <c r="C33" s="229">
        <v>27282.67</v>
      </c>
      <c r="D33" s="224" t="s">
        <v>102</v>
      </c>
      <c r="E33" s="224" t="s">
        <v>103</v>
      </c>
      <c r="F33" s="229">
        <v>27965.4</v>
      </c>
    </row>
    <row r="34" ht="19.5" customHeight="1" spans="1:6">
      <c r="A34" s="226" t="s">
        <v>104</v>
      </c>
      <c r="B34" s="224" t="s">
        <v>105</v>
      </c>
      <c r="C34" s="225"/>
      <c r="D34" s="226" t="s">
        <v>106</v>
      </c>
      <c r="E34" s="224" t="s">
        <v>107</v>
      </c>
      <c r="F34" s="225"/>
    </row>
    <row r="35" ht="19.5" customHeight="1" spans="1:6">
      <c r="A35" s="226" t="s">
        <v>108</v>
      </c>
      <c r="B35" s="224" t="s">
        <v>109</v>
      </c>
      <c r="C35" s="225">
        <v>704.68</v>
      </c>
      <c r="D35" s="226" t="s">
        <v>110</v>
      </c>
      <c r="E35" s="224" t="s">
        <v>111</v>
      </c>
      <c r="F35" s="225">
        <v>21.95</v>
      </c>
    </row>
    <row r="36" ht="19.5" customHeight="1" spans="1:6">
      <c r="A36" s="224" t="s">
        <v>112</v>
      </c>
      <c r="B36" s="224" t="s">
        <v>113</v>
      </c>
      <c r="C36" s="229">
        <v>27987.35</v>
      </c>
      <c r="D36" s="224" t="s">
        <v>112</v>
      </c>
      <c r="E36" s="224" t="s">
        <v>114</v>
      </c>
      <c r="F36" s="229">
        <v>27987.35</v>
      </c>
    </row>
    <row r="37" ht="19.5" customHeight="1" spans="1:6">
      <c r="A37" s="226" t="s">
        <v>115</v>
      </c>
      <c r="B37" s="226"/>
      <c r="C37" s="226"/>
      <c r="D37" s="226"/>
      <c r="E37" s="226"/>
      <c r="F37" s="226"/>
    </row>
    <row r="38" ht="19.5" customHeight="1" spans="1:6">
      <c r="A38" s="226" t="s">
        <v>116</v>
      </c>
      <c r="B38" s="226"/>
      <c r="C38" s="226"/>
      <c r="D38" s="226"/>
      <c r="E38" s="226"/>
      <c r="F38" s="22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33"/>
  <sheetViews>
    <sheetView workbookViewId="0">
      <selection activeCell="D13" sqref="D13"/>
    </sheetView>
  </sheetViews>
  <sheetFormatPr defaultColWidth="9.81818181818182" defaultRowHeight="15" outlineLevelCol="4"/>
  <cols>
    <col min="1" max="1" width="45" style="211" customWidth="1"/>
    <col min="2" max="2" width="10.9090909090909" style="211" customWidth="1"/>
    <col min="3" max="5" width="29.5909090909091" style="211" customWidth="1"/>
    <col min="6" max="16384" width="9.81818181818182" style="211"/>
  </cols>
  <sheetData>
    <row r="1" ht="25.5" spans="3:3">
      <c r="C1" s="212" t="s">
        <v>526</v>
      </c>
    </row>
    <row r="2" spans="5:5">
      <c r="E2" s="213" t="s">
        <v>527</v>
      </c>
    </row>
    <row r="3" spans="1:5">
      <c r="A3" s="213" t="s">
        <v>2</v>
      </c>
      <c r="E3" s="213" t="s">
        <v>3</v>
      </c>
    </row>
    <row r="4" customHeight="1" spans="1:5">
      <c r="A4" s="219" t="s">
        <v>528</v>
      </c>
      <c r="B4" s="219" t="s">
        <v>7</v>
      </c>
      <c r="C4" s="219" t="s">
        <v>529</v>
      </c>
      <c r="D4" s="219" t="s">
        <v>530</v>
      </c>
      <c r="E4" s="219" t="s">
        <v>531</v>
      </c>
    </row>
    <row r="5" customHeight="1" spans="1:5">
      <c r="A5" s="219" t="s">
        <v>532</v>
      </c>
      <c r="B5" s="219"/>
      <c r="C5" s="219" t="s">
        <v>11</v>
      </c>
      <c r="D5" s="219" t="s">
        <v>12</v>
      </c>
      <c r="E5" s="219" t="s">
        <v>21</v>
      </c>
    </row>
    <row r="6" customHeight="1" spans="1:5">
      <c r="A6" s="220" t="s">
        <v>533</v>
      </c>
      <c r="B6" s="219" t="s">
        <v>11</v>
      </c>
      <c r="C6" s="219" t="s">
        <v>534</v>
      </c>
      <c r="D6" s="219" t="s">
        <v>534</v>
      </c>
      <c r="E6" s="219" t="s">
        <v>534</v>
      </c>
    </row>
    <row r="7" customHeight="1" spans="1:5">
      <c r="A7" s="217" t="s">
        <v>535</v>
      </c>
      <c r="B7" s="219" t="s">
        <v>12</v>
      </c>
      <c r="C7" s="221" t="s">
        <v>536</v>
      </c>
      <c r="D7" s="221" t="s">
        <v>537</v>
      </c>
      <c r="E7" s="221" t="s">
        <v>538</v>
      </c>
    </row>
    <row r="8" customHeight="1" spans="1:5">
      <c r="A8" s="217" t="s">
        <v>539</v>
      </c>
      <c r="B8" s="219" t="s">
        <v>21</v>
      </c>
      <c r="C8" s="221" t="s">
        <v>26</v>
      </c>
      <c r="D8" s="221" t="s">
        <v>26</v>
      </c>
      <c r="E8" s="221"/>
    </row>
    <row r="9" customHeight="1" spans="1:5">
      <c r="A9" s="217" t="s">
        <v>540</v>
      </c>
      <c r="B9" s="219" t="s">
        <v>25</v>
      </c>
      <c r="C9" s="221" t="s">
        <v>541</v>
      </c>
      <c r="D9" s="221" t="s">
        <v>537</v>
      </c>
      <c r="E9" s="221" t="s">
        <v>538</v>
      </c>
    </row>
    <row r="10" customHeight="1" spans="1:5">
      <c r="A10" s="217" t="s">
        <v>542</v>
      </c>
      <c r="B10" s="219" t="s">
        <v>30</v>
      </c>
      <c r="C10" s="221" t="s">
        <v>26</v>
      </c>
      <c r="D10" s="221" t="s">
        <v>26</v>
      </c>
      <c r="E10" s="221"/>
    </row>
    <row r="11" customHeight="1" spans="1:5">
      <c r="A11" s="217" t="s">
        <v>543</v>
      </c>
      <c r="B11" s="219" t="s">
        <v>34</v>
      </c>
      <c r="C11" s="221" t="s">
        <v>541</v>
      </c>
      <c r="D11" s="221" t="s">
        <v>537</v>
      </c>
      <c r="E11" s="221" t="s">
        <v>538</v>
      </c>
    </row>
    <row r="12" customHeight="1" spans="1:5">
      <c r="A12" s="217" t="s">
        <v>544</v>
      </c>
      <c r="B12" s="219" t="s">
        <v>38</v>
      </c>
      <c r="C12" s="221" t="s">
        <v>545</v>
      </c>
      <c r="D12" s="221" t="s">
        <v>26</v>
      </c>
      <c r="E12" s="221"/>
    </row>
    <row r="13" customHeight="1" spans="1:5">
      <c r="A13" s="217" t="s">
        <v>546</v>
      </c>
      <c r="B13" s="219" t="s">
        <v>42</v>
      </c>
      <c r="C13" s="219" t="s">
        <v>534</v>
      </c>
      <c r="D13" s="219" t="s">
        <v>534</v>
      </c>
      <c r="E13" s="221"/>
    </row>
    <row r="14" customHeight="1" spans="1:5">
      <c r="A14" s="217" t="s">
        <v>547</v>
      </c>
      <c r="B14" s="219" t="s">
        <v>46</v>
      </c>
      <c r="C14" s="219" t="s">
        <v>534</v>
      </c>
      <c r="D14" s="219" t="s">
        <v>534</v>
      </c>
      <c r="E14" s="221"/>
    </row>
    <row r="15" customHeight="1" spans="1:5">
      <c r="A15" s="217" t="s">
        <v>548</v>
      </c>
      <c r="B15" s="219" t="s">
        <v>49</v>
      </c>
      <c r="C15" s="219" t="s">
        <v>534</v>
      </c>
      <c r="D15" s="219" t="s">
        <v>534</v>
      </c>
      <c r="E15" s="221"/>
    </row>
    <row r="16" customHeight="1" spans="1:5">
      <c r="A16" s="217" t="s">
        <v>549</v>
      </c>
      <c r="B16" s="219" t="s">
        <v>52</v>
      </c>
      <c r="C16" s="219" t="s">
        <v>534</v>
      </c>
      <c r="D16" s="219" t="s">
        <v>534</v>
      </c>
      <c r="E16" s="219" t="s">
        <v>534</v>
      </c>
    </row>
    <row r="17" customHeight="1" spans="1:5">
      <c r="A17" s="217" t="s">
        <v>550</v>
      </c>
      <c r="B17" s="219" t="s">
        <v>55</v>
      </c>
      <c r="C17" s="219" t="s">
        <v>534</v>
      </c>
      <c r="D17" s="219" t="s">
        <v>534</v>
      </c>
      <c r="E17" s="221"/>
    </row>
    <row r="18" customHeight="1" spans="1:5">
      <c r="A18" s="217" t="s">
        <v>551</v>
      </c>
      <c r="B18" s="219" t="s">
        <v>58</v>
      </c>
      <c r="C18" s="219" t="s">
        <v>534</v>
      </c>
      <c r="D18" s="219" t="s">
        <v>534</v>
      </c>
      <c r="E18" s="221"/>
    </row>
    <row r="19" customHeight="1" spans="1:5">
      <c r="A19" s="217" t="s">
        <v>552</v>
      </c>
      <c r="B19" s="219" t="s">
        <v>61</v>
      </c>
      <c r="C19" s="219" t="s">
        <v>534</v>
      </c>
      <c r="D19" s="219" t="s">
        <v>534</v>
      </c>
      <c r="E19" s="221"/>
    </row>
    <row r="20" customHeight="1" spans="1:5">
      <c r="A20" s="217" t="s">
        <v>553</v>
      </c>
      <c r="B20" s="219" t="s">
        <v>64</v>
      </c>
      <c r="C20" s="219" t="s">
        <v>534</v>
      </c>
      <c r="D20" s="219" t="s">
        <v>534</v>
      </c>
      <c r="E20" s="221" t="s">
        <v>554</v>
      </c>
    </row>
    <row r="21" customHeight="1" spans="1:5">
      <c r="A21" s="217" t="s">
        <v>555</v>
      </c>
      <c r="B21" s="219" t="s">
        <v>67</v>
      </c>
      <c r="C21" s="219" t="s">
        <v>534</v>
      </c>
      <c r="D21" s="219" t="s">
        <v>534</v>
      </c>
      <c r="E21" s="221"/>
    </row>
    <row r="22" customHeight="1" spans="1:5">
      <c r="A22" s="217" t="s">
        <v>556</v>
      </c>
      <c r="B22" s="219" t="s">
        <v>70</v>
      </c>
      <c r="C22" s="219" t="s">
        <v>534</v>
      </c>
      <c r="D22" s="219" t="s">
        <v>534</v>
      </c>
      <c r="E22" s="221"/>
    </row>
    <row r="23" customHeight="1" spans="1:5">
      <c r="A23" s="217" t="s">
        <v>557</v>
      </c>
      <c r="B23" s="219" t="s">
        <v>73</v>
      </c>
      <c r="C23" s="219" t="s">
        <v>534</v>
      </c>
      <c r="D23" s="219" t="s">
        <v>534</v>
      </c>
      <c r="E23" s="221"/>
    </row>
    <row r="24" customHeight="1" spans="1:5">
      <c r="A24" s="217" t="s">
        <v>558</v>
      </c>
      <c r="B24" s="219" t="s">
        <v>76</v>
      </c>
      <c r="C24" s="219" t="s">
        <v>534</v>
      </c>
      <c r="D24" s="219" t="s">
        <v>534</v>
      </c>
      <c r="E24" s="221"/>
    </row>
    <row r="25" customHeight="1" spans="1:5">
      <c r="A25" s="217" t="s">
        <v>559</v>
      </c>
      <c r="B25" s="219" t="s">
        <v>79</v>
      </c>
      <c r="C25" s="219" t="s">
        <v>534</v>
      </c>
      <c r="D25" s="219" t="s">
        <v>534</v>
      </c>
      <c r="E25" s="221"/>
    </row>
    <row r="26" customHeight="1" spans="1:5">
      <c r="A26" s="217" t="s">
        <v>560</v>
      </c>
      <c r="B26" s="219" t="s">
        <v>82</v>
      </c>
      <c r="C26" s="219" t="s">
        <v>534</v>
      </c>
      <c r="D26" s="219" t="s">
        <v>534</v>
      </c>
      <c r="E26" s="221"/>
    </row>
    <row r="27" customHeight="1" spans="1:5">
      <c r="A27" s="220" t="s">
        <v>561</v>
      </c>
      <c r="B27" s="219" t="s">
        <v>85</v>
      </c>
      <c r="C27" s="219" t="s">
        <v>534</v>
      </c>
      <c r="D27" s="219" t="s">
        <v>534</v>
      </c>
      <c r="E27" s="221" t="s">
        <v>562</v>
      </c>
    </row>
    <row r="28" customHeight="1" spans="1:5">
      <c r="A28" s="217" t="s">
        <v>563</v>
      </c>
      <c r="B28" s="219" t="s">
        <v>88</v>
      </c>
      <c r="C28" s="219" t="s">
        <v>534</v>
      </c>
      <c r="D28" s="219" t="s">
        <v>534</v>
      </c>
      <c r="E28" s="221" t="s">
        <v>562</v>
      </c>
    </row>
    <row r="29" customHeight="1" spans="1:5">
      <c r="A29" s="217" t="s">
        <v>564</v>
      </c>
      <c r="B29" s="219" t="s">
        <v>91</v>
      </c>
      <c r="C29" s="219" t="s">
        <v>534</v>
      </c>
      <c r="D29" s="219" t="s">
        <v>534</v>
      </c>
      <c r="E29" s="221"/>
    </row>
    <row r="30" ht="41.25" customHeight="1" spans="1:5">
      <c r="A30" s="217" t="s">
        <v>565</v>
      </c>
      <c r="B30" s="217"/>
      <c r="C30" s="217"/>
      <c r="D30" s="217"/>
      <c r="E30" s="217"/>
    </row>
    <row r="31" ht="21" customHeight="1" spans="1:5">
      <c r="A31" s="217" t="s">
        <v>566</v>
      </c>
      <c r="B31" s="217"/>
      <c r="C31" s="217"/>
      <c r="D31" s="217"/>
      <c r="E31" s="217"/>
    </row>
    <row r="33" spans="3:3">
      <c r="C33" s="218" t="s">
        <v>567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heetPr>
  <dimension ref="A1:E18"/>
  <sheetViews>
    <sheetView workbookViewId="0">
      <selection activeCell="D15" sqref="D15"/>
    </sheetView>
  </sheetViews>
  <sheetFormatPr defaultColWidth="9.81818181818182" defaultRowHeight="15" outlineLevelCol="4"/>
  <cols>
    <col min="1" max="1" width="47.7272727272727" style="211" customWidth="1"/>
    <col min="2" max="2" width="12" style="211" customWidth="1"/>
    <col min="3" max="5" width="17.7272727272727" style="211" customWidth="1"/>
    <col min="6" max="16384" width="9.81818181818182" style="211"/>
  </cols>
  <sheetData>
    <row r="1" ht="25.5" spans="2:2">
      <c r="B1" s="212" t="s">
        <v>568</v>
      </c>
    </row>
    <row r="2" spans="5:5">
      <c r="E2" s="213" t="s">
        <v>569</v>
      </c>
    </row>
    <row r="3" spans="1:5">
      <c r="A3" s="213" t="s">
        <v>2</v>
      </c>
      <c r="E3" s="213" t="s">
        <v>3</v>
      </c>
    </row>
    <row r="4" customHeight="1" spans="1:5">
      <c r="A4" s="214" t="s">
        <v>528</v>
      </c>
      <c r="B4" s="214" t="s">
        <v>7</v>
      </c>
      <c r="C4" s="214" t="s">
        <v>529</v>
      </c>
      <c r="D4" s="214" t="s">
        <v>530</v>
      </c>
      <c r="E4" s="214" t="s">
        <v>531</v>
      </c>
    </row>
    <row r="5" customHeight="1" spans="1:5">
      <c r="A5" s="215" t="s">
        <v>532</v>
      </c>
      <c r="B5" s="214"/>
      <c r="C5" s="214" t="s">
        <v>11</v>
      </c>
      <c r="D5" s="214" t="s">
        <v>12</v>
      </c>
      <c r="E5" s="214" t="s">
        <v>21</v>
      </c>
    </row>
    <row r="6" customHeight="1" spans="1:5">
      <c r="A6" s="215" t="s">
        <v>570</v>
      </c>
      <c r="B6" s="214" t="s">
        <v>11</v>
      </c>
      <c r="C6" s="214" t="s">
        <v>534</v>
      </c>
      <c r="D6" s="214" t="s">
        <v>534</v>
      </c>
      <c r="E6" s="214" t="s">
        <v>534</v>
      </c>
    </row>
    <row r="7" customHeight="1" spans="1:5">
      <c r="A7" s="215" t="s">
        <v>535</v>
      </c>
      <c r="B7" s="214" t="s">
        <v>12</v>
      </c>
      <c r="C7" s="216" t="s">
        <v>536</v>
      </c>
      <c r="D7" s="216" t="s">
        <v>537</v>
      </c>
      <c r="E7" s="216" t="s">
        <v>538</v>
      </c>
    </row>
    <row r="8" customHeight="1" spans="1:5">
      <c r="A8" s="215" t="s">
        <v>539</v>
      </c>
      <c r="B8" s="214" t="s">
        <v>21</v>
      </c>
      <c r="C8" s="216" t="s">
        <v>26</v>
      </c>
      <c r="D8" s="216" t="s">
        <v>26</v>
      </c>
      <c r="E8" s="216" t="s">
        <v>26</v>
      </c>
    </row>
    <row r="9" customHeight="1" spans="1:5">
      <c r="A9" s="215" t="s">
        <v>540</v>
      </c>
      <c r="B9" s="214" t="s">
        <v>25</v>
      </c>
      <c r="C9" s="216" t="s">
        <v>541</v>
      </c>
      <c r="D9" s="216" t="s">
        <v>537</v>
      </c>
      <c r="E9" s="216" t="s">
        <v>538</v>
      </c>
    </row>
    <row r="10" customHeight="1" spans="1:5">
      <c r="A10" s="215" t="s">
        <v>542</v>
      </c>
      <c r="B10" s="214" t="s">
        <v>30</v>
      </c>
      <c r="C10" s="216" t="s">
        <v>26</v>
      </c>
      <c r="D10" s="216" t="s">
        <v>26</v>
      </c>
      <c r="E10" s="216" t="s">
        <v>26</v>
      </c>
    </row>
    <row r="11" customHeight="1" spans="1:5">
      <c r="A11" s="215" t="s">
        <v>543</v>
      </c>
      <c r="B11" s="214" t="s">
        <v>34</v>
      </c>
      <c r="C11" s="216" t="s">
        <v>541</v>
      </c>
      <c r="D11" s="216" t="s">
        <v>537</v>
      </c>
      <c r="E11" s="216" t="s">
        <v>538</v>
      </c>
    </row>
    <row r="12" customHeight="1" spans="1:5">
      <c r="A12" s="215" t="s">
        <v>544</v>
      </c>
      <c r="B12" s="214" t="s">
        <v>38</v>
      </c>
      <c r="C12" s="216" t="s">
        <v>545</v>
      </c>
      <c r="D12" s="216" t="s">
        <v>26</v>
      </c>
      <c r="E12" s="216" t="s">
        <v>26</v>
      </c>
    </row>
    <row r="13" customHeight="1" spans="1:5">
      <c r="A13" s="215" t="s">
        <v>546</v>
      </c>
      <c r="B13" s="214" t="s">
        <v>42</v>
      </c>
      <c r="C13" s="214" t="s">
        <v>534</v>
      </c>
      <c r="D13" s="214" t="s">
        <v>534</v>
      </c>
      <c r="E13" s="216"/>
    </row>
    <row r="14" customHeight="1" spans="1:5">
      <c r="A14" s="215" t="s">
        <v>547</v>
      </c>
      <c r="B14" s="214" t="s">
        <v>46</v>
      </c>
      <c r="C14" s="214" t="s">
        <v>534</v>
      </c>
      <c r="D14" s="214" t="s">
        <v>534</v>
      </c>
      <c r="E14" s="216"/>
    </row>
    <row r="15" customHeight="1" spans="1:5">
      <c r="A15" s="215" t="s">
        <v>548</v>
      </c>
      <c r="B15" s="214" t="s">
        <v>49</v>
      </c>
      <c r="C15" s="214" t="s">
        <v>534</v>
      </c>
      <c r="D15" s="214" t="s">
        <v>534</v>
      </c>
      <c r="E15" s="216"/>
    </row>
    <row r="16" ht="48" customHeight="1" spans="1:5">
      <c r="A16" s="217" t="s">
        <v>571</v>
      </c>
      <c r="B16" s="217"/>
      <c r="C16" s="217"/>
      <c r="D16" s="217"/>
      <c r="E16" s="217"/>
    </row>
    <row r="18" spans="2:2">
      <c r="B18" s="218" t="s">
        <v>567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U155"/>
  <sheetViews>
    <sheetView workbookViewId="0">
      <selection activeCell="D8" sqref="D8"/>
    </sheetView>
  </sheetViews>
  <sheetFormatPr defaultColWidth="9" defaultRowHeight="15"/>
  <cols>
    <col min="1" max="1" width="6.25454545454545" style="177" customWidth="1"/>
    <col min="2" max="2" width="5.12727272727273" style="177" customWidth="1"/>
    <col min="3" max="3" width="12.8181818181818" style="177" customWidth="1"/>
    <col min="4" max="9" width="16.2727272727273" style="177" customWidth="1"/>
    <col min="10" max="10" width="15.1818181818182" style="177" customWidth="1"/>
    <col min="11" max="11" width="11.8181818181818" style="177" customWidth="1"/>
    <col min="12" max="12" width="15.1818181818182" style="177" customWidth="1"/>
    <col min="13" max="13" width="11.8181818181818" style="177" customWidth="1"/>
    <col min="14" max="14" width="15.1818181818182" style="178" customWidth="1"/>
    <col min="15" max="15" width="14" style="177" customWidth="1"/>
    <col min="16" max="16" width="9.12727272727273" style="177" customWidth="1"/>
    <col min="17" max="17" width="12.9090909090909" style="177"/>
    <col min="18" max="19" width="10.5454545454545" style="177" customWidth="1"/>
    <col min="20" max="20" width="7.37272727272727" style="177" customWidth="1"/>
    <col min="21" max="21" width="6.75454545454545" style="177" customWidth="1"/>
    <col min="22" max="16384" width="9" style="177"/>
  </cols>
  <sheetData>
    <row r="1" s="175" customFormat="1" ht="36" customHeight="1" spans="1:21">
      <c r="A1" s="179" t="s">
        <v>572</v>
      </c>
      <c r="B1" s="179"/>
      <c r="C1" s="179"/>
      <c r="D1" s="179"/>
      <c r="E1" s="179"/>
      <c r="F1" s="179"/>
      <c r="G1" s="179"/>
      <c r="H1" s="179"/>
      <c r="I1" s="179"/>
      <c r="J1" s="179"/>
      <c r="K1" s="179"/>
      <c r="L1" s="179"/>
      <c r="M1" s="179"/>
      <c r="N1" s="195"/>
      <c r="O1" s="179"/>
      <c r="P1" s="179"/>
      <c r="Q1" s="179"/>
      <c r="R1" s="179"/>
      <c r="S1" s="179"/>
      <c r="T1" s="179"/>
      <c r="U1" s="179"/>
    </row>
    <row r="2" s="175" customFormat="1" ht="18" customHeight="1" spans="1:21">
      <c r="A2" s="180"/>
      <c r="B2" s="180"/>
      <c r="C2" s="180"/>
      <c r="D2" s="180"/>
      <c r="E2" s="180"/>
      <c r="F2" s="180"/>
      <c r="G2" s="180"/>
      <c r="H2" s="180"/>
      <c r="I2" s="180"/>
      <c r="J2" s="180"/>
      <c r="K2" s="180"/>
      <c r="L2" s="180"/>
      <c r="M2" s="180"/>
      <c r="N2" s="196"/>
      <c r="U2" s="205" t="s">
        <v>573</v>
      </c>
    </row>
    <row r="3" s="175" customFormat="1" ht="18" customHeight="1" spans="1:21">
      <c r="A3" s="181" t="s">
        <v>574</v>
      </c>
      <c r="B3" s="180" t="s">
        <v>575</v>
      </c>
      <c r="C3" s="180"/>
      <c r="D3" s="180"/>
      <c r="E3" s="182"/>
      <c r="F3" s="182"/>
      <c r="G3" s="180"/>
      <c r="H3" s="180"/>
      <c r="I3" s="180"/>
      <c r="J3" s="180"/>
      <c r="K3" s="180"/>
      <c r="L3" s="180"/>
      <c r="M3" s="180"/>
      <c r="N3" s="196"/>
      <c r="U3" s="205" t="s">
        <v>3</v>
      </c>
    </row>
    <row r="4" s="175" customFormat="1" ht="24" customHeight="1" spans="1:21">
      <c r="A4" s="183" t="s">
        <v>6</v>
      </c>
      <c r="B4" s="183" t="s">
        <v>7</v>
      </c>
      <c r="C4" s="184" t="s">
        <v>576</v>
      </c>
      <c r="D4" s="185" t="s">
        <v>577</v>
      </c>
      <c r="E4" s="183" t="s">
        <v>578</v>
      </c>
      <c r="F4" s="186" t="s">
        <v>579</v>
      </c>
      <c r="G4" s="187"/>
      <c r="H4" s="187"/>
      <c r="I4" s="187"/>
      <c r="J4" s="187"/>
      <c r="K4" s="187"/>
      <c r="L4" s="187"/>
      <c r="M4" s="187"/>
      <c r="N4" s="197"/>
      <c r="O4" s="198"/>
      <c r="P4" s="199" t="s">
        <v>580</v>
      </c>
      <c r="Q4" s="183" t="s">
        <v>581</v>
      </c>
      <c r="R4" s="184" t="s">
        <v>582</v>
      </c>
      <c r="S4" s="206"/>
      <c r="T4" s="207" t="s">
        <v>583</v>
      </c>
      <c r="U4" s="206"/>
    </row>
    <row r="5" s="175" customFormat="1" ht="36" customHeight="1" spans="1:21">
      <c r="A5" s="183"/>
      <c r="B5" s="183"/>
      <c r="C5" s="188"/>
      <c r="D5" s="185"/>
      <c r="E5" s="183"/>
      <c r="F5" s="189" t="s">
        <v>127</v>
      </c>
      <c r="G5" s="189"/>
      <c r="H5" s="189" t="s">
        <v>584</v>
      </c>
      <c r="I5" s="189"/>
      <c r="J5" s="200" t="s">
        <v>585</v>
      </c>
      <c r="K5" s="201"/>
      <c r="L5" s="202" t="s">
        <v>586</v>
      </c>
      <c r="M5" s="202"/>
      <c r="N5" s="203" t="s">
        <v>587</v>
      </c>
      <c r="O5" s="203"/>
      <c r="P5" s="199"/>
      <c r="Q5" s="183"/>
      <c r="R5" s="190"/>
      <c r="S5" s="208"/>
      <c r="T5" s="209"/>
      <c r="U5" s="208"/>
    </row>
    <row r="6" s="175" customFormat="1" ht="24" customHeight="1" spans="1:21">
      <c r="A6" s="183"/>
      <c r="B6" s="183"/>
      <c r="C6" s="190"/>
      <c r="D6" s="185"/>
      <c r="E6" s="183"/>
      <c r="F6" s="189" t="s">
        <v>588</v>
      </c>
      <c r="G6" s="191" t="s">
        <v>589</v>
      </c>
      <c r="H6" s="189" t="s">
        <v>588</v>
      </c>
      <c r="I6" s="191" t="s">
        <v>589</v>
      </c>
      <c r="J6" s="189" t="s">
        <v>588</v>
      </c>
      <c r="K6" s="191" t="s">
        <v>589</v>
      </c>
      <c r="L6" s="189" t="s">
        <v>588</v>
      </c>
      <c r="M6" s="191" t="s">
        <v>589</v>
      </c>
      <c r="N6" s="189" t="s">
        <v>588</v>
      </c>
      <c r="O6" s="191" t="s">
        <v>589</v>
      </c>
      <c r="P6" s="199"/>
      <c r="Q6" s="183"/>
      <c r="R6" s="189" t="s">
        <v>588</v>
      </c>
      <c r="S6" s="210" t="s">
        <v>589</v>
      </c>
      <c r="T6" s="189" t="s">
        <v>588</v>
      </c>
      <c r="U6" s="191" t="s">
        <v>589</v>
      </c>
    </row>
    <row r="7" s="176" customFormat="1" ht="24" customHeight="1" spans="1:21">
      <c r="A7" s="183" t="s">
        <v>10</v>
      </c>
      <c r="B7" s="183"/>
      <c r="C7" s="183">
        <v>1</v>
      </c>
      <c r="D7" s="191" t="s">
        <v>12</v>
      </c>
      <c r="E7" s="183">
        <v>3</v>
      </c>
      <c r="F7" s="183">
        <v>4</v>
      </c>
      <c r="G7" s="191" t="s">
        <v>30</v>
      </c>
      <c r="H7" s="183">
        <v>6</v>
      </c>
      <c r="I7" s="183">
        <v>7</v>
      </c>
      <c r="J7" s="191" t="s">
        <v>42</v>
      </c>
      <c r="K7" s="183">
        <v>9</v>
      </c>
      <c r="L7" s="183">
        <v>10</v>
      </c>
      <c r="M7" s="191" t="s">
        <v>52</v>
      </c>
      <c r="N7" s="183">
        <v>12</v>
      </c>
      <c r="O7" s="183">
        <v>13</v>
      </c>
      <c r="P7" s="191" t="s">
        <v>61</v>
      </c>
      <c r="Q7" s="183">
        <v>15</v>
      </c>
      <c r="R7" s="183">
        <v>16</v>
      </c>
      <c r="S7" s="191" t="s">
        <v>70</v>
      </c>
      <c r="T7" s="183">
        <v>18</v>
      </c>
      <c r="U7" s="183">
        <v>19</v>
      </c>
    </row>
    <row r="8" s="175" customFormat="1" ht="24" customHeight="1" spans="1:21">
      <c r="A8" s="192" t="s">
        <v>132</v>
      </c>
      <c r="B8" s="183">
        <v>1</v>
      </c>
      <c r="C8" s="193">
        <f>E8+G8+P8+Q8+S8+U8</f>
        <v>26587.067329</v>
      </c>
      <c r="D8" s="193">
        <f>E8+F8+P8+Q8+R8+T8</f>
        <v>44535.126917</v>
      </c>
      <c r="E8" s="193">
        <v>12859.433942</v>
      </c>
      <c r="F8" s="193">
        <f>H8+J8+L8+N8</f>
        <v>31257.46355</v>
      </c>
      <c r="G8" s="193">
        <f>I8+K8+M8+O8</f>
        <v>13338.426586</v>
      </c>
      <c r="H8" s="193">
        <v>13244.055173</v>
      </c>
      <c r="I8" s="193">
        <v>10649.839577</v>
      </c>
      <c r="J8" s="193">
        <v>2343.91625</v>
      </c>
      <c r="K8" s="193">
        <v>83.774151</v>
      </c>
      <c r="L8" s="193">
        <v>5081.496357</v>
      </c>
      <c r="M8" s="193">
        <v>99.127361</v>
      </c>
      <c r="N8" s="193">
        <v>10587.99577</v>
      </c>
      <c r="O8" s="204">
        <v>2505.685497</v>
      </c>
      <c r="P8" s="204">
        <v>0</v>
      </c>
      <c r="Q8" s="204">
        <v>357.765584</v>
      </c>
      <c r="R8" s="204">
        <v>60.463841</v>
      </c>
      <c r="S8" s="204">
        <v>31.441217</v>
      </c>
      <c r="T8" s="204">
        <v>0</v>
      </c>
      <c r="U8" s="204">
        <v>0</v>
      </c>
    </row>
    <row r="9" s="175" customFormat="1" ht="49" customHeight="1" spans="1:21">
      <c r="A9" s="194" t="s">
        <v>590</v>
      </c>
      <c r="B9" s="194"/>
      <c r="C9" s="194"/>
      <c r="D9" s="194"/>
      <c r="E9" s="194"/>
      <c r="F9" s="194"/>
      <c r="G9" s="194"/>
      <c r="H9" s="194"/>
      <c r="I9" s="194"/>
      <c r="J9" s="194"/>
      <c r="K9" s="194"/>
      <c r="L9" s="194"/>
      <c r="M9" s="194"/>
      <c r="N9" s="194"/>
      <c r="O9" s="194"/>
      <c r="P9" s="194"/>
      <c r="Q9" s="194"/>
      <c r="R9" s="194"/>
      <c r="S9" s="194"/>
      <c r="T9" s="194"/>
      <c r="U9" s="194"/>
    </row>
    <row r="10" s="177" customFormat="1" ht="26.25" customHeight="1" spans="14:14">
      <c r="N10" s="178"/>
    </row>
    <row r="11" s="177" customFormat="1" ht="26.25" customHeight="1" spans="14:14">
      <c r="N11" s="178"/>
    </row>
    <row r="12" s="177" customFormat="1" ht="26.25" customHeight="1" spans="14:14">
      <c r="N12" s="178"/>
    </row>
    <row r="13" s="177" customFormat="1" ht="26.25" customHeight="1" spans="14:14">
      <c r="N13" s="178"/>
    </row>
    <row r="14" s="177" customFormat="1" ht="26.25" customHeight="1" spans="14:14">
      <c r="N14" s="178"/>
    </row>
    <row r="15" s="177" customFormat="1" ht="26.25" customHeight="1" spans="14:14">
      <c r="N15" s="178"/>
    </row>
    <row r="16" s="177" customFormat="1" ht="26.25" customHeight="1" spans="14:14">
      <c r="N16" s="178"/>
    </row>
    <row r="17" s="177" customFormat="1" ht="26.25" customHeight="1" spans="14:14">
      <c r="N17" s="178"/>
    </row>
    <row r="18" s="177" customFormat="1" ht="26.25" customHeight="1" spans="14:14">
      <c r="N18" s="178"/>
    </row>
    <row r="19" s="177" customFormat="1" ht="26.25" customHeight="1" spans="14:14">
      <c r="N19" s="178"/>
    </row>
    <row r="20" s="177" customFormat="1" ht="26.25" customHeight="1" spans="14:14">
      <c r="N20" s="178"/>
    </row>
    <row r="21" s="177" customFormat="1" ht="26.25" customHeight="1" spans="14:14">
      <c r="N21" s="178"/>
    </row>
    <row r="22" s="177" customFormat="1" ht="26.25" customHeight="1" spans="14:14">
      <c r="N22" s="178"/>
    </row>
    <row r="23" s="177" customFormat="1" ht="26.25" customHeight="1" spans="14:14">
      <c r="N23" s="178"/>
    </row>
    <row r="24" s="177" customFormat="1" ht="26.25" customHeight="1" spans="14:14">
      <c r="N24" s="178"/>
    </row>
    <row r="25" s="177" customFormat="1" ht="26.25" customHeight="1" spans="14:14">
      <c r="N25" s="178"/>
    </row>
    <row r="26" s="177" customFormat="1" ht="26.25" customHeight="1" spans="14:14">
      <c r="N26" s="178"/>
    </row>
    <row r="27" s="177" customFormat="1" ht="26.25" customHeight="1" spans="14:14">
      <c r="N27" s="178"/>
    </row>
    <row r="28" s="177" customFormat="1" ht="26.25" customHeight="1" spans="14:14">
      <c r="N28" s="178"/>
    </row>
    <row r="29" s="177" customFormat="1" ht="26.25" customHeight="1" spans="14:14">
      <c r="N29" s="178"/>
    </row>
    <row r="30" s="177" customFormat="1" ht="26.25" customHeight="1" spans="14:14">
      <c r="N30" s="178"/>
    </row>
    <row r="31" s="177" customFormat="1" ht="26.25" customHeight="1" spans="14:14">
      <c r="N31" s="178"/>
    </row>
    <row r="32" s="177" customFormat="1" ht="26.25" customHeight="1" spans="14:14">
      <c r="N32" s="178"/>
    </row>
    <row r="33" s="177" customFormat="1" ht="26.25" customHeight="1" spans="14:14">
      <c r="N33" s="178"/>
    </row>
    <row r="34" s="177" customFormat="1" ht="26.25" customHeight="1" spans="14:14">
      <c r="N34" s="178"/>
    </row>
    <row r="35" s="177" customFormat="1" ht="26.25" customHeight="1" spans="14:14">
      <c r="N35" s="178"/>
    </row>
    <row r="36" s="177" customFormat="1" ht="26.25" customHeight="1" spans="14:14">
      <c r="N36" s="178"/>
    </row>
    <row r="37" s="177" customFormat="1" ht="26.25" customHeight="1" spans="14:14">
      <c r="N37" s="178"/>
    </row>
    <row r="38" s="177" customFormat="1" ht="26.25" customHeight="1" spans="14:14">
      <c r="N38" s="178"/>
    </row>
    <row r="39" s="177" customFormat="1" ht="26.25" customHeight="1" spans="14:14">
      <c r="N39" s="178"/>
    </row>
    <row r="40" s="177" customFormat="1" ht="26.25" customHeight="1" spans="14:14">
      <c r="N40" s="178"/>
    </row>
    <row r="41" s="177" customFormat="1" ht="26.25" customHeight="1" spans="14:14">
      <c r="N41" s="178"/>
    </row>
    <row r="42" s="177" customFormat="1" ht="26.25" customHeight="1" spans="14:14">
      <c r="N42" s="178"/>
    </row>
    <row r="43" s="177" customFormat="1" ht="26.25" customHeight="1" spans="14:14">
      <c r="N43" s="178"/>
    </row>
    <row r="44" s="177" customFormat="1" ht="26.25" customHeight="1" spans="14:14">
      <c r="N44" s="178"/>
    </row>
    <row r="45" s="177" customFormat="1" ht="26.25" customHeight="1" spans="14:14">
      <c r="N45" s="178"/>
    </row>
    <row r="46" s="177" customFormat="1" ht="26.25" customHeight="1" spans="14:14">
      <c r="N46" s="178"/>
    </row>
    <row r="47" s="177" customFormat="1" ht="26.25" customHeight="1" spans="14:14">
      <c r="N47" s="178"/>
    </row>
    <row r="48" s="177" customFormat="1" ht="26.25" customHeight="1" spans="14:14">
      <c r="N48" s="178"/>
    </row>
    <row r="49" s="177" customFormat="1" ht="26.25" customHeight="1" spans="14:14">
      <c r="N49" s="178"/>
    </row>
    <row r="50" s="177" customFormat="1" ht="26.25" customHeight="1" spans="14:14">
      <c r="N50" s="178"/>
    </row>
    <row r="51" s="177" customFormat="1" ht="26.25" customHeight="1" spans="14:14">
      <c r="N51" s="178"/>
    </row>
    <row r="52" s="177" customFormat="1" ht="26.25" customHeight="1" spans="14:14">
      <c r="N52" s="178"/>
    </row>
    <row r="53" s="177" customFormat="1" ht="26.25" customHeight="1" spans="14:14">
      <c r="N53" s="178"/>
    </row>
    <row r="54" s="177" customFormat="1" ht="26.25" customHeight="1" spans="14:14">
      <c r="N54" s="178"/>
    </row>
    <row r="55" s="177" customFormat="1" ht="26.25" customHeight="1" spans="14:14">
      <c r="N55" s="178"/>
    </row>
    <row r="56" s="177" customFormat="1" ht="26.25" customHeight="1" spans="14:14">
      <c r="N56" s="178"/>
    </row>
    <row r="57" s="177" customFormat="1" ht="26.25" customHeight="1" spans="14:14">
      <c r="N57" s="178"/>
    </row>
    <row r="58" s="177" customFormat="1" ht="26.25" customHeight="1" spans="14:14">
      <c r="N58" s="178"/>
    </row>
    <row r="59" s="177" customFormat="1" ht="26.25" customHeight="1" spans="14:14">
      <c r="N59" s="178"/>
    </row>
    <row r="60" s="177" customFormat="1" ht="26.25" customHeight="1" spans="14:14">
      <c r="N60" s="178"/>
    </row>
    <row r="61" s="177" customFormat="1" ht="26.25" customHeight="1" spans="14:14">
      <c r="N61" s="178"/>
    </row>
    <row r="62" s="177" customFormat="1" ht="26.25" customHeight="1" spans="14:14">
      <c r="N62" s="178"/>
    </row>
    <row r="63" s="177" customFormat="1" ht="26.25" customHeight="1" spans="14:14">
      <c r="N63" s="178"/>
    </row>
    <row r="64" s="177" customFormat="1" ht="26.25" customHeight="1" spans="14:14">
      <c r="N64" s="178"/>
    </row>
    <row r="65" s="177" customFormat="1" ht="26.25" customHeight="1" spans="14:14">
      <c r="N65" s="178"/>
    </row>
    <row r="66" s="177" customFormat="1" ht="26.25" customHeight="1" spans="14:14">
      <c r="N66" s="178"/>
    </row>
    <row r="67" s="177" customFormat="1" ht="26.25" customHeight="1" spans="14:14">
      <c r="N67" s="178"/>
    </row>
    <row r="68" s="177" customFormat="1" ht="26.25" customHeight="1" spans="14:14">
      <c r="N68" s="178"/>
    </row>
    <row r="69" s="177" customFormat="1" ht="26.25" customHeight="1" spans="14:14">
      <c r="N69" s="178"/>
    </row>
    <row r="70" s="177" customFormat="1" ht="26.25" customHeight="1" spans="14:14">
      <c r="N70" s="178"/>
    </row>
    <row r="71" s="177" customFormat="1" ht="26.25" customHeight="1" spans="14:14">
      <c r="N71" s="178"/>
    </row>
    <row r="72" s="177" customFormat="1" ht="26.25" customHeight="1" spans="14:14">
      <c r="N72" s="178"/>
    </row>
    <row r="73" s="177" customFormat="1" ht="26.25" customHeight="1" spans="14:14">
      <c r="N73" s="178"/>
    </row>
    <row r="74" s="177" customFormat="1" ht="26.25" customHeight="1" spans="14:14">
      <c r="N74" s="178"/>
    </row>
    <row r="75" s="177" customFormat="1" ht="26.25" customHeight="1" spans="14:14">
      <c r="N75" s="178"/>
    </row>
    <row r="76" s="177" customFormat="1" ht="26.25" customHeight="1" spans="14:14">
      <c r="N76" s="178"/>
    </row>
    <row r="77" s="177" customFormat="1" ht="26.25" customHeight="1" spans="14:14">
      <c r="N77" s="178"/>
    </row>
    <row r="78" s="177" customFormat="1" ht="26.25" customHeight="1" spans="14:14">
      <c r="N78" s="178"/>
    </row>
    <row r="79" s="177" customFormat="1" ht="26.25" customHeight="1" spans="14:14">
      <c r="N79" s="178"/>
    </row>
    <row r="80" s="177" customFormat="1" ht="26.25" customHeight="1" spans="14:14">
      <c r="N80" s="178"/>
    </row>
    <row r="81" s="177" customFormat="1" ht="26.25" customHeight="1" spans="14:14">
      <c r="N81" s="178"/>
    </row>
    <row r="82" s="177" customFormat="1" ht="26.25" customHeight="1" spans="14:14">
      <c r="N82" s="178"/>
    </row>
    <row r="83" s="177" customFormat="1" ht="26.25" customHeight="1" spans="14:14">
      <c r="N83" s="178"/>
    </row>
    <row r="84" s="177" customFormat="1" ht="26.25" customHeight="1" spans="14:14">
      <c r="N84" s="178"/>
    </row>
    <row r="85" s="177" customFormat="1" ht="26.25" customHeight="1" spans="14:14">
      <c r="N85" s="178"/>
    </row>
    <row r="86" s="177" customFormat="1" ht="26.25" customHeight="1" spans="14:14">
      <c r="N86" s="178"/>
    </row>
    <row r="87" s="177" customFormat="1" ht="26.25" customHeight="1" spans="14:14">
      <c r="N87" s="178"/>
    </row>
    <row r="88" s="177" customFormat="1" ht="26.25" customHeight="1" spans="14:14">
      <c r="N88" s="178"/>
    </row>
    <row r="89" s="177" customFormat="1" ht="26.25" customHeight="1" spans="14:14">
      <c r="N89" s="178"/>
    </row>
    <row r="90" s="177" customFormat="1" ht="26.25" customHeight="1" spans="14:14">
      <c r="N90" s="178"/>
    </row>
    <row r="91" s="177" customFormat="1" ht="26.25" customHeight="1" spans="14:14">
      <c r="N91" s="178"/>
    </row>
    <row r="92" s="177" customFormat="1" ht="26.25" customHeight="1" spans="14:14">
      <c r="N92" s="178"/>
    </row>
    <row r="93" s="177" customFormat="1" ht="26.25" customHeight="1" spans="14:14">
      <c r="N93" s="178"/>
    </row>
    <row r="94" s="177" customFormat="1" ht="26.25" customHeight="1" spans="14:14">
      <c r="N94" s="178"/>
    </row>
    <row r="95" s="177" customFormat="1" ht="26.25" customHeight="1" spans="14:14">
      <c r="N95" s="178"/>
    </row>
    <row r="96" s="177" customFormat="1" ht="26.25" customHeight="1" spans="14:14">
      <c r="N96" s="178"/>
    </row>
    <row r="97" s="177" customFormat="1" ht="26.25" customHeight="1" spans="14:14">
      <c r="N97" s="178"/>
    </row>
    <row r="98" s="177" customFormat="1" ht="26.25" customHeight="1" spans="14:14">
      <c r="N98" s="178"/>
    </row>
    <row r="99" s="177" customFormat="1" ht="26.25" customHeight="1" spans="14:14">
      <c r="N99" s="178"/>
    </row>
    <row r="100" s="177" customFormat="1" ht="26.25" customHeight="1" spans="14:14">
      <c r="N100" s="178"/>
    </row>
    <row r="101" s="177" customFormat="1" ht="26.25" customHeight="1" spans="14:14">
      <c r="N101" s="178"/>
    </row>
    <row r="102" s="177" customFormat="1" ht="26.25" customHeight="1" spans="14:14">
      <c r="N102" s="178"/>
    </row>
    <row r="103" s="177" customFormat="1" ht="26.25" customHeight="1" spans="14:14">
      <c r="N103" s="178"/>
    </row>
    <row r="104" s="177" customFormat="1" ht="26.25" customHeight="1" spans="14:14">
      <c r="N104" s="178"/>
    </row>
    <row r="105" s="177" customFormat="1" ht="26.25" customHeight="1" spans="14:14">
      <c r="N105" s="178"/>
    </row>
    <row r="106" s="177" customFormat="1" ht="26.25" customHeight="1" spans="14:14">
      <c r="N106" s="178"/>
    </row>
    <row r="107" s="177" customFormat="1" ht="26.25" customHeight="1" spans="14:14">
      <c r="N107" s="178"/>
    </row>
    <row r="108" s="177" customFormat="1" ht="26.25" customHeight="1" spans="14:14">
      <c r="N108" s="178"/>
    </row>
    <row r="109" s="177" customFormat="1" ht="26.25" customHeight="1" spans="14:14">
      <c r="N109" s="178"/>
    </row>
    <row r="110" s="177" customFormat="1" ht="26.25" customHeight="1" spans="14:14">
      <c r="N110" s="178"/>
    </row>
    <row r="111" s="177" customFormat="1" ht="26.25" customHeight="1" spans="14:14">
      <c r="N111" s="178"/>
    </row>
    <row r="112" s="177" customFormat="1" ht="26.25" customHeight="1" spans="14:14">
      <c r="N112" s="178"/>
    </row>
    <row r="113" s="177" customFormat="1" ht="26.25" customHeight="1" spans="14:14">
      <c r="N113" s="178"/>
    </row>
    <row r="114" s="177" customFormat="1" ht="26.25" customHeight="1" spans="14:14">
      <c r="N114" s="178"/>
    </row>
    <row r="115" s="177" customFormat="1" ht="26.25" customHeight="1" spans="14:14">
      <c r="N115" s="178"/>
    </row>
    <row r="116" s="177" customFormat="1" ht="26.25" customHeight="1" spans="14:14">
      <c r="N116" s="178"/>
    </row>
    <row r="117" s="177" customFormat="1" ht="26.25" customHeight="1" spans="14:14">
      <c r="N117" s="178"/>
    </row>
    <row r="118" s="177" customFormat="1" ht="26.25" customHeight="1" spans="14:14">
      <c r="N118" s="178"/>
    </row>
    <row r="119" s="177" customFormat="1" ht="26.25" customHeight="1" spans="14:14">
      <c r="N119" s="178"/>
    </row>
    <row r="120" s="177" customFormat="1" ht="26.25" customHeight="1" spans="14:14">
      <c r="N120" s="178"/>
    </row>
    <row r="121" s="177" customFormat="1" ht="26.25" customHeight="1" spans="14:14">
      <c r="N121" s="178"/>
    </row>
    <row r="122" s="177" customFormat="1" ht="26.25" customHeight="1" spans="14:14">
      <c r="N122" s="178"/>
    </row>
    <row r="123" s="177" customFormat="1" ht="26.25" customHeight="1" spans="14:14">
      <c r="N123" s="178"/>
    </row>
    <row r="124" s="177" customFormat="1" ht="26.25" customHeight="1" spans="14:14">
      <c r="N124" s="178"/>
    </row>
    <row r="125" s="177" customFormat="1" ht="26.25" customHeight="1" spans="14:14">
      <c r="N125" s="178"/>
    </row>
    <row r="126" s="177" customFormat="1" ht="26.25" customHeight="1" spans="14:14">
      <c r="N126" s="178"/>
    </row>
    <row r="127" s="177" customFormat="1" ht="26.25" customHeight="1" spans="14:14">
      <c r="N127" s="178"/>
    </row>
    <row r="128" s="177" customFormat="1" ht="26.25" customHeight="1" spans="14:14">
      <c r="N128" s="178"/>
    </row>
    <row r="129" s="177" customFormat="1" ht="26.25" customHeight="1" spans="14:14">
      <c r="N129" s="178"/>
    </row>
    <row r="130" s="177" customFormat="1" ht="26.25" customHeight="1" spans="14:14">
      <c r="N130" s="178"/>
    </row>
    <row r="131" s="177" customFormat="1" ht="26.25" customHeight="1" spans="14:14">
      <c r="N131" s="178"/>
    </row>
    <row r="132" s="177" customFormat="1" ht="26.25" customHeight="1" spans="14:14">
      <c r="N132" s="178"/>
    </row>
    <row r="133" s="177" customFormat="1" ht="26.25" customHeight="1" spans="14:14">
      <c r="N133" s="178"/>
    </row>
    <row r="134" s="177" customFormat="1" ht="26.25" customHeight="1" spans="14:14">
      <c r="N134" s="178"/>
    </row>
    <row r="135" s="177" customFormat="1" ht="26.25" customHeight="1" spans="14:14">
      <c r="N135" s="178"/>
    </row>
    <row r="136" s="177" customFormat="1" ht="26.25" customHeight="1" spans="14:14">
      <c r="N136" s="178"/>
    </row>
    <row r="137" s="177" customFormat="1" ht="26.25" customHeight="1" spans="14:14">
      <c r="N137" s="178"/>
    </row>
    <row r="138" s="177" customFormat="1" ht="26.25" customHeight="1" spans="14:14">
      <c r="N138" s="178"/>
    </row>
    <row r="139" s="177" customFormat="1" ht="26.25" customHeight="1" spans="14:14">
      <c r="N139" s="178"/>
    </row>
    <row r="140" s="177" customFormat="1" ht="26.25" customHeight="1" spans="14:14">
      <c r="N140" s="178"/>
    </row>
    <row r="141" s="177" customFormat="1" ht="26.25" customHeight="1" spans="14:14">
      <c r="N141" s="178"/>
    </row>
    <row r="142" s="177" customFormat="1" ht="26.25" customHeight="1" spans="14:14">
      <c r="N142" s="178"/>
    </row>
    <row r="143" s="177" customFormat="1" ht="26.25" customHeight="1" spans="14:14">
      <c r="N143" s="178"/>
    </row>
    <row r="144" s="177" customFormat="1" ht="26.25" customHeight="1" spans="14:14">
      <c r="N144" s="178"/>
    </row>
    <row r="145" s="177" customFormat="1" ht="26.25" customHeight="1" spans="14:14">
      <c r="N145" s="178"/>
    </row>
    <row r="146" s="177" customFormat="1" ht="26.25" customHeight="1" spans="14:14">
      <c r="N146" s="178"/>
    </row>
    <row r="147" s="177" customFormat="1" ht="26.25" customHeight="1" spans="14:14">
      <c r="N147" s="178"/>
    </row>
    <row r="148" s="177" customFormat="1" ht="26.25" customHeight="1" spans="14:14">
      <c r="N148" s="178"/>
    </row>
    <row r="149" s="177" customFormat="1" ht="26.25" customHeight="1" spans="14:14">
      <c r="N149" s="178"/>
    </row>
    <row r="150" s="177" customFormat="1" ht="26.25" customHeight="1" spans="14:14">
      <c r="N150" s="178"/>
    </row>
    <row r="151" s="177" customFormat="1" ht="26.25" customHeight="1" spans="14:14">
      <c r="N151" s="178"/>
    </row>
    <row r="152" s="177" customFormat="1" ht="19.9" customHeight="1" spans="14:14">
      <c r="N152" s="178"/>
    </row>
    <row r="153" s="177" customFormat="1" ht="19.9" customHeight="1" spans="14:14">
      <c r="N153" s="178"/>
    </row>
    <row r="154" s="177" customFormat="1" ht="19.9" customHeight="1" spans="14:14">
      <c r="N154" s="178"/>
    </row>
    <row r="155" s="177" customFormat="1" ht="19.9" customHeight="1" spans="14:14">
      <c r="N155" s="17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indexed="51"/>
    <pageSetUpPr fitToPage="1"/>
  </sheetPr>
  <dimension ref="A1:G18"/>
  <sheetViews>
    <sheetView zoomScale="75" zoomScaleNormal="75" workbookViewId="0">
      <selection activeCell="E6" sqref="E6"/>
    </sheetView>
  </sheetViews>
  <sheetFormatPr defaultColWidth="9.81818181818182" defaultRowHeight="14" outlineLevelCol="6"/>
  <cols>
    <col min="1" max="3" width="22.5090909090909" style="91" customWidth="1"/>
    <col min="4" max="4" width="65.0545454545454" style="91" customWidth="1"/>
    <col min="5" max="16384" width="9.81818181818182" style="91"/>
  </cols>
  <sheetData>
    <row r="1" spans="1:1">
      <c r="A1" s="91" t="s">
        <v>591</v>
      </c>
    </row>
    <row r="2" s="91" customFormat="1" ht="29.5" customHeight="1" spans="1:4">
      <c r="A2" s="159" t="s">
        <v>592</v>
      </c>
      <c r="B2" s="96"/>
      <c r="C2" s="96"/>
      <c r="D2" s="96"/>
    </row>
    <row r="3" s="92" customFormat="1" ht="31" customHeight="1" spans="1:7">
      <c r="A3" s="97" t="s">
        <v>2</v>
      </c>
      <c r="B3" s="97"/>
      <c r="C3" s="98"/>
      <c r="D3" s="99"/>
      <c r="E3" s="98"/>
      <c r="F3" s="98"/>
      <c r="G3" s="100"/>
    </row>
    <row r="4" s="91" customFormat="1" ht="51" customHeight="1" spans="1:4">
      <c r="A4" s="160" t="s">
        <v>593</v>
      </c>
      <c r="B4" s="161" t="s">
        <v>594</v>
      </c>
      <c r="C4" s="162"/>
      <c r="D4" s="163" t="s">
        <v>595</v>
      </c>
    </row>
    <row r="5" s="91" customFormat="1" ht="112" customHeight="1" spans="1:4">
      <c r="A5" s="164"/>
      <c r="B5" s="161" t="s">
        <v>596</v>
      </c>
      <c r="C5" s="162"/>
      <c r="D5" s="165" t="s">
        <v>597</v>
      </c>
    </row>
    <row r="6" s="91" customFormat="1" ht="74" customHeight="1" spans="1:4">
      <c r="A6" s="164"/>
      <c r="B6" s="161" t="s">
        <v>598</v>
      </c>
      <c r="C6" s="162"/>
      <c r="D6" s="163" t="s">
        <v>599</v>
      </c>
    </row>
    <row r="7" s="91" customFormat="1" ht="91" spans="1:4">
      <c r="A7" s="164"/>
      <c r="B7" s="161" t="s">
        <v>600</v>
      </c>
      <c r="C7" s="162"/>
      <c r="D7" s="165" t="s">
        <v>601</v>
      </c>
    </row>
    <row r="8" s="91" customFormat="1" ht="171" customHeight="1" spans="1:4">
      <c r="A8" s="166"/>
      <c r="B8" s="161" t="s">
        <v>602</v>
      </c>
      <c r="C8" s="162"/>
      <c r="D8" s="167" t="s">
        <v>603</v>
      </c>
    </row>
    <row r="9" s="91" customFormat="1" ht="57" customHeight="1" spans="1:4">
      <c r="A9" s="160" t="s">
        <v>604</v>
      </c>
      <c r="B9" s="161" t="s">
        <v>605</v>
      </c>
      <c r="C9" s="162"/>
      <c r="D9" s="165" t="s">
        <v>606</v>
      </c>
    </row>
    <row r="10" s="91" customFormat="1" ht="57" customHeight="1" spans="1:4">
      <c r="A10" s="164"/>
      <c r="B10" s="160" t="s">
        <v>607</v>
      </c>
      <c r="C10" s="168" t="s">
        <v>608</v>
      </c>
      <c r="D10" s="165" t="s">
        <v>609</v>
      </c>
    </row>
    <row r="11" s="91" customFormat="1" ht="57" customHeight="1" spans="1:4">
      <c r="A11" s="166"/>
      <c r="B11" s="166"/>
      <c r="C11" s="168" t="s">
        <v>610</v>
      </c>
      <c r="D11" s="165" t="s">
        <v>611</v>
      </c>
    </row>
    <row r="12" s="91" customFormat="1" ht="60" customHeight="1" spans="1:4">
      <c r="A12" s="161" t="s">
        <v>612</v>
      </c>
      <c r="B12" s="169"/>
      <c r="C12" s="162"/>
      <c r="D12" s="165" t="s">
        <v>613</v>
      </c>
    </row>
    <row r="13" s="91" customFormat="1" ht="78" spans="1:4">
      <c r="A13" s="161" t="s">
        <v>614</v>
      </c>
      <c r="B13" s="169"/>
      <c r="C13" s="162"/>
      <c r="D13" s="165" t="s">
        <v>615</v>
      </c>
    </row>
    <row r="14" s="91" customFormat="1" ht="60" customHeight="1" spans="1:4">
      <c r="A14" s="161" t="s">
        <v>616</v>
      </c>
      <c r="B14" s="169"/>
      <c r="C14" s="162"/>
      <c r="D14" s="165" t="s">
        <v>617</v>
      </c>
    </row>
    <row r="15" s="91" customFormat="1" ht="104" spans="1:4">
      <c r="A15" s="170" t="s">
        <v>618</v>
      </c>
      <c r="B15" s="171"/>
      <c r="C15" s="172"/>
      <c r="D15" s="165" t="s">
        <v>619</v>
      </c>
    </row>
    <row r="16" s="91" customFormat="1" ht="60" customHeight="1" spans="1:4">
      <c r="A16" s="170" t="s">
        <v>620</v>
      </c>
      <c r="B16" s="171"/>
      <c r="C16" s="172"/>
      <c r="D16" s="173" t="s">
        <v>621</v>
      </c>
    </row>
    <row r="18" ht="28" customHeight="1" spans="1:4">
      <c r="A18" s="174" t="s">
        <v>622</v>
      </c>
      <c r="B18" s="174"/>
      <c r="C18" s="174"/>
      <c r="D18" s="17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9444444444444" right="0.75" top="1" bottom="1" header="0.509722222222222" footer="0.509722222222222"/>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indexed="51"/>
    <pageSetUpPr fitToPage="1"/>
  </sheetPr>
  <dimension ref="A1:J41"/>
  <sheetViews>
    <sheetView zoomScaleSheetLayoutView="60" topLeftCell="A16" workbookViewId="0">
      <selection activeCell="H17" sqref="H17"/>
    </sheetView>
  </sheetViews>
  <sheetFormatPr defaultColWidth="9.81818181818182" defaultRowHeight="14"/>
  <cols>
    <col min="1" max="1" width="18.7454545454545" style="91" customWidth="1"/>
    <col min="2" max="2" width="16.8545454545455" style="91" customWidth="1"/>
    <col min="3" max="3" width="20.8272727272727" style="91" customWidth="1"/>
    <col min="4" max="4" width="13.2909090909091" style="91" customWidth="1"/>
    <col min="5" max="5" width="13.7818181818182" style="91" customWidth="1"/>
    <col min="6" max="6" width="13.1909090909091" style="91" customWidth="1"/>
    <col min="7" max="7" width="15.6727272727273" style="91" customWidth="1"/>
    <col min="8" max="8" width="15.4727272727273" style="91" customWidth="1"/>
    <col min="9" max="9" width="14.9727272727273" style="91" customWidth="1"/>
    <col min="10" max="10" width="20.4272727272727" style="91" customWidth="1"/>
    <col min="11" max="16384" width="9.81818181818182" style="91"/>
  </cols>
  <sheetData>
    <row r="1" spans="1:1">
      <c r="A1" s="91" t="s">
        <v>623</v>
      </c>
    </row>
    <row r="2" s="91" customFormat="1" ht="33" customHeight="1" spans="1:10">
      <c r="A2" s="95" t="s">
        <v>624</v>
      </c>
      <c r="B2" s="96"/>
      <c r="C2" s="96"/>
      <c r="D2" s="96"/>
      <c r="E2" s="96"/>
      <c r="F2" s="96"/>
      <c r="G2" s="96"/>
      <c r="H2" s="96"/>
      <c r="I2" s="96"/>
      <c r="J2" s="96"/>
    </row>
    <row r="3" s="92" customFormat="1" ht="13" spans="1:10">
      <c r="A3" s="97"/>
      <c r="B3" s="97"/>
      <c r="C3" s="98"/>
      <c r="D3" s="99"/>
      <c r="E3" s="98"/>
      <c r="F3" s="98"/>
      <c r="G3" s="100"/>
      <c r="J3" s="42"/>
    </row>
    <row r="4" s="91" customFormat="1" ht="30" customHeight="1" spans="1:10">
      <c r="A4" s="101" t="s">
        <v>625</v>
      </c>
      <c r="B4" s="102" t="s">
        <v>575</v>
      </c>
      <c r="C4" s="103"/>
      <c r="D4" s="103"/>
      <c r="E4" s="103"/>
      <c r="F4" s="103"/>
      <c r="G4" s="103"/>
      <c r="H4" s="103"/>
      <c r="I4" s="103"/>
      <c r="J4" s="103"/>
    </row>
    <row r="5" s="91" customFormat="1" ht="32.15" customHeight="1" spans="1:10">
      <c r="A5" s="101" t="s">
        <v>626</v>
      </c>
      <c r="B5" s="101"/>
      <c r="C5" s="101"/>
      <c r="D5" s="101"/>
      <c r="E5" s="101"/>
      <c r="F5" s="101"/>
      <c r="G5" s="101"/>
      <c r="H5" s="101"/>
      <c r="I5" s="101"/>
      <c r="J5" s="101" t="s">
        <v>627</v>
      </c>
    </row>
    <row r="6" s="91" customFormat="1" ht="155" customHeight="1" spans="1:10">
      <c r="A6" s="101" t="s">
        <v>628</v>
      </c>
      <c r="B6" s="104" t="s">
        <v>629</v>
      </c>
      <c r="C6" s="105" t="s">
        <v>630</v>
      </c>
      <c r="D6" s="105"/>
      <c r="E6" s="105"/>
      <c r="F6" s="105"/>
      <c r="G6" s="105"/>
      <c r="H6" s="105"/>
      <c r="I6" s="105"/>
      <c r="J6" s="104"/>
    </row>
    <row r="7" s="91" customFormat="1" ht="99.9" customHeight="1" spans="1:10">
      <c r="A7" s="101"/>
      <c r="B7" s="104" t="s">
        <v>631</v>
      </c>
      <c r="C7" s="106" t="s">
        <v>632</v>
      </c>
      <c r="D7" s="106"/>
      <c r="E7" s="106"/>
      <c r="F7" s="106"/>
      <c r="G7" s="106"/>
      <c r="H7" s="106"/>
      <c r="I7" s="106"/>
      <c r="J7" s="104"/>
    </row>
    <row r="8" s="91" customFormat="1" ht="32.15" customHeight="1" spans="1:10">
      <c r="A8" s="103" t="s">
        <v>633</v>
      </c>
      <c r="B8" s="103"/>
      <c r="C8" s="103"/>
      <c r="D8" s="103"/>
      <c r="E8" s="103"/>
      <c r="F8" s="103"/>
      <c r="G8" s="103"/>
      <c r="H8" s="103"/>
      <c r="I8" s="103"/>
      <c r="J8" s="103"/>
    </row>
    <row r="9" s="91" customFormat="1" ht="32.15" customHeight="1" spans="1:10">
      <c r="A9" s="107" t="s">
        <v>634</v>
      </c>
      <c r="B9" s="108" t="s">
        <v>635</v>
      </c>
      <c r="C9" s="108"/>
      <c r="D9" s="108"/>
      <c r="E9" s="108"/>
      <c r="F9" s="108"/>
      <c r="G9" s="109" t="s">
        <v>636</v>
      </c>
      <c r="H9" s="109"/>
      <c r="I9" s="109"/>
      <c r="J9" s="109"/>
    </row>
    <row r="10" s="91" customFormat="1" ht="75" customHeight="1" spans="1:10">
      <c r="A10" s="110" t="s">
        <v>637</v>
      </c>
      <c r="B10" s="111" t="s">
        <v>638</v>
      </c>
      <c r="C10" s="112"/>
      <c r="D10" s="112"/>
      <c r="E10" s="112"/>
      <c r="F10" s="113"/>
      <c r="G10" s="111" t="s">
        <v>638</v>
      </c>
      <c r="H10" s="112"/>
      <c r="I10" s="112"/>
      <c r="J10" s="113"/>
    </row>
    <row r="11" s="91" customFormat="1" ht="75" customHeight="1" spans="1:10">
      <c r="A11" s="110" t="s">
        <v>639</v>
      </c>
      <c r="B11" s="111" t="s">
        <v>638</v>
      </c>
      <c r="C11" s="112"/>
      <c r="D11" s="112"/>
      <c r="E11" s="112"/>
      <c r="F11" s="113"/>
      <c r="G11" s="232" t="s">
        <v>640</v>
      </c>
      <c r="H11" s="115"/>
      <c r="I11" s="115"/>
      <c r="J11" s="149"/>
    </row>
    <row r="12" s="91" customFormat="1" ht="75" customHeight="1" spans="1:10">
      <c r="A12" s="110" t="s">
        <v>641</v>
      </c>
      <c r="B12" s="111" t="s">
        <v>638</v>
      </c>
      <c r="C12" s="112"/>
      <c r="D12" s="112"/>
      <c r="E12" s="112"/>
      <c r="F12" s="113"/>
      <c r="G12" s="232" t="s">
        <v>640</v>
      </c>
      <c r="H12" s="115"/>
      <c r="I12" s="115"/>
      <c r="J12" s="149"/>
    </row>
    <row r="13" s="91" customFormat="1" ht="32.15" customHeight="1" spans="1:10">
      <c r="A13" s="116" t="s">
        <v>642</v>
      </c>
      <c r="B13" s="116"/>
      <c r="C13" s="116"/>
      <c r="D13" s="116"/>
      <c r="E13" s="116"/>
      <c r="F13" s="116"/>
      <c r="G13" s="116"/>
      <c r="H13" s="116"/>
      <c r="I13" s="116"/>
      <c r="J13" s="116"/>
    </row>
    <row r="14" s="91" customFormat="1" ht="32.15" customHeight="1" spans="1:10">
      <c r="A14" s="107" t="s">
        <v>643</v>
      </c>
      <c r="B14" s="107" t="s">
        <v>644</v>
      </c>
      <c r="C14" s="117" t="s">
        <v>645</v>
      </c>
      <c r="D14" s="118"/>
      <c r="E14" s="119" t="s">
        <v>646</v>
      </c>
      <c r="F14" s="120"/>
      <c r="G14" s="121"/>
      <c r="H14" s="122" t="s">
        <v>647</v>
      </c>
      <c r="I14" s="150" t="s">
        <v>648</v>
      </c>
      <c r="J14" s="122" t="s">
        <v>649</v>
      </c>
    </row>
    <row r="15" s="91" customFormat="1" ht="32.15" customHeight="1" spans="1:10">
      <c r="A15" s="107"/>
      <c r="B15" s="107"/>
      <c r="C15" s="123"/>
      <c r="D15" s="124"/>
      <c r="E15" s="107" t="s">
        <v>650</v>
      </c>
      <c r="F15" s="107" t="s">
        <v>651</v>
      </c>
      <c r="G15" s="107" t="s">
        <v>652</v>
      </c>
      <c r="H15" s="125"/>
      <c r="I15" s="125"/>
      <c r="J15" s="151"/>
    </row>
    <row r="16" s="91" customFormat="1" ht="171" customHeight="1" spans="1:10">
      <c r="A16" s="126" t="s">
        <v>653</v>
      </c>
      <c r="B16" s="127" t="s">
        <v>654</v>
      </c>
      <c r="C16" s="128" t="s">
        <v>655</v>
      </c>
      <c r="D16" s="129"/>
      <c r="E16" s="130">
        <v>538.04</v>
      </c>
      <c r="F16" s="130">
        <v>538.04</v>
      </c>
      <c r="G16" s="130"/>
      <c r="H16" s="131">
        <v>538.04</v>
      </c>
      <c r="I16" s="152">
        <v>1</v>
      </c>
      <c r="J16" s="153" t="s">
        <v>656</v>
      </c>
    </row>
    <row r="17" s="91" customFormat="1" ht="199" customHeight="1" spans="1:10">
      <c r="A17" s="43" t="s">
        <v>657</v>
      </c>
      <c r="B17" s="127" t="s">
        <v>654</v>
      </c>
      <c r="C17" s="128" t="s">
        <v>658</v>
      </c>
      <c r="D17" s="129"/>
      <c r="E17" s="130">
        <v>35.4074</v>
      </c>
      <c r="F17" s="130">
        <v>35.4074</v>
      </c>
      <c r="G17" s="130"/>
      <c r="H17" s="130">
        <v>35.4074</v>
      </c>
      <c r="I17" s="152">
        <v>1</v>
      </c>
      <c r="J17" s="153" t="s">
        <v>656</v>
      </c>
    </row>
    <row r="18" s="91" customFormat="1" ht="92" customHeight="1" spans="1:10">
      <c r="A18" s="126" t="s">
        <v>659</v>
      </c>
      <c r="B18" s="127" t="s">
        <v>654</v>
      </c>
      <c r="C18" s="132" t="s">
        <v>660</v>
      </c>
      <c r="D18" s="133"/>
      <c r="E18" s="130">
        <v>39.666827</v>
      </c>
      <c r="F18" s="130">
        <v>39.666827</v>
      </c>
      <c r="G18" s="130"/>
      <c r="H18" s="130">
        <v>39.666827</v>
      </c>
      <c r="I18" s="152">
        <v>1</v>
      </c>
      <c r="J18" s="153" t="s">
        <v>656</v>
      </c>
    </row>
    <row r="19" s="91" customFormat="1" ht="32.15" customHeight="1" spans="1:10">
      <c r="A19" s="116" t="s">
        <v>661</v>
      </c>
      <c r="B19" s="116"/>
      <c r="C19" s="116"/>
      <c r="D19" s="116"/>
      <c r="E19" s="116"/>
      <c r="F19" s="116"/>
      <c r="G19" s="116"/>
      <c r="H19" s="116"/>
      <c r="I19" s="116"/>
      <c r="J19" s="116"/>
    </row>
    <row r="20" s="93" customFormat="1" ht="32.15" customHeight="1" spans="1:10">
      <c r="A20" s="134" t="s">
        <v>662</v>
      </c>
      <c r="B20" s="135" t="s">
        <v>663</v>
      </c>
      <c r="C20" s="135" t="s">
        <v>664</v>
      </c>
      <c r="D20" s="134" t="s">
        <v>665</v>
      </c>
      <c r="E20" s="136" t="s">
        <v>666</v>
      </c>
      <c r="F20" s="136" t="s">
        <v>667</v>
      </c>
      <c r="G20" s="136" t="s">
        <v>668</v>
      </c>
      <c r="H20" s="137" t="s">
        <v>669</v>
      </c>
      <c r="I20" s="154"/>
      <c r="J20" s="155"/>
    </row>
    <row r="21" s="93" customFormat="1" ht="32.15" customHeight="1" spans="1:10">
      <c r="A21" s="28" t="s">
        <v>670</v>
      </c>
      <c r="B21" s="28" t="s">
        <v>671</v>
      </c>
      <c r="C21" s="138" t="s">
        <v>672</v>
      </c>
      <c r="D21" s="139" t="s">
        <v>673</v>
      </c>
      <c r="E21" s="140" t="s">
        <v>674</v>
      </c>
      <c r="F21" s="140" t="s">
        <v>675</v>
      </c>
      <c r="G21" s="140" t="s">
        <v>674</v>
      </c>
      <c r="H21" s="141" t="s">
        <v>656</v>
      </c>
      <c r="I21" s="156"/>
      <c r="J21" s="157"/>
    </row>
    <row r="22" s="93" customFormat="1" ht="32.15" customHeight="1" spans="1:10">
      <c r="A22" s="52"/>
      <c r="B22" s="28" t="s">
        <v>671</v>
      </c>
      <c r="C22" s="142" t="s">
        <v>676</v>
      </c>
      <c r="D22" s="143" t="s">
        <v>673</v>
      </c>
      <c r="E22" s="142" t="s">
        <v>677</v>
      </c>
      <c r="F22" s="143" t="s">
        <v>131</v>
      </c>
      <c r="G22" s="142" t="s">
        <v>677</v>
      </c>
      <c r="H22" s="141" t="s">
        <v>656</v>
      </c>
      <c r="I22" s="156"/>
      <c r="J22" s="157"/>
    </row>
    <row r="23" s="93" customFormat="1" ht="32.15" customHeight="1" spans="1:10">
      <c r="A23" s="52"/>
      <c r="B23" s="28" t="s">
        <v>671</v>
      </c>
      <c r="C23" s="142" t="s">
        <v>678</v>
      </c>
      <c r="D23" s="143" t="s">
        <v>679</v>
      </c>
      <c r="E23" s="142" t="s">
        <v>38</v>
      </c>
      <c r="F23" s="143" t="s">
        <v>680</v>
      </c>
      <c r="G23" s="142" t="s">
        <v>38</v>
      </c>
      <c r="H23" s="141" t="s">
        <v>656</v>
      </c>
      <c r="I23" s="156"/>
      <c r="J23" s="157"/>
    </row>
    <row r="24" s="93" customFormat="1" ht="32.15" customHeight="1" spans="1:10">
      <c r="A24" s="52"/>
      <c r="B24" s="28" t="s">
        <v>681</v>
      </c>
      <c r="C24" s="142" t="s">
        <v>682</v>
      </c>
      <c r="D24" s="143" t="s">
        <v>679</v>
      </c>
      <c r="E24" s="142" t="s">
        <v>683</v>
      </c>
      <c r="F24" s="143" t="s">
        <v>684</v>
      </c>
      <c r="G24" s="142" t="s">
        <v>683</v>
      </c>
      <c r="H24" s="141" t="s">
        <v>656</v>
      </c>
      <c r="I24" s="156"/>
      <c r="J24" s="157"/>
    </row>
    <row r="25" s="93" customFormat="1" ht="32.15" customHeight="1" spans="1:10">
      <c r="A25" s="52"/>
      <c r="B25" s="28" t="s">
        <v>681</v>
      </c>
      <c r="C25" s="142" t="s">
        <v>685</v>
      </c>
      <c r="D25" s="143" t="s">
        <v>673</v>
      </c>
      <c r="E25" s="142" t="s">
        <v>686</v>
      </c>
      <c r="F25" s="143" t="s">
        <v>684</v>
      </c>
      <c r="G25" s="142" t="s">
        <v>686</v>
      </c>
      <c r="H25" s="141" t="s">
        <v>656</v>
      </c>
      <c r="I25" s="156"/>
      <c r="J25" s="157"/>
    </row>
    <row r="26" s="93" customFormat="1" ht="32.15" customHeight="1" spans="1:10">
      <c r="A26" s="52"/>
      <c r="B26" s="28" t="s">
        <v>681</v>
      </c>
      <c r="C26" s="142" t="s">
        <v>687</v>
      </c>
      <c r="D26" s="143" t="s">
        <v>673</v>
      </c>
      <c r="E26" s="142" t="s">
        <v>688</v>
      </c>
      <c r="F26" s="143" t="s">
        <v>684</v>
      </c>
      <c r="G26" s="142" t="s">
        <v>688</v>
      </c>
      <c r="H26" s="141" t="s">
        <v>656</v>
      </c>
      <c r="I26" s="156"/>
      <c r="J26" s="157"/>
    </row>
    <row r="27" s="93" customFormat="1" ht="32.15" customHeight="1" spans="1:10">
      <c r="A27" s="52"/>
      <c r="B27" s="28" t="s">
        <v>689</v>
      </c>
      <c r="C27" s="142" t="s">
        <v>690</v>
      </c>
      <c r="D27" s="143" t="s">
        <v>673</v>
      </c>
      <c r="E27" s="142" t="s">
        <v>691</v>
      </c>
      <c r="F27" s="143" t="s">
        <v>684</v>
      </c>
      <c r="G27" s="142" t="s">
        <v>691</v>
      </c>
      <c r="H27" s="141" t="s">
        <v>656</v>
      </c>
      <c r="I27" s="156"/>
      <c r="J27" s="157"/>
    </row>
    <row r="28" s="93" customFormat="1" ht="32.15" customHeight="1" spans="1:10">
      <c r="A28" s="52"/>
      <c r="B28" s="28" t="s">
        <v>689</v>
      </c>
      <c r="C28" s="142" t="s">
        <v>692</v>
      </c>
      <c r="D28" s="143" t="s">
        <v>693</v>
      </c>
      <c r="E28" s="142" t="s">
        <v>694</v>
      </c>
      <c r="F28" s="143" t="s">
        <v>695</v>
      </c>
      <c r="G28" s="142" t="s">
        <v>694</v>
      </c>
      <c r="H28" s="141" t="s">
        <v>656</v>
      </c>
      <c r="I28" s="156"/>
      <c r="J28" s="157"/>
    </row>
    <row r="29" s="94" customFormat="1" ht="32.15" customHeight="1" spans="1:10">
      <c r="A29" s="52"/>
      <c r="B29" s="33" t="s">
        <v>696</v>
      </c>
      <c r="C29" s="142" t="s">
        <v>697</v>
      </c>
      <c r="D29" s="143" t="s">
        <v>673</v>
      </c>
      <c r="E29" s="142" t="s">
        <v>686</v>
      </c>
      <c r="F29" s="143" t="s">
        <v>684</v>
      </c>
      <c r="G29" s="142" t="s">
        <v>686</v>
      </c>
      <c r="H29" s="141" t="s">
        <v>656</v>
      </c>
      <c r="I29" s="156"/>
      <c r="J29" s="157"/>
    </row>
    <row r="30" s="94" customFormat="1" ht="32.15" customHeight="1" spans="1:10">
      <c r="A30" s="31"/>
      <c r="B30" s="33" t="s">
        <v>696</v>
      </c>
      <c r="C30" s="142" t="s">
        <v>698</v>
      </c>
      <c r="D30" s="143" t="s">
        <v>679</v>
      </c>
      <c r="E30" s="142" t="s">
        <v>699</v>
      </c>
      <c r="F30" s="143" t="s">
        <v>684</v>
      </c>
      <c r="G30" s="142" t="s">
        <v>699</v>
      </c>
      <c r="H30" s="141" t="s">
        <v>656</v>
      </c>
      <c r="I30" s="156"/>
      <c r="J30" s="157"/>
    </row>
    <row r="31" s="94" customFormat="1" ht="32.15" customHeight="1" spans="1:10">
      <c r="A31" s="28" t="s">
        <v>700</v>
      </c>
      <c r="B31" s="33" t="s">
        <v>701</v>
      </c>
      <c r="C31" s="142" t="s">
        <v>702</v>
      </c>
      <c r="D31" s="143" t="s">
        <v>679</v>
      </c>
      <c r="E31" s="142" t="s">
        <v>703</v>
      </c>
      <c r="F31" s="143"/>
      <c r="G31" s="142" t="s">
        <v>703</v>
      </c>
      <c r="H31" s="141" t="s">
        <v>656</v>
      </c>
      <c r="I31" s="156"/>
      <c r="J31" s="157"/>
    </row>
    <row r="32" s="94" customFormat="1" ht="32.15" customHeight="1" spans="1:10">
      <c r="A32" s="52"/>
      <c r="B32" s="33" t="s">
        <v>701</v>
      </c>
      <c r="C32" s="142" t="s">
        <v>704</v>
      </c>
      <c r="D32" s="143" t="s">
        <v>679</v>
      </c>
      <c r="E32" s="142" t="s">
        <v>703</v>
      </c>
      <c r="F32" s="143"/>
      <c r="G32" s="142" t="s">
        <v>703</v>
      </c>
      <c r="H32" s="141" t="s">
        <v>656</v>
      </c>
      <c r="I32" s="156"/>
      <c r="J32" s="157"/>
    </row>
    <row r="33" s="94" customFormat="1" ht="32.15" customHeight="1" spans="1:10">
      <c r="A33" s="31"/>
      <c r="B33" s="33" t="s">
        <v>701</v>
      </c>
      <c r="C33" s="142" t="s">
        <v>705</v>
      </c>
      <c r="D33" s="143" t="s">
        <v>679</v>
      </c>
      <c r="E33" s="142" t="s">
        <v>706</v>
      </c>
      <c r="F33" s="143"/>
      <c r="G33" s="142" t="s">
        <v>706</v>
      </c>
      <c r="H33" s="141" t="s">
        <v>656</v>
      </c>
      <c r="I33" s="156"/>
      <c r="J33" s="157"/>
    </row>
    <row r="34" s="94" customFormat="1" ht="26" spans="1:10">
      <c r="A34" s="51" t="s">
        <v>707</v>
      </c>
      <c r="B34" s="144" t="s">
        <v>708</v>
      </c>
      <c r="C34" s="142" t="s">
        <v>709</v>
      </c>
      <c r="D34" s="143" t="s">
        <v>679</v>
      </c>
      <c r="E34" s="142" t="s">
        <v>710</v>
      </c>
      <c r="F34" s="142"/>
      <c r="G34" s="142" t="s">
        <v>710</v>
      </c>
      <c r="H34" s="141" t="s">
        <v>656</v>
      </c>
      <c r="I34" s="156"/>
      <c r="J34" s="157"/>
    </row>
    <row r="35" s="94" customFormat="1" ht="39" spans="1:10">
      <c r="A35" s="145"/>
      <c r="B35" s="144" t="s">
        <v>708</v>
      </c>
      <c r="C35" s="142" t="s">
        <v>711</v>
      </c>
      <c r="D35" s="143" t="s">
        <v>673</v>
      </c>
      <c r="E35" s="142" t="s">
        <v>712</v>
      </c>
      <c r="F35" s="143" t="s">
        <v>684</v>
      </c>
      <c r="G35" s="142" t="s">
        <v>712</v>
      </c>
      <c r="H35" s="141" t="s">
        <v>656</v>
      </c>
      <c r="I35" s="156"/>
      <c r="J35" s="157"/>
    </row>
    <row r="36" s="91" customFormat="1" ht="52.5" customHeight="1" spans="1:10">
      <c r="A36" s="146" t="s">
        <v>713</v>
      </c>
      <c r="B36" s="147" t="s">
        <v>714</v>
      </c>
      <c r="C36" s="148"/>
      <c r="D36" s="148"/>
      <c r="E36" s="148"/>
      <c r="F36" s="148"/>
      <c r="G36" s="148"/>
      <c r="H36" s="148"/>
      <c r="I36" s="148"/>
      <c r="J36" s="158"/>
    </row>
    <row r="38" ht="26" customHeight="1" spans="1:10">
      <c r="A38" s="39" t="s">
        <v>715</v>
      </c>
      <c r="B38" s="38"/>
      <c r="C38" s="38"/>
      <c r="D38" s="38"/>
      <c r="E38" s="38"/>
      <c r="F38" s="38"/>
      <c r="G38" s="38"/>
      <c r="H38" s="38"/>
      <c r="I38" s="38"/>
      <c r="J38" s="45"/>
    </row>
    <row r="39" ht="26" customHeight="1" spans="1:10">
      <c r="A39" s="39" t="s">
        <v>716</v>
      </c>
      <c r="B39" s="39"/>
      <c r="C39" s="39"/>
      <c r="D39" s="39"/>
      <c r="E39" s="39"/>
      <c r="F39" s="39"/>
      <c r="G39" s="39"/>
      <c r="H39" s="39"/>
      <c r="I39" s="39"/>
      <c r="J39" s="39"/>
    </row>
    <row r="40" ht="26" customHeight="1" spans="1:10">
      <c r="A40" s="39" t="s">
        <v>717</v>
      </c>
      <c r="B40" s="39"/>
      <c r="C40" s="39"/>
      <c r="D40" s="39"/>
      <c r="E40" s="39"/>
      <c r="F40" s="39"/>
      <c r="G40" s="39"/>
      <c r="H40" s="39"/>
      <c r="I40" s="39"/>
      <c r="J40" s="39"/>
    </row>
    <row r="41" ht="21" customHeight="1" spans="1:10">
      <c r="A41" s="39" t="s">
        <v>718</v>
      </c>
      <c r="B41" s="39"/>
      <c r="C41" s="39"/>
      <c r="D41" s="39"/>
      <c r="E41" s="39"/>
      <c r="F41" s="39"/>
      <c r="G41" s="39"/>
      <c r="H41" s="39"/>
      <c r="I41" s="39"/>
      <c r="J41" s="39"/>
    </row>
  </sheetData>
  <mergeCells count="5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9:J39"/>
    <mergeCell ref="A40:J40"/>
    <mergeCell ref="A41:J41"/>
    <mergeCell ref="A6:A7"/>
    <mergeCell ref="A14:A15"/>
    <mergeCell ref="A21:A30"/>
    <mergeCell ref="A31:A33"/>
    <mergeCell ref="A34:A35"/>
    <mergeCell ref="B14:B15"/>
    <mergeCell ref="H14:H15"/>
    <mergeCell ref="I14:I15"/>
    <mergeCell ref="J14:J15"/>
    <mergeCell ref="C14:D15"/>
  </mergeCells>
  <pageMargins left="1.17916666666667" right="0.698611111111111" top="0.469444444444444"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indexed="51"/>
    <pageSetUpPr fitToPage="1"/>
  </sheetPr>
  <dimension ref="A1:IV41"/>
  <sheetViews>
    <sheetView zoomScaleSheetLayoutView="60" workbookViewId="0">
      <selection activeCell="K6" sqref="K6"/>
    </sheetView>
  </sheetViews>
  <sheetFormatPr defaultColWidth="9.81818181818182"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16384" width="9.81818181818182" style="2"/>
  </cols>
  <sheetData>
    <row r="1" spans="1:1">
      <c r="A1" s="2" t="s">
        <v>719</v>
      </c>
    </row>
    <row r="2" s="2" customFormat="1" ht="26" customHeight="1" spans="1:10">
      <c r="A2" s="6" t="s">
        <v>720</v>
      </c>
      <c r="B2" s="7"/>
      <c r="C2" s="7"/>
      <c r="D2" s="7"/>
      <c r="E2" s="7"/>
      <c r="F2" s="7"/>
      <c r="G2" s="7"/>
      <c r="H2" s="7"/>
      <c r="I2" s="7"/>
      <c r="J2" s="7"/>
    </row>
    <row r="3" s="3" customFormat="1" ht="13" customHeight="1" spans="1:9">
      <c r="A3" s="7"/>
      <c r="B3" s="7"/>
      <c r="C3" s="7"/>
      <c r="D3" s="7"/>
      <c r="E3" s="7"/>
      <c r="F3" s="7"/>
      <c r="G3" s="7"/>
      <c r="H3" s="7"/>
      <c r="I3" s="41" t="s">
        <v>3</v>
      </c>
    </row>
    <row r="4" s="4" customFormat="1" ht="18" customHeight="1" spans="1:256">
      <c r="A4" s="8" t="s">
        <v>721</v>
      </c>
      <c r="B4" s="8"/>
      <c r="C4" s="9" t="s">
        <v>722</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89">
        <v>544.03</v>
      </c>
      <c r="E7" s="89">
        <v>544.03</v>
      </c>
      <c r="F7" s="89">
        <v>544.03</v>
      </c>
      <c r="G7" s="8">
        <v>10</v>
      </c>
      <c r="H7" s="13">
        <v>1</v>
      </c>
      <c r="I7" s="16">
        <v>10</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89">
        <v>544.03</v>
      </c>
      <c r="E8" s="89">
        <v>544.03</v>
      </c>
      <c r="F8" s="89">
        <v>544.03</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91" customHeight="1" spans="1:10">
      <c r="A12" s="8"/>
      <c r="B12" s="17" t="s">
        <v>737</v>
      </c>
      <c r="C12" s="18"/>
      <c r="D12" s="18"/>
      <c r="E12" s="19"/>
      <c r="F12" s="90" t="s">
        <v>737</v>
      </c>
      <c r="G12" s="90"/>
      <c r="H12" s="90"/>
      <c r="I12" s="90"/>
      <c r="J12" s="90"/>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36" customHeight="1" spans="1:10">
      <c r="A15" s="33" t="s">
        <v>670</v>
      </c>
      <c r="B15" s="33" t="s">
        <v>671</v>
      </c>
      <c r="C15" s="64" t="s">
        <v>740</v>
      </c>
      <c r="D15" s="54" t="s">
        <v>679</v>
      </c>
      <c r="E15" s="233" t="s">
        <v>674</v>
      </c>
      <c r="F15" s="54" t="s">
        <v>684</v>
      </c>
      <c r="G15" s="233" t="s">
        <v>674</v>
      </c>
      <c r="H15" s="74">
        <v>10</v>
      </c>
      <c r="I15" s="74">
        <v>10</v>
      </c>
      <c r="J15" s="43" t="s">
        <v>656</v>
      </c>
    </row>
    <row r="16" s="2" customFormat="1" ht="36" customHeight="1" spans="1:10">
      <c r="A16" s="33"/>
      <c r="B16" s="33"/>
      <c r="C16" s="64" t="s">
        <v>672</v>
      </c>
      <c r="D16" s="54" t="s">
        <v>673</v>
      </c>
      <c r="E16" s="233" t="s">
        <v>674</v>
      </c>
      <c r="F16" s="54" t="s">
        <v>675</v>
      </c>
      <c r="G16" s="233" t="s">
        <v>674</v>
      </c>
      <c r="H16" s="74">
        <v>8</v>
      </c>
      <c r="I16" s="74">
        <v>8</v>
      </c>
      <c r="J16" s="43" t="s">
        <v>656</v>
      </c>
    </row>
    <row r="17" s="2" customFormat="1" ht="36" customHeight="1" spans="1:10">
      <c r="A17" s="33"/>
      <c r="B17" s="33"/>
      <c r="C17" s="64" t="s">
        <v>741</v>
      </c>
      <c r="D17" s="54" t="s">
        <v>673</v>
      </c>
      <c r="E17" s="233" t="s">
        <v>742</v>
      </c>
      <c r="F17" s="54" t="s">
        <v>743</v>
      </c>
      <c r="G17" s="233" t="s">
        <v>742</v>
      </c>
      <c r="H17" s="74">
        <v>9</v>
      </c>
      <c r="I17" s="74">
        <v>9</v>
      </c>
      <c r="J17" s="43" t="s">
        <v>656</v>
      </c>
    </row>
    <row r="18" s="2" customFormat="1" ht="36" customHeight="1" spans="1:10">
      <c r="A18" s="33"/>
      <c r="B18" s="33"/>
      <c r="C18" s="64" t="s">
        <v>744</v>
      </c>
      <c r="D18" s="54" t="s">
        <v>673</v>
      </c>
      <c r="E18" s="233" t="s">
        <v>745</v>
      </c>
      <c r="F18" s="54" t="s">
        <v>746</v>
      </c>
      <c r="G18" s="233" t="s">
        <v>745</v>
      </c>
      <c r="H18" s="74">
        <v>8</v>
      </c>
      <c r="I18" s="74">
        <v>8</v>
      </c>
      <c r="J18" s="43" t="s">
        <v>656</v>
      </c>
    </row>
    <row r="19" s="2" customFormat="1" ht="36" customHeight="1" spans="1:10">
      <c r="A19" s="33"/>
      <c r="B19" s="33"/>
      <c r="C19" s="64" t="s">
        <v>747</v>
      </c>
      <c r="D19" s="54" t="s">
        <v>673</v>
      </c>
      <c r="E19" s="233" t="s">
        <v>79</v>
      </c>
      <c r="F19" s="54" t="s">
        <v>748</v>
      </c>
      <c r="G19" s="233" t="s">
        <v>79</v>
      </c>
      <c r="H19" s="27">
        <v>5</v>
      </c>
      <c r="I19" s="27">
        <v>5</v>
      </c>
      <c r="J19" s="43" t="s">
        <v>656</v>
      </c>
    </row>
    <row r="20" s="2" customFormat="1" ht="36" customHeight="1" spans="1:10">
      <c r="A20" s="33"/>
      <c r="B20" s="33" t="s">
        <v>681</v>
      </c>
      <c r="C20" s="64" t="s">
        <v>749</v>
      </c>
      <c r="D20" s="54" t="s">
        <v>673</v>
      </c>
      <c r="E20" s="233" t="s">
        <v>683</v>
      </c>
      <c r="F20" s="54" t="s">
        <v>684</v>
      </c>
      <c r="G20" s="233" t="s">
        <v>683</v>
      </c>
      <c r="H20" s="27">
        <v>5</v>
      </c>
      <c r="I20" s="27">
        <v>5</v>
      </c>
      <c r="J20" s="43" t="s">
        <v>656</v>
      </c>
    </row>
    <row r="21" s="2" customFormat="1" ht="36" customHeight="1" spans="1:10">
      <c r="A21" s="33"/>
      <c r="B21" s="33"/>
      <c r="C21" s="64" t="s">
        <v>750</v>
      </c>
      <c r="D21" s="54" t="s">
        <v>673</v>
      </c>
      <c r="E21" s="233" t="s">
        <v>683</v>
      </c>
      <c r="F21" s="54" t="s">
        <v>684</v>
      </c>
      <c r="G21" s="233" t="s">
        <v>683</v>
      </c>
      <c r="H21" s="27">
        <v>5</v>
      </c>
      <c r="I21" s="27">
        <v>5</v>
      </c>
      <c r="J21" s="43" t="s">
        <v>656</v>
      </c>
    </row>
    <row r="22" s="2" customFormat="1" ht="18" customHeight="1" spans="1:10">
      <c r="A22" s="33"/>
      <c r="B22" s="33"/>
      <c r="C22" s="64" t="s">
        <v>751</v>
      </c>
      <c r="D22" s="54" t="s">
        <v>679</v>
      </c>
      <c r="E22" s="233" t="s">
        <v>683</v>
      </c>
      <c r="F22" s="54" t="s">
        <v>684</v>
      </c>
      <c r="G22" s="233" t="s">
        <v>683</v>
      </c>
      <c r="H22" s="27">
        <v>5</v>
      </c>
      <c r="I22" s="27">
        <v>5</v>
      </c>
      <c r="J22" s="43" t="s">
        <v>656</v>
      </c>
    </row>
    <row r="23" s="2" customFormat="1" ht="18" customHeight="1" spans="1:10">
      <c r="A23" s="33"/>
      <c r="B23" s="33"/>
      <c r="C23" s="64" t="s">
        <v>752</v>
      </c>
      <c r="D23" s="54" t="s">
        <v>679</v>
      </c>
      <c r="E23" s="233" t="s">
        <v>683</v>
      </c>
      <c r="F23" s="54" t="s">
        <v>684</v>
      </c>
      <c r="G23" s="233" t="s">
        <v>683</v>
      </c>
      <c r="H23" s="27">
        <v>5</v>
      </c>
      <c r="I23" s="27">
        <v>5</v>
      </c>
      <c r="J23" s="43" t="s">
        <v>656</v>
      </c>
    </row>
    <row r="24" s="2" customFormat="1" ht="18" customHeight="1" spans="1:10">
      <c r="A24" s="33"/>
      <c r="B24" s="33" t="s">
        <v>689</v>
      </c>
      <c r="C24" s="64" t="s">
        <v>753</v>
      </c>
      <c r="D24" s="54" t="s">
        <v>679</v>
      </c>
      <c r="E24" s="233" t="s">
        <v>683</v>
      </c>
      <c r="F24" s="54" t="s">
        <v>684</v>
      </c>
      <c r="G24" s="233" t="s">
        <v>683</v>
      </c>
      <c r="H24" s="27">
        <v>5</v>
      </c>
      <c r="I24" s="27">
        <v>5</v>
      </c>
      <c r="J24" s="43" t="s">
        <v>656</v>
      </c>
    </row>
    <row r="25" s="2" customFormat="1" ht="18" customHeight="1" spans="1:10">
      <c r="A25" s="33"/>
      <c r="B25" s="33"/>
      <c r="C25" s="64" t="s">
        <v>754</v>
      </c>
      <c r="D25" s="54" t="s">
        <v>673</v>
      </c>
      <c r="E25" s="233" t="s">
        <v>691</v>
      </c>
      <c r="F25" s="54" t="s">
        <v>684</v>
      </c>
      <c r="G25" s="233" t="s">
        <v>691</v>
      </c>
      <c r="H25" s="27">
        <v>5</v>
      </c>
      <c r="I25" s="27">
        <v>5</v>
      </c>
      <c r="J25" s="43" t="s">
        <v>656</v>
      </c>
    </row>
    <row r="26" s="2" customFormat="1" ht="18" customHeight="1" spans="1:10">
      <c r="A26" s="33"/>
      <c r="B26" s="33"/>
      <c r="C26" s="64" t="s">
        <v>755</v>
      </c>
      <c r="D26" s="54" t="s">
        <v>673</v>
      </c>
      <c r="E26" s="233" t="s">
        <v>691</v>
      </c>
      <c r="F26" s="54" t="s">
        <v>684</v>
      </c>
      <c r="G26" s="233" t="s">
        <v>691</v>
      </c>
      <c r="H26" s="27">
        <v>5</v>
      </c>
      <c r="I26" s="27">
        <v>5</v>
      </c>
      <c r="J26" s="43" t="s">
        <v>656</v>
      </c>
    </row>
    <row r="27" s="2" customFormat="1" ht="18" customHeight="1" spans="1:10">
      <c r="A27" s="33"/>
      <c r="B27" s="33" t="s">
        <v>696</v>
      </c>
      <c r="C27" s="64" t="s">
        <v>756</v>
      </c>
      <c r="D27" s="54" t="s">
        <v>679</v>
      </c>
      <c r="E27" s="233" t="s">
        <v>699</v>
      </c>
      <c r="F27" s="54" t="s">
        <v>684</v>
      </c>
      <c r="G27" s="233" t="s">
        <v>699</v>
      </c>
      <c r="H27" s="27">
        <v>5</v>
      </c>
      <c r="I27" s="27">
        <v>5</v>
      </c>
      <c r="J27" s="43" t="s">
        <v>656</v>
      </c>
    </row>
    <row r="28" s="2" customFormat="1" ht="30" customHeight="1" spans="1:10">
      <c r="A28" s="33" t="s">
        <v>700</v>
      </c>
      <c r="B28" s="33" t="s">
        <v>701</v>
      </c>
      <c r="C28" s="64" t="s">
        <v>757</v>
      </c>
      <c r="D28" s="54" t="s">
        <v>679</v>
      </c>
      <c r="E28" s="233" t="s">
        <v>703</v>
      </c>
      <c r="F28" s="26"/>
      <c r="G28" s="233" t="s">
        <v>703</v>
      </c>
      <c r="H28" s="27">
        <v>5</v>
      </c>
      <c r="I28" s="27">
        <v>5</v>
      </c>
      <c r="J28" s="43" t="s">
        <v>656</v>
      </c>
    </row>
    <row r="29" s="2" customFormat="1" ht="30" customHeight="1" spans="1:10">
      <c r="A29" s="33"/>
      <c r="B29" s="33"/>
      <c r="C29" s="64" t="s">
        <v>758</v>
      </c>
      <c r="D29" s="54" t="s">
        <v>679</v>
      </c>
      <c r="E29" s="233" t="s">
        <v>703</v>
      </c>
      <c r="F29" s="26"/>
      <c r="G29" s="233" t="s">
        <v>703</v>
      </c>
      <c r="H29" s="27">
        <v>5</v>
      </c>
      <c r="I29" s="27">
        <v>5</v>
      </c>
      <c r="J29" s="43" t="s">
        <v>656</v>
      </c>
    </row>
    <row r="30" s="2" customFormat="1" ht="30" customHeight="1" spans="1:10">
      <c r="A30" s="33"/>
      <c r="B30" s="53" t="s">
        <v>759</v>
      </c>
      <c r="C30" s="64" t="s">
        <v>760</v>
      </c>
      <c r="D30" s="54" t="s">
        <v>673</v>
      </c>
      <c r="E30" s="233" t="s">
        <v>761</v>
      </c>
      <c r="F30" s="54" t="s">
        <v>762</v>
      </c>
      <c r="G30" s="233" t="s">
        <v>761</v>
      </c>
      <c r="H30" s="27">
        <v>5</v>
      </c>
      <c r="I30" s="27">
        <v>5</v>
      </c>
      <c r="J30" s="43" t="s">
        <v>656</v>
      </c>
    </row>
    <row r="31" s="2" customFormat="1" ht="30" customHeight="1" spans="1:10">
      <c r="A31" s="33" t="s">
        <v>707</v>
      </c>
      <c r="B31" s="53" t="s">
        <v>708</v>
      </c>
      <c r="C31" s="64" t="s">
        <v>763</v>
      </c>
      <c r="D31" s="54" t="s">
        <v>679</v>
      </c>
      <c r="E31" s="233" t="s">
        <v>703</v>
      </c>
      <c r="F31" s="54"/>
      <c r="G31" s="233" t="s">
        <v>703</v>
      </c>
      <c r="H31" s="47">
        <v>5</v>
      </c>
      <c r="I31" s="47">
        <v>5</v>
      </c>
      <c r="J31" s="43" t="s">
        <v>656</v>
      </c>
    </row>
    <row r="32" s="2" customFormat="1" ht="54" customHeight="1" spans="1:10">
      <c r="A32" s="36" t="s">
        <v>764</v>
      </c>
      <c r="B32" s="36"/>
      <c r="C32" s="36"/>
      <c r="D32" s="37" t="s">
        <v>714</v>
      </c>
      <c r="E32" s="37"/>
      <c r="F32" s="37"/>
      <c r="G32" s="37"/>
      <c r="H32" s="37"/>
      <c r="I32" s="37"/>
      <c r="J32" s="37"/>
    </row>
    <row r="33" s="2" customFormat="1" ht="25.5" customHeight="1" spans="1:10">
      <c r="A33" s="36" t="s">
        <v>765</v>
      </c>
      <c r="B33" s="36"/>
      <c r="C33" s="36"/>
      <c r="D33" s="36"/>
      <c r="E33" s="36"/>
      <c r="F33" s="36"/>
      <c r="G33" s="36"/>
      <c r="H33" s="36">
        <v>100</v>
      </c>
      <c r="I33" s="36">
        <v>100</v>
      </c>
      <c r="J33" s="44" t="s">
        <v>766</v>
      </c>
    </row>
    <row r="34" s="2" customFormat="1" ht="17" customHeight="1" spans="1:10">
      <c r="A34" s="38"/>
      <c r="B34" s="38"/>
      <c r="C34" s="38"/>
      <c r="D34" s="38"/>
      <c r="E34" s="38"/>
      <c r="F34" s="38"/>
      <c r="G34" s="38"/>
      <c r="H34" s="38"/>
      <c r="I34" s="38"/>
      <c r="J34" s="45"/>
    </row>
    <row r="35" s="2" customFormat="1" ht="29" customHeight="1" spans="1:10">
      <c r="A35" s="39" t="s">
        <v>715</v>
      </c>
      <c r="B35" s="38"/>
      <c r="C35" s="38"/>
      <c r="D35" s="38"/>
      <c r="E35" s="38"/>
      <c r="F35" s="38"/>
      <c r="G35" s="38"/>
      <c r="H35" s="38"/>
      <c r="I35" s="38"/>
      <c r="J35" s="45"/>
    </row>
    <row r="36" s="2" customFormat="1" ht="27" customHeight="1" spans="1:10">
      <c r="A36" s="39" t="s">
        <v>716</v>
      </c>
      <c r="B36" s="39"/>
      <c r="C36" s="39"/>
      <c r="D36" s="39"/>
      <c r="E36" s="39"/>
      <c r="F36" s="39"/>
      <c r="G36" s="39"/>
      <c r="H36" s="39"/>
      <c r="I36" s="39"/>
      <c r="J36" s="39"/>
    </row>
    <row r="37" ht="19" customHeight="1" spans="1:10">
      <c r="A37" s="39" t="s">
        <v>717</v>
      </c>
      <c r="B37" s="39"/>
      <c r="C37" s="39"/>
      <c r="D37" s="39"/>
      <c r="E37" s="39"/>
      <c r="F37" s="39"/>
      <c r="G37" s="39"/>
      <c r="H37" s="39"/>
      <c r="I37" s="39"/>
      <c r="J37" s="39"/>
    </row>
    <row r="38" ht="18" customHeight="1" spans="1:10">
      <c r="A38" s="39" t="s">
        <v>767</v>
      </c>
      <c r="B38" s="39"/>
      <c r="C38" s="39"/>
      <c r="D38" s="39"/>
      <c r="E38" s="39"/>
      <c r="F38" s="39"/>
      <c r="G38" s="39"/>
      <c r="H38" s="39"/>
      <c r="I38" s="39"/>
      <c r="J38" s="39"/>
    </row>
    <row r="39" ht="18" customHeight="1" spans="1:10">
      <c r="A39" s="39" t="s">
        <v>768</v>
      </c>
      <c r="B39" s="39"/>
      <c r="C39" s="39"/>
      <c r="D39" s="39"/>
      <c r="E39" s="39"/>
      <c r="F39" s="39"/>
      <c r="G39" s="39"/>
      <c r="H39" s="39"/>
      <c r="I39" s="39"/>
      <c r="J39" s="39"/>
    </row>
    <row r="40" ht="18" customHeight="1" spans="1:10">
      <c r="A40" s="39" t="s">
        <v>769</v>
      </c>
      <c r="B40" s="39"/>
      <c r="C40" s="39"/>
      <c r="D40" s="39"/>
      <c r="E40" s="39"/>
      <c r="F40" s="39"/>
      <c r="G40" s="39"/>
      <c r="H40" s="39"/>
      <c r="I40" s="39"/>
      <c r="J40" s="39"/>
    </row>
    <row r="41" ht="24" customHeight="1" spans="1:10">
      <c r="A41" s="39" t="s">
        <v>770</v>
      </c>
      <c r="B41" s="39"/>
      <c r="C41" s="39"/>
      <c r="D41" s="39"/>
      <c r="E41" s="39"/>
      <c r="F41" s="39"/>
      <c r="G41" s="39"/>
      <c r="H41" s="39"/>
      <c r="I41" s="39"/>
      <c r="J41" s="39"/>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6:J36"/>
    <mergeCell ref="A37:J37"/>
    <mergeCell ref="A38:J38"/>
    <mergeCell ref="A39:J39"/>
    <mergeCell ref="A40:J40"/>
    <mergeCell ref="A41:J41"/>
    <mergeCell ref="A11:A12"/>
    <mergeCell ref="A15:A27"/>
    <mergeCell ref="A28:A30"/>
    <mergeCell ref="B15:B19"/>
    <mergeCell ref="B20:B23"/>
    <mergeCell ref="B24:B26"/>
    <mergeCell ref="B28:B2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30"/>
  <sheetViews>
    <sheetView topLeftCell="A4" workbookViewId="0">
      <selection activeCell="L8" sqref="L8"/>
    </sheetView>
  </sheetViews>
  <sheetFormatPr defaultColWidth="9.81818181818182"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16384" width="9.81818181818182" style="2"/>
  </cols>
  <sheetData>
    <row r="1" s="2" customFormat="1" spans="1:1">
      <c r="A1" s="2" t="s">
        <v>719</v>
      </c>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29" customHeight="1" spans="1:256">
      <c r="A4" s="8" t="s">
        <v>721</v>
      </c>
      <c r="B4" s="8"/>
      <c r="C4" s="9" t="s">
        <v>771</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12">
        <v>648.56</v>
      </c>
      <c r="E7" s="12">
        <v>648.56</v>
      </c>
      <c r="F7" s="12">
        <v>648.56</v>
      </c>
      <c r="G7" s="8">
        <v>10</v>
      </c>
      <c r="H7" s="13">
        <v>1</v>
      </c>
      <c r="I7" s="16">
        <v>10</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12">
        <v>648.56</v>
      </c>
      <c r="E8" s="12">
        <v>648.56</v>
      </c>
      <c r="F8" s="12">
        <v>648.56</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84" customHeight="1" spans="1:10">
      <c r="A12" s="8"/>
      <c r="B12" s="85" t="s">
        <v>772</v>
      </c>
      <c r="C12" s="86"/>
      <c r="D12" s="86"/>
      <c r="E12" s="87"/>
      <c r="F12" s="88" t="s">
        <v>773</v>
      </c>
      <c r="G12" s="88"/>
      <c r="H12" s="88"/>
      <c r="I12" s="88"/>
      <c r="J12" s="88"/>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18" customHeight="1" spans="1:10">
      <c r="A15" s="33" t="s">
        <v>670</v>
      </c>
      <c r="B15" s="28" t="s">
        <v>671</v>
      </c>
      <c r="C15" s="29" t="s">
        <v>774</v>
      </c>
      <c r="D15" s="54" t="s">
        <v>673</v>
      </c>
      <c r="E15" s="233" t="s">
        <v>775</v>
      </c>
      <c r="F15" s="54" t="s">
        <v>746</v>
      </c>
      <c r="G15" s="233" t="s">
        <v>775</v>
      </c>
      <c r="H15" s="27">
        <v>20</v>
      </c>
      <c r="I15" s="27">
        <v>20</v>
      </c>
      <c r="J15" s="43" t="s">
        <v>656</v>
      </c>
    </row>
    <row r="16" s="2" customFormat="1" ht="28" spans="1:10">
      <c r="A16" s="33"/>
      <c r="B16" s="28" t="s">
        <v>681</v>
      </c>
      <c r="C16" s="29" t="s">
        <v>776</v>
      </c>
      <c r="D16" s="54" t="s">
        <v>673</v>
      </c>
      <c r="E16" s="233" t="s">
        <v>777</v>
      </c>
      <c r="F16" s="54" t="s">
        <v>684</v>
      </c>
      <c r="G16" s="233" t="s">
        <v>777</v>
      </c>
      <c r="H16" s="27">
        <v>20</v>
      </c>
      <c r="I16" s="27">
        <v>20</v>
      </c>
      <c r="J16" s="43" t="s">
        <v>656</v>
      </c>
    </row>
    <row r="17" s="2" customFormat="1" ht="28" spans="1:10">
      <c r="A17" s="33"/>
      <c r="B17" s="28" t="s">
        <v>689</v>
      </c>
      <c r="C17" s="29" t="s">
        <v>778</v>
      </c>
      <c r="D17" s="54" t="s">
        <v>673</v>
      </c>
      <c r="E17" s="233" t="s">
        <v>777</v>
      </c>
      <c r="F17" s="54" t="s">
        <v>684</v>
      </c>
      <c r="G17" s="233" t="s">
        <v>777</v>
      </c>
      <c r="H17" s="27">
        <v>20</v>
      </c>
      <c r="I17" s="27">
        <v>20</v>
      </c>
      <c r="J17" s="43" t="s">
        <v>656</v>
      </c>
    </row>
    <row r="18" s="2" customFormat="1" ht="42" spans="1:10">
      <c r="A18" s="33"/>
      <c r="B18" s="33" t="s">
        <v>696</v>
      </c>
      <c r="C18" s="29" t="s">
        <v>779</v>
      </c>
      <c r="D18" s="54" t="s">
        <v>693</v>
      </c>
      <c r="E18" s="233" t="s">
        <v>780</v>
      </c>
      <c r="F18" s="54" t="s">
        <v>781</v>
      </c>
      <c r="G18" s="233" t="s">
        <v>780</v>
      </c>
      <c r="H18" s="27">
        <v>15</v>
      </c>
      <c r="I18" s="27">
        <v>15</v>
      </c>
      <c r="J18" s="43" t="s">
        <v>656</v>
      </c>
    </row>
    <row r="19" s="2" customFormat="1" ht="30" customHeight="1" spans="1:10">
      <c r="A19" s="32" t="s">
        <v>700</v>
      </c>
      <c r="B19" s="53" t="s">
        <v>759</v>
      </c>
      <c r="C19" s="29" t="s">
        <v>782</v>
      </c>
      <c r="D19" s="54" t="s">
        <v>673</v>
      </c>
      <c r="E19" s="233" t="s">
        <v>783</v>
      </c>
      <c r="F19" s="54" t="s">
        <v>684</v>
      </c>
      <c r="G19" s="233" t="s">
        <v>783</v>
      </c>
      <c r="H19" s="27">
        <v>15</v>
      </c>
      <c r="I19" s="27">
        <v>15</v>
      </c>
      <c r="J19" s="43" t="s">
        <v>656</v>
      </c>
    </row>
    <row r="20" s="2" customFormat="1" ht="30" customHeight="1" spans="1:10">
      <c r="A20" s="51" t="s">
        <v>707</v>
      </c>
      <c r="B20" s="35" t="s">
        <v>708</v>
      </c>
      <c r="C20" s="29" t="s">
        <v>784</v>
      </c>
      <c r="D20" s="54" t="s">
        <v>673</v>
      </c>
      <c r="E20" s="233" t="s">
        <v>785</v>
      </c>
      <c r="F20" s="54" t="s">
        <v>684</v>
      </c>
      <c r="G20" s="233" t="s">
        <v>785</v>
      </c>
      <c r="H20" s="47">
        <v>10</v>
      </c>
      <c r="I20" s="47">
        <v>10</v>
      </c>
      <c r="J20" s="43" t="s">
        <v>656</v>
      </c>
    </row>
    <row r="21" s="2" customFormat="1" ht="54" customHeight="1" spans="1:10">
      <c r="A21" s="36" t="s">
        <v>764</v>
      </c>
      <c r="B21" s="36"/>
      <c r="C21" s="36"/>
      <c r="D21" s="37" t="s">
        <v>714</v>
      </c>
      <c r="E21" s="37"/>
      <c r="F21" s="37"/>
      <c r="G21" s="37"/>
      <c r="H21" s="37"/>
      <c r="I21" s="37"/>
      <c r="J21" s="37"/>
    </row>
    <row r="22" s="2" customFormat="1" ht="25.5" customHeight="1" spans="1:10">
      <c r="A22" s="36" t="s">
        <v>765</v>
      </c>
      <c r="B22" s="36"/>
      <c r="C22" s="36"/>
      <c r="D22" s="36"/>
      <c r="E22" s="36"/>
      <c r="F22" s="36"/>
      <c r="G22" s="36"/>
      <c r="H22" s="36">
        <v>100</v>
      </c>
      <c r="I22" s="36">
        <v>100</v>
      </c>
      <c r="J22" s="44" t="s">
        <v>766</v>
      </c>
    </row>
    <row r="23" s="2" customFormat="1" ht="17" customHeight="1" spans="1:10">
      <c r="A23" s="38"/>
      <c r="B23" s="38"/>
      <c r="C23" s="38"/>
      <c r="D23" s="38"/>
      <c r="E23" s="38"/>
      <c r="F23" s="38"/>
      <c r="G23" s="38"/>
      <c r="H23" s="38"/>
      <c r="I23" s="38"/>
      <c r="J23" s="45"/>
    </row>
    <row r="24" s="2" customFormat="1" ht="29" customHeight="1" spans="1:10">
      <c r="A24" s="39" t="s">
        <v>715</v>
      </c>
      <c r="B24" s="38"/>
      <c r="C24" s="38"/>
      <c r="D24" s="38"/>
      <c r="E24" s="38"/>
      <c r="F24" s="38"/>
      <c r="G24" s="38"/>
      <c r="H24" s="38"/>
      <c r="I24" s="38"/>
      <c r="J24" s="45"/>
    </row>
    <row r="25" s="2" customFormat="1" ht="27" customHeight="1" spans="1:10">
      <c r="A25" s="39" t="s">
        <v>716</v>
      </c>
      <c r="B25" s="39"/>
      <c r="C25" s="39"/>
      <c r="D25" s="39"/>
      <c r="E25" s="39"/>
      <c r="F25" s="39"/>
      <c r="G25" s="39"/>
      <c r="H25" s="39"/>
      <c r="I25" s="39"/>
      <c r="J25" s="39"/>
    </row>
    <row r="26" s="2" customFormat="1" ht="19" customHeight="1" spans="1:10">
      <c r="A26" s="39" t="s">
        <v>717</v>
      </c>
      <c r="B26" s="39"/>
      <c r="C26" s="39"/>
      <c r="D26" s="39"/>
      <c r="E26" s="39"/>
      <c r="F26" s="39"/>
      <c r="G26" s="39"/>
      <c r="H26" s="39"/>
      <c r="I26" s="39"/>
      <c r="J26" s="39"/>
    </row>
    <row r="27" s="2" customFormat="1" ht="18" customHeight="1" spans="1:10">
      <c r="A27" s="39" t="s">
        <v>767</v>
      </c>
      <c r="B27" s="39"/>
      <c r="C27" s="39"/>
      <c r="D27" s="39"/>
      <c r="E27" s="39"/>
      <c r="F27" s="39"/>
      <c r="G27" s="39"/>
      <c r="H27" s="39"/>
      <c r="I27" s="39"/>
      <c r="J27" s="39"/>
    </row>
    <row r="28" s="2" customFormat="1" ht="18" customHeight="1" spans="1:10">
      <c r="A28" s="39" t="s">
        <v>768</v>
      </c>
      <c r="B28" s="39"/>
      <c r="C28" s="39"/>
      <c r="D28" s="39"/>
      <c r="E28" s="39"/>
      <c r="F28" s="39"/>
      <c r="G28" s="39"/>
      <c r="H28" s="39"/>
      <c r="I28" s="39"/>
      <c r="J28" s="39"/>
    </row>
    <row r="29" s="2" customFormat="1" ht="18" customHeight="1" spans="1:10">
      <c r="A29" s="39" t="s">
        <v>769</v>
      </c>
      <c r="B29" s="39"/>
      <c r="C29" s="39"/>
      <c r="D29" s="39"/>
      <c r="E29" s="39"/>
      <c r="F29" s="39"/>
      <c r="G29" s="39"/>
      <c r="H29" s="39"/>
      <c r="I29" s="39"/>
      <c r="J29" s="39"/>
    </row>
    <row r="30" s="2" customFormat="1" ht="24" customHeight="1" spans="1:10">
      <c r="A30" s="39" t="s">
        <v>770</v>
      </c>
      <c r="B30" s="39"/>
      <c r="C30" s="39"/>
      <c r="D30" s="39"/>
      <c r="E30" s="39"/>
      <c r="F30" s="39"/>
      <c r="G30" s="39"/>
      <c r="H30" s="39"/>
      <c r="I30" s="39"/>
      <c r="J30"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V32"/>
  <sheetViews>
    <sheetView topLeftCell="A4" workbookViewId="0">
      <selection activeCell="I7" sqref="I7:J7"/>
    </sheetView>
  </sheetViews>
  <sheetFormatPr defaultColWidth="9.81818181818182" defaultRowHeight="14"/>
  <cols>
    <col min="1" max="2" width="12.1363636363636" style="2" customWidth="1"/>
    <col min="3" max="3" width="15.9272727272727" style="2" customWidth="1"/>
    <col min="4" max="4" width="12.3272727272727" style="2" customWidth="1"/>
    <col min="5" max="5" width="23.6363636363636" style="2" customWidth="1"/>
    <col min="6" max="6" width="12.2181818181818" style="2" customWidth="1"/>
    <col min="7" max="7" width="23.6363636363636" style="2" customWidth="1"/>
    <col min="8" max="8" width="9.81818181818182" style="2"/>
    <col min="9" max="9" width="9.41818181818182" style="2" customWidth="1"/>
    <col min="10" max="10" width="12.5454545454545" style="2" customWidth="1"/>
    <col min="11" max="16384" width="9.81818181818182" style="2"/>
  </cols>
  <sheetData>
    <row r="1" s="2" customFormat="1" spans="1:1">
      <c r="A1" s="2" t="s">
        <v>719</v>
      </c>
    </row>
    <row r="2" s="2" customFormat="1" ht="26" customHeight="1" spans="1:10">
      <c r="A2" s="6" t="s">
        <v>720</v>
      </c>
      <c r="B2" s="7"/>
      <c r="C2" s="7"/>
      <c r="D2" s="7"/>
      <c r="E2" s="7"/>
      <c r="F2" s="7"/>
      <c r="G2" s="7"/>
      <c r="H2" s="7"/>
      <c r="I2" s="7"/>
      <c r="J2" s="7"/>
    </row>
    <row r="3" s="3" customFormat="1" ht="24" customHeight="1" spans="1:10">
      <c r="A3" s="7"/>
      <c r="B3" s="7"/>
      <c r="C3" s="7"/>
      <c r="D3" s="7"/>
      <c r="E3" s="7"/>
      <c r="F3" s="7"/>
      <c r="G3" s="7"/>
      <c r="H3" s="7"/>
      <c r="I3" s="41" t="s">
        <v>3</v>
      </c>
      <c r="J3" s="42"/>
    </row>
    <row r="4" s="4" customFormat="1" ht="30" customHeight="1" spans="1:256">
      <c r="A4" s="8" t="s">
        <v>721</v>
      </c>
      <c r="B4" s="8"/>
      <c r="C4" s="9" t="s">
        <v>786</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49" customHeight="1" spans="1:256">
      <c r="A7" s="8"/>
      <c r="B7" s="8"/>
      <c r="C7" s="11" t="s">
        <v>731</v>
      </c>
      <c r="D7" s="72">
        <v>333.612003</v>
      </c>
      <c r="E7" s="72">
        <v>333.612003</v>
      </c>
      <c r="F7" s="72">
        <v>333.612003</v>
      </c>
      <c r="G7" s="8">
        <v>10</v>
      </c>
      <c r="H7" s="13">
        <v>1</v>
      </c>
      <c r="I7" s="16">
        <v>10</v>
      </c>
      <c r="J7" s="16"/>
      <c r="K7" s="48"/>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72">
        <v>333.612003</v>
      </c>
      <c r="E8" s="72">
        <v>333.612003</v>
      </c>
      <c r="F8" s="72">
        <v>333.612003</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82" customHeight="1" spans="1:10">
      <c r="A12" s="8"/>
      <c r="B12" s="17" t="s">
        <v>787</v>
      </c>
      <c r="C12" s="18"/>
      <c r="D12" s="18"/>
      <c r="E12" s="19"/>
      <c r="F12" s="56" t="s">
        <v>660</v>
      </c>
      <c r="G12" s="56"/>
      <c r="H12" s="56"/>
      <c r="I12" s="56"/>
      <c r="J12" s="5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42" spans="1:10">
      <c r="A15" s="33" t="s">
        <v>670</v>
      </c>
      <c r="B15" s="28" t="s">
        <v>671</v>
      </c>
      <c r="C15" s="29" t="s">
        <v>678</v>
      </c>
      <c r="D15" s="54" t="s">
        <v>679</v>
      </c>
      <c r="E15" s="233" t="s">
        <v>38</v>
      </c>
      <c r="F15" s="54" t="s">
        <v>680</v>
      </c>
      <c r="G15" s="233" t="s">
        <v>38</v>
      </c>
      <c r="H15" s="27">
        <v>15</v>
      </c>
      <c r="I15" s="27">
        <v>15</v>
      </c>
      <c r="J15" s="43" t="s">
        <v>656</v>
      </c>
    </row>
    <row r="16" s="2" customFormat="1" ht="18" customHeight="1" spans="1:10">
      <c r="A16" s="33"/>
      <c r="B16" s="28" t="s">
        <v>681</v>
      </c>
      <c r="C16" s="29" t="s">
        <v>687</v>
      </c>
      <c r="D16" s="54" t="s">
        <v>673</v>
      </c>
      <c r="E16" s="233" t="s">
        <v>688</v>
      </c>
      <c r="F16" s="54" t="s">
        <v>684</v>
      </c>
      <c r="G16" s="233" t="s">
        <v>688</v>
      </c>
      <c r="H16" s="27">
        <v>15</v>
      </c>
      <c r="I16" s="27">
        <v>15</v>
      </c>
      <c r="J16" s="43" t="s">
        <v>656</v>
      </c>
    </row>
    <row r="17" s="2" customFormat="1" ht="18" customHeight="1" spans="1:10">
      <c r="A17" s="33"/>
      <c r="B17" s="52"/>
      <c r="C17" s="29" t="s">
        <v>788</v>
      </c>
      <c r="D17" s="54" t="s">
        <v>679</v>
      </c>
      <c r="E17" s="233" t="s">
        <v>683</v>
      </c>
      <c r="F17" s="54" t="s">
        <v>684</v>
      </c>
      <c r="G17" s="233" t="s">
        <v>683</v>
      </c>
      <c r="H17" s="27">
        <v>15</v>
      </c>
      <c r="I17" s="27">
        <v>15</v>
      </c>
      <c r="J17" s="43" t="s">
        <v>656</v>
      </c>
    </row>
    <row r="18" s="2" customFormat="1" ht="42" spans="1:10">
      <c r="A18" s="33"/>
      <c r="B18" s="28" t="s">
        <v>689</v>
      </c>
      <c r="C18" s="29" t="s">
        <v>692</v>
      </c>
      <c r="D18" s="54" t="s">
        <v>693</v>
      </c>
      <c r="E18" s="233" t="s">
        <v>789</v>
      </c>
      <c r="F18" s="54" t="s">
        <v>695</v>
      </c>
      <c r="G18" s="233" t="s">
        <v>789</v>
      </c>
      <c r="H18" s="27">
        <v>15</v>
      </c>
      <c r="I18" s="27">
        <v>15</v>
      </c>
      <c r="J18" s="43" t="s">
        <v>656</v>
      </c>
    </row>
    <row r="19" s="2" customFormat="1" ht="15" spans="1:10">
      <c r="A19" s="33"/>
      <c r="B19" s="33" t="s">
        <v>696</v>
      </c>
      <c r="C19" s="29" t="s">
        <v>790</v>
      </c>
      <c r="D19" s="54" t="s">
        <v>693</v>
      </c>
      <c r="E19" s="233" t="s">
        <v>791</v>
      </c>
      <c r="F19" s="54" t="s">
        <v>792</v>
      </c>
      <c r="G19" s="233" t="s">
        <v>791</v>
      </c>
      <c r="H19" s="27">
        <v>10</v>
      </c>
      <c r="I19" s="27">
        <v>10</v>
      </c>
      <c r="J19" s="43" t="s">
        <v>656</v>
      </c>
    </row>
    <row r="20" s="2" customFormat="1" ht="30" customHeight="1" spans="1:10">
      <c r="A20" s="28" t="s">
        <v>700</v>
      </c>
      <c r="B20" s="33" t="s">
        <v>701</v>
      </c>
      <c r="C20" s="29" t="s">
        <v>705</v>
      </c>
      <c r="D20" s="54" t="s">
        <v>679</v>
      </c>
      <c r="E20" s="233" t="s">
        <v>706</v>
      </c>
      <c r="F20" s="54" t="s">
        <v>793</v>
      </c>
      <c r="G20" s="233" t="s">
        <v>706</v>
      </c>
      <c r="H20" s="27">
        <v>10</v>
      </c>
      <c r="I20" s="27">
        <v>10</v>
      </c>
      <c r="J20" s="43" t="s">
        <v>656</v>
      </c>
    </row>
    <row r="21" s="2" customFormat="1" ht="30" customHeight="1" spans="1:10">
      <c r="A21" s="31"/>
      <c r="B21" s="53" t="s">
        <v>759</v>
      </c>
      <c r="C21" s="29" t="s">
        <v>794</v>
      </c>
      <c r="D21" s="54" t="s">
        <v>679</v>
      </c>
      <c r="E21" s="233" t="s">
        <v>706</v>
      </c>
      <c r="F21" s="54" t="s">
        <v>793</v>
      </c>
      <c r="G21" s="233" t="s">
        <v>706</v>
      </c>
      <c r="H21" s="27">
        <v>10</v>
      </c>
      <c r="I21" s="27">
        <v>10</v>
      </c>
      <c r="J21" s="43" t="s">
        <v>656</v>
      </c>
    </row>
    <row r="22" s="2" customFormat="1" ht="30" customHeight="1" spans="1:10">
      <c r="A22" s="51" t="s">
        <v>707</v>
      </c>
      <c r="B22" s="35" t="s">
        <v>708</v>
      </c>
      <c r="C22" s="29" t="s">
        <v>711</v>
      </c>
      <c r="D22" s="54" t="s">
        <v>673</v>
      </c>
      <c r="E22" s="233" t="s">
        <v>795</v>
      </c>
      <c r="F22" s="54" t="s">
        <v>684</v>
      </c>
      <c r="G22" s="54" t="s">
        <v>796</v>
      </c>
      <c r="H22" s="47">
        <v>10</v>
      </c>
      <c r="I22" s="47">
        <v>10</v>
      </c>
      <c r="J22" s="43" t="s">
        <v>656</v>
      </c>
    </row>
    <row r="23" s="2" customFormat="1" ht="54" customHeight="1" spans="1:10">
      <c r="A23" s="36" t="s">
        <v>764</v>
      </c>
      <c r="B23" s="36"/>
      <c r="C23" s="36"/>
      <c r="D23" s="37" t="s">
        <v>714</v>
      </c>
      <c r="E23" s="37"/>
      <c r="F23" s="37"/>
      <c r="G23" s="37"/>
      <c r="H23" s="37"/>
      <c r="I23" s="37"/>
      <c r="J23" s="37"/>
    </row>
    <row r="24" s="2" customFormat="1" ht="25.5" customHeight="1" spans="1:10">
      <c r="A24" s="36" t="s">
        <v>765</v>
      </c>
      <c r="B24" s="36"/>
      <c r="C24" s="36"/>
      <c r="D24" s="36"/>
      <c r="E24" s="36"/>
      <c r="F24" s="36"/>
      <c r="G24" s="36"/>
      <c r="H24" s="36">
        <v>100</v>
      </c>
      <c r="I24" s="36">
        <v>100</v>
      </c>
      <c r="J24" s="44" t="s">
        <v>766</v>
      </c>
    </row>
    <row r="25" s="2" customFormat="1" ht="17" customHeight="1" spans="1:10">
      <c r="A25" s="38"/>
      <c r="B25" s="38"/>
      <c r="C25" s="38"/>
      <c r="D25" s="38"/>
      <c r="E25" s="38"/>
      <c r="F25" s="38"/>
      <c r="G25" s="38"/>
      <c r="H25" s="38"/>
      <c r="I25" s="38"/>
      <c r="J25" s="45"/>
    </row>
    <row r="26" s="2" customFormat="1" ht="29" customHeight="1" spans="1:10">
      <c r="A26" s="39" t="s">
        <v>715</v>
      </c>
      <c r="B26" s="38"/>
      <c r="C26" s="38"/>
      <c r="D26" s="38"/>
      <c r="E26" s="38"/>
      <c r="F26" s="38"/>
      <c r="G26" s="38"/>
      <c r="H26" s="38"/>
      <c r="I26" s="38"/>
      <c r="J26" s="45"/>
    </row>
    <row r="27" s="2" customFormat="1" ht="27" customHeight="1" spans="1:10">
      <c r="A27" s="39" t="s">
        <v>716</v>
      </c>
      <c r="B27" s="39"/>
      <c r="C27" s="39"/>
      <c r="D27" s="39"/>
      <c r="E27" s="39"/>
      <c r="F27" s="39"/>
      <c r="G27" s="39"/>
      <c r="H27" s="39"/>
      <c r="I27" s="39"/>
      <c r="J27" s="39"/>
    </row>
    <row r="28" s="2" customFormat="1" ht="19" customHeight="1" spans="1:10">
      <c r="A28" s="39" t="s">
        <v>717</v>
      </c>
      <c r="B28" s="39"/>
      <c r="C28" s="39"/>
      <c r="D28" s="39"/>
      <c r="E28" s="39"/>
      <c r="F28" s="39"/>
      <c r="G28" s="39"/>
      <c r="H28" s="39"/>
      <c r="I28" s="39"/>
      <c r="J28" s="39"/>
    </row>
    <row r="29" s="2" customFormat="1" ht="18" customHeight="1" spans="1:10">
      <c r="A29" s="39" t="s">
        <v>767</v>
      </c>
      <c r="B29" s="39"/>
      <c r="C29" s="39"/>
      <c r="D29" s="39"/>
      <c r="E29" s="39"/>
      <c r="F29" s="39"/>
      <c r="G29" s="39"/>
      <c r="H29" s="39"/>
      <c r="I29" s="39"/>
      <c r="J29" s="39"/>
    </row>
    <row r="30" s="2" customFormat="1" ht="18" customHeight="1" spans="1:10">
      <c r="A30" s="39" t="s">
        <v>768</v>
      </c>
      <c r="B30" s="39"/>
      <c r="C30" s="39"/>
      <c r="D30" s="39"/>
      <c r="E30" s="39"/>
      <c r="F30" s="39"/>
      <c r="G30" s="39"/>
      <c r="H30" s="39"/>
      <c r="I30" s="39"/>
      <c r="J30" s="39"/>
    </row>
    <row r="31" s="2" customFormat="1" ht="18" customHeight="1" spans="1:10">
      <c r="A31" s="39" t="s">
        <v>769</v>
      </c>
      <c r="B31" s="39"/>
      <c r="C31" s="39"/>
      <c r="D31" s="39"/>
      <c r="E31" s="39"/>
      <c r="F31" s="39"/>
      <c r="G31" s="39"/>
      <c r="H31" s="39"/>
      <c r="I31" s="39"/>
      <c r="J31" s="39"/>
    </row>
    <row r="32" s="2" customFormat="1" ht="24" customHeight="1" spans="1:10">
      <c r="A32" s="39" t="s">
        <v>770</v>
      </c>
      <c r="B32" s="39"/>
      <c r="C32" s="39"/>
      <c r="D32" s="39"/>
      <c r="E32" s="39"/>
      <c r="F32" s="39"/>
      <c r="G32" s="39"/>
      <c r="H32" s="39"/>
      <c r="I32" s="39"/>
      <c r="J32"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B16:B17"/>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V35"/>
  <sheetViews>
    <sheetView topLeftCell="A4" workbookViewId="0">
      <selection activeCell="H8" sqref="H8"/>
    </sheetView>
  </sheetViews>
  <sheetFormatPr defaultColWidth="9.81818181818182" defaultRowHeight="14"/>
  <cols>
    <col min="1" max="2" width="12.1363636363636" style="2" customWidth="1"/>
    <col min="3" max="3" width="28.9090909090909"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16384" width="9.81818181818182" style="2"/>
  </cols>
  <sheetData>
    <row r="1" s="2" customFormat="1" spans="1:1">
      <c r="A1" s="2" t="s">
        <v>719</v>
      </c>
    </row>
    <row r="2" s="2" customFormat="1" ht="26" customHeight="1" spans="1:10">
      <c r="A2" s="6" t="s">
        <v>797</v>
      </c>
      <c r="B2" s="7"/>
      <c r="C2" s="7"/>
      <c r="D2" s="7"/>
      <c r="E2" s="7"/>
      <c r="F2" s="7"/>
      <c r="G2" s="7"/>
      <c r="H2" s="7"/>
      <c r="I2" s="7"/>
      <c r="J2" s="7"/>
    </row>
    <row r="3" s="3" customFormat="1" ht="24" customHeight="1" spans="1:10">
      <c r="A3" s="7"/>
      <c r="B3" s="7"/>
      <c r="C3" s="7"/>
      <c r="D3" s="7"/>
      <c r="E3" s="7"/>
      <c r="F3" s="7"/>
      <c r="G3" s="7"/>
      <c r="H3" s="7"/>
      <c r="I3" s="41" t="s">
        <v>3</v>
      </c>
      <c r="J3" s="42"/>
    </row>
    <row r="4" s="4" customFormat="1" ht="31" customHeight="1" spans="1:256">
      <c r="A4" s="8" t="s">
        <v>721</v>
      </c>
      <c r="B4" s="8"/>
      <c r="C4" s="9" t="s">
        <v>798</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46" customHeight="1" spans="1:256">
      <c r="A7" s="8"/>
      <c r="B7" s="8"/>
      <c r="C7" s="11" t="s">
        <v>731</v>
      </c>
      <c r="D7" s="46">
        <v>1265.627408</v>
      </c>
      <c r="E7" s="46">
        <v>1265.627408</v>
      </c>
      <c r="F7" s="46">
        <v>1265.627408</v>
      </c>
      <c r="G7" s="8">
        <v>10</v>
      </c>
      <c r="H7" s="13">
        <v>1</v>
      </c>
      <c r="I7" s="16">
        <v>10</v>
      </c>
      <c r="J7" s="16"/>
      <c r="K7" s="48"/>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46">
        <v>1265.627408</v>
      </c>
      <c r="E8" s="46">
        <v>1265.627408</v>
      </c>
      <c r="F8" s="46">
        <v>1265.627408</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46" customHeight="1" spans="1:10">
      <c r="A12" s="8"/>
      <c r="B12" s="73" t="s">
        <v>799</v>
      </c>
      <c r="C12" s="73"/>
      <c r="D12" s="73"/>
      <c r="E12" s="73"/>
      <c r="F12" s="73" t="s">
        <v>800</v>
      </c>
      <c r="G12" s="73"/>
      <c r="H12" s="73"/>
      <c r="I12" s="73"/>
      <c r="J12" s="73"/>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18" customHeight="1" spans="1:10">
      <c r="A15" s="81" t="s">
        <v>670</v>
      </c>
      <c r="B15" s="33" t="s">
        <v>671</v>
      </c>
      <c r="C15" s="82" t="s">
        <v>801</v>
      </c>
      <c r="D15" s="74" t="s">
        <v>673</v>
      </c>
      <c r="E15" s="74">
        <v>100</v>
      </c>
      <c r="F15" s="74" t="s">
        <v>743</v>
      </c>
      <c r="G15" s="74">
        <v>100</v>
      </c>
      <c r="H15" s="74">
        <v>10</v>
      </c>
      <c r="I15" s="74">
        <f t="shared" ref="I15:I18" si="0">H15</f>
        <v>10</v>
      </c>
      <c r="J15" s="43" t="s">
        <v>656</v>
      </c>
    </row>
    <row r="16" s="2" customFormat="1" ht="18" customHeight="1" spans="1:10">
      <c r="A16" s="81"/>
      <c r="B16" s="33"/>
      <c r="C16" s="82" t="s">
        <v>802</v>
      </c>
      <c r="D16" s="74" t="s">
        <v>803</v>
      </c>
      <c r="E16" s="74">
        <v>100</v>
      </c>
      <c r="F16" s="74" t="s">
        <v>743</v>
      </c>
      <c r="G16" s="74">
        <v>100</v>
      </c>
      <c r="H16" s="74">
        <v>10</v>
      </c>
      <c r="I16" s="74">
        <f t="shared" si="0"/>
        <v>10</v>
      </c>
      <c r="J16" s="43" t="s">
        <v>656</v>
      </c>
    </row>
    <row r="17" s="2" customFormat="1" ht="18" customHeight="1" spans="1:10">
      <c r="A17" s="81"/>
      <c r="B17" s="33"/>
      <c r="C17" s="82" t="s">
        <v>804</v>
      </c>
      <c r="D17" s="74" t="s">
        <v>673</v>
      </c>
      <c r="E17" s="74">
        <v>97.3</v>
      </c>
      <c r="F17" s="74" t="s">
        <v>684</v>
      </c>
      <c r="G17" s="74">
        <v>97.3</v>
      </c>
      <c r="H17" s="74">
        <v>10</v>
      </c>
      <c r="I17" s="74">
        <f t="shared" si="0"/>
        <v>10</v>
      </c>
      <c r="J17" s="43" t="s">
        <v>656</v>
      </c>
    </row>
    <row r="18" s="2" customFormat="1" ht="18" customHeight="1" spans="1:10">
      <c r="A18" s="33"/>
      <c r="B18" s="28" t="s">
        <v>681</v>
      </c>
      <c r="C18" s="77" t="s">
        <v>805</v>
      </c>
      <c r="D18" s="76" t="s">
        <v>679</v>
      </c>
      <c r="E18" s="234" t="s">
        <v>683</v>
      </c>
      <c r="F18" s="76" t="s">
        <v>684</v>
      </c>
      <c r="G18" s="234" t="s">
        <v>683</v>
      </c>
      <c r="H18" s="74">
        <v>10</v>
      </c>
      <c r="I18" s="74">
        <f t="shared" si="0"/>
        <v>10</v>
      </c>
      <c r="J18" s="43" t="s">
        <v>656</v>
      </c>
    </row>
    <row r="19" s="2" customFormat="1" ht="18" customHeight="1" spans="1:10">
      <c r="A19" s="33"/>
      <c r="B19" s="52"/>
      <c r="C19" s="77" t="s">
        <v>806</v>
      </c>
      <c r="D19" s="76" t="s">
        <v>673</v>
      </c>
      <c r="E19" s="76" t="s">
        <v>40</v>
      </c>
      <c r="F19" s="76" t="s">
        <v>684</v>
      </c>
      <c r="G19" s="76" t="s">
        <v>40</v>
      </c>
      <c r="H19" s="74">
        <v>10</v>
      </c>
      <c r="I19" s="74">
        <v>10</v>
      </c>
      <c r="J19" s="43" t="s">
        <v>656</v>
      </c>
    </row>
    <row r="20" s="2" customFormat="1" ht="18" customHeight="1" spans="1:10">
      <c r="A20" s="33"/>
      <c r="B20" s="28" t="s">
        <v>689</v>
      </c>
      <c r="C20" s="75" t="s">
        <v>807</v>
      </c>
      <c r="D20" s="76" t="s">
        <v>679</v>
      </c>
      <c r="E20" s="234" t="s">
        <v>683</v>
      </c>
      <c r="F20" s="76" t="s">
        <v>684</v>
      </c>
      <c r="G20" s="234" t="s">
        <v>683</v>
      </c>
      <c r="H20" s="74">
        <v>10</v>
      </c>
      <c r="I20" s="74">
        <v>10</v>
      </c>
      <c r="J20" s="43" t="s">
        <v>656</v>
      </c>
    </row>
    <row r="21" s="2" customFormat="1" ht="18" customHeight="1" spans="1:10">
      <c r="A21" s="33"/>
      <c r="B21" s="52"/>
      <c r="C21" s="75" t="s">
        <v>808</v>
      </c>
      <c r="D21" s="76" t="s">
        <v>673</v>
      </c>
      <c r="E21" s="234" t="s">
        <v>809</v>
      </c>
      <c r="F21" s="76" t="s">
        <v>684</v>
      </c>
      <c r="G21" s="234" t="s">
        <v>809</v>
      </c>
      <c r="H21" s="74">
        <v>10</v>
      </c>
      <c r="I21" s="74">
        <v>10</v>
      </c>
      <c r="J21" s="43" t="s">
        <v>656</v>
      </c>
    </row>
    <row r="22" s="2" customFormat="1" ht="30" customHeight="1" spans="1:10">
      <c r="A22" s="28" t="s">
        <v>700</v>
      </c>
      <c r="B22" s="33" t="s">
        <v>701</v>
      </c>
      <c r="C22" s="75" t="s">
        <v>810</v>
      </c>
      <c r="D22" s="76" t="s">
        <v>679</v>
      </c>
      <c r="E22" s="234" t="s">
        <v>706</v>
      </c>
      <c r="F22" s="76" t="s">
        <v>811</v>
      </c>
      <c r="G22" s="234" t="s">
        <v>706</v>
      </c>
      <c r="H22" s="74">
        <v>10</v>
      </c>
      <c r="I22" s="74">
        <v>10</v>
      </c>
      <c r="J22" s="43" t="s">
        <v>656</v>
      </c>
    </row>
    <row r="23" s="2" customFormat="1" ht="30" customHeight="1" spans="1:10">
      <c r="A23" s="31"/>
      <c r="B23" s="53" t="s">
        <v>759</v>
      </c>
      <c r="C23" s="77" t="s">
        <v>812</v>
      </c>
      <c r="D23" s="76" t="s">
        <v>679</v>
      </c>
      <c r="E23" s="76" t="s">
        <v>813</v>
      </c>
      <c r="F23" s="76" t="s">
        <v>811</v>
      </c>
      <c r="G23" s="76" t="s">
        <v>813</v>
      </c>
      <c r="H23" s="74">
        <v>10</v>
      </c>
      <c r="I23" s="74">
        <v>10</v>
      </c>
      <c r="J23" s="43" t="s">
        <v>656</v>
      </c>
    </row>
    <row r="24" s="2" customFormat="1" ht="30" customHeight="1" spans="1:10">
      <c r="A24" s="65" t="s">
        <v>707</v>
      </c>
      <c r="B24" s="35" t="s">
        <v>708</v>
      </c>
      <c r="C24" s="83" t="s">
        <v>814</v>
      </c>
      <c r="D24" s="76" t="s">
        <v>673</v>
      </c>
      <c r="E24" s="76" t="s">
        <v>785</v>
      </c>
      <c r="F24" s="76" t="s">
        <v>684</v>
      </c>
      <c r="G24" s="76" t="s">
        <v>785</v>
      </c>
      <c r="H24" s="74">
        <v>5</v>
      </c>
      <c r="I24" s="74">
        <f>H24</f>
        <v>5</v>
      </c>
      <c r="J24" s="43" t="s">
        <v>656</v>
      </c>
    </row>
    <row r="25" s="2" customFormat="1" ht="30" customHeight="1" spans="1:10">
      <c r="A25" s="65"/>
      <c r="B25" s="84"/>
      <c r="C25" s="75" t="s">
        <v>815</v>
      </c>
      <c r="D25" s="76" t="s">
        <v>673</v>
      </c>
      <c r="E25" s="234" t="s">
        <v>783</v>
      </c>
      <c r="F25" s="76" t="s">
        <v>684</v>
      </c>
      <c r="G25" s="234" t="s">
        <v>783</v>
      </c>
      <c r="H25" s="74">
        <v>5</v>
      </c>
      <c r="I25" s="74">
        <f>H25</f>
        <v>5</v>
      </c>
      <c r="J25" s="43" t="s">
        <v>656</v>
      </c>
    </row>
    <row r="26" s="2" customFormat="1" ht="54" customHeight="1" spans="1:10">
      <c r="A26" s="36" t="s">
        <v>764</v>
      </c>
      <c r="B26" s="36"/>
      <c r="C26" s="36"/>
      <c r="D26" s="37" t="s">
        <v>816</v>
      </c>
      <c r="E26" s="37"/>
      <c r="F26" s="37"/>
      <c r="G26" s="37"/>
      <c r="H26" s="37"/>
      <c r="I26" s="37"/>
      <c r="J26" s="37"/>
    </row>
    <row r="27" s="2" customFormat="1" ht="25.5" customHeight="1" spans="1:10">
      <c r="A27" s="36" t="s">
        <v>765</v>
      </c>
      <c r="B27" s="36"/>
      <c r="C27" s="36"/>
      <c r="D27" s="36"/>
      <c r="E27" s="36"/>
      <c r="F27" s="36"/>
      <c r="G27" s="36"/>
      <c r="H27" s="36">
        <v>100</v>
      </c>
      <c r="I27" s="36">
        <v>100</v>
      </c>
      <c r="J27" s="44" t="s">
        <v>766</v>
      </c>
    </row>
    <row r="28" s="2" customFormat="1" ht="17" customHeight="1" spans="1:10">
      <c r="A28" s="38"/>
      <c r="B28" s="38"/>
      <c r="C28" s="38"/>
      <c r="D28" s="38"/>
      <c r="E28" s="38"/>
      <c r="F28" s="38"/>
      <c r="G28" s="38"/>
      <c r="H28" s="38"/>
      <c r="I28" s="38"/>
      <c r="J28" s="45"/>
    </row>
    <row r="29" s="2" customFormat="1" ht="29" customHeight="1" spans="1:10">
      <c r="A29" s="39" t="s">
        <v>715</v>
      </c>
      <c r="B29" s="38"/>
      <c r="C29" s="38"/>
      <c r="D29" s="38"/>
      <c r="E29" s="38"/>
      <c r="F29" s="38"/>
      <c r="G29" s="38"/>
      <c r="H29" s="38"/>
      <c r="I29" s="38"/>
      <c r="J29" s="45"/>
    </row>
    <row r="30" s="2" customFormat="1" ht="27" customHeight="1" spans="1:10">
      <c r="A30" s="39" t="s">
        <v>716</v>
      </c>
      <c r="B30" s="39"/>
      <c r="C30" s="39"/>
      <c r="D30" s="39"/>
      <c r="E30" s="39"/>
      <c r="F30" s="39"/>
      <c r="G30" s="39"/>
      <c r="H30" s="39"/>
      <c r="I30" s="39"/>
      <c r="J30" s="39"/>
    </row>
    <row r="31" s="2" customFormat="1" ht="19" customHeight="1" spans="1:10">
      <c r="A31" s="39" t="s">
        <v>717</v>
      </c>
      <c r="B31" s="39"/>
      <c r="C31" s="39"/>
      <c r="D31" s="39"/>
      <c r="E31" s="39"/>
      <c r="F31" s="39"/>
      <c r="G31" s="39"/>
      <c r="H31" s="39"/>
      <c r="I31" s="39"/>
      <c r="J31" s="39"/>
    </row>
    <row r="32" s="2" customFormat="1" ht="18" customHeight="1" spans="1:10">
      <c r="A32" s="39" t="s">
        <v>767</v>
      </c>
      <c r="B32" s="39"/>
      <c r="C32" s="39"/>
      <c r="D32" s="39"/>
      <c r="E32" s="39"/>
      <c r="F32" s="39"/>
      <c r="G32" s="39"/>
      <c r="H32" s="39"/>
      <c r="I32" s="39"/>
      <c r="J32" s="39"/>
    </row>
    <row r="33" s="2" customFormat="1" ht="18" customHeight="1" spans="1:10">
      <c r="A33" s="39" t="s">
        <v>768</v>
      </c>
      <c r="B33" s="39"/>
      <c r="C33" s="39"/>
      <c r="D33" s="39"/>
      <c r="E33" s="39"/>
      <c r="F33" s="39"/>
      <c r="G33" s="39"/>
      <c r="H33" s="39"/>
      <c r="I33" s="39"/>
      <c r="J33" s="39"/>
    </row>
    <row r="34" s="2" customFormat="1" ht="18" customHeight="1" spans="1:10">
      <c r="A34" s="39" t="s">
        <v>769</v>
      </c>
      <c r="B34" s="39"/>
      <c r="C34" s="39"/>
      <c r="D34" s="39"/>
      <c r="E34" s="39"/>
      <c r="F34" s="39"/>
      <c r="G34" s="39"/>
      <c r="H34" s="39"/>
      <c r="I34" s="39"/>
      <c r="J34" s="39"/>
    </row>
    <row r="35" s="2" customFormat="1" ht="24" customHeight="1" spans="1:10">
      <c r="A35" s="39" t="s">
        <v>770</v>
      </c>
      <c r="B35" s="39"/>
      <c r="C35" s="39"/>
      <c r="D35" s="39"/>
      <c r="E35" s="39"/>
      <c r="F35" s="39"/>
      <c r="G35" s="39"/>
      <c r="H35" s="39"/>
      <c r="I35" s="39"/>
      <c r="J35" s="39"/>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1"/>
    <mergeCell ref="A22:A23"/>
    <mergeCell ref="A24:A25"/>
    <mergeCell ref="B15:B17"/>
    <mergeCell ref="B18:B19"/>
    <mergeCell ref="B20:B21"/>
    <mergeCell ref="B24:B25"/>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IV30"/>
  <sheetViews>
    <sheetView topLeftCell="A4" workbookViewId="0">
      <selection activeCell="H8" sqref="H8"/>
    </sheetView>
  </sheetViews>
  <sheetFormatPr defaultColWidth="9.81818181818182"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16384" width="9.81818181818182" style="2"/>
  </cols>
  <sheetData>
    <row r="1" s="2" customFormat="1" spans="1:1">
      <c r="A1" s="2" t="s">
        <v>719</v>
      </c>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817</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12">
        <v>15</v>
      </c>
      <c r="E7" s="12">
        <v>15</v>
      </c>
      <c r="F7" s="12">
        <v>15</v>
      </c>
      <c r="G7" s="8">
        <v>10</v>
      </c>
      <c r="H7" s="13">
        <v>1</v>
      </c>
      <c r="I7" s="16">
        <v>10</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12">
        <v>15</v>
      </c>
      <c r="E8" s="12">
        <v>15</v>
      </c>
      <c r="F8" s="12">
        <v>15</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104" customHeight="1" spans="1:10">
      <c r="A12" s="8"/>
      <c r="B12" s="17" t="s">
        <v>818</v>
      </c>
      <c r="C12" s="18"/>
      <c r="D12" s="18"/>
      <c r="E12" s="19"/>
      <c r="F12" s="16" t="s">
        <v>818</v>
      </c>
      <c r="G12" s="16"/>
      <c r="H12" s="16"/>
      <c r="I12" s="16"/>
      <c r="J12" s="1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18" customHeight="1" spans="1:10">
      <c r="A15" s="33" t="s">
        <v>670</v>
      </c>
      <c r="B15" s="28" t="s">
        <v>671</v>
      </c>
      <c r="C15" s="29" t="s">
        <v>819</v>
      </c>
      <c r="D15" s="54" t="s">
        <v>673</v>
      </c>
      <c r="E15" s="233" t="s">
        <v>820</v>
      </c>
      <c r="F15" s="54" t="s">
        <v>821</v>
      </c>
      <c r="G15" s="233" t="s">
        <v>820</v>
      </c>
      <c r="H15" s="27">
        <v>20</v>
      </c>
      <c r="I15" s="27">
        <v>20</v>
      </c>
      <c r="J15" s="43" t="s">
        <v>656</v>
      </c>
    </row>
    <row r="16" s="2" customFormat="1" ht="18" customHeight="1" spans="1:10">
      <c r="A16" s="33"/>
      <c r="B16" s="28" t="s">
        <v>681</v>
      </c>
      <c r="C16" s="29" t="s">
        <v>822</v>
      </c>
      <c r="D16" s="54" t="s">
        <v>679</v>
      </c>
      <c r="E16" s="233" t="s">
        <v>674</v>
      </c>
      <c r="F16" s="54" t="s">
        <v>684</v>
      </c>
      <c r="G16" s="233" t="s">
        <v>674</v>
      </c>
      <c r="H16" s="27">
        <v>20</v>
      </c>
      <c r="I16" s="27">
        <v>20</v>
      </c>
      <c r="J16" s="43" t="s">
        <v>656</v>
      </c>
    </row>
    <row r="17" s="2" customFormat="1" ht="18" customHeight="1" spans="1:10">
      <c r="A17" s="33"/>
      <c r="B17" s="28" t="s">
        <v>689</v>
      </c>
      <c r="C17" s="29" t="s">
        <v>823</v>
      </c>
      <c r="D17" s="54" t="s">
        <v>679</v>
      </c>
      <c r="E17" s="233" t="s">
        <v>674</v>
      </c>
      <c r="F17" s="54" t="s">
        <v>684</v>
      </c>
      <c r="G17" s="233" t="s">
        <v>674</v>
      </c>
      <c r="H17" s="27">
        <v>20</v>
      </c>
      <c r="I17" s="27">
        <v>20</v>
      </c>
      <c r="J17" s="43" t="s">
        <v>656</v>
      </c>
    </row>
    <row r="18" s="2" customFormat="1" ht="28" spans="1:10">
      <c r="A18" s="33"/>
      <c r="B18" s="33" t="s">
        <v>696</v>
      </c>
      <c r="C18" s="29" t="s">
        <v>824</v>
      </c>
      <c r="D18" s="54" t="s">
        <v>679</v>
      </c>
      <c r="E18" s="233" t="s">
        <v>825</v>
      </c>
      <c r="F18" s="54" t="s">
        <v>781</v>
      </c>
      <c r="G18" s="233" t="s">
        <v>825</v>
      </c>
      <c r="H18" s="27">
        <v>20</v>
      </c>
      <c r="I18" s="27">
        <v>20</v>
      </c>
      <c r="J18" s="43" t="s">
        <v>656</v>
      </c>
    </row>
    <row r="19" s="2" customFormat="1" ht="30" customHeight="1" spans="1:10">
      <c r="A19" s="32" t="s">
        <v>700</v>
      </c>
      <c r="B19" s="53" t="s">
        <v>759</v>
      </c>
      <c r="C19" s="29" t="s">
        <v>826</v>
      </c>
      <c r="D19" s="54" t="s">
        <v>673</v>
      </c>
      <c r="E19" s="233" t="s">
        <v>785</v>
      </c>
      <c r="F19" s="54" t="s">
        <v>684</v>
      </c>
      <c r="G19" s="233" t="s">
        <v>785</v>
      </c>
      <c r="H19" s="27">
        <v>10</v>
      </c>
      <c r="I19" s="27">
        <v>10</v>
      </c>
      <c r="J19" s="43" t="s">
        <v>656</v>
      </c>
    </row>
    <row r="20" s="2" customFormat="1" ht="30" customHeight="1" spans="1:10">
      <c r="A20" s="51" t="s">
        <v>707</v>
      </c>
      <c r="B20" s="35" t="s">
        <v>708</v>
      </c>
      <c r="C20" s="29" t="s">
        <v>784</v>
      </c>
      <c r="D20" s="68" t="s">
        <v>679</v>
      </c>
      <c r="E20" s="235" t="s">
        <v>674</v>
      </c>
      <c r="F20" s="68" t="s">
        <v>684</v>
      </c>
      <c r="G20" s="235" t="s">
        <v>674</v>
      </c>
      <c r="H20" s="70">
        <v>10</v>
      </c>
      <c r="I20" s="70">
        <v>10</v>
      </c>
      <c r="J20" s="71" t="s">
        <v>656</v>
      </c>
    </row>
    <row r="21" s="2" customFormat="1" ht="54" customHeight="1" spans="1:10">
      <c r="A21" s="36" t="s">
        <v>764</v>
      </c>
      <c r="B21" s="36"/>
      <c r="C21" s="36"/>
      <c r="D21" s="78" t="s">
        <v>714</v>
      </c>
      <c r="E21" s="79"/>
      <c r="F21" s="79"/>
      <c r="G21" s="79"/>
      <c r="H21" s="79"/>
      <c r="I21" s="79"/>
      <c r="J21" s="80"/>
    </row>
    <row r="22" s="2" customFormat="1" ht="25.5" customHeight="1" spans="1:10">
      <c r="A22" s="36" t="s">
        <v>765</v>
      </c>
      <c r="B22" s="36"/>
      <c r="C22" s="36"/>
      <c r="D22" s="36"/>
      <c r="E22" s="36"/>
      <c r="F22" s="36"/>
      <c r="G22" s="36"/>
      <c r="H22" s="36">
        <v>100</v>
      </c>
      <c r="I22" s="36">
        <v>100</v>
      </c>
      <c r="J22" s="44" t="s">
        <v>766</v>
      </c>
    </row>
    <row r="23" s="2" customFormat="1" ht="17" customHeight="1" spans="1:10">
      <c r="A23" s="38"/>
      <c r="B23" s="38"/>
      <c r="C23" s="38"/>
      <c r="D23" s="38"/>
      <c r="E23" s="38"/>
      <c r="F23" s="38"/>
      <c r="G23" s="38"/>
      <c r="H23" s="38"/>
      <c r="I23" s="38"/>
      <c r="J23" s="45"/>
    </row>
    <row r="24" s="2" customFormat="1" ht="29" customHeight="1" spans="1:10">
      <c r="A24" s="39" t="s">
        <v>715</v>
      </c>
      <c r="B24" s="38"/>
      <c r="C24" s="38"/>
      <c r="D24" s="38"/>
      <c r="E24" s="38"/>
      <c r="F24" s="38"/>
      <c r="G24" s="38"/>
      <c r="H24" s="38"/>
      <c r="I24" s="38"/>
      <c r="J24" s="45"/>
    </row>
    <row r="25" s="2" customFormat="1" ht="27" customHeight="1" spans="1:10">
      <c r="A25" s="39" t="s">
        <v>716</v>
      </c>
      <c r="B25" s="39"/>
      <c r="C25" s="39"/>
      <c r="D25" s="39"/>
      <c r="E25" s="39"/>
      <c r="F25" s="39"/>
      <c r="G25" s="39"/>
      <c r="H25" s="39"/>
      <c r="I25" s="39"/>
      <c r="J25" s="39"/>
    </row>
    <row r="26" s="2" customFormat="1" ht="19" customHeight="1" spans="1:10">
      <c r="A26" s="39" t="s">
        <v>717</v>
      </c>
      <c r="B26" s="39"/>
      <c r="C26" s="39"/>
      <c r="D26" s="39"/>
      <c r="E26" s="39"/>
      <c r="F26" s="39"/>
      <c r="G26" s="39"/>
      <c r="H26" s="39"/>
      <c r="I26" s="39"/>
      <c r="J26" s="39"/>
    </row>
    <row r="27" s="2" customFormat="1" ht="18" customHeight="1" spans="1:10">
      <c r="A27" s="39" t="s">
        <v>767</v>
      </c>
      <c r="B27" s="39"/>
      <c r="C27" s="39"/>
      <c r="D27" s="39"/>
      <c r="E27" s="39"/>
      <c r="F27" s="39"/>
      <c r="G27" s="39"/>
      <c r="H27" s="39"/>
      <c r="I27" s="39"/>
      <c r="J27" s="39"/>
    </row>
    <row r="28" s="2" customFormat="1" ht="18" customHeight="1" spans="1:10">
      <c r="A28" s="39" t="s">
        <v>768</v>
      </c>
      <c r="B28" s="39"/>
      <c r="C28" s="39"/>
      <c r="D28" s="39"/>
      <c r="E28" s="39"/>
      <c r="F28" s="39"/>
      <c r="G28" s="39"/>
      <c r="H28" s="39"/>
      <c r="I28" s="39"/>
      <c r="J28" s="39"/>
    </row>
    <row r="29" s="2" customFormat="1" ht="18" customHeight="1" spans="1:10">
      <c r="A29" s="39" t="s">
        <v>769</v>
      </c>
      <c r="B29" s="39"/>
      <c r="C29" s="39"/>
      <c r="D29" s="39"/>
      <c r="E29" s="39"/>
      <c r="F29" s="39"/>
      <c r="G29" s="39"/>
      <c r="H29" s="39"/>
      <c r="I29" s="39"/>
      <c r="J29" s="39"/>
    </row>
    <row r="30" s="2" customFormat="1" ht="24" customHeight="1" spans="1:10">
      <c r="A30" s="39" t="s">
        <v>770</v>
      </c>
      <c r="B30" s="39"/>
      <c r="C30" s="39"/>
      <c r="D30" s="39"/>
      <c r="E30" s="39"/>
      <c r="F30" s="39"/>
      <c r="G30" s="39"/>
      <c r="H30" s="39"/>
      <c r="I30" s="39"/>
      <c r="J30"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L39"/>
  <sheetViews>
    <sheetView tabSelected="1" workbookViewId="0">
      <pane xSplit="4" ySplit="9" topLeftCell="E10" activePane="bottomRight" state="frozen"/>
      <selection/>
      <selection pane="topRight"/>
      <selection pane="bottomLeft"/>
      <selection pane="bottomRight" activeCell="F13" sqref="F13"/>
    </sheetView>
  </sheetViews>
  <sheetFormatPr defaultColWidth="9.81818181818182" defaultRowHeight="15"/>
  <cols>
    <col min="1" max="3" width="3.54545454545455" style="211" customWidth="1"/>
    <col min="4" max="4" width="35.7272727272727" style="211" customWidth="1"/>
    <col min="5" max="8" width="20.4545454545455" style="211" customWidth="1"/>
    <col min="9" max="9" width="19.5" style="211" customWidth="1"/>
    <col min="10" max="12" width="20.4545454545455" style="211" customWidth="1"/>
    <col min="13" max="16384" width="9.81818181818182" style="211"/>
  </cols>
  <sheetData>
    <row r="1" ht="27.5" spans="7:7">
      <c r="G1" s="222" t="s">
        <v>117</v>
      </c>
    </row>
    <row r="2" spans="12:12">
      <c r="L2" s="213" t="s">
        <v>118</v>
      </c>
    </row>
    <row r="3" spans="1:12">
      <c r="A3" s="213" t="s">
        <v>2</v>
      </c>
      <c r="L3" s="213" t="s">
        <v>3</v>
      </c>
    </row>
    <row r="4" ht="19.5" customHeight="1" spans="1:12">
      <c r="A4" s="224" t="s">
        <v>6</v>
      </c>
      <c r="B4" s="224"/>
      <c r="C4" s="224"/>
      <c r="D4" s="224"/>
      <c r="E4" s="223" t="s">
        <v>100</v>
      </c>
      <c r="F4" s="223" t="s">
        <v>119</v>
      </c>
      <c r="G4" s="223" t="s">
        <v>120</v>
      </c>
      <c r="H4" s="223" t="s">
        <v>121</v>
      </c>
      <c r="I4" s="223"/>
      <c r="J4" s="223" t="s">
        <v>122</v>
      </c>
      <c r="K4" s="223" t="s">
        <v>123</v>
      </c>
      <c r="L4" s="223" t="s">
        <v>124</v>
      </c>
    </row>
    <row r="5" ht="19.5" customHeight="1" spans="1:12">
      <c r="A5" s="223" t="s">
        <v>125</v>
      </c>
      <c r="B5" s="223"/>
      <c r="C5" s="223"/>
      <c r="D5" s="224" t="s">
        <v>126</v>
      </c>
      <c r="E5" s="223"/>
      <c r="F5" s="223"/>
      <c r="G5" s="223"/>
      <c r="H5" s="223" t="s">
        <v>127</v>
      </c>
      <c r="I5" s="223" t="s">
        <v>128</v>
      </c>
      <c r="J5" s="223"/>
      <c r="K5" s="223"/>
      <c r="L5" s="223" t="s">
        <v>127</v>
      </c>
    </row>
    <row r="6" ht="19.5" customHeight="1" spans="1:12">
      <c r="A6" s="223"/>
      <c r="B6" s="223"/>
      <c r="C6" s="223"/>
      <c r="D6" s="224"/>
      <c r="E6" s="223"/>
      <c r="F6" s="223"/>
      <c r="G6" s="223"/>
      <c r="H6" s="223"/>
      <c r="I6" s="223"/>
      <c r="J6" s="223"/>
      <c r="K6" s="223"/>
      <c r="L6" s="223"/>
    </row>
    <row r="7" ht="19.5" customHeight="1" spans="1:12">
      <c r="A7" s="223"/>
      <c r="B7" s="223"/>
      <c r="C7" s="223"/>
      <c r="D7" s="224"/>
      <c r="E7" s="223"/>
      <c r="F7" s="223"/>
      <c r="G7" s="223"/>
      <c r="H7" s="223"/>
      <c r="I7" s="223"/>
      <c r="J7" s="223"/>
      <c r="K7" s="223"/>
      <c r="L7" s="223"/>
    </row>
    <row r="8" ht="19.5" customHeight="1" spans="1:12">
      <c r="A8" s="224" t="s">
        <v>129</v>
      </c>
      <c r="B8" s="224" t="s">
        <v>130</v>
      </c>
      <c r="C8" s="224" t="s">
        <v>131</v>
      </c>
      <c r="D8" s="224" t="s">
        <v>10</v>
      </c>
      <c r="E8" s="223" t="s">
        <v>11</v>
      </c>
      <c r="F8" s="223" t="s">
        <v>12</v>
      </c>
      <c r="G8" s="223" t="s">
        <v>21</v>
      </c>
      <c r="H8" s="223" t="s">
        <v>25</v>
      </c>
      <c r="I8" s="223" t="s">
        <v>30</v>
      </c>
      <c r="J8" s="223" t="s">
        <v>34</v>
      </c>
      <c r="K8" s="223" t="s">
        <v>38</v>
      </c>
      <c r="L8" s="223" t="s">
        <v>42</v>
      </c>
    </row>
    <row r="9" ht="19.5" customHeight="1" spans="1:12">
      <c r="A9" s="224"/>
      <c r="B9" s="224"/>
      <c r="C9" s="224"/>
      <c r="D9" s="224" t="s">
        <v>132</v>
      </c>
      <c r="E9" s="229">
        <v>27282.67</v>
      </c>
      <c r="F9" s="231">
        <f>F10+F13+F21+F30+F35</f>
        <v>27282.47</v>
      </c>
      <c r="G9" s="225">
        <v>0</v>
      </c>
      <c r="H9" s="225">
        <v>0</v>
      </c>
      <c r="I9" s="225"/>
      <c r="J9" s="225">
        <v>0</v>
      </c>
      <c r="K9" s="225">
        <v>0</v>
      </c>
      <c r="L9" s="225">
        <v>0.2</v>
      </c>
    </row>
    <row r="10" s="211" customFormat="1" ht="19.5" customHeight="1" spans="1:12">
      <c r="A10" s="226" t="s">
        <v>133</v>
      </c>
      <c r="B10" s="226"/>
      <c r="C10" s="226"/>
      <c r="D10" s="226" t="s">
        <v>134</v>
      </c>
      <c r="E10" s="225">
        <f>E11</f>
        <v>18.39</v>
      </c>
      <c r="F10" s="225">
        <f t="shared" ref="F10:L10" si="0">F11</f>
        <v>18.39</v>
      </c>
      <c r="G10" s="225">
        <f t="shared" si="0"/>
        <v>0</v>
      </c>
      <c r="H10" s="225">
        <f t="shared" si="0"/>
        <v>0</v>
      </c>
      <c r="I10" s="225">
        <f t="shared" si="0"/>
        <v>0</v>
      </c>
      <c r="J10" s="225">
        <f t="shared" si="0"/>
        <v>0</v>
      </c>
      <c r="K10" s="225">
        <f t="shared" si="0"/>
        <v>0</v>
      </c>
      <c r="L10" s="225">
        <f t="shared" si="0"/>
        <v>0</v>
      </c>
    </row>
    <row r="11" ht="19.5" customHeight="1" spans="1:12">
      <c r="A11" s="226" t="s">
        <v>135</v>
      </c>
      <c r="B11" s="226"/>
      <c r="C11" s="226"/>
      <c r="D11" s="226" t="s">
        <v>136</v>
      </c>
      <c r="E11" s="225">
        <f>E12</f>
        <v>18.39</v>
      </c>
      <c r="F11" s="225">
        <f t="shared" ref="F11:L11" si="1">F12</f>
        <v>18.39</v>
      </c>
      <c r="G11" s="225">
        <f t="shared" si="1"/>
        <v>0</v>
      </c>
      <c r="H11" s="225">
        <f t="shared" si="1"/>
        <v>0</v>
      </c>
      <c r="I11" s="225">
        <f t="shared" si="1"/>
        <v>0</v>
      </c>
      <c r="J11" s="225">
        <f t="shared" si="1"/>
        <v>0</v>
      </c>
      <c r="K11" s="225">
        <f t="shared" si="1"/>
        <v>0</v>
      </c>
      <c r="L11" s="225">
        <f t="shared" si="1"/>
        <v>0</v>
      </c>
    </row>
    <row r="12" ht="19.5" customHeight="1" spans="1:12">
      <c r="A12" s="226" t="s">
        <v>137</v>
      </c>
      <c r="B12" s="226"/>
      <c r="C12" s="226"/>
      <c r="D12" s="226" t="s">
        <v>138</v>
      </c>
      <c r="E12" s="225">
        <v>18.39</v>
      </c>
      <c r="F12" s="225">
        <v>18.39</v>
      </c>
      <c r="G12" s="225">
        <v>0</v>
      </c>
      <c r="H12" s="225">
        <v>0</v>
      </c>
      <c r="I12" s="225"/>
      <c r="J12" s="225">
        <v>0</v>
      </c>
      <c r="K12" s="225">
        <v>0</v>
      </c>
      <c r="L12" s="225">
        <v>0</v>
      </c>
    </row>
    <row r="13" s="211" customFormat="1" ht="19.5" customHeight="1" spans="1:12">
      <c r="A13" s="226" t="s">
        <v>139</v>
      </c>
      <c r="B13" s="226"/>
      <c r="C13" s="226"/>
      <c r="D13" s="226" t="s">
        <v>140</v>
      </c>
      <c r="E13" s="229">
        <f>E14+E16</f>
        <v>23699.91</v>
      </c>
      <c r="F13" s="231">
        <f>F14+F16</f>
        <v>23699.91</v>
      </c>
      <c r="G13" s="225">
        <v>0</v>
      </c>
      <c r="H13" s="225">
        <v>0</v>
      </c>
      <c r="I13" s="225"/>
      <c r="J13" s="225">
        <v>0</v>
      </c>
      <c r="K13" s="225">
        <v>0</v>
      </c>
      <c r="L13" s="225">
        <v>0</v>
      </c>
    </row>
    <row r="14" ht="19.5" customHeight="1" spans="1:12">
      <c r="A14" s="226" t="s">
        <v>141</v>
      </c>
      <c r="B14" s="226"/>
      <c r="C14" s="226"/>
      <c r="D14" s="226" t="s">
        <v>142</v>
      </c>
      <c r="E14" s="225">
        <f>E15</f>
        <v>1.99</v>
      </c>
      <c r="F14" s="225">
        <v>1.99</v>
      </c>
      <c r="G14" s="225">
        <v>0</v>
      </c>
      <c r="H14" s="225">
        <v>0</v>
      </c>
      <c r="I14" s="225"/>
      <c r="J14" s="225">
        <v>0</v>
      </c>
      <c r="K14" s="225">
        <v>0</v>
      </c>
      <c r="L14" s="225">
        <v>0</v>
      </c>
    </row>
    <row r="15" ht="19.5" customHeight="1" spans="1:12">
      <c r="A15" s="226" t="s">
        <v>143</v>
      </c>
      <c r="B15" s="226"/>
      <c r="C15" s="226"/>
      <c r="D15" s="226" t="s">
        <v>144</v>
      </c>
      <c r="E15" s="225">
        <v>1.99</v>
      </c>
      <c r="F15" s="225">
        <v>1.99</v>
      </c>
      <c r="G15" s="225">
        <v>0</v>
      </c>
      <c r="H15" s="225">
        <v>0</v>
      </c>
      <c r="I15" s="225"/>
      <c r="J15" s="225">
        <v>0</v>
      </c>
      <c r="K15" s="225">
        <v>0</v>
      </c>
      <c r="L15" s="225">
        <v>0</v>
      </c>
    </row>
    <row r="16" ht="19.5" customHeight="1" spans="1:12">
      <c r="A16" s="226" t="s">
        <v>145</v>
      </c>
      <c r="B16" s="226"/>
      <c r="C16" s="226"/>
      <c r="D16" s="226" t="s">
        <v>146</v>
      </c>
      <c r="E16" s="225">
        <f>E17+E18+E19+E20</f>
        <v>23697.92</v>
      </c>
      <c r="F16" s="225">
        <f t="shared" ref="F16:L16" si="2">F17+F18+F19+F20</f>
        <v>23697.92</v>
      </c>
      <c r="G16" s="225">
        <f t="shared" si="2"/>
        <v>0</v>
      </c>
      <c r="H16" s="225">
        <f t="shared" si="2"/>
        <v>0</v>
      </c>
      <c r="I16" s="225">
        <f t="shared" si="2"/>
        <v>0</v>
      </c>
      <c r="J16" s="225">
        <f t="shared" si="2"/>
        <v>0</v>
      </c>
      <c r="K16" s="225">
        <f t="shared" si="2"/>
        <v>0</v>
      </c>
      <c r="L16" s="225">
        <f t="shared" si="2"/>
        <v>0</v>
      </c>
    </row>
    <row r="17" ht="19.5" customHeight="1" spans="1:12">
      <c r="A17" s="226" t="s">
        <v>147</v>
      </c>
      <c r="B17" s="226"/>
      <c r="C17" s="226"/>
      <c r="D17" s="226" t="s">
        <v>148</v>
      </c>
      <c r="E17" s="229">
        <v>20638.4</v>
      </c>
      <c r="F17" s="229">
        <v>20638.4</v>
      </c>
      <c r="G17" s="225">
        <v>0</v>
      </c>
      <c r="H17" s="225">
        <v>0</v>
      </c>
      <c r="I17" s="225"/>
      <c r="J17" s="225">
        <v>0</v>
      </c>
      <c r="K17" s="225">
        <v>0</v>
      </c>
      <c r="L17" s="225">
        <v>0</v>
      </c>
    </row>
    <row r="18" ht="19.5" customHeight="1" spans="1:12">
      <c r="A18" s="226" t="s">
        <v>149</v>
      </c>
      <c r="B18" s="226"/>
      <c r="C18" s="226"/>
      <c r="D18" s="226" t="s">
        <v>150</v>
      </c>
      <c r="E18" s="225">
        <v>35.41</v>
      </c>
      <c r="F18" s="225">
        <v>35.41</v>
      </c>
      <c r="G18" s="225">
        <v>0</v>
      </c>
      <c r="H18" s="225">
        <v>0</v>
      </c>
      <c r="I18" s="225"/>
      <c r="J18" s="225">
        <v>0</v>
      </c>
      <c r="K18" s="225">
        <v>0</v>
      </c>
      <c r="L18" s="225">
        <v>0</v>
      </c>
    </row>
    <row r="19" ht="19.5" customHeight="1" spans="1:12">
      <c r="A19" s="226" t="s">
        <v>151</v>
      </c>
      <c r="B19" s="226"/>
      <c r="C19" s="226"/>
      <c r="D19" s="226" t="s">
        <v>152</v>
      </c>
      <c r="E19" s="225">
        <v>538.04</v>
      </c>
      <c r="F19" s="225">
        <v>538.04</v>
      </c>
      <c r="G19" s="225">
        <v>0</v>
      </c>
      <c r="H19" s="225">
        <v>0</v>
      </c>
      <c r="I19" s="225"/>
      <c r="J19" s="225">
        <v>0</v>
      </c>
      <c r="K19" s="225">
        <v>0</v>
      </c>
      <c r="L19" s="225">
        <v>0</v>
      </c>
    </row>
    <row r="20" ht="19.5" customHeight="1" spans="1:12">
      <c r="A20" s="226" t="s">
        <v>153</v>
      </c>
      <c r="B20" s="226"/>
      <c r="C20" s="226"/>
      <c r="D20" s="226" t="s">
        <v>154</v>
      </c>
      <c r="E20" s="229">
        <v>2486.07</v>
      </c>
      <c r="F20" s="229">
        <v>2486.07</v>
      </c>
      <c r="G20" s="225">
        <v>0</v>
      </c>
      <c r="H20" s="225">
        <v>0</v>
      </c>
      <c r="I20" s="225"/>
      <c r="J20" s="225">
        <v>0</v>
      </c>
      <c r="K20" s="225">
        <v>0</v>
      </c>
      <c r="L20" s="225">
        <v>0</v>
      </c>
    </row>
    <row r="21" s="211" customFormat="1" ht="19.5" customHeight="1" spans="1:12">
      <c r="A21" s="226" t="s">
        <v>155</v>
      </c>
      <c r="B21" s="226"/>
      <c r="C21" s="226"/>
      <c r="D21" s="226" t="s">
        <v>156</v>
      </c>
      <c r="E21" s="225">
        <f>E22+E26+E28</f>
        <v>1648.97</v>
      </c>
      <c r="F21" s="225">
        <f t="shared" ref="F21:L21" si="3">F22+F26+F28</f>
        <v>1648.77</v>
      </c>
      <c r="G21" s="225">
        <f t="shared" si="3"/>
        <v>0</v>
      </c>
      <c r="H21" s="225">
        <f t="shared" si="3"/>
        <v>0</v>
      </c>
      <c r="I21" s="225">
        <f t="shared" si="3"/>
        <v>0</v>
      </c>
      <c r="J21" s="225">
        <f t="shared" si="3"/>
        <v>0</v>
      </c>
      <c r="K21" s="225">
        <f t="shared" si="3"/>
        <v>0</v>
      </c>
      <c r="L21" s="225">
        <f t="shared" si="3"/>
        <v>0.2</v>
      </c>
    </row>
    <row r="22" ht="19.5" customHeight="1" spans="1:12">
      <c r="A22" s="226" t="s">
        <v>157</v>
      </c>
      <c r="B22" s="226"/>
      <c r="C22" s="226"/>
      <c r="D22" s="226" t="s">
        <v>158</v>
      </c>
      <c r="E22" s="225">
        <f>E23+E24+E25</f>
        <v>1320.87</v>
      </c>
      <c r="F22" s="225">
        <f>F23+F24+F25</f>
        <v>1320.87</v>
      </c>
      <c r="G22" s="225">
        <f t="shared" ref="G22:L22" si="4">G23+G24+G25</f>
        <v>0</v>
      </c>
      <c r="H22" s="225">
        <f t="shared" si="4"/>
        <v>0</v>
      </c>
      <c r="I22" s="225">
        <f t="shared" si="4"/>
        <v>0</v>
      </c>
      <c r="J22" s="225">
        <f t="shared" si="4"/>
        <v>0</v>
      </c>
      <c r="K22" s="225">
        <f t="shared" si="4"/>
        <v>0</v>
      </c>
      <c r="L22" s="225">
        <f t="shared" si="4"/>
        <v>0</v>
      </c>
    </row>
    <row r="23" ht="19.5" customHeight="1" spans="1:12">
      <c r="A23" s="226" t="s">
        <v>159</v>
      </c>
      <c r="B23" s="226"/>
      <c r="C23" s="226"/>
      <c r="D23" s="226" t="s">
        <v>160</v>
      </c>
      <c r="E23" s="225">
        <v>161.43</v>
      </c>
      <c r="F23" s="225">
        <v>161.43</v>
      </c>
      <c r="G23" s="225">
        <v>0</v>
      </c>
      <c r="H23" s="225">
        <v>0</v>
      </c>
      <c r="I23" s="225"/>
      <c r="J23" s="225">
        <v>0</v>
      </c>
      <c r="K23" s="225">
        <v>0</v>
      </c>
      <c r="L23" s="225">
        <v>0</v>
      </c>
    </row>
    <row r="24" ht="19.5" customHeight="1" spans="1:12">
      <c r="A24" s="226" t="s">
        <v>161</v>
      </c>
      <c r="B24" s="226"/>
      <c r="C24" s="226"/>
      <c r="D24" s="226" t="s">
        <v>162</v>
      </c>
      <c r="E24" s="229">
        <v>1043.73</v>
      </c>
      <c r="F24" s="229">
        <v>1043.73</v>
      </c>
      <c r="G24" s="225">
        <v>0</v>
      </c>
      <c r="H24" s="225">
        <v>0</v>
      </c>
      <c r="I24" s="225"/>
      <c r="J24" s="225">
        <v>0</v>
      </c>
      <c r="K24" s="225">
        <v>0</v>
      </c>
      <c r="L24" s="225">
        <v>0</v>
      </c>
    </row>
    <row r="25" ht="19.5" customHeight="1" spans="1:12">
      <c r="A25" s="226" t="s">
        <v>163</v>
      </c>
      <c r="B25" s="226"/>
      <c r="C25" s="226"/>
      <c r="D25" s="226" t="s">
        <v>164</v>
      </c>
      <c r="E25" s="225">
        <v>115.71</v>
      </c>
      <c r="F25" s="225">
        <v>115.71</v>
      </c>
      <c r="G25" s="225">
        <v>0</v>
      </c>
      <c r="H25" s="225">
        <v>0</v>
      </c>
      <c r="I25" s="225"/>
      <c r="J25" s="225">
        <v>0</v>
      </c>
      <c r="K25" s="225">
        <v>0</v>
      </c>
      <c r="L25" s="225">
        <v>0</v>
      </c>
    </row>
    <row r="26" ht="19.5" customHeight="1" spans="1:12">
      <c r="A26" s="226" t="s">
        <v>165</v>
      </c>
      <c r="B26" s="226"/>
      <c r="C26" s="226"/>
      <c r="D26" s="226" t="s">
        <v>166</v>
      </c>
      <c r="E26" s="225">
        <f>E27</f>
        <v>327.9</v>
      </c>
      <c r="F26" s="225">
        <f t="shared" ref="F26:L26" si="5">F27</f>
        <v>327.9</v>
      </c>
      <c r="G26" s="225">
        <f t="shared" si="5"/>
        <v>0</v>
      </c>
      <c r="H26" s="225">
        <f t="shared" si="5"/>
        <v>0</v>
      </c>
      <c r="I26" s="225">
        <f t="shared" si="5"/>
        <v>0</v>
      </c>
      <c r="J26" s="225">
        <f t="shared" si="5"/>
        <v>0</v>
      </c>
      <c r="K26" s="225">
        <f t="shared" si="5"/>
        <v>0</v>
      </c>
      <c r="L26" s="225">
        <f t="shared" si="5"/>
        <v>0</v>
      </c>
    </row>
    <row r="27" ht="19.5" customHeight="1" spans="1:12">
      <c r="A27" s="226" t="s">
        <v>167</v>
      </c>
      <c r="B27" s="226"/>
      <c r="C27" s="226"/>
      <c r="D27" s="226" t="s">
        <v>168</v>
      </c>
      <c r="E27" s="225">
        <v>327.9</v>
      </c>
      <c r="F27" s="225">
        <v>327.9</v>
      </c>
      <c r="G27" s="225">
        <v>0</v>
      </c>
      <c r="H27" s="225">
        <v>0</v>
      </c>
      <c r="I27" s="225"/>
      <c r="J27" s="225">
        <v>0</v>
      </c>
      <c r="K27" s="225">
        <v>0</v>
      </c>
      <c r="L27" s="225">
        <v>0</v>
      </c>
    </row>
    <row r="28" ht="19.5" customHeight="1" spans="1:12">
      <c r="A28" s="226" t="s">
        <v>169</v>
      </c>
      <c r="B28" s="226"/>
      <c r="C28" s="226"/>
      <c r="D28" s="226" t="s">
        <v>170</v>
      </c>
      <c r="E28" s="225">
        <f>E29</f>
        <v>0.2</v>
      </c>
      <c r="F28" s="225">
        <f t="shared" ref="F28:L28" si="6">F29</f>
        <v>0</v>
      </c>
      <c r="G28" s="225">
        <f t="shared" si="6"/>
        <v>0</v>
      </c>
      <c r="H28" s="225">
        <f t="shared" si="6"/>
        <v>0</v>
      </c>
      <c r="I28" s="225">
        <f t="shared" si="6"/>
        <v>0</v>
      </c>
      <c r="J28" s="225">
        <f t="shared" si="6"/>
        <v>0</v>
      </c>
      <c r="K28" s="225">
        <f t="shared" si="6"/>
        <v>0</v>
      </c>
      <c r="L28" s="225">
        <f t="shared" si="6"/>
        <v>0.2</v>
      </c>
    </row>
    <row r="29" ht="19.5" customHeight="1" spans="1:12">
      <c r="A29" s="226" t="s">
        <v>171</v>
      </c>
      <c r="B29" s="226"/>
      <c r="C29" s="226"/>
      <c r="D29" s="226" t="s">
        <v>172</v>
      </c>
      <c r="E29" s="225">
        <v>0.2</v>
      </c>
      <c r="F29" s="225">
        <v>0</v>
      </c>
      <c r="G29" s="225">
        <v>0</v>
      </c>
      <c r="H29" s="225">
        <v>0</v>
      </c>
      <c r="I29" s="225"/>
      <c r="J29" s="225">
        <v>0</v>
      </c>
      <c r="K29" s="225">
        <v>0</v>
      </c>
      <c r="L29" s="225">
        <v>0.2</v>
      </c>
    </row>
    <row r="30" s="211" customFormat="1" ht="19.5" customHeight="1" spans="1:12">
      <c r="A30" s="226" t="s">
        <v>173</v>
      </c>
      <c r="B30" s="226"/>
      <c r="C30" s="226"/>
      <c r="D30" s="226" t="s">
        <v>174</v>
      </c>
      <c r="E30" s="225">
        <f>E31</f>
        <v>813.45</v>
      </c>
      <c r="F30" s="225">
        <f t="shared" ref="F30:L30" si="7">F31</f>
        <v>813.45</v>
      </c>
      <c r="G30" s="225">
        <f t="shared" si="7"/>
        <v>0</v>
      </c>
      <c r="H30" s="225">
        <f t="shared" si="7"/>
        <v>0</v>
      </c>
      <c r="I30" s="225">
        <f t="shared" si="7"/>
        <v>0</v>
      </c>
      <c r="J30" s="225">
        <f t="shared" si="7"/>
        <v>0</v>
      </c>
      <c r="K30" s="225">
        <f t="shared" si="7"/>
        <v>0</v>
      </c>
      <c r="L30" s="225">
        <f t="shared" si="7"/>
        <v>0</v>
      </c>
    </row>
    <row r="31" ht="19.5" customHeight="1" spans="1:12">
      <c r="A31" s="226" t="s">
        <v>175</v>
      </c>
      <c r="B31" s="226"/>
      <c r="C31" s="226"/>
      <c r="D31" s="226" t="s">
        <v>176</v>
      </c>
      <c r="E31" s="225">
        <f>E32+E33+E34</f>
        <v>813.45</v>
      </c>
      <c r="F31" s="225">
        <f t="shared" ref="F31:L31" si="8">F32+F33+F34</f>
        <v>813.45</v>
      </c>
      <c r="G31" s="225">
        <f t="shared" si="8"/>
        <v>0</v>
      </c>
      <c r="H31" s="225">
        <f t="shared" si="8"/>
        <v>0</v>
      </c>
      <c r="I31" s="225">
        <f t="shared" si="8"/>
        <v>0</v>
      </c>
      <c r="J31" s="225">
        <f t="shared" si="8"/>
        <v>0</v>
      </c>
      <c r="K31" s="225">
        <f t="shared" si="8"/>
        <v>0</v>
      </c>
      <c r="L31" s="225">
        <f t="shared" si="8"/>
        <v>0</v>
      </c>
    </row>
    <row r="32" ht="19.5" customHeight="1" spans="1:12">
      <c r="A32" s="226" t="s">
        <v>177</v>
      </c>
      <c r="B32" s="226"/>
      <c r="C32" s="226"/>
      <c r="D32" s="226" t="s">
        <v>178</v>
      </c>
      <c r="E32" s="225">
        <v>475.9</v>
      </c>
      <c r="F32" s="225">
        <v>475.9</v>
      </c>
      <c r="G32" s="225">
        <v>0</v>
      </c>
      <c r="H32" s="225">
        <v>0</v>
      </c>
      <c r="I32" s="225"/>
      <c r="J32" s="225">
        <v>0</v>
      </c>
      <c r="K32" s="225">
        <v>0</v>
      </c>
      <c r="L32" s="225">
        <v>0</v>
      </c>
    </row>
    <row r="33" ht="19.5" customHeight="1" spans="1:12">
      <c r="A33" s="226" t="s">
        <v>179</v>
      </c>
      <c r="B33" s="226"/>
      <c r="C33" s="226"/>
      <c r="D33" s="226" t="s">
        <v>180</v>
      </c>
      <c r="E33" s="225">
        <v>297.78</v>
      </c>
      <c r="F33" s="225">
        <v>297.78</v>
      </c>
      <c r="G33" s="225">
        <v>0</v>
      </c>
      <c r="H33" s="225">
        <v>0</v>
      </c>
      <c r="I33" s="225"/>
      <c r="J33" s="225">
        <v>0</v>
      </c>
      <c r="K33" s="225">
        <v>0</v>
      </c>
      <c r="L33" s="225">
        <v>0</v>
      </c>
    </row>
    <row r="34" ht="19.5" customHeight="1" spans="1:12">
      <c r="A34" s="226" t="s">
        <v>181</v>
      </c>
      <c r="B34" s="226"/>
      <c r="C34" s="226"/>
      <c r="D34" s="226" t="s">
        <v>182</v>
      </c>
      <c r="E34" s="225">
        <v>39.77</v>
      </c>
      <c r="F34" s="225">
        <v>39.77</v>
      </c>
      <c r="G34" s="225">
        <v>0</v>
      </c>
      <c r="H34" s="225">
        <v>0</v>
      </c>
      <c r="I34" s="225"/>
      <c r="J34" s="225">
        <v>0</v>
      </c>
      <c r="K34" s="225">
        <v>0</v>
      </c>
      <c r="L34" s="225">
        <v>0</v>
      </c>
    </row>
    <row r="35" s="211" customFormat="1" ht="19.5" customHeight="1" spans="1:12">
      <c r="A35" s="226" t="s">
        <v>183</v>
      </c>
      <c r="B35" s="226"/>
      <c r="C35" s="226"/>
      <c r="D35" s="226" t="s">
        <v>184</v>
      </c>
      <c r="E35" s="225">
        <f>E36</f>
        <v>1101.95</v>
      </c>
      <c r="F35" s="225">
        <f t="shared" ref="F35:L35" si="9">F36</f>
        <v>1101.95</v>
      </c>
      <c r="G35" s="225">
        <f t="shared" si="9"/>
        <v>0</v>
      </c>
      <c r="H35" s="225">
        <f t="shared" si="9"/>
        <v>0</v>
      </c>
      <c r="I35" s="225">
        <f t="shared" si="9"/>
        <v>0</v>
      </c>
      <c r="J35" s="225">
        <f t="shared" si="9"/>
        <v>0</v>
      </c>
      <c r="K35" s="225">
        <f t="shared" si="9"/>
        <v>0</v>
      </c>
      <c r="L35" s="225">
        <f t="shared" si="9"/>
        <v>0</v>
      </c>
    </row>
    <row r="36" ht="19.5" customHeight="1" spans="1:12">
      <c r="A36" s="226" t="s">
        <v>185</v>
      </c>
      <c r="B36" s="226"/>
      <c r="C36" s="226"/>
      <c r="D36" s="226" t="s">
        <v>186</v>
      </c>
      <c r="E36" s="225">
        <f>E37+E38</f>
        <v>1101.95</v>
      </c>
      <c r="F36" s="225">
        <f t="shared" ref="F36:L36" si="10">F37+F38</f>
        <v>1101.95</v>
      </c>
      <c r="G36" s="225">
        <f t="shared" si="10"/>
        <v>0</v>
      </c>
      <c r="H36" s="225">
        <f t="shared" si="10"/>
        <v>0</v>
      </c>
      <c r="I36" s="225">
        <f t="shared" si="10"/>
        <v>0</v>
      </c>
      <c r="J36" s="225">
        <f t="shared" si="10"/>
        <v>0</v>
      </c>
      <c r="K36" s="225">
        <f t="shared" si="10"/>
        <v>0</v>
      </c>
      <c r="L36" s="225">
        <f t="shared" si="10"/>
        <v>0</v>
      </c>
    </row>
    <row r="37" ht="19.5" customHeight="1" spans="1:12">
      <c r="A37" s="226" t="s">
        <v>187</v>
      </c>
      <c r="B37" s="226"/>
      <c r="C37" s="226"/>
      <c r="D37" s="226" t="s">
        <v>188</v>
      </c>
      <c r="E37" s="229">
        <v>1078.72</v>
      </c>
      <c r="F37" s="229">
        <v>1078.72</v>
      </c>
      <c r="G37" s="225">
        <v>0</v>
      </c>
      <c r="H37" s="225">
        <v>0</v>
      </c>
      <c r="I37" s="225"/>
      <c r="J37" s="225">
        <v>0</v>
      </c>
      <c r="K37" s="225">
        <v>0</v>
      </c>
      <c r="L37" s="225">
        <v>0</v>
      </c>
    </row>
    <row r="38" ht="19.5" customHeight="1" spans="1:12">
      <c r="A38" s="226" t="s">
        <v>189</v>
      </c>
      <c r="B38" s="226"/>
      <c r="C38" s="226"/>
      <c r="D38" s="226" t="s">
        <v>190</v>
      </c>
      <c r="E38" s="225">
        <v>23.23</v>
      </c>
      <c r="F38" s="225">
        <v>23.23</v>
      </c>
      <c r="G38" s="225">
        <v>0</v>
      </c>
      <c r="H38" s="225">
        <v>0</v>
      </c>
      <c r="I38" s="225"/>
      <c r="J38" s="225">
        <v>0</v>
      </c>
      <c r="K38" s="225">
        <v>0</v>
      </c>
      <c r="L38" s="225">
        <v>0</v>
      </c>
    </row>
    <row r="39" ht="19.5" customHeight="1" spans="1:12">
      <c r="A39" s="226" t="s">
        <v>191</v>
      </c>
      <c r="B39" s="226"/>
      <c r="C39" s="226"/>
      <c r="D39" s="226"/>
      <c r="E39" s="226"/>
      <c r="F39" s="226"/>
      <c r="G39" s="226"/>
      <c r="H39" s="226"/>
      <c r="I39" s="226"/>
      <c r="J39" s="226"/>
      <c r="K39" s="226"/>
      <c r="L39" s="226"/>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IV30"/>
  <sheetViews>
    <sheetView workbookViewId="0">
      <selection activeCell="H8" sqref="H8"/>
    </sheetView>
  </sheetViews>
  <sheetFormatPr defaultColWidth="9.81818181818182" defaultRowHeight="14"/>
  <cols>
    <col min="1" max="2" width="12.1363636363636" style="2" customWidth="1"/>
    <col min="3" max="3" width="28.9090909090909"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16384" width="9.81818181818182" style="2"/>
  </cols>
  <sheetData>
    <row r="1" s="2" customFormat="1" spans="1:1">
      <c r="A1" s="2" t="s">
        <v>719</v>
      </c>
    </row>
    <row r="2" s="2" customFormat="1" ht="26" customHeight="1" spans="1:10">
      <c r="A2" s="6" t="s">
        <v>797</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827</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72">
        <v>50.103994</v>
      </c>
      <c r="E7" s="72">
        <v>50.103994</v>
      </c>
      <c r="F7" s="72">
        <v>50.103994</v>
      </c>
      <c r="G7" s="8">
        <v>10</v>
      </c>
      <c r="H7" s="13">
        <v>1</v>
      </c>
      <c r="I7" s="16">
        <v>10</v>
      </c>
      <c r="J7" s="16"/>
      <c r="K7" s="48"/>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72">
        <v>50.103994</v>
      </c>
      <c r="E8" s="72">
        <v>50.103994</v>
      </c>
      <c r="F8" s="72">
        <v>50.103994</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54" customHeight="1" spans="1:10">
      <c r="A12" s="8"/>
      <c r="B12" s="73" t="s">
        <v>828</v>
      </c>
      <c r="C12" s="73"/>
      <c r="D12" s="73"/>
      <c r="E12" s="73"/>
      <c r="F12" s="16" t="s">
        <v>828</v>
      </c>
      <c r="G12" s="16"/>
      <c r="H12" s="16"/>
      <c r="I12" s="16"/>
      <c r="J12" s="1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36" customHeight="1" spans="1:10">
      <c r="A15" s="51" t="s">
        <v>670</v>
      </c>
      <c r="B15" s="60" t="s">
        <v>671</v>
      </c>
      <c r="C15" s="74" t="s">
        <v>829</v>
      </c>
      <c r="D15" s="43" t="s">
        <v>673</v>
      </c>
      <c r="E15" s="43" t="s">
        <v>830</v>
      </c>
      <c r="F15" s="43" t="s">
        <v>743</v>
      </c>
      <c r="G15" s="27"/>
      <c r="H15" s="74">
        <v>20</v>
      </c>
      <c r="I15" s="74">
        <f t="shared" ref="I15:I20" si="0">H15</f>
        <v>20</v>
      </c>
      <c r="J15" s="43" t="s">
        <v>656</v>
      </c>
    </row>
    <row r="16" s="2" customFormat="1" ht="26" spans="1:10">
      <c r="A16" s="65"/>
      <c r="B16" s="66"/>
      <c r="C16" s="74" t="s">
        <v>804</v>
      </c>
      <c r="D16" s="43" t="s">
        <v>673</v>
      </c>
      <c r="E16" s="43" t="s">
        <v>830</v>
      </c>
      <c r="F16" s="43" t="s">
        <v>684</v>
      </c>
      <c r="G16" s="74"/>
      <c r="H16" s="74">
        <v>15</v>
      </c>
      <c r="I16" s="74">
        <f t="shared" si="0"/>
        <v>15</v>
      </c>
      <c r="J16" s="43" t="s">
        <v>656</v>
      </c>
    </row>
    <row r="17" s="2" customFormat="1" ht="26" spans="1:10">
      <c r="A17" s="65"/>
      <c r="B17" s="60" t="s">
        <v>681</v>
      </c>
      <c r="C17" s="75" t="s">
        <v>831</v>
      </c>
      <c r="D17" s="76" t="s">
        <v>673</v>
      </c>
      <c r="E17" s="43" t="s">
        <v>830</v>
      </c>
      <c r="F17" s="43" t="s">
        <v>684</v>
      </c>
      <c r="G17" s="76"/>
      <c r="H17" s="74">
        <v>20</v>
      </c>
      <c r="I17" s="74">
        <f t="shared" si="0"/>
        <v>20</v>
      </c>
      <c r="J17" s="43" t="s">
        <v>656</v>
      </c>
    </row>
    <row r="18" s="2" customFormat="1" ht="18" customHeight="1" spans="1:10">
      <c r="A18" s="67"/>
      <c r="B18" s="60" t="s">
        <v>689</v>
      </c>
      <c r="C18" s="75" t="s">
        <v>832</v>
      </c>
      <c r="D18" s="76" t="s">
        <v>679</v>
      </c>
      <c r="E18" s="234" t="s">
        <v>674</v>
      </c>
      <c r="F18" s="76" t="s">
        <v>684</v>
      </c>
      <c r="G18" s="76" t="s">
        <v>674</v>
      </c>
      <c r="H18" s="74">
        <v>15</v>
      </c>
      <c r="I18" s="74">
        <f t="shared" si="0"/>
        <v>15</v>
      </c>
      <c r="J18" s="43" t="s">
        <v>656</v>
      </c>
    </row>
    <row r="19" s="2" customFormat="1" ht="30" customHeight="1" spans="1:10">
      <c r="A19" s="32" t="s">
        <v>700</v>
      </c>
      <c r="B19" s="33" t="s">
        <v>701</v>
      </c>
      <c r="C19" s="77" t="s">
        <v>810</v>
      </c>
      <c r="D19" s="76" t="s">
        <v>679</v>
      </c>
      <c r="E19" s="76" t="s">
        <v>706</v>
      </c>
      <c r="F19" s="76"/>
      <c r="G19" s="76" t="s">
        <v>706</v>
      </c>
      <c r="H19" s="74">
        <v>15</v>
      </c>
      <c r="I19" s="74">
        <f t="shared" si="0"/>
        <v>15</v>
      </c>
      <c r="J19" s="43" t="s">
        <v>656</v>
      </c>
    </row>
    <row r="20" s="2" customFormat="1" ht="30" customHeight="1" spans="1:10">
      <c r="A20" s="51" t="s">
        <v>707</v>
      </c>
      <c r="B20" s="35" t="s">
        <v>708</v>
      </c>
      <c r="C20" s="77" t="s">
        <v>833</v>
      </c>
      <c r="D20" s="76" t="s">
        <v>679</v>
      </c>
      <c r="E20" s="76" t="s">
        <v>706</v>
      </c>
      <c r="F20" s="76"/>
      <c r="G20" s="76" t="s">
        <v>706</v>
      </c>
      <c r="H20" s="74">
        <v>15</v>
      </c>
      <c r="I20" s="74">
        <f t="shared" si="0"/>
        <v>15</v>
      </c>
      <c r="J20" s="43" t="s">
        <v>656</v>
      </c>
    </row>
    <row r="21" s="2" customFormat="1" ht="54" customHeight="1" spans="1:10">
      <c r="A21" s="36" t="s">
        <v>764</v>
      </c>
      <c r="B21" s="36"/>
      <c r="C21" s="36"/>
      <c r="D21" s="37" t="s">
        <v>714</v>
      </c>
      <c r="E21" s="37"/>
      <c r="F21" s="37"/>
      <c r="G21" s="37"/>
      <c r="H21" s="37"/>
      <c r="I21" s="37"/>
      <c r="J21" s="37"/>
    </row>
    <row r="22" s="2" customFormat="1" ht="25.5" customHeight="1" spans="1:10">
      <c r="A22" s="36" t="s">
        <v>765</v>
      </c>
      <c r="B22" s="36"/>
      <c r="C22" s="36"/>
      <c r="D22" s="36"/>
      <c r="E22" s="36"/>
      <c r="F22" s="36"/>
      <c r="G22" s="36"/>
      <c r="H22" s="36">
        <v>100</v>
      </c>
      <c r="I22" s="36">
        <v>100</v>
      </c>
      <c r="J22" s="44" t="s">
        <v>766</v>
      </c>
    </row>
    <row r="23" s="2" customFormat="1" ht="17" customHeight="1" spans="1:10">
      <c r="A23" s="38"/>
      <c r="B23" s="38"/>
      <c r="C23" s="38"/>
      <c r="D23" s="38"/>
      <c r="E23" s="38"/>
      <c r="F23" s="38"/>
      <c r="G23" s="38"/>
      <c r="H23" s="38"/>
      <c r="I23" s="38"/>
      <c r="J23" s="45"/>
    </row>
    <row r="24" s="2" customFormat="1" ht="29" customHeight="1" spans="1:10">
      <c r="A24" s="39" t="s">
        <v>715</v>
      </c>
      <c r="B24" s="38"/>
      <c r="C24" s="38"/>
      <c r="D24" s="38"/>
      <c r="E24" s="38"/>
      <c r="F24" s="38"/>
      <c r="G24" s="38"/>
      <c r="H24" s="38"/>
      <c r="I24" s="38"/>
      <c r="J24" s="45"/>
    </row>
    <row r="25" s="2" customFormat="1" ht="27" customHeight="1" spans="1:10">
      <c r="A25" s="39" t="s">
        <v>716</v>
      </c>
      <c r="B25" s="39"/>
      <c r="C25" s="39"/>
      <c r="D25" s="39"/>
      <c r="E25" s="39"/>
      <c r="F25" s="39"/>
      <c r="G25" s="39"/>
      <c r="H25" s="39"/>
      <c r="I25" s="39"/>
      <c r="J25" s="39"/>
    </row>
    <row r="26" s="2" customFormat="1" ht="19" customHeight="1" spans="1:10">
      <c r="A26" s="39" t="s">
        <v>717</v>
      </c>
      <c r="B26" s="39"/>
      <c r="C26" s="39"/>
      <c r="D26" s="39"/>
      <c r="E26" s="39"/>
      <c r="F26" s="39"/>
      <c r="G26" s="39"/>
      <c r="H26" s="39"/>
      <c r="I26" s="39"/>
      <c r="J26" s="39"/>
    </row>
    <row r="27" s="2" customFormat="1" ht="18" customHeight="1" spans="1:10">
      <c r="A27" s="39" t="s">
        <v>767</v>
      </c>
      <c r="B27" s="39"/>
      <c r="C27" s="39"/>
      <c r="D27" s="39"/>
      <c r="E27" s="39"/>
      <c r="F27" s="39"/>
      <c r="G27" s="39"/>
      <c r="H27" s="39"/>
      <c r="I27" s="39"/>
      <c r="J27" s="39"/>
    </row>
    <row r="28" s="2" customFormat="1" ht="18" customHeight="1" spans="1:10">
      <c r="A28" s="39" t="s">
        <v>768</v>
      </c>
      <c r="B28" s="39"/>
      <c r="C28" s="39"/>
      <c r="D28" s="39"/>
      <c r="E28" s="39"/>
      <c r="F28" s="39"/>
      <c r="G28" s="39"/>
      <c r="H28" s="39"/>
      <c r="I28" s="39"/>
      <c r="J28" s="39"/>
    </row>
    <row r="29" s="2" customFormat="1" ht="18" customHeight="1" spans="1:10">
      <c r="A29" s="39" t="s">
        <v>769</v>
      </c>
      <c r="B29" s="39"/>
      <c r="C29" s="39"/>
      <c r="D29" s="39"/>
      <c r="E29" s="39"/>
      <c r="F29" s="39"/>
      <c r="G29" s="39"/>
      <c r="H29" s="39"/>
      <c r="I29" s="39"/>
      <c r="J29" s="39"/>
    </row>
    <row r="30" s="2" customFormat="1" ht="24" customHeight="1" spans="1:10">
      <c r="A30" s="39" t="s">
        <v>770</v>
      </c>
      <c r="B30" s="39"/>
      <c r="C30" s="39"/>
      <c r="D30" s="39"/>
      <c r="E30" s="39"/>
      <c r="F30" s="39"/>
      <c r="G30" s="39"/>
      <c r="H30" s="39"/>
      <c r="I30" s="39"/>
      <c r="J30"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IV33"/>
  <sheetViews>
    <sheetView topLeftCell="D7" workbookViewId="0">
      <selection activeCell="H8" sqref="H8"/>
    </sheetView>
  </sheetViews>
  <sheetFormatPr defaultColWidth="9.81818181818182" defaultRowHeight="14"/>
  <cols>
    <col min="1" max="2" width="12.1363636363636" style="2" customWidth="1"/>
    <col min="3" max="3" width="15.9272727272727" style="2" customWidth="1"/>
    <col min="4" max="4" width="12.3272727272727" style="2" customWidth="1"/>
    <col min="5" max="5" width="72.2727272727273"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16384" width="9.81818181818182" style="2"/>
  </cols>
  <sheetData>
    <row r="1" s="2" customFormat="1" spans="1:1">
      <c r="A1" s="2" t="s">
        <v>719</v>
      </c>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834</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46">
        <v>1787.3804</v>
      </c>
      <c r="E7" s="46">
        <v>1787.3804</v>
      </c>
      <c r="F7" s="46">
        <v>1787.3804</v>
      </c>
      <c r="G7" s="8">
        <v>10</v>
      </c>
      <c r="H7" s="13">
        <v>1</v>
      </c>
      <c r="I7" s="16">
        <v>10</v>
      </c>
      <c r="J7" s="16"/>
      <c r="K7" s="48"/>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46">
        <v>1787.3804</v>
      </c>
      <c r="E8" s="46">
        <v>1787.3804</v>
      </c>
      <c r="F8" s="46">
        <v>1787.3804</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114" customHeight="1" spans="1:10">
      <c r="A12" s="8"/>
      <c r="B12" s="17" t="s">
        <v>835</v>
      </c>
      <c r="C12" s="18"/>
      <c r="D12" s="18"/>
      <c r="E12" s="19"/>
      <c r="F12" s="16" t="s">
        <v>835</v>
      </c>
      <c r="G12" s="16"/>
      <c r="H12" s="16"/>
      <c r="I12" s="16"/>
      <c r="J12" s="1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36" customHeight="1" spans="1:10">
      <c r="A15" s="51" t="s">
        <v>670</v>
      </c>
      <c r="B15" s="60" t="s">
        <v>671</v>
      </c>
      <c r="C15" s="29" t="s">
        <v>836</v>
      </c>
      <c r="D15" s="54" t="s">
        <v>673</v>
      </c>
      <c r="E15" s="233" t="s">
        <v>837</v>
      </c>
      <c r="F15" s="54" t="s">
        <v>838</v>
      </c>
      <c r="G15" s="236" t="s">
        <v>837</v>
      </c>
      <c r="H15" s="27">
        <v>15</v>
      </c>
      <c r="I15" s="27">
        <v>15</v>
      </c>
      <c r="J15" s="43" t="s">
        <v>656</v>
      </c>
    </row>
    <row r="16" s="2" customFormat="1" ht="36" customHeight="1" spans="1:10">
      <c r="A16" s="65"/>
      <c r="B16" s="66"/>
      <c r="C16" s="29" t="s">
        <v>839</v>
      </c>
      <c r="D16" s="54" t="s">
        <v>673</v>
      </c>
      <c r="E16" s="233" t="s">
        <v>21</v>
      </c>
      <c r="F16" s="54" t="s">
        <v>840</v>
      </c>
      <c r="G16" s="236" t="s">
        <v>21</v>
      </c>
      <c r="H16" s="27">
        <v>15</v>
      </c>
      <c r="I16" s="27">
        <v>15</v>
      </c>
      <c r="J16" s="43" t="s">
        <v>656</v>
      </c>
    </row>
    <row r="17" s="2" customFormat="1" ht="105" spans="1:10">
      <c r="A17" s="65"/>
      <c r="B17" s="60" t="s">
        <v>681</v>
      </c>
      <c r="C17" s="29" t="s">
        <v>841</v>
      </c>
      <c r="D17" s="54" t="s">
        <v>679</v>
      </c>
      <c r="E17" s="233" t="s">
        <v>842</v>
      </c>
      <c r="F17" s="26"/>
      <c r="G17" s="236" t="s">
        <v>842</v>
      </c>
      <c r="H17" s="27">
        <v>10</v>
      </c>
      <c r="I17" s="27">
        <v>10</v>
      </c>
      <c r="J17" s="43" t="s">
        <v>656</v>
      </c>
    </row>
    <row r="18" s="2" customFormat="1" ht="28" spans="1:10">
      <c r="A18" s="65"/>
      <c r="B18" s="60" t="s">
        <v>689</v>
      </c>
      <c r="C18" s="29" t="s">
        <v>843</v>
      </c>
      <c r="D18" s="54" t="s">
        <v>679</v>
      </c>
      <c r="E18" s="233" t="s">
        <v>25</v>
      </c>
      <c r="F18" s="54" t="s">
        <v>840</v>
      </c>
      <c r="G18" s="236" t="s">
        <v>25</v>
      </c>
      <c r="H18" s="27">
        <v>10</v>
      </c>
      <c r="I18" s="27">
        <v>10</v>
      </c>
      <c r="J18" s="43" t="s">
        <v>656</v>
      </c>
    </row>
    <row r="19" s="2" customFormat="1" ht="18" customHeight="1" spans="1:10">
      <c r="A19" s="67"/>
      <c r="B19" s="62" t="s">
        <v>696</v>
      </c>
      <c r="C19" s="29" t="s">
        <v>844</v>
      </c>
      <c r="D19" s="54" t="s">
        <v>679</v>
      </c>
      <c r="E19" s="233" t="s">
        <v>845</v>
      </c>
      <c r="F19" s="54" t="s">
        <v>781</v>
      </c>
      <c r="G19" s="236" t="s">
        <v>845</v>
      </c>
      <c r="H19" s="27">
        <v>10</v>
      </c>
      <c r="I19" s="27">
        <v>10</v>
      </c>
      <c r="J19" s="43" t="s">
        <v>656</v>
      </c>
    </row>
    <row r="20" s="2" customFormat="1" ht="30" customHeight="1" spans="1:10">
      <c r="A20" s="28" t="s">
        <v>700</v>
      </c>
      <c r="B20" s="33" t="s">
        <v>846</v>
      </c>
      <c r="C20" s="29" t="s">
        <v>847</v>
      </c>
      <c r="D20" s="54" t="s">
        <v>679</v>
      </c>
      <c r="E20" s="233" t="s">
        <v>847</v>
      </c>
      <c r="F20" s="54" t="s">
        <v>793</v>
      </c>
      <c r="G20" s="236" t="s">
        <v>847</v>
      </c>
      <c r="H20" s="27">
        <v>10</v>
      </c>
      <c r="I20" s="27">
        <v>10</v>
      </c>
      <c r="J20" s="43" t="s">
        <v>656</v>
      </c>
    </row>
    <row r="21" s="2" customFormat="1" ht="30" customHeight="1" spans="1:10">
      <c r="A21" s="52"/>
      <c r="B21" s="33" t="s">
        <v>701</v>
      </c>
      <c r="C21" s="29" t="s">
        <v>848</v>
      </c>
      <c r="D21" s="54" t="s">
        <v>679</v>
      </c>
      <c r="E21" s="233" t="s">
        <v>849</v>
      </c>
      <c r="F21" s="54" t="s">
        <v>793</v>
      </c>
      <c r="G21" s="236" t="s">
        <v>849</v>
      </c>
      <c r="H21" s="27">
        <v>10</v>
      </c>
      <c r="I21" s="27">
        <v>10</v>
      </c>
      <c r="J21" s="43" t="s">
        <v>656</v>
      </c>
    </row>
    <row r="22" s="2" customFormat="1" ht="30" customHeight="1" spans="1:10">
      <c r="A22" s="31"/>
      <c r="B22" s="53" t="s">
        <v>759</v>
      </c>
      <c r="C22" s="29" t="s">
        <v>850</v>
      </c>
      <c r="D22" s="54" t="s">
        <v>679</v>
      </c>
      <c r="E22" s="233" t="s">
        <v>851</v>
      </c>
      <c r="F22" s="54" t="s">
        <v>793</v>
      </c>
      <c r="G22" s="236" t="s">
        <v>851</v>
      </c>
      <c r="H22" s="27">
        <v>10</v>
      </c>
      <c r="I22" s="27">
        <v>10</v>
      </c>
      <c r="J22" s="43" t="s">
        <v>656</v>
      </c>
    </row>
    <row r="23" s="2" customFormat="1" ht="30" customHeight="1" spans="1:10">
      <c r="A23" s="51" t="s">
        <v>707</v>
      </c>
      <c r="B23" s="35" t="s">
        <v>708</v>
      </c>
      <c r="C23" s="29" t="s">
        <v>852</v>
      </c>
      <c r="D23" s="68" t="s">
        <v>679</v>
      </c>
      <c r="E23" s="235" t="s">
        <v>26</v>
      </c>
      <c r="F23" s="68" t="s">
        <v>840</v>
      </c>
      <c r="G23" s="237" t="s">
        <v>26</v>
      </c>
      <c r="H23" s="70">
        <v>10</v>
      </c>
      <c r="I23" s="70">
        <v>10</v>
      </c>
      <c r="J23" s="71" t="s">
        <v>656</v>
      </c>
    </row>
    <row r="24" s="2" customFormat="1" ht="54" customHeight="1" spans="1:10">
      <c r="A24" s="36" t="s">
        <v>764</v>
      </c>
      <c r="B24" s="36"/>
      <c r="C24" s="36"/>
      <c r="D24" s="37" t="s">
        <v>714</v>
      </c>
      <c r="E24" s="37"/>
      <c r="F24" s="37"/>
      <c r="G24" s="37"/>
      <c r="H24" s="37"/>
      <c r="I24" s="37"/>
      <c r="J24" s="37"/>
    </row>
    <row r="25" s="2" customFormat="1" ht="25.5" customHeight="1" spans="1:10">
      <c r="A25" s="36" t="s">
        <v>765</v>
      </c>
      <c r="B25" s="36"/>
      <c r="C25" s="36"/>
      <c r="D25" s="36"/>
      <c r="E25" s="36"/>
      <c r="F25" s="36"/>
      <c r="G25" s="36"/>
      <c r="H25" s="36">
        <v>100</v>
      </c>
      <c r="I25" s="36">
        <v>100</v>
      </c>
      <c r="J25" s="44" t="s">
        <v>766</v>
      </c>
    </row>
    <row r="26" s="2" customFormat="1" ht="17" customHeight="1" spans="1:10">
      <c r="A26" s="38"/>
      <c r="B26" s="38"/>
      <c r="C26" s="38"/>
      <c r="D26" s="38"/>
      <c r="E26" s="38"/>
      <c r="F26" s="38"/>
      <c r="G26" s="38"/>
      <c r="H26" s="38"/>
      <c r="I26" s="38"/>
      <c r="J26" s="45"/>
    </row>
    <row r="27" s="2" customFormat="1" ht="29" customHeight="1" spans="1:10">
      <c r="A27" s="39" t="s">
        <v>715</v>
      </c>
      <c r="B27" s="38"/>
      <c r="C27" s="38"/>
      <c r="D27" s="38"/>
      <c r="E27" s="38"/>
      <c r="F27" s="38"/>
      <c r="G27" s="38"/>
      <c r="H27" s="38"/>
      <c r="I27" s="38"/>
      <c r="J27" s="45"/>
    </row>
    <row r="28" s="2" customFormat="1" ht="27" customHeight="1" spans="1:10">
      <c r="A28" s="39" t="s">
        <v>716</v>
      </c>
      <c r="B28" s="39"/>
      <c r="C28" s="39"/>
      <c r="D28" s="39"/>
      <c r="E28" s="39"/>
      <c r="F28" s="39"/>
      <c r="G28" s="39"/>
      <c r="H28" s="39"/>
      <c r="I28" s="39"/>
      <c r="J28" s="39"/>
    </row>
    <row r="29" s="2" customFormat="1" ht="19" customHeight="1" spans="1:10">
      <c r="A29" s="39" t="s">
        <v>717</v>
      </c>
      <c r="B29" s="39"/>
      <c r="C29" s="39"/>
      <c r="D29" s="39"/>
      <c r="E29" s="39"/>
      <c r="F29" s="39"/>
      <c r="G29" s="39"/>
      <c r="H29" s="39"/>
      <c r="I29" s="39"/>
      <c r="J29" s="39"/>
    </row>
    <row r="30" s="2" customFormat="1" ht="18" customHeight="1" spans="1:10">
      <c r="A30" s="39" t="s">
        <v>767</v>
      </c>
      <c r="B30" s="39"/>
      <c r="C30" s="39"/>
      <c r="D30" s="39"/>
      <c r="E30" s="39"/>
      <c r="F30" s="39"/>
      <c r="G30" s="39"/>
      <c r="H30" s="39"/>
      <c r="I30" s="39"/>
      <c r="J30" s="39"/>
    </row>
    <row r="31" s="2" customFormat="1" ht="18" customHeight="1" spans="1:10">
      <c r="A31" s="39" t="s">
        <v>768</v>
      </c>
      <c r="B31" s="39"/>
      <c r="C31" s="39"/>
      <c r="D31" s="39"/>
      <c r="E31" s="39"/>
      <c r="F31" s="39"/>
      <c r="G31" s="39"/>
      <c r="H31" s="39"/>
      <c r="I31" s="39"/>
      <c r="J31" s="39"/>
    </row>
    <row r="32" s="2" customFormat="1" ht="18" customHeight="1" spans="1:10">
      <c r="A32" s="39" t="s">
        <v>769</v>
      </c>
      <c r="B32" s="39"/>
      <c r="C32" s="39"/>
      <c r="D32" s="39"/>
      <c r="E32" s="39"/>
      <c r="F32" s="39"/>
      <c r="G32" s="39"/>
      <c r="H32" s="39"/>
      <c r="I32" s="39"/>
      <c r="J32" s="39"/>
    </row>
    <row r="33" s="2" customFormat="1" ht="24" customHeight="1" spans="1:10">
      <c r="A33" s="39" t="s">
        <v>770</v>
      </c>
      <c r="B33" s="39"/>
      <c r="C33" s="39"/>
      <c r="D33" s="39"/>
      <c r="E33" s="39"/>
      <c r="F33" s="39"/>
      <c r="G33" s="39"/>
      <c r="H33" s="39"/>
      <c r="I33" s="39"/>
      <c r="J33"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2"/>
    <mergeCell ref="B15:B16"/>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IV39"/>
  <sheetViews>
    <sheetView workbookViewId="0">
      <selection activeCell="H8" sqref="H8"/>
    </sheetView>
  </sheetViews>
  <sheetFormatPr defaultColWidth="9.81818181818182"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16384" width="9.81818181818182" style="2"/>
  </cols>
  <sheetData>
    <row r="1" s="2" customFormat="1" spans="1:1">
      <c r="A1" s="2" t="s">
        <v>719</v>
      </c>
    </row>
    <row r="2" s="2" customFormat="1" ht="26" customHeight="1" spans="1:10">
      <c r="A2" s="6" t="s">
        <v>797</v>
      </c>
      <c r="B2" s="7"/>
      <c r="C2" s="7"/>
      <c r="D2" s="7"/>
      <c r="E2" s="7"/>
      <c r="F2" s="7"/>
      <c r="G2" s="7"/>
      <c r="H2" s="7"/>
      <c r="I2" s="7"/>
      <c r="J2" s="7"/>
    </row>
    <row r="3" s="3" customFormat="1" ht="13" customHeight="1" spans="1:10">
      <c r="A3" s="7"/>
      <c r="B3" s="7"/>
      <c r="C3" s="7"/>
      <c r="D3" s="7"/>
      <c r="E3" s="7"/>
      <c r="F3" s="7"/>
      <c r="G3" s="7"/>
      <c r="H3" s="7"/>
      <c r="I3" s="41" t="s">
        <v>3</v>
      </c>
      <c r="J3" s="42"/>
    </row>
    <row r="4" s="4" customFormat="1" ht="33" customHeight="1" spans="1:256">
      <c r="A4" s="8" t="s">
        <v>721</v>
      </c>
      <c r="B4" s="8"/>
      <c r="C4" s="9" t="s">
        <v>853</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46" customHeight="1" spans="1:256">
      <c r="A7" s="8"/>
      <c r="B7" s="8"/>
      <c r="C7" s="11" t="s">
        <v>731</v>
      </c>
      <c r="D7" s="46">
        <v>127.6965</v>
      </c>
      <c r="E7" s="46">
        <v>127.6965</v>
      </c>
      <c r="F7" s="46">
        <v>127.6965</v>
      </c>
      <c r="G7" s="8">
        <v>10</v>
      </c>
      <c r="H7" s="13">
        <v>1</v>
      </c>
      <c r="I7" s="16">
        <v>10</v>
      </c>
      <c r="J7" s="16"/>
      <c r="K7" s="48"/>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46">
        <v>127.6965</v>
      </c>
      <c r="E8" s="46">
        <v>127.6965</v>
      </c>
      <c r="F8" s="46">
        <v>127.6965</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119" customHeight="1" spans="1:10">
      <c r="A12" s="8"/>
      <c r="B12" s="17" t="s">
        <v>854</v>
      </c>
      <c r="C12" s="18"/>
      <c r="D12" s="18"/>
      <c r="E12" s="19"/>
      <c r="F12" s="56" t="s">
        <v>854</v>
      </c>
      <c r="G12" s="56"/>
      <c r="H12" s="56"/>
      <c r="I12" s="56"/>
      <c r="J12" s="5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36" customHeight="1" spans="1:10">
      <c r="A15" s="33" t="s">
        <v>670</v>
      </c>
      <c r="B15" s="33" t="s">
        <v>671</v>
      </c>
      <c r="C15" s="64" t="s">
        <v>676</v>
      </c>
      <c r="D15" s="54" t="s">
        <v>673</v>
      </c>
      <c r="E15" s="233" t="s">
        <v>677</v>
      </c>
      <c r="F15" s="54" t="s">
        <v>131</v>
      </c>
      <c r="G15" s="236" t="s">
        <v>677</v>
      </c>
      <c r="H15" s="27">
        <v>10</v>
      </c>
      <c r="I15" s="27">
        <v>10</v>
      </c>
      <c r="J15" s="43" t="s">
        <v>656</v>
      </c>
    </row>
    <row r="16" s="2" customFormat="1" ht="36" customHeight="1" spans="1:10">
      <c r="A16" s="33"/>
      <c r="B16" s="33"/>
      <c r="C16" s="64" t="s">
        <v>855</v>
      </c>
      <c r="D16" s="54" t="s">
        <v>679</v>
      </c>
      <c r="E16" s="233" t="s">
        <v>38</v>
      </c>
      <c r="F16" s="54" t="s">
        <v>675</v>
      </c>
      <c r="G16" s="236" t="s">
        <v>38</v>
      </c>
      <c r="H16" s="27">
        <v>10</v>
      </c>
      <c r="I16" s="27">
        <v>10</v>
      </c>
      <c r="J16" s="43" t="s">
        <v>656</v>
      </c>
    </row>
    <row r="17" s="2" customFormat="1" ht="36" customHeight="1" spans="1:10">
      <c r="A17" s="33"/>
      <c r="B17" s="33"/>
      <c r="C17" s="64" t="s">
        <v>856</v>
      </c>
      <c r="D17" s="54" t="s">
        <v>679</v>
      </c>
      <c r="E17" s="233" t="s">
        <v>12</v>
      </c>
      <c r="F17" s="54" t="s">
        <v>131</v>
      </c>
      <c r="G17" s="236" t="s">
        <v>12</v>
      </c>
      <c r="H17" s="27">
        <v>10</v>
      </c>
      <c r="I17" s="27">
        <v>10</v>
      </c>
      <c r="J17" s="43" t="s">
        <v>656</v>
      </c>
    </row>
    <row r="18" s="2" customFormat="1" ht="36" customHeight="1" spans="1:10">
      <c r="A18" s="33"/>
      <c r="B18" s="33"/>
      <c r="C18" s="64" t="s">
        <v>857</v>
      </c>
      <c r="D18" s="54" t="s">
        <v>679</v>
      </c>
      <c r="E18" s="233" t="s">
        <v>21</v>
      </c>
      <c r="F18" s="54" t="s">
        <v>675</v>
      </c>
      <c r="G18" s="236" t="s">
        <v>21</v>
      </c>
      <c r="H18" s="27">
        <v>10</v>
      </c>
      <c r="I18" s="27">
        <v>10</v>
      </c>
      <c r="J18" s="43" t="s">
        <v>656</v>
      </c>
    </row>
    <row r="19" s="2" customFormat="1" ht="18" customHeight="1" spans="1:10">
      <c r="A19" s="33"/>
      <c r="B19" s="33" t="s">
        <v>681</v>
      </c>
      <c r="C19" s="64" t="s">
        <v>685</v>
      </c>
      <c r="D19" s="54" t="s">
        <v>673</v>
      </c>
      <c r="E19" s="233" t="s">
        <v>686</v>
      </c>
      <c r="F19" s="54" t="s">
        <v>684</v>
      </c>
      <c r="G19" s="236" t="s">
        <v>686</v>
      </c>
      <c r="H19" s="27">
        <v>5</v>
      </c>
      <c r="I19" s="27">
        <v>5</v>
      </c>
      <c r="J19" s="43" t="s">
        <v>656</v>
      </c>
    </row>
    <row r="20" s="2" customFormat="1" ht="18" customHeight="1" spans="1:10">
      <c r="A20" s="33"/>
      <c r="B20" s="33"/>
      <c r="C20" s="64" t="s">
        <v>858</v>
      </c>
      <c r="D20" s="54" t="s">
        <v>673</v>
      </c>
      <c r="E20" s="233" t="s">
        <v>686</v>
      </c>
      <c r="F20" s="54" t="s">
        <v>684</v>
      </c>
      <c r="G20" s="236" t="s">
        <v>686</v>
      </c>
      <c r="H20" s="27">
        <v>5</v>
      </c>
      <c r="I20" s="27">
        <v>5</v>
      </c>
      <c r="J20" s="43" t="s">
        <v>656</v>
      </c>
    </row>
    <row r="21" s="2" customFormat="1" ht="18" customHeight="1" spans="1:10">
      <c r="A21" s="33"/>
      <c r="B21" s="33"/>
      <c r="C21" s="64" t="s">
        <v>859</v>
      </c>
      <c r="D21" s="54" t="s">
        <v>673</v>
      </c>
      <c r="E21" s="233" t="s">
        <v>686</v>
      </c>
      <c r="F21" s="54" t="s">
        <v>684</v>
      </c>
      <c r="G21" s="236" t="s">
        <v>686</v>
      </c>
      <c r="H21" s="27">
        <v>5</v>
      </c>
      <c r="I21" s="27">
        <v>5</v>
      </c>
      <c r="J21" s="43" t="s">
        <v>656</v>
      </c>
    </row>
    <row r="22" s="2" customFormat="1" ht="18" customHeight="1" spans="1:10">
      <c r="A22" s="33"/>
      <c r="B22" s="33" t="s">
        <v>689</v>
      </c>
      <c r="C22" s="64" t="s">
        <v>860</v>
      </c>
      <c r="D22" s="54" t="s">
        <v>693</v>
      </c>
      <c r="E22" s="233" t="s">
        <v>789</v>
      </c>
      <c r="F22" s="54" t="s">
        <v>131</v>
      </c>
      <c r="G22" s="236" t="s">
        <v>789</v>
      </c>
      <c r="H22" s="27">
        <v>5</v>
      </c>
      <c r="I22" s="27">
        <v>5</v>
      </c>
      <c r="J22" s="43" t="s">
        <v>656</v>
      </c>
    </row>
    <row r="23" s="2" customFormat="1" ht="18" customHeight="1" spans="1:10">
      <c r="A23" s="33"/>
      <c r="B23" s="33"/>
      <c r="C23" s="64" t="s">
        <v>861</v>
      </c>
      <c r="D23" s="54" t="s">
        <v>693</v>
      </c>
      <c r="E23" s="233" t="s">
        <v>862</v>
      </c>
      <c r="F23" s="54" t="s">
        <v>131</v>
      </c>
      <c r="G23" s="236" t="s">
        <v>862</v>
      </c>
      <c r="H23" s="27">
        <v>5</v>
      </c>
      <c r="I23" s="27">
        <v>5</v>
      </c>
      <c r="J23" s="43" t="s">
        <v>656</v>
      </c>
    </row>
    <row r="24" s="2" customFormat="1" ht="18" customHeight="1" spans="1:10">
      <c r="A24" s="33"/>
      <c r="B24" s="33"/>
      <c r="C24" s="64" t="s">
        <v>863</v>
      </c>
      <c r="D24" s="54" t="s">
        <v>693</v>
      </c>
      <c r="E24" s="233" t="s">
        <v>686</v>
      </c>
      <c r="F24" s="54" t="s">
        <v>131</v>
      </c>
      <c r="G24" s="236" t="s">
        <v>686</v>
      </c>
      <c r="H24" s="27">
        <v>5</v>
      </c>
      <c r="I24" s="27">
        <v>5</v>
      </c>
      <c r="J24" s="43" t="s">
        <v>656</v>
      </c>
    </row>
    <row r="25" s="2" customFormat="1" ht="18" customHeight="1" spans="1:10">
      <c r="A25" s="33"/>
      <c r="B25" s="33"/>
      <c r="C25" s="64" t="s">
        <v>864</v>
      </c>
      <c r="D25" s="54" t="s">
        <v>693</v>
      </c>
      <c r="E25" s="233" t="s">
        <v>865</v>
      </c>
      <c r="F25" s="54" t="s">
        <v>131</v>
      </c>
      <c r="G25" s="236" t="s">
        <v>865</v>
      </c>
      <c r="H25" s="27">
        <v>5</v>
      </c>
      <c r="I25" s="27">
        <v>5</v>
      </c>
      <c r="J25" s="43" t="s">
        <v>656</v>
      </c>
    </row>
    <row r="26" s="2" customFormat="1" ht="18" customHeight="1" spans="1:10">
      <c r="A26" s="33"/>
      <c r="B26" s="33" t="s">
        <v>696</v>
      </c>
      <c r="C26" s="64" t="s">
        <v>844</v>
      </c>
      <c r="D26" s="54" t="s">
        <v>693</v>
      </c>
      <c r="E26" s="233" t="s">
        <v>866</v>
      </c>
      <c r="F26" s="54" t="s">
        <v>792</v>
      </c>
      <c r="G26" s="236" t="s">
        <v>866</v>
      </c>
      <c r="H26" s="27">
        <v>10</v>
      </c>
      <c r="I26" s="27">
        <v>10</v>
      </c>
      <c r="J26" s="43" t="s">
        <v>656</v>
      </c>
    </row>
    <row r="27" s="2" customFormat="1" ht="30" customHeight="1" spans="1:10">
      <c r="A27" s="33" t="s">
        <v>700</v>
      </c>
      <c r="B27" s="33" t="s">
        <v>701</v>
      </c>
      <c r="C27" s="29" t="s">
        <v>705</v>
      </c>
      <c r="D27" s="54" t="s">
        <v>679</v>
      </c>
      <c r="E27" s="233" t="s">
        <v>706</v>
      </c>
      <c r="F27" s="26"/>
      <c r="G27" s="236" t="s">
        <v>706</v>
      </c>
      <c r="H27" s="27">
        <v>5</v>
      </c>
      <c r="I27" s="27">
        <v>5</v>
      </c>
      <c r="J27" s="43" t="s">
        <v>656</v>
      </c>
    </row>
    <row r="28" s="2" customFormat="1" ht="30" customHeight="1" spans="1:10">
      <c r="A28" s="32"/>
      <c r="B28" s="53" t="s">
        <v>759</v>
      </c>
      <c r="C28" s="29" t="s">
        <v>867</v>
      </c>
      <c r="D28" s="54" t="s">
        <v>679</v>
      </c>
      <c r="E28" s="233" t="s">
        <v>706</v>
      </c>
      <c r="F28" s="54" t="s">
        <v>811</v>
      </c>
      <c r="G28" s="236" t="s">
        <v>706</v>
      </c>
      <c r="H28" s="27">
        <v>5</v>
      </c>
      <c r="I28" s="27">
        <v>5</v>
      </c>
      <c r="J28" s="43" t="s">
        <v>656</v>
      </c>
    </row>
    <row r="29" s="2" customFormat="1" ht="30" customHeight="1" spans="1:10">
      <c r="A29" s="51" t="s">
        <v>707</v>
      </c>
      <c r="B29" s="35" t="s">
        <v>708</v>
      </c>
      <c r="C29" s="29" t="s">
        <v>868</v>
      </c>
      <c r="D29" s="54" t="s">
        <v>673</v>
      </c>
      <c r="E29" s="233" t="s">
        <v>795</v>
      </c>
      <c r="F29" s="54" t="s">
        <v>131</v>
      </c>
      <c r="G29" s="236" t="s">
        <v>795</v>
      </c>
      <c r="H29" s="47">
        <v>5</v>
      </c>
      <c r="I29" s="47">
        <v>5</v>
      </c>
      <c r="J29" s="43" t="s">
        <v>656</v>
      </c>
    </row>
    <row r="30" s="2" customFormat="1" ht="54" customHeight="1" spans="1:10">
      <c r="A30" s="36" t="s">
        <v>764</v>
      </c>
      <c r="B30" s="36"/>
      <c r="C30" s="36"/>
      <c r="D30" s="37" t="s">
        <v>714</v>
      </c>
      <c r="E30" s="37"/>
      <c r="F30" s="37"/>
      <c r="G30" s="37"/>
      <c r="H30" s="37"/>
      <c r="I30" s="37"/>
      <c r="J30" s="37"/>
    </row>
    <row r="31" s="2" customFormat="1" ht="25.5" customHeight="1" spans="1:10">
      <c r="A31" s="36" t="s">
        <v>765</v>
      </c>
      <c r="B31" s="36"/>
      <c r="C31" s="36"/>
      <c r="D31" s="36"/>
      <c r="E31" s="36"/>
      <c r="F31" s="36"/>
      <c r="G31" s="36"/>
      <c r="H31" s="36">
        <v>100</v>
      </c>
      <c r="I31" s="36">
        <v>100</v>
      </c>
      <c r="J31" s="44" t="s">
        <v>766</v>
      </c>
    </row>
    <row r="32" s="2" customFormat="1" ht="17" customHeight="1" spans="1:10">
      <c r="A32" s="38"/>
      <c r="B32" s="38"/>
      <c r="C32" s="38"/>
      <c r="D32" s="38"/>
      <c r="E32" s="38"/>
      <c r="F32" s="38"/>
      <c r="G32" s="38"/>
      <c r="H32" s="38"/>
      <c r="I32" s="38"/>
      <c r="J32" s="45"/>
    </row>
    <row r="33" s="2" customFormat="1" ht="29" customHeight="1" spans="1:10">
      <c r="A33" s="39" t="s">
        <v>715</v>
      </c>
      <c r="B33" s="38"/>
      <c r="C33" s="38"/>
      <c r="D33" s="38"/>
      <c r="E33" s="38"/>
      <c r="F33" s="38"/>
      <c r="G33" s="38"/>
      <c r="H33" s="38"/>
      <c r="I33" s="38"/>
      <c r="J33" s="45"/>
    </row>
    <row r="34" s="2" customFormat="1" ht="27" customHeight="1" spans="1:10">
      <c r="A34" s="39" t="s">
        <v>716</v>
      </c>
      <c r="B34" s="39"/>
      <c r="C34" s="39"/>
      <c r="D34" s="39"/>
      <c r="E34" s="39"/>
      <c r="F34" s="39"/>
      <c r="G34" s="39"/>
      <c r="H34" s="39"/>
      <c r="I34" s="39"/>
      <c r="J34" s="39"/>
    </row>
    <row r="35" s="2" customFormat="1" ht="19" customHeight="1" spans="1:10">
      <c r="A35" s="39" t="s">
        <v>717</v>
      </c>
      <c r="B35" s="39"/>
      <c r="C35" s="39"/>
      <c r="D35" s="39"/>
      <c r="E35" s="39"/>
      <c r="F35" s="39"/>
      <c r="G35" s="39"/>
      <c r="H35" s="39"/>
      <c r="I35" s="39"/>
      <c r="J35" s="39"/>
    </row>
    <row r="36" s="2" customFormat="1" ht="18" customHeight="1" spans="1:10">
      <c r="A36" s="39" t="s">
        <v>767</v>
      </c>
      <c r="B36" s="39"/>
      <c r="C36" s="39"/>
      <c r="D36" s="39"/>
      <c r="E36" s="39"/>
      <c r="F36" s="39"/>
      <c r="G36" s="39"/>
      <c r="H36" s="39"/>
      <c r="I36" s="39"/>
      <c r="J36" s="39"/>
    </row>
    <row r="37" s="2" customFormat="1" ht="18" customHeight="1" spans="1:10">
      <c r="A37" s="39" t="s">
        <v>768</v>
      </c>
      <c r="B37" s="39"/>
      <c r="C37" s="39"/>
      <c r="D37" s="39"/>
      <c r="E37" s="39"/>
      <c r="F37" s="39"/>
      <c r="G37" s="39"/>
      <c r="H37" s="39"/>
      <c r="I37" s="39"/>
      <c r="J37" s="39"/>
    </row>
    <row r="38" s="2" customFormat="1" ht="18" customHeight="1" spans="1:10">
      <c r="A38" s="39" t="s">
        <v>769</v>
      </c>
      <c r="B38" s="39"/>
      <c r="C38" s="39"/>
      <c r="D38" s="39"/>
      <c r="E38" s="39"/>
      <c r="F38" s="39"/>
      <c r="G38" s="39"/>
      <c r="H38" s="39"/>
      <c r="I38" s="39"/>
      <c r="J38" s="39"/>
    </row>
    <row r="39" s="2" customFormat="1" ht="24" customHeight="1" spans="1:10">
      <c r="A39" s="39" t="s">
        <v>770</v>
      </c>
      <c r="B39" s="39"/>
      <c r="C39" s="39"/>
      <c r="D39" s="39"/>
      <c r="E39" s="39"/>
      <c r="F39" s="39"/>
      <c r="G39" s="39"/>
      <c r="H39" s="39"/>
      <c r="I39" s="39"/>
      <c r="J39" s="3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6"/>
    <mergeCell ref="A27:A28"/>
    <mergeCell ref="B15:B18"/>
    <mergeCell ref="B19:B21"/>
    <mergeCell ref="B22:B25"/>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IV31"/>
  <sheetViews>
    <sheetView topLeftCell="A4" workbookViewId="0">
      <selection activeCell="H8" sqref="H8"/>
    </sheetView>
  </sheetViews>
  <sheetFormatPr defaultColWidth="9.81818181818182"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16384" width="9.81818181818182" style="2"/>
  </cols>
  <sheetData>
    <row r="1" s="2" customFormat="1" spans="1:1">
      <c r="A1" s="2" t="s">
        <v>719</v>
      </c>
    </row>
    <row r="2" s="2" customFormat="1" ht="26" customHeight="1" spans="1:10">
      <c r="A2" s="6" t="s">
        <v>797</v>
      </c>
      <c r="B2" s="7"/>
      <c r="C2" s="7"/>
      <c r="D2" s="7"/>
      <c r="E2" s="7"/>
      <c r="F2" s="7"/>
      <c r="G2" s="7"/>
      <c r="H2" s="7"/>
      <c r="I2" s="7"/>
      <c r="J2" s="7"/>
    </row>
    <row r="3" s="3" customFormat="1" ht="13" customHeight="1" spans="1:10">
      <c r="A3" s="7"/>
      <c r="B3" s="7"/>
      <c r="C3" s="7"/>
      <c r="D3" s="7"/>
      <c r="E3" s="7"/>
      <c r="F3" s="7"/>
      <c r="G3" s="7"/>
      <c r="H3" s="7"/>
      <c r="I3" s="41" t="s">
        <v>3</v>
      </c>
      <c r="J3" s="42"/>
    </row>
    <row r="4" s="4" customFormat="1" ht="33" customHeight="1" spans="1:256">
      <c r="A4" s="8" t="s">
        <v>721</v>
      </c>
      <c r="B4" s="8"/>
      <c r="C4" s="9" t="s">
        <v>869</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55" t="s">
        <v>66</v>
      </c>
      <c r="E7" s="55" t="s">
        <v>66</v>
      </c>
      <c r="F7" s="55" t="s">
        <v>66</v>
      </c>
      <c r="G7" s="8">
        <v>10</v>
      </c>
      <c r="H7" s="13">
        <v>1</v>
      </c>
      <c r="I7" s="16">
        <v>10</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55" t="s">
        <v>66</v>
      </c>
      <c r="E8" s="55" t="s">
        <v>66</v>
      </c>
      <c r="F8" s="55" t="s">
        <v>66</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46" customHeight="1" spans="1:10">
      <c r="A12" s="8"/>
      <c r="B12" s="17" t="s">
        <v>870</v>
      </c>
      <c r="C12" s="18"/>
      <c r="D12" s="18"/>
      <c r="E12" s="19"/>
      <c r="F12" s="56" t="s">
        <v>870</v>
      </c>
      <c r="G12" s="56"/>
      <c r="H12" s="56"/>
      <c r="I12" s="56"/>
      <c r="J12" s="5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36" customHeight="1" spans="1:10">
      <c r="A15" s="57" t="s">
        <v>670</v>
      </c>
      <c r="B15" s="58" t="s">
        <v>671</v>
      </c>
      <c r="C15" s="29" t="s">
        <v>871</v>
      </c>
      <c r="D15" s="54" t="s">
        <v>679</v>
      </c>
      <c r="E15" s="233" t="s">
        <v>872</v>
      </c>
      <c r="F15" s="54" t="s">
        <v>680</v>
      </c>
      <c r="G15" s="233" t="s">
        <v>872</v>
      </c>
      <c r="H15" s="27">
        <v>20</v>
      </c>
      <c r="I15" s="27">
        <v>20</v>
      </c>
      <c r="J15" s="43" t="s">
        <v>656</v>
      </c>
    </row>
    <row r="16" s="2" customFormat="1" ht="15" spans="1:10">
      <c r="A16" s="59"/>
      <c r="B16" s="60" t="s">
        <v>681</v>
      </c>
      <c r="C16" s="29" t="s">
        <v>873</v>
      </c>
      <c r="D16" s="54" t="s">
        <v>679</v>
      </c>
      <c r="E16" s="233" t="s">
        <v>674</v>
      </c>
      <c r="F16" s="54" t="s">
        <v>684</v>
      </c>
      <c r="G16" s="233" t="s">
        <v>674</v>
      </c>
      <c r="H16" s="27">
        <v>15</v>
      </c>
      <c r="I16" s="27">
        <v>15</v>
      </c>
      <c r="J16" s="43" t="s">
        <v>656</v>
      </c>
    </row>
    <row r="17" s="2" customFormat="1" ht="42" spans="1:10">
      <c r="A17" s="59"/>
      <c r="B17" s="60" t="s">
        <v>689</v>
      </c>
      <c r="C17" s="29" t="s">
        <v>874</v>
      </c>
      <c r="D17" s="54" t="s">
        <v>679</v>
      </c>
      <c r="E17" s="233" t="s">
        <v>674</v>
      </c>
      <c r="F17" s="54" t="s">
        <v>684</v>
      </c>
      <c r="G17" s="233" t="s">
        <v>674</v>
      </c>
      <c r="H17" s="27">
        <v>10</v>
      </c>
      <c r="I17" s="27">
        <v>10</v>
      </c>
      <c r="J17" s="43" t="s">
        <v>656</v>
      </c>
    </row>
    <row r="18" s="2" customFormat="1" ht="15" spans="1:10">
      <c r="A18" s="61"/>
      <c r="B18" s="62" t="s">
        <v>696</v>
      </c>
      <c r="C18" s="29" t="s">
        <v>844</v>
      </c>
      <c r="D18" s="54" t="s">
        <v>679</v>
      </c>
      <c r="E18" s="233" t="s">
        <v>81</v>
      </c>
      <c r="F18" s="54" t="s">
        <v>792</v>
      </c>
      <c r="G18" s="233" t="s">
        <v>81</v>
      </c>
      <c r="H18" s="27">
        <v>20</v>
      </c>
      <c r="I18" s="27">
        <v>20</v>
      </c>
      <c r="J18" s="43" t="s">
        <v>656</v>
      </c>
    </row>
    <row r="19" s="2" customFormat="1" ht="30" customHeight="1" spans="1:10">
      <c r="A19" s="28" t="s">
        <v>700</v>
      </c>
      <c r="B19" s="33" t="s">
        <v>875</v>
      </c>
      <c r="C19" s="29" t="s">
        <v>876</v>
      </c>
      <c r="D19" s="54" t="s">
        <v>679</v>
      </c>
      <c r="E19" s="233" t="s">
        <v>674</v>
      </c>
      <c r="F19" s="54" t="s">
        <v>684</v>
      </c>
      <c r="G19" s="233" t="s">
        <v>674</v>
      </c>
      <c r="H19" s="27">
        <v>10</v>
      </c>
      <c r="I19" s="27">
        <v>10</v>
      </c>
      <c r="J19" s="43" t="s">
        <v>656</v>
      </c>
    </row>
    <row r="20" s="2" customFormat="1" ht="56" spans="1:10">
      <c r="A20" s="63"/>
      <c r="B20" s="53" t="s">
        <v>877</v>
      </c>
      <c r="C20" s="29" t="s">
        <v>878</v>
      </c>
      <c r="D20" s="54" t="s">
        <v>673</v>
      </c>
      <c r="E20" s="233" t="s">
        <v>879</v>
      </c>
      <c r="F20" s="54" t="s">
        <v>684</v>
      </c>
      <c r="G20" s="233" t="s">
        <v>879</v>
      </c>
      <c r="H20" s="27">
        <v>15</v>
      </c>
      <c r="I20" s="27">
        <v>15</v>
      </c>
      <c r="J20" s="43" t="s">
        <v>656</v>
      </c>
    </row>
    <row r="21" s="2" customFormat="1" ht="30" customHeight="1" spans="1:10">
      <c r="A21" s="51" t="s">
        <v>707</v>
      </c>
      <c r="B21" s="35" t="s">
        <v>708</v>
      </c>
      <c r="C21" s="29" t="s">
        <v>880</v>
      </c>
      <c r="D21" s="54" t="s">
        <v>673</v>
      </c>
      <c r="E21" s="233" t="s">
        <v>785</v>
      </c>
      <c r="F21" s="54" t="s">
        <v>684</v>
      </c>
      <c r="G21" s="233" t="s">
        <v>785</v>
      </c>
      <c r="H21" s="47">
        <v>10</v>
      </c>
      <c r="I21" s="47">
        <v>10</v>
      </c>
      <c r="J21" s="43" t="s">
        <v>656</v>
      </c>
    </row>
    <row r="22" s="2" customFormat="1" ht="54" customHeight="1" spans="1:10">
      <c r="A22" s="36" t="s">
        <v>764</v>
      </c>
      <c r="B22" s="36"/>
      <c r="C22" s="36"/>
      <c r="D22" s="37" t="s">
        <v>714</v>
      </c>
      <c r="E22" s="37"/>
      <c r="F22" s="37"/>
      <c r="G22" s="37"/>
      <c r="H22" s="37"/>
      <c r="I22" s="37"/>
      <c r="J22" s="37"/>
    </row>
    <row r="23" s="2" customFormat="1" ht="25.5" customHeight="1" spans="1:10">
      <c r="A23" s="36" t="s">
        <v>765</v>
      </c>
      <c r="B23" s="36"/>
      <c r="C23" s="36"/>
      <c r="D23" s="36"/>
      <c r="E23" s="36"/>
      <c r="F23" s="36"/>
      <c r="G23" s="36"/>
      <c r="H23" s="36">
        <v>100</v>
      </c>
      <c r="I23" s="36">
        <v>100</v>
      </c>
      <c r="J23" s="44" t="s">
        <v>766</v>
      </c>
    </row>
    <row r="24" s="2" customFormat="1" ht="17" customHeight="1" spans="1:10">
      <c r="A24" s="38"/>
      <c r="B24" s="38"/>
      <c r="C24" s="38"/>
      <c r="D24" s="38"/>
      <c r="E24" s="38"/>
      <c r="F24" s="38"/>
      <c r="G24" s="38"/>
      <c r="H24" s="38"/>
      <c r="I24" s="38"/>
      <c r="J24" s="45"/>
    </row>
    <row r="25" s="2" customFormat="1" ht="29" customHeight="1" spans="1:10">
      <c r="A25" s="39" t="s">
        <v>715</v>
      </c>
      <c r="B25" s="38"/>
      <c r="C25" s="38"/>
      <c r="D25" s="38"/>
      <c r="E25" s="38"/>
      <c r="F25" s="38"/>
      <c r="G25" s="38"/>
      <c r="H25" s="38"/>
      <c r="I25" s="38"/>
      <c r="J25" s="45"/>
    </row>
    <row r="26" s="2" customFormat="1" ht="27" customHeight="1" spans="1:10">
      <c r="A26" s="39" t="s">
        <v>716</v>
      </c>
      <c r="B26" s="39"/>
      <c r="C26" s="39"/>
      <c r="D26" s="39"/>
      <c r="E26" s="39"/>
      <c r="F26" s="39"/>
      <c r="G26" s="39"/>
      <c r="H26" s="39"/>
      <c r="I26" s="39"/>
      <c r="J26" s="39"/>
    </row>
    <row r="27" s="2" customFormat="1" ht="19" customHeight="1" spans="1:10">
      <c r="A27" s="39" t="s">
        <v>717</v>
      </c>
      <c r="B27" s="39"/>
      <c r="C27" s="39"/>
      <c r="D27" s="39"/>
      <c r="E27" s="39"/>
      <c r="F27" s="39"/>
      <c r="G27" s="39"/>
      <c r="H27" s="39"/>
      <c r="I27" s="39"/>
      <c r="J27" s="39"/>
    </row>
    <row r="28" s="2" customFormat="1" ht="18" customHeight="1" spans="1:10">
      <c r="A28" s="39" t="s">
        <v>767</v>
      </c>
      <c r="B28" s="39"/>
      <c r="C28" s="39"/>
      <c r="D28" s="39"/>
      <c r="E28" s="39"/>
      <c r="F28" s="39"/>
      <c r="G28" s="39"/>
      <c r="H28" s="39"/>
      <c r="I28" s="39"/>
      <c r="J28" s="39"/>
    </row>
    <row r="29" s="2" customFormat="1" ht="18" customHeight="1" spans="1:10">
      <c r="A29" s="39" t="s">
        <v>768</v>
      </c>
      <c r="B29" s="39"/>
      <c r="C29" s="39"/>
      <c r="D29" s="39"/>
      <c r="E29" s="39"/>
      <c r="F29" s="39"/>
      <c r="G29" s="39"/>
      <c r="H29" s="39"/>
      <c r="I29" s="39"/>
      <c r="J29" s="39"/>
    </row>
    <row r="30" s="2" customFormat="1" ht="18" customHeight="1" spans="1:10">
      <c r="A30" s="39" t="s">
        <v>769</v>
      </c>
      <c r="B30" s="39"/>
      <c r="C30" s="39"/>
      <c r="D30" s="39"/>
      <c r="E30" s="39"/>
      <c r="F30" s="39"/>
      <c r="G30" s="39"/>
      <c r="H30" s="39"/>
      <c r="I30" s="39"/>
      <c r="J30" s="39"/>
    </row>
    <row r="31" s="2" customFormat="1" ht="24" customHeight="1" spans="1:10">
      <c r="A31" s="39" t="s">
        <v>770</v>
      </c>
      <c r="B31" s="39"/>
      <c r="C31" s="39"/>
      <c r="D31" s="39"/>
      <c r="E31" s="39"/>
      <c r="F31" s="39"/>
      <c r="G31" s="39"/>
      <c r="H31" s="39"/>
      <c r="I31" s="39"/>
      <c r="J31" s="3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IV29"/>
  <sheetViews>
    <sheetView topLeftCell="A7" workbookViewId="0">
      <selection activeCell="H8" sqref="H8"/>
    </sheetView>
  </sheetViews>
  <sheetFormatPr defaultColWidth="9.45454545454546"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32" width="9.81818181818182" style="2"/>
    <col min="33" max="16384" width="9.45454545454546" style="2"/>
  </cols>
  <sheetData>
    <row r="1" s="1" customFormat="1" ht="15" spans="1:256">
      <c r="A1" s="2" t="s">
        <v>719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881</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12">
        <v>150</v>
      </c>
      <c r="E7" s="12">
        <v>150</v>
      </c>
      <c r="F7" s="12">
        <v>150</v>
      </c>
      <c r="G7" s="8">
        <v>10</v>
      </c>
      <c r="H7" s="13">
        <v>1</v>
      </c>
      <c r="I7" s="16">
        <v>10</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12">
        <v>150</v>
      </c>
      <c r="E8" s="12">
        <v>150</v>
      </c>
      <c r="F8" s="12">
        <v>150</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198" customHeight="1" spans="1:11">
      <c r="A12" s="8"/>
      <c r="B12" s="17" t="s">
        <v>882</v>
      </c>
      <c r="C12" s="18"/>
      <c r="D12" s="18"/>
      <c r="E12" s="19"/>
      <c r="F12" s="20" t="s">
        <v>883</v>
      </c>
      <c r="G12" s="20"/>
      <c r="H12" s="20"/>
      <c r="I12" s="20"/>
      <c r="J12" s="20"/>
      <c r="K12" s="48"/>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28" spans="1:10">
      <c r="A15" s="32" t="s">
        <v>670</v>
      </c>
      <c r="B15" s="28" t="s">
        <v>671</v>
      </c>
      <c r="C15" s="29" t="s">
        <v>884</v>
      </c>
      <c r="D15" s="54" t="s">
        <v>679</v>
      </c>
      <c r="E15" s="54" t="s">
        <v>885</v>
      </c>
      <c r="F15" s="54" t="s">
        <v>886</v>
      </c>
      <c r="G15" s="54" t="s">
        <v>885</v>
      </c>
      <c r="H15" s="27">
        <v>20</v>
      </c>
      <c r="I15" s="27">
        <v>20</v>
      </c>
      <c r="J15" s="43" t="s">
        <v>656</v>
      </c>
    </row>
    <row r="16" s="2" customFormat="1" ht="18" customHeight="1" spans="1:10">
      <c r="A16" s="32"/>
      <c r="B16" s="28" t="s">
        <v>681</v>
      </c>
      <c r="C16" s="29" t="s">
        <v>887</v>
      </c>
      <c r="D16" s="54" t="s">
        <v>679</v>
      </c>
      <c r="E16" s="54" t="s">
        <v>683</v>
      </c>
      <c r="F16" s="54" t="s">
        <v>684</v>
      </c>
      <c r="G16" s="54" t="s">
        <v>683</v>
      </c>
      <c r="H16" s="27">
        <v>20</v>
      </c>
      <c r="I16" s="27">
        <v>20</v>
      </c>
      <c r="J16" s="43" t="s">
        <v>656</v>
      </c>
    </row>
    <row r="17" s="2" customFormat="1" ht="18" customHeight="1" spans="1:10">
      <c r="A17" s="32"/>
      <c r="B17" s="33" t="s">
        <v>696</v>
      </c>
      <c r="C17" s="29" t="s">
        <v>888</v>
      </c>
      <c r="D17" s="54" t="s">
        <v>679</v>
      </c>
      <c r="E17" s="54" t="s">
        <v>889</v>
      </c>
      <c r="F17" s="54" t="s">
        <v>781</v>
      </c>
      <c r="G17" s="54" t="s">
        <v>889</v>
      </c>
      <c r="H17" s="27">
        <v>20</v>
      </c>
      <c r="I17" s="27">
        <v>20</v>
      </c>
      <c r="J17" s="43" t="s">
        <v>656</v>
      </c>
    </row>
    <row r="18" s="2" customFormat="1" ht="30" customHeight="1" spans="1:10">
      <c r="A18" s="32" t="s">
        <v>700</v>
      </c>
      <c r="B18" s="33" t="s">
        <v>701</v>
      </c>
      <c r="C18" s="29" t="s">
        <v>890</v>
      </c>
      <c r="D18" s="54" t="s">
        <v>679</v>
      </c>
      <c r="E18" s="54" t="s">
        <v>706</v>
      </c>
      <c r="F18" s="54" t="s">
        <v>811</v>
      </c>
      <c r="G18" s="54" t="s">
        <v>706</v>
      </c>
      <c r="H18" s="27">
        <v>20</v>
      </c>
      <c r="I18" s="27">
        <v>20</v>
      </c>
      <c r="J18" s="43" t="s">
        <v>656</v>
      </c>
    </row>
    <row r="19" s="2" customFormat="1" ht="30" customHeight="1" spans="1:10">
      <c r="A19" s="51" t="s">
        <v>707</v>
      </c>
      <c r="B19" s="35" t="s">
        <v>708</v>
      </c>
      <c r="C19" s="29" t="s">
        <v>891</v>
      </c>
      <c r="D19" s="54" t="s">
        <v>673</v>
      </c>
      <c r="E19" s="54" t="s">
        <v>686</v>
      </c>
      <c r="F19" s="54" t="s">
        <v>684</v>
      </c>
      <c r="G19" s="54" t="s">
        <v>686</v>
      </c>
      <c r="H19" s="27">
        <v>20</v>
      </c>
      <c r="I19" s="27">
        <v>20</v>
      </c>
      <c r="J19" s="43" t="s">
        <v>656</v>
      </c>
    </row>
    <row r="20" s="2" customFormat="1" ht="54" customHeight="1" spans="1:10">
      <c r="A20" s="36" t="s">
        <v>764</v>
      </c>
      <c r="B20" s="36"/>
      <c r="C20" s="36"/>
      <c r="D20" s="37" t="s">
        <v>714</v>
      </c>
      <c r="E20" s="37"/>
      <c r="F20" s="37"/>
      <c r="G20" s="37"/>
      <c r="H20" s="37"/>
      <c r="I20" s="37"/>
      <c r="J20" s="37"/>
    </row>
    <row r="21" s="2" customFormat="1" ht="25.5" customHeight="1" spans="1:10">
      <c r="A21" s="36" t="s">
        <v>765</v>
      </c>
      <c r="B21" s="36"/>
      <c r="C21" s="36"/>
      <c r="D21" s="36"/>
      <c r="E21" s="36"/>
      <c r="F21" s="36"/>
      <c r="G21" s="36"/>
      <c r="H21" s="36">
        <v>100</v>
      </c>
      <c r="I21" s="36">
        <v>100</v>
      </c>
      <c r="J21" s="44" t="s">
        <v>766</v>
      </c>
    </row>
    <row r="22" s="2" customFormat="1" ht="17" customHeight="1" spans="1:10">
      <c r="A22" s="38"/>
      <c r="B22" s="38"/>
      <c r="C22" s="38"/>
      <c r="D22" s="38"/>
      <c r="E22" s="38"/>
      <c r="F22" s="38"/>
      <c r="G22" s="38"/>
      <c r="H22" s="38"/>
      <c r="I22" s="38"/>
      <c r="J22" s="45"/>
    </row>
    <row r="23" s="2" customFormat="1" ht="29" customHeight="1" spans="1:10">
      <c r="A23" s="39" t="s">
        <v>715</v>
      </c>
      <c r="B23" s="38"/>
      <c r="C23" s="38"/>
      <c r="D23" s="38"/>
      <c r="E23" s="38"/>
      <c r="F23" s="38"/>
      <c r="G23" s="38"/>
      <c r="H23" s="38"/>
      <c r="I23" s="38"/>
      <c r="J23" s="45"/>
    </row>
    <row r="24" s="2" customFormat="1" ht="27" customHeight="1" spans="1:10">
      <c r="A24" s="39" t="s">
        <v>716</v>
      </c>
      <c r="B24" s="39"/>
      <c r="C24" s="39"/>
      <c r="D24" s="39"/>
      <c r="E24" s="39"/>
      <c r="F24" s="39"/>
      <c r="G24" s="39"/>
      <c r="H24" s="39"/>
      <c r="I24" s="39"/>
      <c r="J24" s="39"/>
    </row>
    <row r="25" s="1" customFormat="1" ht="19" customHeight="1" spans="1:256">
      <c r="A25" s="39" t="s">
        <v>717</v>
      </c>
      <c r="B25" s="39"/>
      <c r="C25" s="39"/>
      <c r="D25" s="39"/>
      <c r="E25" s="39"/>
      <c r="F25" s="39"/>
      <c r="G25" s="39"/>
      <c r="H25" s="39"/>
      <c r="I25" s="39"/>
      <c r="J25" s="39"/>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1" customFormat="1" ht="18" customHeight="1" spans="1:256">
      <c r="A26" s="39" t="s">
        <v>767</v>
      </c>
      <c r="B26" s="39"/>
      <c r="C26" s="39"/>
      <c r="D26" s="39"/>
      <c r="E26" s="39"/>
      <c r="F26" s="39"/>
      <c r="G26" s="39"/>
      <c r="H26" s="39"/>
      <c r="I26" s="39"/>
      <c r="J26" s="39"/>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1" customFormat="1" ht="18" customHeight="1" spans="1:256">
      <c r="A27" s="39" t="s">
        <v>768</v>
      </c>
      <c r="B27" s="39"/>
      <c r="C27" s="39"/>
      <c r="D27" s="39"/>
      <c r="E27" s="39"/>
      <c r="F27" s="39"/>
      <c r="G27" s="39"/>
      <c r="H27" s="39"/>
      <c r="I27" s="39"/>
      <c r="J27" s="39"/>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1" customFormat="1" ht="18" customHeight="1" spans="1:256">
      <c r="A28" s="39" t="s">
        <v>769</v>
      </c>
      <c r="B28" s="39"/>
      <c r="C28" s="39"/>
      <c r="D28" s="39"/>
      <c r="E28" s="39"/>
      <c r="F28" s="39"/>
      <c r="G28" s="39"/>
      <c r="H28" s="39"/>
      <c r="I28" s="39"/>
      <c r="J28" s="39"/>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1" customFormat="1" ht="24" customHeight="1" spans="1:256">
      <c r="A29" s="39" t="s">
        <v>770</v>
      </c>
      <c r="B29" s="39"/>
      <c r="C29" s="39"/>
      <c r="D29" s="39"/>
      <c r="E29" s="39"/>
      <c r="F29" s="39"/>
      <c r="G29" s="39"/>
      <c r="H29" s="39"/>
      <c r="I29" s="39"/>
      <c r="J29" s="39"/>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IV30"/>
  <sheetViews>
    <sheetView topLeftCell="A7" workbookViewId="0">
      <selection activeCell="H8" sqref="H8"/>
    </sheetView>
  </sheetViews>
  <sheetFormatPr defaultColWidth="9.45454545454546"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32" width="9.81818181818182" style="2"/>
    <col min="33" max="16384" width="9.45454545454546" style="2"/>
  </cols>
  <sheetData>
    <row r="1" s="1" customFormat="1" ht="15" spans="1:256">
      <c r="A1" s="2" t="s">
        <v>719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892</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12">
        <v>20</v>
      </c>
      <c r="E7" s="12">
        <v>20</v>
      </c>
      <c r="F7" s="12">
        <v>20</v>
      </c>
      <c r="G7" s="8">
        <v>10</v>
      </c>
      <c r="H7" s="13">
        <v>1</v>
      </c>
      <c r="I7" s="16">
        <v>10</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12">
        <v>20</v>
      </c>
      <c r="E8" s="12">
        <v>20</v>
      </c>
      <c r="F8" s="12">
        <v>20</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81" customHeight="1" spans="1:11">
      <c r="A12" s="8"/>
      <c r="B12" s="17" t="s">
        <v>893</v>
      </c>
      <c r="C12" s="18"/>
      <c r="D12" s="18"/>
      <c r="E12" s="19"/>
      <c r="F12" s="20" t="s">
        <v>894</v>
      </c>
      <c r="G12" s="20"/>
      <c r="H12" s="20"/>
      <c r="I12" s="20"/>
      <c r="J12" s="20"/>
      <c r="K12" s="48"/>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18" customHeight="1" spans="1:10">
      <c r="A15" s="33" t="s">
        <v>670</v>
      </c>
      <c r="B15" s="28" t="s">
        <v>671</v>
      </c>
      <c r="C15" s="29" t="s">
        <v>895</v>
      </c>
      <c r="D15" s="54" t="s">
        <v>679</v>
      </c>
      <c r="E15" s="233" t="s">
        <v>896</v>
      </c>
      <c r="F15" s="54" t="s">
        <v>746</v>
      </c>
      <c r="G15" s="233" t="s">
        <v>896</v>
      </c>
      <c r="H15" s="27">
        <v>20</v>
      </c>
      <c r="I15" s="27">
        <v>20</v>
      </c>
      <c r="J15" s="43" t="s">
        <v>656</v>
      </c>
    </row>
    <row r="16" s="2" customFormat="1" ht="18" customHeight="1" spans="1:10">
      <c r="A16" s="33"/>
      <c r="B16" s="28" t="s">
        <v>681</v>
      </c>
      <c r="C16" s="29" t="s">
        <v>897</v>
      </c>
      <c r="D16" s="54" t="s">
        <v>679</v>
      </c>
      <c r="E16" s="233" t="s">
        <v>674</v>
      </c>
      <c r="F16" s="54" t="s">
        <v>684</v>
      </c>
      <c r="G16" s="233" t="s">
        <v>674</v>
      </c>
      <c r="H16" s="27">
        <v>20</v>
      </c>
      <c r="I16" s="27">
        <v>20</v>
      </c>
      <c r="J16" s="43" t="s">
        <v>656</v>
      </c>
    </row>
    <row r="17" s="2" customFormat="1" ht="18" customHeight="1" spans="1:10">
      <c r="A17" s="33"/>
      <c r="B17" s="28" t="s">
        <v>689</v>
      </c>
      <c r="C17" s="29" t="s">
        <v>898</v>
      </c>
      <c r="D17" s="54" t="s">
        <v>679</v>
      </c>
      <c r="E17" s="233" t="s">
        <v>674</v>
      </c>
      <c r="F17" s="54" t="s">
        <v>684</v>
      </c>
      <c r="G17" s="233" t="s">
        <v>674</v>
      </c>
      <c r="H17" s="27">
        <v>15</v>
      </c>
      <c r="I17" s="27">
        <v>15</v>
      </c>
      <c r="J17" s="43" t="s">
        <v>656</v>
      </c>
    </row>
    <row r="18" s="2" customFormat="1" ht="18" customHeight="1" spans="1:10">
      <c r="A18" s="33"/>
      <c r="B18" s="33" t="s">
        <v>696</v>
      </c>
      <c r="C18" s="29" t="s">
        <v>844</v>
      </c>
      <c r="D18" s="54" t="s">
        <v>693</v>
      </c>
      <c r="E18" s="233" t="s">
        <v>899</v>
      </c>
      <c r="F18" s="54" t="s">
        <v>900</v>
      </c>
      <c r="G18" s="233" t="s">
        <v>899</v>
      </c>
      <c r="H18" s="27">
        <v>20</v>
      </c>
      <c r="I18" s="27">
        <v>20</v>
      </c>
      <c r="J18" s="43" t="s">
        <v>656</v>
      </c>
    </row>
    <row r="19" s="2" customFormat="1" ht="30" customHeight="1" spans="1:10">
      <c r="A19" s="32" t="s">
        <v>700</v>
      </c>
      <c r="B19" s="33" t="s">
        <v>701</v>
      </c>
      <c r="C19" s="29" t="s">
        <v>901</v>
      </c>
      <c r="D19" s="54" t="s">
        <v>679</v>
      </c>
      <c r="E19" s="233" t="s">
        <v>706</v>
      </c>
      <c r="F19" s="54" t="s">
        <v>811</v>
      </c>
      <c r="G19" s="233" t="s">
        <v>706</v>
      </c>
      <c r="H19" s="27">
        <v>15</v>
      </c>
      <c r="I19" s="27">
        <v>15</v>
      </c>
      <c r="J19" s="43" t="s">
        <v>656</v>
      </c>
    </row>
    <row r="20" s="2" customFormat="1" ht="30" customHeight="1" spans="1:10">
      <c r="A20" s="51" t="s">
        <v>707</v>
      </c>
      <c r="B20" s="35" t="s">
        <v>708</v>
      </c>
      <c r="C20" s="29" t="s">
        <v>902</v>
      </c>
      <c r="D20" s="54" t="s">
        <v>673</v>
      </c>
      <c r="E20" s="233" t="s">
        <v>783</v>
      </c>
      <c r="F20" s="54" t="s">
        <v>684</v>
      </c>
      <c r="G20" s="233" t="s">
        <v>783</v>
      </c>
      <c r="H20" s="47">
        <v>10</v>
      </c>
      <c r="I20" s="47">
        <v>10</v>
      </c>
      <c r="J20" s="43" t="s">
        <v>656</v>
      </c>
    </row>
    <row r="21" s="2" customFormat="1" ht="54" customHeight="1" spans="1:10">
      <c r="A21" s="36" t="s">
        <v>764</v>
      </c>
      <c r="B21" s="36"/>
      <c r="C21" s="36"/>
      <c r="D21" s="37" t="s">
        <v>714</v>
      </c>
      <c r="E21" s="37"/>
      <c r="F21" s="37"/>
      <c r="G21" s="37"/>
      <c r="H21" s="37"/>
      <c r="I21" s="37"/>
      <c r="J21" s="37"/>
    </row>
    <row r="22" s="2" customFormat="1" ht="25.5" customHeight="1" spans="1:10">
      <c r="A22" s="36" t="s">
        <v>765</v>
      </c>
      <c r="B22" s="36"/>
      <c r="C22" s="36"/>
      <c r="D22" s="36"/>
      <c r="E22" s="36"/>
      <c r="F22" s="36"/>
      <c r="G22" s="36"/>
      <c r="H22" s="36">
        <v>100</v>
      </c>
      <c r="I22" s="36">
        <v>100</v>
      </c>
      <c r="J22" s="44" t="s">
        <v>766</v>
      </c>
    </row>
    <row r="23" s="2" customFormat="1" ht="17" customHeight="1" spans="1:10">
      <c r="A23" s="38"/>
      <c r="B23" s="38"/>
      <c r="C23" s="38"/>
      <c r="D23" s="38"/>
      <c r="E23" s="38"/>
      <c r="F23" s="38"/>
      <c r="G23" s="38"/>
      <c r="H23" s="38"/>
      <c r="I23" s="38"/>
      <c r="J23" s="45"/>
    </row>
    <row r="24" s="2" customFormat="1" ht="29" customHeight="1" spans="1:10">
      <c r="A24" s="39" t="s">
        <v>715</v>
      </c>
      <c r="B24" s="38"/>
      <c r="C24" s="38"/>
      <c r="D24" s="38"/>
      <c r="E24" s="38"/>
      <c r="F24" s="38"/>
      <c r="G24" s="38"/>
      <c r="H24" s="38"/>
      <c r="I24" s="38"/>
      <c r="J24" s="45"/>
    </row>
    <row r="25" s="2" customFormat="1" ht="27" customHeight="1" spans="1:10">
      <c r="A25" s="39" t="s">
        <v>716</v>
      </c>
      <c r="B25" s="39"/>
      <c r="C25" s="39"/>
      <c r="D25" s="39"/>
      <c r="E25" s="39"/>
      <c r="F25" s="39"/>
      <c r="G25" s="39"/>
      <c r="H25" s="39"/>
      <c r="I25" s="39"/>
      <c r="J25" s="39"/>
    </row>
    <row r="26" s="1" customFormat="1" ht="19" customHeight="1" spans="1:256">
      <c r="A26" s="39" t="s">
        <v>717</v>
      </c>
      <c r="B26" s="39"/>
      <c r="C26" s="39"/>
      <c r="D26" s="39"/>
      <c r="E26" s="39"/>
      <c r="F26" s="39"/>
      <c r="G26" s="39"/>
      <c r="H26" s="39"/>
      <c r="I26" s="39"/>
      <c r="J26" s="39"/>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1" customFormat="1" ht="18" customHeight="1" spans="1:256">
      <c r="A27" s="39" t="s">
        <v>767</v>
      </c>
      <c r="B27" s="39"/>
      <c r="C27" s="39"/>
      <c r="D27" s="39"/>
      <c r="E27" s="39"/>
      <c r="F27" s="39"/>
      <c r="G27" s="39"/>
      <c r="H27" s="39"/>
      <c r="I27" s="39"/>
      <c r="J27" s="39"/>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1" customFormat="1" ht="18" customHeight="1" spans="1:256">
      <c r="A28" s="39" t="s">
        <v>768</v>
      </c>
      <c r="B28" s="39"/>
      <c r="C28" s="39"/>
      <c r="D28" s="39"/>
      <c r="E28" s="39"/>
      <c r="F28" s="39"/>
      <c r="G28" s="39"/>
      <c r="H28" s="39"/>
      <c r="I28" s="39"/>
      <c r="J28" s="39"/>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1" customFormat="1" ht="18" customHeight="1" spans="1:256">
      <c r="A29" s="39" t="s">
        <v>769</v>
      </c>
      <c r="B29" s="39"/>
      <c r="C29" s="39"/>
      <c r="D29" s="39"/>
      <c r="E29" s="39"/>
      <c r="F29" s="39"/>
      <c r="G29" s="39"/>
      <c r="H29" s="39"/>
      <c r="I29" s="39"/>
      <c r="J29" s="39"/>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1" customFormat="1" ht="24" customHeight="1" spans="1:256">
      <c r="A30" s="39" t="s">
        <v>770</v>
      </c>
      <c r="B30" s="39"/>
      <c r="C30" s="39"/>
      <c r="D30" s="39"/>
      <c r="E30" s="39"/>
      <c r="F30" s="39"/>
      <c r="G30" s="39"/>
      <c r="H30" s="39"/>
      <c r="I30" s="39"/>
      <c r="J30" s="39"/>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IV34"/>
  <sheetViews>
    <sheetView topLeftCell="A7" workbookViewId="0">
      <selection activeCell="H8" sqref="H8"/>
    </sheetView>
  </sheetViews>
  <sheetFormatPr defaultColWidth="9.45454545454546"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32" width="9.81818181818182" style="2"/>
    <col min="33" max="16384" width="9.45454545454546" style="2"/>
  </cols>
  <sheetData>
    <row r="1" s="1" customFormat="1" ht="15" spans="1:256">
      <c r="A1" s="2" t="s">
        <v>719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903</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12">
        <v>10</v>
      </c>
      <c r="E7" s="12">
        <v>10</v>
      </c>
      <c r="F7" s="12">
        <v>10</v>
      </c>
      <c r="G7" s="8">
        <v>10</v>
      </c>
      <c r="H7" s="13">
        <v>1</v>
      </c>
      <c r="I7" s="16">
        <v>10</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12">
        <v>10</v>
      </c>
      <c r="E8" s="12">
        <v>10</v>
      </c>
      <c r="F8" s="12">
        <v>10</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84" customHeight="1" spans="1:11">
      <c r="A12" s="8"/>
      <c r="B12" s="17" t="s">
        <v>904</v>
      </c>
      <c r="C12" s="18"/>
      <c r="D12" s="18"/>
      <c r="E12" s="19"/>
      <c r="F12" s="20" t="s">
        <v>905</v>
      </c>
      <c r="G12" s="20"/>
      <c r="H12" s="20"/>
      <c r="I12" s="20"/>
      <c r="J12" s="20"/>
      <c r="K12" s="48"/>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18" customHeight="1" spans="1:10">
      <c r="A15" s="33" t="s">
        <v>670</v>
      </c>
      <c r="B15" s="28" t="s">
        <v>671</v>
      </c>
      <c r="C15" s="29" t="s">
        <v>906</v>
      </c>
      <c r="D15" s="54" t="s">
        <v>673</v>
      </c>
      <c r="E15" s="233" t="s">
        <v>907</v>
      </c>
      <c r="F15" s="30" t="s">
        <v>908</v>
      </c>
      <c r="G15" s="236" t="s">
        <v>907</v>
      </c>
      <c r="H15" s="27">
        <v>10</v>
      </c>
      <c r="I15" s="27">
        <v>10</v>
      </c>
      <c r="J15" s="43" t="s">
        <v>656</v>
      </c>
    </row>
    <row r="16" s="2" customFormat="1" ht="18" customHeight="1" spans="1:10">
      <c r="A16" s="33"/>
      <c r="B16" s="52"/>
      <c r="C16" s="29" t="s">
        <v>909</v>
      </c>
      <c r="D16" s="54" t="s">
        <v>679</v>
      </c>
      <c r="E16" s="233" t="s">
        <v>674</v>
      </c>
      <c r="F16" s="30" t="s">
        <v>684</v>
      </c>
      <c r="G16" s="236" t="s">
        <v>674</v>
      </c>
      <c r="H16" s="27">
        <v>10</v>
      </c>
      <c r="I16" s="27">
        <v>10</v>
      </c>
      <c r="J16" s="43" t="s">
        <v>656</v>
      </c>
    </row>
    <row r="17" s="2" customFormat="1" ht="18" customHeight="1" spans="1:10">
      <c r="A17" s="33"/>
      <c r="B17" s="28" t="s">
        <v>681</v>
      </c>
      <c r="C17" s="29" t="s">
        <v>910</v>
      </c>
      <c r="D17" s="54" t="s">
        <v>693</v>
      </c>
      <c r="E17" s="233" t="s">
        <v>26</v>
      </c>
      <c r="F17" s="30" t="s">
        <v>684</v>
      </c>
      <c r="G17" s="236" t="s">
        <v>26</v>
      </c>
      <c r="H17" s="27">
        <v>10</v>
      </c>
      <c r="I17" s="27">
        <v>10</v>
      </c>
      <c r="J17" s="43" t="s">
        <v>656</v>
      </c>
    </row>
    <row r="18" s="2" customFormat="1" ht="18" customHeight="1" spans="1:10">
      <c r="A18" s="33"/>
      <c r="B18" s="52"/>
      <c r="C18" s="29" t="s">
        <v>911</v>
      </c>
      <c r="D18" s="54" t="s">
        <v>679</v>
      </c>
      <c r="E18" s="233" t="s">
        <v>674</v>
      </c>
      <c r="F18" s="30" t="s">
        <v>684</v>
      </c>
      <c r="G18" s="236" t="s">
        <v>674</v>
      </c>
      <c r="H18" s="27">
        <v>10</v>
      </c>
      <c r="I18" s="27">
        <v>10</v>
      </c>
      <c r="J18" s="43" t="s">
        <v>656</v>
      </c>
    </row>
    <row r="19" s="2" customFormat="1" ht="18" customHeight="1" spans="1:10">
      <c r="A19" s="33"/>
      <c r="B19" s="28" t="s">
        <v>689</v>
      </c>
      <c r="C19" s="29" t="s">
        <v>912</v>
      </c>
      <c r="D19" s="54" t="s">
        <v>673</v>
      </c>
      <c r="E19" s="233" t="s">
        <v>674</v>
      </c>
      <c r="F19" s="30" t="s">
        <v>684</v>
      </c>
      <c r="G19" s="236" t="s">
        <v>674</v>
      </c>
      <c r="H19" s="27">
        <v>10</v>
      </c>
      <c r="I19" s="27">
        <v>10</v>
      </c>
      <c r="J19" s="43" t="s">
        <v>656</v>
      </c>
    </row>
    <row r="20" s="2" customFormat="1" ht="18" customHeight="1" spans="1:10">
      <c r="A20" s="33"/>
      <c r="B20" s="52"/>
      <c r="C20" s="29" t="s">
        <v>913</v>
      </c>
      <c r="D20" s="54" t="s">
        <v>673</v>
      </c>
      <c r="E20" s="233" t="s">
        <v>674</v>
      </c>
      <c r="F20" s="30" t="s">
        <v>684</v>
      </c>
      <c r="G20" s="236" t="s">
        <v>674</v>
      </c>
      <c r="H20" s="27">
        <v>10</v>
      </c>
      <c r="I20" s="27">
        <v>10</v>
      </c>
      <c r="J20" s="43" t="s">
        <v>656</v>
      </c>
    </row>
    <row r="21" s="2" customFormat="1" ht="18" customHeight="1" spans="1:10">
      <c r="A21" s="33"/>
      <c r="B21" s="33" t="s">
        <v>696</v>
      </c>
      <c r="C21" s="29" t="s">
        <v>914</v>
      </c>
      <c r="D21" s="54" t="s">
        <v>693</v>
      </c>
      <c r="E21" s="233" t="s">
        <v>26</v>
      </c>
      <c r="F21" s="30" t="s">
        <v>684</v>
      </c>
      <c r="G21" s="236" t="s">
        <v>26</v>
      </c>
      <c r="H21" s="27">
        <v>10</v>
      </c>
      <c r="I21" s="27">
        <v>10</v>
      </c>
      <c r="J21" s="43" t="s">
        <v>656</v>
      </c>
    </row>
    <row r="22" s="2" customFormat="1" ht="30" customHeight="1" spans="1:10">
      <c r="A22" s="28" t="s">
        <v>700</v>
      </c>
      <c r="B22" s="33" t="s">
        <v>701</v>
      </c>
      <c r="C22" s="29" t="s">
        <v>915</v>
      </c>
      <c r="D22" s="54" t="s">
        <v>673</v>
      </c>
      <c r="E22" s="233" t="s">
        <v>674</v>
      </c>
      <c r="F22" s="30" t="s">
        <v>684</v>
      </c>
      <c r="G22" s="236" t="s">
        <v>674</v>
      </c>
      <c r="H22" s="27">
        <v>10</v>
      </c>
      <c r="I22" s="27">
        <v>10</v>
      </c>
      <c r="J22" s="43" t="s">
        <v>656</v>
      </c>
    </row>
    <row r="23" s="2" customFormat="1" ht="30" customHeight="1" spans="1:10">
      <c r="A23" s="31"/>
      <c r="B23" s="53" t="s">
        <v>759</v>
      </c>
      <c r="C23" s="29" t="s">
        <v>916</v>
      </c>
      <c r="D23" s="54" t="s">
        <v>679</v>
      </c>
      <c r="E23" s="233" t="s">
        <v>81</v>
      </c>
      <c r="F23" s="30" t="s">
        <v>762</v>
      </c>
      <c r="G23" s="236" t="s">
        <v>81</v>
      </c>
      <c r="H23" s="27">
        <v>10</v>
      </c>
      <c r="I23" s="27">
        <v>10</v>
      </c>
      <c r="J23" s="43" t="s">
        <v>656</v>
      </c>
    </row>
    <row r="24" s="2" customFormat="1" ht="30" customHeight="1" spans="1:10">
      <c r="A24" s="51" t="s">
        <v>707</v>
      </c>
      <c r="B24" s="35" t="s">
        <v>708</v>
      </c>
      <c r="C24" s="29" t="s">
        <v>917</v>
      </c>
      <c r="D24" s="54" t="s">
        <v>673</v>
      </c>
      <c r="E24" s="233" t="s">
        <v>783</v>
      </c>
      <c r="F24" s="30" t="s">
        <v>684</v>
      </c>
      <c r="G24" s="236" t="s">
        <v>783</v>
      </c>
      <c r="H24" s="27">
        <v>10</v>
      </c>
      <c r="I24" s="27">
        <v>10</v>
      </c>
      <c r="J24" s="43" t="s">
        <v>656</v>
      </c>
    </row>
    <row r="25" s="2" customFormat="1" ht="54" customHeight="1" spans="1:10">
      <c r="A25" s="36" t="s">
        <v>764</v>
      </c>
      <c r="B25" s="36"/>
      <c r="C25" s="36"/>
      <c r="D25" s="37" t="s">
        <v>714</v>
      </c>
      <c r="E25" s="37"/>
      <c r="F25" s="37"/>
      <c r="G25" s="37"/>
      <c r="H25" s="37"/>
      <c r="I25" s="37"/>
      <c r="J25" s="37"/>
    </row>
    <row r="26" s="2" customFormat="1" ht="25.5" customHeight="1" spans="1:10">
      <c r="A26" s="36" t="s">
        <v>765</v>
      </c>
      <c r="B26" s="36"/>
      <c r="C26" s="36"/>
      <c r="D26" s="36"/>
      <c r="E26" s="36"/>
      <c r="F26" s="36"/>
      <c r="G26" s="36"/>
      <c r="H26" s="36">
        <v>100</v>
      </c>
      <c r="I26" s="36">
        <v>100</v>
      </c>
      <c r="J26" s="44" t="s">
        <v>766</v>
      </c>
    </row>
    <row r="27" s="2" customFormat="1" ht="17" customHeight="1" spans="1:10">
      <c r="A27" s="38"/>
      <c r="B27" s="38"/>
      <c r="C27" s="38"/>
      <c r="D27" s="38"/>
      <c r="E27" s="38"/>
      <c r="F27" s="38"/>
      <c r="G27" s="38"/>
      <c r="H27" s="38"/>
      <c r="I27" s="38"/>
      <c r="J27" s="45"/>
    </row>
    <row r="28" s="2" customFormat="1" ht="29" customHeight="1" spans="1:10">
      <c r="A28" s="39" t="s">
        <v>715</v>
      </c>
      <c r="B28" s="38"/>
      <c r="C28" s="38"/>
      <c r="D28" s="38"/>
      <c r="E28" s="38"/>
      <c r="F28" s="38"/>
      <c r="G28" s="38"/>
      <c r="H28" s="38"/>
      <c r="I28" s="38"/>
      <c r="J28" s="45"/>
    </row>
    <row r="29" s="2" customFormat="1" ht="27" customHeight="1" spans="1:10">
      <c r="A29" s="39" t="s">
        <v>716</v>
      </c>
      <c r="B29" s="39"/>
      <c r="C29" s="39"/>
      <c r="D29" s="39"/>
      <c r="E29" s="39"/>
      <c r="F29" s="39"/>
      <c r="G29" s="39"/>
      <c r="H29" s="39"/>
      <c r="I29" s="39"/>
      <c r="J29" s="39"/>
    </row>
    <row r="30" s="1" customFormat="1" ht="19" customHeight="1" spans="1:256">
      <c r="A30" s="39" t="s">
        <v>717</v>
      </c>
      <c r="B30" s="39"/>
      <c r="C30" s="39"/>
      <c r="D30" s="39"/>
      <c r="E30" s="39"/>
      <c r="F30" s="39"/>
      <c r="G30" s="39"/>
      <c r="H30" s="39"/>
      <c r="I30" s="39"/>
      <c r="J30" s="39"/>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1" customFormat="1" ht="18" customHeight="1" spans="1:256">
      <c r="A31" s="39" t="s">
        <v>767</v>
      </c>
      <c r="B31" s="39"/>
      <c r="C31" s="39"/>
      <c r="D31" s="39"/>
      <c r="E31" s="39"/>
      <c r="F31" s="39"/>
      <c r="G31" s="39"/>
      <c r="H31" s="39"/>
      <c r="I31" s="39"/>
      <c r="J31" s="39"/>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1" customFormat="1" ht="18" customHeight="1" spans="1:256">
      <c r="A32" s="39" t="s">
        <v>768</v>
      </c>
      <c r="B32" s="39"/>
      <c r="C32" s="39"/>
      <c r="D32" s="39"/>
      <c r="E32" s="39"/>
      <c r="F32" s="39"/>
      <c r="G32" s="39"/>
      <c r="H32" s="39"/>
      <c r="I32" s="39"/>
      <c r="J32" s="39"/>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1" customFormat="1" ht="18" customHeight="1" spans="1:256">
      <c r="A33" s="39" t="s">
        <v>769</v>
      </c>
      <c r="B33" s="39"/>
      <c r="C33" s="39"/>
      <c r="D33" s="39"/>
      <c r="E33" s="39"/>
      <c r="F33" s="39"/>
      <c r="G33" s="39"/>
      <c r="H33" s="39"/>
      <c r="I33" s="39"/>
      <c r="J33" s="39"/>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1" customFormat="1" ht="24" customHeight="1" spans="1:256">
      <c r="A34" s="39" t="s">
        <v>770</v>
      </c>
      <c r="B34" s="39"/>
      <c r="C34" s="39"/>
      <c r="D34" s="39"/>
      <c r="E34" s="39"/>
      <c r="F34" s="39"/>
      <c r="G34" s="39"/>
      <c r="H34" s="39"/>
      <c r="I34" s="39"/>
      <c r="J34" s="39"/>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1"/>
    <mergeCell ref="A22:A23"/>
    <mergeCell ref="B15:B16"/>
    <mergeCell ref="B17:B18"/>
    <mergeCell ref="B19:B20"/>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IV36"/>
  <sheetViews>
    <sheetView topLeftCell="A7" workbookViewId="0">
      <selection activeCell="H8" sqref="H8"/>
    </sheetView>
  </sheetViews>
  <sheetFormatPr defaultColWidth="9.45454545454546"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32" width="9.81818181818182" style="2"/>
    <col min="33" max="16384" width="9.45454545454546" style="2"/>
  </cols>
  <sheetData>
    <row r="1" s="1" customFormat="1" ht="15" spans="1:256">
      <c r="A1" s="2" t="s">
        <v>719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797</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918</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65" customHeight="1" spans="1:256">
      <c r="A7" s="8"/>
      <c r="B7" s="8"/>
      <c r="C7" s="11" t="s">
        <v>731</v>
      </c>
      <c r="D7" s="46">
        <v>154.431331</v>
      </c>
      <c r="E7" s="46">
        <v>154.431331</v>
      </c>
      <c r="F7" s="46">
        <v>154.431331</v>
      </c>
      <c r="G7" s="8">
        <v>10</v>
      </c>
      <c r="H7" s="13">
        <v>1</v>
      </c>
      <c r="I7" s="16">
        <v>10</v>
      </c>
      <c r="J7" s="16"/>
      <c r="K7" s="48"/>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46">
        <v>154.431331</v>
      </c>
      <c r="E8" s="46">
        <v>154.431331</v>
      </c>
      <c r="F8" s="46">
        <v>154.431331</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46" customHeight="1" spans="1:10">
      <c r="A12" s="8"/>
      <c r="B12" s="17" t="s">
        <v>919</v>
      </c>
      <c r="C12" s="18"/>
      <c r="D12" s="18"/>
      <c r="E12" s="19"/>
      <c r="F12" s="16" t="s">
        <v>919</v>
      </c>
      <c r="G12" s="16"/>
      <c r="H12" s="16"/>
      <c r="I12" s="16"/>
      <c r="J12" s="1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36" customHeight="1" spans="1:10">
      <c r="A15" s="33" t="s">
        <v>670</v>
      </c>
      <c r="B15" s="33" t="s">
        <v>671</v>
      </c>
      <c r="C15" s="29" t="s">
        <v>920</v>
      </c>
      <c r="D15" s="30" t="s">
        <v>679</v>
      </c>
      <c r="E15" s="236" t="s">
        <v>921</v>
      </c>
      <c r="F15" s="30" t="s">
        <v>746</v>
      </c>
      <c r="G15" s="236" t="s">
        <v>921</v>
      </c>
      <c r="H15" s="27">
        <v>10</v>
      </c>
      <c r="I15" s="27">
        <v>10</v>
      </c>
      <c r="J15" s="43" t="s">
        <v>656</v>
      </c>
    </row>
    <row r="16" s="2" customFormat="1" ht="36" customHeight="1" spans="1:10">
      <c r="A16" s="33"/>
      <c r="B16" s="33"/>
      <c r="C16" s="29" t="s">
        <v>922</v>
      </c>
      <c r="D16" s="30" t="s">
        <v>679</v>
      </c>
      <c r="E16" s="236" t="s">
        <v>34</v>
      </c>
      <c r="F16" s="30" t="s">
        <v>680</v>
      </c>
      <c r="G16" s="236" t="s">
        <v>34</v>
      </c>
      <c r="H16" s="27">
        <v>10</v>
      </c>
      <c r="I16" s="27">
        <v>10</v>
      </c>
      <c r="J16" s="43" t="s">
        <v>656</v>
      </c>
    </row>
    <row r="17" s="2" customFormat="1" ht="36" customHeight="1" spans="1:10">
      <c r="A17" s="33"/>
      <c r="B17" s="33"/>
      <c r="C17" s="29" t="s">
        <v>923</v>
      </c>
      <c r="D17" s="30" t="s">
        <v>679</v>
      </c>
      <c r="E17" s="236" t="s">
        <v>11</v>
      </c>
      <c r="F17" s="30" t="s">
        <v>680</v>
      </c>
      <c r="G17" s="236" t="s">
        <v>11</v>
      </c>
      <c r="H17" s="27">
        <v>10</v>
      </c>
      <c r="I17" s="27">
        <v>10</v>
      </c>
      <c r="J17" s="43" t="s">
        <v>656</v>
      </c>
    </row>
    <row r="18" s="2" customFormat="1" ht="36" customHeight="1" spans="1:10">
      <c r="A18" s="33"/>
      <c r="B18" s="33"/>
      <c r="C18" s="29" t="s">
        <v>924</v>
      </c>
      <c r="D18" s="30" t="s">
        <v>679</v>
      </c>
      <c r="E18" s="236" t="s">
        <v>51</v>
      </c>
      <c r="F18" s="30" t="s">
        <v>680</v>
      </c>
      <c r="G18" s="236" t="s">
        <v>51</v>
      </c>
      <c r="H18" s="27">
        <v>10</v>
      </c>
      <c r="I18" s="27">
        <v>10</v>
      </c>
      <c r="J18" s="43" t="s">
        <v>656</v>
      </c>
    </row>
    <row r="19" s="2" customFormat="1" ht="36" customHeight="1" spans="1:10">
      <c r="A19" s="33"/>
      <c r="B19" s="33"/>
      <c r="C19" s="29" t="s">
        <v>925</v>
      </c>
      <c r="D19" s="30" t="s">
        <v>679</v>
      </c>
      <c r="E19" s="236" t="s">
        <v>57</v>
      </c>
      <c r="F19" s="30" t="s">
        <v>926</v>
      </c>
      <c r="G19" s="236" t="s">
        <v>57</v>
      </c>
      <c r="H19" s="27">
        <v>10</v>
      </c>
      <c r="I19" s="27">
        <v>10</v>
      </c>
      <c r="J19" s="43" t="s">
        <v>656</v>
      </c>
    </row>
    <row r="20" s="2" customFormat="1" ht="18" customHeight="1" spans="1:10">
      <c r="A20" s="33"/>
      <c r="B20" s="33" t="s">
        <v>681</v>
      </c>
      <c r="C20" s="29" t="s">
        <v>927</v>
      </c>
      <c r="D20" s="30" t="s">
        <v>673</v>
      </c>
      <c r="E20" s="236" t="s">
        <v>783</v>
      </c>
      <c r="F20" s="30" t="s">
        <v>684</v>
      </c>
      <c r="G20" s="236" t="s">
        <v>783</v>
      </c>
      <c r="H20" s="27">
        <v>5</v>
      </c>
      <c r="I20" s="27">
        <v>5</v>
      </c>
      <c r="J20" s="43" t="s">
        <v>656</v>
      </c>
    </row>
    <row r="21" s="2" customFormat="1" ht="18" customHeight="1" spans="1:10">
      <c r="A21" s="33"/>
      <c r="B21" s="33"/>
      <c r="C21" s="29" t="s">
        <v>928</v>
      </c>
      <c r="D21" s="30" t="s">
        <v>679</v>
      </c>
      <c r="E21" s="236" t="s">
        <v>674</v>
      </c>
      <c r="F21" s="30" t="s">
        <v>684</v>
      </c>
      <c r="G21" s="236" t="s">
        <v>674</v>
      </c>
      <c r="H21" s="27">
        <v>5</v>
      </c>
      <c r="I21" s="27">
        <v>5</v>
      </c>
      <c r="J21" s="43" t="s">
        <v>656</v>
      </c>
    </row>
    <row r="22" s="2" customFormat="1" ht="18" customHeight="1" spans="1:10">
      <c r="A22" s="33"/>
      <c r="B22" s="33" t="s">
        <v>689</v>
      </c>
      <c r="C22" s="29" t="s">
        <v>929</v>
      </c>
      <c r="D22" s="30" t="s">
        <v>679</v>
      </c>
      <c r="E22" s="236" t="s">
        <v>674</v>
      </c>
      <c r="F22" s="30" t="s">
        <v>684</v>
      </c>
      <c r="G22" s="236" t="s">
        <v>674</v>
      </c>
      <c r="H22" s="27">
        <v>10</v>
      </c>
      <c r="I22" s="27">
        <v>10</v>
      </c>
      <c r="J22" s="43" t="s">
        <v>656</v>
      </c>
    </row>
    <row r="23" s="2" customFormat="1" ht="18" customHeight="1" spans="1:10">
      <c r="A23" s="33"/>
      <c r="B23" s="33" t="s">
        <v>696</v>
      </c>
      <c r="C23" s="29" t="s">
        <v>930</v>
      </c>
      <c r="D23" s="30" t="s">
        <v>693</v>
      </c>
      <c r="E23" s="236" t="s">
        <v>931</v>
      </c>
      <c r="F23" s="30" t="s">
        <v>792</v>
      </c>
      <c r="G23" s="236" t="s">
        <v>931</v>
      </c>
      <c r="H23" s="27">
        <v>10</v>
      </c>
      <c r="I23" s="27">
        <v>10</v>
      </c>
      <c r="J23" s="43" t="s">
        <v>656</v>
      </c>
    </row>
    <row r="24" s="2" customFormat="1" ht="30" customHeight="1" spans="1:10">
      <c r="A24" s="33" t="s">
        <v>700</v>
      </c>
      <c r="B24" s="33" t="s">
        <v>701</v>
      </c>
      <c r="C24" s="29" t="s">
        <v>932</v>
      </c>
      <c r="D24" s="30" t="s">
        <v>679</v>
      </c>
      <c r="E24" s="236" t="s">
        <v>932</v>
      </c>
      <c r="F24" s="26"/>
      <c r="G24" s="236" t="s">
        <v>932</v>
      </c>
      <c r="H24" s="27">
        <v>5</v>
      </c>
      <c r="I24" s="27">
        <v>5</v>
      </c>
      <c r="J24" s="43" t="s">
        <v>656</v>
      </c>
    </row>
    <row r="25" s="2" customFormat="1" ht="30" customHeight="1" spans="1:10">
      <c r="A25" s="33"/>
      <c r="B25" s="33"/>
      <c r="C25" s="29" t="s">
        <v>933</v>
      </c>
      <c r="D25" s="30" t="s">
        <v>679</v>
      </c>
      <c r="E25" s="236" t="s">
        <v>934</v>
      </c>
      <c r="F25" s="26"/>
      <c r="G25" s="236" t="s">
        <v>934</v>
      </c>
      <c r="H25" s="27">
        <v>10</v>
      </c>
      <c r="I25" s="27">
        <v>10</v>
      </c>
      <c r="J25" s="43" t="s">
        <v>656</v>
      </c>
    </row>
    <row r="26" s="2" customFormat="1" ht="30" customHeight="1" spans="1:10">
      <c r="A26" s="33" t="s">
        <v>707</v>
      </c>
      <c r="B26" s="53" t="s">
        <v>708</v>
      </c>
      <c r="C26" s="29" t="s">
        <v>935</v>
      </c>
      <c r="D26" s="30" t="s">
        <v>673</v>
      </c>
      <c r="E26" s="236" t="s">
        <v>783</v>
      </c>
      <c r="F26" s="30" t="s">
        <v>684</v>
      </c>
      <c r="G26" s="30" t="s">
        <v>674</v>
      </c>
      <c r="H26" s="47">
        <v>5</v>
      </c>
      <c r="I26" s="47">
        <v>5</v>
      </c>
      <c r="J26" s="43" t="s">
        <v>656</v>
      </c>
    </row>
    <row r="27" s="2" customFormat="1" ht="54" customHeight="1" spans="1:10">
      <c r="A27" s="36" t="s">
        <v>764</v>
      </c>
      <c r="B27" s="36"/>
      <c r="C27" s="36"/>
      <c r="D27" s="37" t="s">
        <v>714</v>
      </c>
      <c r="E27" s="37"/>
      <c r="F27" s="37"/>
      <c r="G27" s="37"/>
      <c r="H27" s="37"/>
      <c r="I27" s="37"/>
      <c r="J27" s="37"/>
    </row>
    <row r="28" s="2" customFormat="1" ht="25.5" customHeight="1" spans="1:10">
      <c r="A28" s="36" t="s">
        <v>765</v>
      </c>
      <c r="B28" s="36"/>
      <c r="C28" s="36"/>
      <c r="D28" s="36"/>
      <c r="E28" s="36"/>
      <c r="F28" s="36"/>
      <c r="G28" s="36"/>
      <c r="H28" s="36">
        <v>100</v>
      </c>
      <c r="I28" s="36">
        <v>100</v>
      </c>
      <c r="J28" s="44" t="s">
        <v>766</v>
      </c>
    </row>
    <row r="29" s="2" customFormat="1" ht="17" customHeight="1" spans="1:10">
      <c r="A29" s="38"/>
      <c r="B29" s="38"/>
      <c r="C29" s="38"/>
      <c r="D29" s="38"/>
      <c r="E29" s="38"/>
      <c r="F29" s="38"/>
      <c r="G29" s="38"/>
      <c r="H29" s="38"/>
      <c r="I29" s="38"/>
      <c r="J29" s="45"/>
    </row>
    <row r="30" s="2" customFormat="1" ht="29" customHeight="1" spans="1:10">
      <c r="A30" s="39" t="s">
        <v>715</v>
      </c>
      <c r="B30" s="38"/>
      <c r="C30" s="38"/>
      <c r="D30" s="38"/>
      <c r="E30" s="38"/>
      <c r="F30" s="38"/>
      <c r="G30" s="38"/>
      <c r="H30" s="38"/>
      <c r="I30" s="38"/>
      <c r="J30" s="45"/>
    </row>
    <row r="31" s="2" customFormat="1" ht="27" customHeight="1" spans="1:10">
      <c r="A31" s="39" t="s">
        <v>716</v>
      </c>
      <c r="B31" s="39"/>
      <c r="C31" s="39"/>
      <c r="D31" s="39"/>
      <c r="E31" s="39"/>
      <c r="F31" s="39"/>
      <c r="G31" s="39"/>
      <c r="H31" s="39"/>
      <c r="I31" s="39"/>
      <c r="J31" s="39"/>
    </row>
    <row r="32" s="1" customFormat="1" ht="19" customHeight="1" spans="1:256">
      <c r="A32" s="39" t="s">
        <v>717</v>
      </c>
      <c r="B32" s="39"/>
      <c r="C32" s="39"/>
      <c r="D32" s="39"/>
      <c r="E32" s="39"/>
      <c r="F32" s="39"/>
      <c r="G32" s="39"/>
      <c r="H32" s="39"/>
      <c r="I32" s="39"/>
      <c r="J32" s="39"/>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1" customFormat="1" ht="18" customHeight="1" spans="1:256">
      <c r="A33" s="39" t="s">
        <v>767</v>
      </c>
      <c r="B33" s="39"/>
      <c r="C33" s="39"/>
      <c r="D33" s="39"/>
      <c r="E33" s="39"/>
      <c r="F33" s="39"/>
      <c r="G33" s="39"/>
      <c r="H33" s="39"/>
      <c r="I33" s="39"/>
      <c r="J33" s="39"/>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1" customFormat="1" ht="18" customHeight="1" spans="1:256">
      <c r="A34" s="39" t="s">
        <v>768</v>
      </c>
      <c r="B34" s="39"/>
      <c r="C34" s="39"/>
      <c r="D34" s="39"/>
      <c r="E34" s="39"/>
      <c r="F34" s="39"/>
      <c r="G34" s="39"/>
      <c r="H34" s="39"/>
      <c r="I34" s="39"/>
      <c r="J34" s="39"/>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1" customFormat="1" ht="18" customHeight="1" spans="1:256">
      <c r="A35" s="39" t="s">
        <v>769</v>
      </c>
      <c r="B35" s="39"/>
      <c r="C35" s="39"/>
      <c r="D35" s="39"/>
      <c r="E35" s="39"/>
      <c r="F35" s="39"/>
      <c r="G35" s="39"/>
      <c r="H35" s="39"/>
      <c r="I35" s="39"/>
      <c r="J35" s="39"/>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1" customFormat="1" ht="24" customHeight="1" spans="1:256">
      <c r="A36" s="39" t="s">
        <v>770</v>
      </c>
      <c r="B36" s="39"/>
      <c r="C36" s="39"/>
      <c r="D36" s="39"/>
      <c r="E36" s="39"/>
      <c r="F36" s="39"/>
      <c r="G36" s="39"/>
      <c r="H36" s="39"/>
      <c r="I36" s="39"/>
      <c r="J36" s="39"/>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3"/>
    <mergeCell ref="A24:A25"/>
    <mergeCell ref="B15:B19"/>
    <mergeCell ref="B20:B21"/>
    <mergeCell ref="B24:B25"/>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IV31"/>
  <sheetViews>
    <sheetView topLeftCell="A7" workbookViewId="0">
      <selection activeCell="H8" sqref="H8"/>
    </sheetView>
  </sheetViews>
  <sheetFormatPr defaultColWidth="9.45454545454546"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32" width="9.81818181818182" style="2"/>
    <col min="33" max="16384" width="9.45454545454546" style="2"/>
  </cols>
  <sheetData>
    <row r="1" s="1" customFormat="1" ht="15" spans="1:256">
      <c r="A1" s="2" t="s">
        <v>719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936</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12">
        <v>51.81</v>
      </c>
      <c r="E7" s="12">
        <v>51.81</v>
      </c>
      <c r="F7" s="12">
        <v>51.81</v>
      </c>
      <c r="G7" s="8">
        <v>10</v>
      </c>
      <c r="H7" s="13">
        <v>1</v>
      </c>
      <c r="I7" s="16">
        <v>10</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12">
        <v>51.81</v>
      </c>
      <c r="E8" s="12">
        <v>51.81</v>
      </c>
      <c r="F8" s="12">
        <v>51.81</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46" customHeight="1" spans="1:10">
      <c r="A12" s="8"/>
      <c r="B12" s="17" t="s">
        <v>937</v>
      </c>
      <c r="C12" s="18"/>
      <c r="D12" s="18"/>
      <c r="E12" s="19"/>
      <c r="F12" s="16" t="s">
        <v>937</v>
      </c>
      <c r="G12" s="16"/>
      <c r="H12" s="16"/>
      <c r="I12" s="16"/>
      <c r="J12" s="1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18" customHeight="1" spans="1:10">
      <c r="A15" s="28" t="s">
        <v>670</v>
      </c>
      <c r="B15" s="28" t="s">
        <v>671</v>
      </c>
      <c r="C15" s="29" t="s">
        <v>938</v>
      </c>
      <c r="D15" s="30" t="s">
        <v>679</v>
      </c>
      <c r="E15" s="236" t="s">
        <v>34</v>
      </c>
      <c r="F15" s="30" t="s">
        <v>939</v>
      </c>
      <c r="G15" s="236" t="s">
        <v>34</v>
      </c>
      <c r="H15" s="27">
        <v>15</v>
      </c>
      <c r="I15" s="27">
        <v>15</v>
      </c>
      <c r="J15" s="43" t="s">
        <v>656</v>
      </c>
    </row>
    <row r="16" s="2" customFormat="1" ht="18" customHeight="1" spans="1:10">
      <c r="A16" s="52"/>
      <c r="B16" s="52"/>
      <c r="C16" s="29" t="s">
        <v>940</v>
      </c>
      <c r="D16" s="30" t="s">
        <v>693</v>
      </c>
      <c r="E16" s="236" t="s">
        <v>30</v>
      </c>
      <c r="F16" s="30" t="s">
        <v>939</v>
      </c>
      <c r="G16" s="236" t="s">
        <v>30</v>
      </c>
      <c r="H16" s="27">
        <v>15</v>
      </c>
      <c r="I16" s="27">
        <v>15</v>
      </c>
      <c r="J16" s="43" t="s">
        <v>656</v>
      </c>
    </row>
    <row r="17" s="2" customFormat="1" ht="18" customHeight="1" spans="1:10">
      <c r="A17" s="52"/>
      <c r="B17" s="28" t="s">
        <v>681</v>
      </c>
      <c r="C17" s="29" t="s">
        <v>941</v>
      </c>
      <c r="D17" s="30" t="s">
        <v>803</v>
      </c>
      <c r="E17" s="236" t="s">
        <v>26</v>
      </c>
      <c r="F17" s="30" t="s">
        <v>684</v>
      </c>
      <c r="G17" s="236" t="s">
        <v>26</v>
      </c>
      <c r="H17" s="27">
        <v>15</v>
      </c>
      <c r="I17" s="27">
        <v>15</v>
      </c>
      <c r="J17" s="43" t="s">
        <v>656</v>
      </c>
    </row>
    <row r="18" s="2" customFormat="1" ht="18" customHeight="1" spans="1:10">
      <c r="A18" s="52"/>
      <c r="B18" s="28" t="s">
        <v>689</v>
      </c>
      <c r="C18" s="29" t="s">
        <v>942</v>
      </c>
      <c r="D18" s="30" t="s">
        <v>693</v>
      </c>
      <c r="E18" s="236" t="s">
        <v>943</v>
      </c>
      <c r="F18" s="30" t="s">
        <v>944</v>
      </c>
      <c r="G18" s="236" t="s">
        <v>943</v>
      </c>
      <c r="H18" s="27">
        <v>15</v>
      </c>
      <c r="I18" s="27">
        <v>15</v>
      </c>
      <c r="J18" s="43" t="s">
        <v>656</v>
      </c>
    </row>
    <row r="19" s="2" customFormat="1" ht="18" customHeight="1" spans="1:10">
      <c r="A19" s="31"/>
      <c r="B19" s="33" t="s">
        <v>696</v>
      </c>
      <c r="C19" s="29" t="s">
        <v>945</v>
      </c>
      <c r="D19" s="30" t="s">
        <v>693</v>
      </c>
      <c r="E19" s="236" t="s">
        <v>946</v>
      </c>
      <c r="F19" s="30" t="s">
        <v>792</v>
      </c>
      <c r="G19" s="236" t="s">
        <v>946</v>
      </c>
      <c r="H19" s="27">
        <v>15</v>
      </c>
      <c r="I19" s="27">
        <v>15</v>
      </c>
      <c r="J19" s="43" t="s">
        <v>656</v>
      </c>
    </row>
    <row r="20" s="2" customFormat="1" ht="30" customHeight="1" spans="1:10">
      <c r="A20" s="32" t="s">
        <v>700</v>
      </c>
      <c r="B20" s="33" t="s">
        <v>701</v>
      </c>
      <c r="C20" s="29" t="s">
        <v>947</v>
      </c>
      <c r="D20" s="30" t="s">
        <v>679</v>
      </c>
      <c r="E20" s="236" t="s">
        <v>706</v>
      </c>
      <c r="F20" s="26"/>
      <c r="G20" s="236" t="s">
        <v>706</v>
      </c>
      <c r="H20" s="27">
        <v>15</v>
      </c>
      <c r="I20" s="27">
        <v>15</v>
      </c>
      <c r="J20" s="43" t="s">
        <v>656</v>
      </c>
    </row>
    <row r="21" s="2" customFormat="1" ht="30" customHeight="1" spans="1:10">
      <c r="A21" s="51" t="s">
        <v>707</v>
      </c>
      <c r="B21" s="35" t="s">
        <v>708</v>
      </c>
      <c r="C21" s="29" t="s">
        <v>948</v>
      </c>
      <c r="D21" s="30" t="s">
        <v>673</v>
      </c>
      <c r="E21" s="236" t="s">
        <v>785</v>
      </c>
      <c r="F21" s="30" t="s">
        <v>684</v>
      </c>
      <c r="G21" s="236" t="s">
        <v>785</v>
      </c>
      <c r="H21" s="47">
        <v>10</v>
      </c>
      <c r="I21" s="47">
        <v>10</v>
      </c>
      <c r="J21" s="43" t="s">
        <v>656</v>
      </c>
    </row>
    <row r="22" s="2" customFormat="1" ht="54" customHeight="1" spans="1:10">
      <c r="A22" s="36" t="s">
        <v>764</v>
      </c>
      <c r="B22" s="36"/>
      <c r="C22" s="36"/>
      <c r="D22" s="37" t="s">
        <v>714</v>
      </c>
      <c r="E22" s="37"/>
      <c r="F22" s="37"/>
      <c r="G22" s="37"/>
      <c r="H22" s="37"/>
      <c r="I22" s="37"/>
      <c r="J22" s="37"/>
    </row>
    <row r="23" s="2" customFormat="1" ht="25.5" customHeight="1" spans="1:10">
      <c r="A23" s="36" t="s">
        <v>765</v>
      </c>
      <c r="B23" s="36"/>
      <c r="C23" s="36"/>
      <c r="D23" s="36"/>
      <c r="E23" s="36"/>
      <c r="F23" s="36"/>
      <c r="G23" s="36"/>
      <c r="H23" s="36">
        <v>100</v>
      </c>
      <c r="I23" s="36">
        <v>100</v>
      </c>
      <c r="J23" s="44" t="s">
        <v>766</v>
      </c>
    </row>
    <row r="24" s="2" customFormat="1" ht="17" customHeight="1" spans="1:10">
      <c r="A24" s="38"/>
      <c r="B24" s="38"/>
      <c r="C24" s="38"/>
      <c r="D24" s="38"/>
      <c r="E24" s="38"/>
      <c r="F24" s="38"/>
      <c r="G24" s="38"/>
      <c r="H24" s="38"/>
      <c r="I24" s="38"/>
      <c r="J24" s="45"/>
    </row>
    <row r="25" s="2" customFormat="1" ht="29" customHeight="1" spans="1:10">
      <c r="A25" s="39" t="s">
        <v>715</v>
      </c>
      <c r="B25" s="38"/>
      <c r="C25" s="38"/>
      <c r="D25" s="38"/>
      <c r="E25" s="38"/>
      <c r="F25" s="38"/>
      <c r="G25" s="38"/>
      <c r="H25" s="38"/>
      <c r="I25" s="38"/>
      <c r="J25" s="45"/>
    </row>
    <row r="26" s="2" customFormat="1" ht="27" customHeight="1" spans="1:10">
      <c r="A26" s="39" t="s">
        <v>716</v>
      </c>
      <c r="B26" s="39"/>
      <c r="C26" s="39"/>
      <c r="D26" s="39"/>
      <c r="E26" s="39"/>
      <c r="F26" s="39"/>
      <c r="G26" s="39"/>
      <c r="H26" s="39"/>
      <c r="I26" s="39"/>
      <c r="J26" s="39"/>
    </row>
    <row r="27" s="1" customFormat="1" ht="19" customHeight="1" spans="1:256">
      <c r="A27" s="39" t="s">
        <v>717</v>
      </c>
      <c r="B27" s="39"/>
      <c r="C27" s="39"/>
      <c r="D27" s="39"/>
      <c r="E27" s="39"/>
      <c r="F27" s="39"/>
      <c r="G27" s="39"/>
      <c r="H27" s="39"/>
      <c r="I27" s="39"/>
      <c r="J27" s="39"/>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1" customFormat="1" ht="18" customHeight="1" spans="1:256">
      <c r="A28" s="39" t="s">
        <v>767</v>
      </c>
      <c r="B28" s="39"/>
      <c r="C28" s="39"/>
      <c r="D28" s="39"/>
      <c r="E28" s="39"/>
      <c r="F28" s="39"/>
      <c r="G28" s="39"/>
      <c r="H28" s="39"/>
      <c r="I28" s="39"/>
      <c r="J28" s="39"/>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1" customFormat="1" ht="18" customHeight="1" spans="1:256">
      <c r="A29" s="39" t="s">
        <v>768</v>
      </c>
      <c r="B29" s="39"/>
      <c r="C29" s="39"/>
      <c r="D29" s="39"/>
      <c r="E29" s="39"/>
      <c r="F29" s="39"/>
      <c r="G29" s="39"/>
      <c r="H29" s="39"/>
      <c r="I29" s="39"/>
      <c r="J29" s="39"/>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1" customFormat="1" ht="18" customHeight="1" spans="1:256">
      <c r="A30" s="39" t="s">
        <v>769</v>
      </c>
      <c r="B30" s="39"/>
      <c r="C30" s="39"/>
      <c r="D30" s="39"/>
      <c r="E30" s="39"/>
      <c r="F30" s="39"/>
      <c r="G30" s="39"/>
      <c r="H30" s="39"/>
      <c r="I30" s="39"/>
      <c r="J30" s="39"/>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1" customFormat="1" ht="24" customHeight="1" spans="1:256">
      <c r="A31" s="39" t="s">
        <v>770</v>
      </c>
      <c r="B31" s="39"/>
      <c r="C31" s="39"/>
      <c r="D31" s="39"/>
      <c r="E31" s="39"/>
      <c r="F31" s="39"/>
      <c r="G31" s="39"/>
      <c r="H31" s="39"/>
      <c r="I31" s="39"/>
      <c r="J31" s="39"/>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5:B16"/>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IV27"/>
  <sheetViews>
    <sheetView workbookViewId="0">
      <selection activeCell="H8" sqref="H8"/>
    </sheetView>
  </sheetViews>
  <sheetFormatPr defaultColWidth="9.45454545454546"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32" width="9.81818181818182" style="2"/>
    <col min="33" max="16384" width="9.45454545454546" style="2"/>
  </cols>
  <sheetData>
    <row r="1" s="1" customFormat="1" ht="15" spans="1:256">
      <c r="A1" s="2" t="s">
        <v>719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949</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57" customHeight="1" spans="1:256">
      <c r="A7" s="8"/>
      <c r="B7" s="8"/>
      <c r="C7" s="11" t="s">
        <v>731</v>
      </c>
      <c r="D7" s="46">
        <v>1.176</v>
      </c>
      <c r="E7" s="46">
        <v>1.176</v>
      </c>
      <c r="F7" s="46">
        <v>1.176</v>
      </c>
      <c r="G7" s="8">
        <v>10</v>
      </c>
      <c r="H7" s="13">
        <v>1</v>
      </c>
      <c r="I7" s="16">
        <v>10</v>
      </c>
      <c r="J7" s="16"/>
      <c r="K7" s="48"/>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46">
        <v>1.176</v>
      </c>
      <c r="E8" s="46">
        <v>1.176</v>
      </c>
      <c r="F8" s="46">
        <v>1.176</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46" customHeight="1" spans="1:10">
      <c r="A12" s="8"/>
      <c r="B12" s="17" t="s">
        <v>950</v>
      </c>
      <c r="C12" s="18"/>
      <c r="D12" s="18"/>
      <c r="E12" s="19"/>
      <c r="F12" s="16" t="s">
        <v>951</v>
      </c>
      <c r="G12" s="16"/>
      <c r="H12" s="16"/>
      <c r="I12" s="16"/>
      <c r="J12" s="1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18" customHeight="1" spans="1:10">
      <c r="A15" s="33" t="s">
        <v>670</v>
      </c>
      <c r="B15" s="28" t="s">
        <v>671</v>
      </c>
      <c r="C15" s="49" t="s">
        <v>952</v>
      </c>
      <c r="D15" s="50" t="s">
        <v>673</v>
      </c>
      <c r="E15" s="50" t="s">
        <v>953</v>
      </c>
      <c r="F15" s="50" t="s">
        <v>821</v>
      </c>
      <c r="G15" s="27" t="s">
        <v>954</v>
      </c>
      <c r="H15" s="27">
        <v>35</v>
      </c>
      <c r="I15" s="27">
        <v>35</v>
      </c>
      <c r="J15" s="43" t="s">
        <v>656</v>
      </c>
    </row>
    <row r="16" s="2" customFormat="1" ht="30" customHeight="1" spans="1:10">
      <c r="A16" s="32" t="s">
        <v>700</v>
      </c>
      <c r="B16" s="33" t="s">
        <v>701</v>
      </c>
      <c r="C16" s="49" t="s">
        <v>955</v>
      </c>
      <c r="D16" s="50" t="s">
        <v>679</v>
      </c>
      <c r="E16" s="50" t="s">
        <v>706</v>
      </c>
      <c r="F16" s="26"/>
      <c r="G16" s="50" t="s">
        <v>706</v>
      </c>
      <c r="H16" s="27">
        <v>35</v>
      </c>
      <c r="I16" s="27">
        <v>35</v>
      </c>
      <c r="J16" s="43" t="s">
        <v>656</v>
      </c>
    </row>
    <row r="17" s="2" customFormat="1" ht="30" customHeight="1" spans="1:10">
      <c r="A17" s="51" t="s">
        <v>707</v>
      </c>
      <c r="B17" s="35" t="s">
        <v>708</v>
      </c>
      <c r="C17" s="49" t="s">
        <v>956</v>
      </c>
      <c r="D17" s="50" t="s">
        <v>673</v>
      </c>
      <c r="E17" s="50" t="s">
        <v>686</v>
      </c>
      <c r="F17" s="50" t="s">
        <v>684</v>
      </c>
      <c r="G17" s="50" t="s">
        <v>957</v>
      </c>
      <c r="H17" s="47">
        <v>30</v>
      </c>
      <c r="I17" s="47">
        <v>30</v>
      </c>
      <c r="J17" s="43" t="s">
        <v>656</v>
      </c>
    </row>
    <row r="18" s="2" customFormat="1" ht="54" customHeight="1" spans="1:10">
      <c r="A18" s="36" t="s">
        <v>764</v>
      </c>
      <c r="B18" s="36"/>
      <c r="C18" s="36"/>
      <c r="D18" s="37" t="s">
        <v>714</v>
      </c>
      <c r="E18" s="37"/>
      <c r="F18" s="37"/>
      <c r="G18" s="37"/>
      <c r="H18" s="37"/>
      <c r="I18" s="37"/>
      <c r="J18" s="37"/>
    </row>
    <row r="19" s="2" customFormat="1" ht="25.5" customHeight="1" spans="1:10">
      <c r="A19" s="36" t="s">
        <v>765</v>
      </c>
      <c r="B19" s="36"/>
      <c r="C19" s="36"/>
      <c r="D19" s="36"/>
      <c r="E19" s="36"/>
      <c r="F19" s="36"/>
      <c r="G19" s="36"/>
      <c r="H19" s="36">
        <v>100</v>
      </c>
      <c r="I19" s="36">
        <v>100</v>
      </c>
      <c r="J19" s="44" t="s">
        <v>766</v>
      </c>
    </row>
    <row r="20" s="2" customFormat="1" ht="17" customHeight="1" spans="1:10">
      <c r="A20" s="38"/>
      <c r="B20" s="38"/>
      <c r="C20" s="38"/>
      <c r="D20" s="38"/>
      <c r="E20" s="38"/>
      <c r="F20" s="38"/>
      <c r="G20" s="38"/>
      <c r="H20" s="38"/>
      <c r="I20" s="38"/>
      <c r="J20" s="45"/>
    </row>
    <row r="21" s="2" customFormat="1" ht="29" customHeight="1" spans="1:10">
      <c r="A21" s="39" t="s">
        <v>715</v>
      </c>
      <c r="B21" s="38"/>
      <c r="C21" s="38"/>
      <c r="D21" s="38"/>
      <c r="E21" s="38"/>
      <c r="F21" s="38"/>
      <c r="G21" s="38"/>
      <c r="H21" s="38"/>
      <c r="I21" s="38"/>
      <c r="J21" s="45"/>
    </row>
    <row r="22" s="2" customFormat="1" ht="27" customHeight="1" spans="1:10">
      <c r="A22" s="39" t="s">
        <v>716</v>
      </c>
      <c r="B22" s="39"/>
      <c r="C22" s="39"/>
      <c r="D22" s="39"/>
      <c r="E22" s="39"/>
      <c r="F22" s="39"/>
      <c r="G22" s="39"/>
      <c r="H22" s="39"/>
      <c r="I22" s="39"/>
      <c r="J22" s="39"/>
    </row>
    <row r="23" s="1" customFormat="1" ht="19" customHeight="1" spans="1:256">
      <c r="A23" s="39" t="s">
        <v>717</v>
      </c>
      <c r="B23" s="39"/>
      <c r="C23" s="39"/>
      <c r="D23" s="39"/>
      <c r="E23" s="39"/>
      <c r="F23" s="39"/>
      <c r="G23" s="39"/>
      <c r="H23" s="39"/>
      <c r="I23" s="39"/>
      <c r="J23" s="39"/>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1" customFormat="1" ht="18" customHeight="1" spans="1:256">
      <c r="A24" s="39" t="s">
        <v>767</v>
      </c>
      <c r="B24" s="39"/>
      <c r="C24" s="39"/>
      <c r="D24" s="39"/>
      <c r="E24" s="39"/>
      <c r="F24" s="39"/>
      <c r="G24" s="39"/>
      <c r="H24" s="39"/>
      <c r="I24" s="39"/>
      <c r="J24" s="39"/>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1" customFormat="1" ht="18" customHeight="1" spans="1:256">
      <c r="A25" s="39" t="s">
        <v>768</v>
      </c>
      <c r="B25" s="39"/>
      <c r="C25" s="39"/>
      <c r="D25" s="39"/>
      <c r="E25" s="39"/>
      <c r="F25" s="39"/>
      <c r="G25" s="39"/>
      <c r="H25" s="39"/>
      <c r="I25" s="39"/>
      <c r="J25" s="39"/>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1" customFormat="1" ht="18" customHeight="1" spans="1:256">
      <c r="A26" s="39" t="s">
        <v>769</v>
      </c>
      <c r="B26" s="39"/>
      <c r="C26" s="39"/>
      <c r="D26" s="39"/>
      <c r="E26" s="39"/>
      <c r="F26" s="39"/>
      <c r="G26" s="39"/>
      <c r="H26" s="39"/>
      <c r="I26" s="39"/>
      <c r="J26" s="39"/>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1" customFormat="1" ht="24" customHeight="1" spans="1:256">
      <c r="A27" s="39" t="s">
        <v>770</v>
      </c>
      <c r="B27" s="39"/>
      <c r="C27" s="39"/>
      <c r="D27" s="39"/>
      <c r="E27" s="39"/>
      <c r="F27" s="39"/>
      <c r="G27" s="39"/>
      <c r="H27" s="39"/>
      <c r="I27" s="39"/>
      <c r="J27" s="39"/>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J59"/>
  <sheetViews>
    <sheetView workbookViewId="0">
      <pane xSplit="4" ySplit="9" topLeftCell="E67" activePane="bottomRight" state="frozen"/>
      <selection/>
      <selection pane="topRight"/>
      <selection pane="bottomLeft"/>
      <selection pane="bottomRight" activeCell="G12" sqref="G12"/>
    </sheetView>
  </sheetViews>
  <sheetFormatPr defaultColWidth="9.81818181818182" defaultRowHeight="15"/>
  <cols>
    <col min="1" max="3" width="3.54545454545455" style="211" customWidth="1"/>
    <col min="4" max="4" width="35.7272727272727" style="211" customWidth="1"/>
    <col min="5" max="10" width="20.4545454545455" style="211" customWidth="1"/>
    <col min="11" max="16384" width="9.81818181818182" style="211"/>
  </cols>
  <sheetData>
    <row r="1" s="211" customFormat="1" ht="27.5" spans="6:6">
      <c r="F1" s="222" t="s">
        <v>192</v>
      </c>
    </row>
    <row r="2" s="211" customFormat="1" spans="10:10">
      <c r="J2" s="213" t="s">
        <v>193</v>
      </c>
    </row>
    <row r="3" s="211" customFormat="1" spans="1:10">
      <c r="A3" s="213" t="s">
        <v>2</v>
      </c>
      <c r="J3" s="213" t="s">
        <v>3</v>
      </c>
    </row>
    <row r="4" s="211" customFormat="1" ht="19.5" customHeight="1" spans="1:10">
      <c r="A4" s="224" t="s">
        <v>6</v>
      </c>
      <c r="B4" s="224"/>
      <c r="C4" s="224"/>
      <c r="D4" s="224"/>
      <c r="E4" s="223" t="s">
        <v>102</v>
      </c>
      <c r="F4" s="223" t="s">
        <v>194</v>
      </c>
      <c r="G4" s="223" t="s">
        <v>195</v>
      </c>
      <c r="H4" s="223" t="s">
        <v>196</v>
      </c>
      <c r="I4" s="223" t="s">
        <v>197</v>
      </c>
      <c r="J4" s="223" t="s">
        <v>198</v>
      </c>
    </row>
    <row r="5" s="211" customFormat="1" ht="19.5" customHeight="1" spans="1:10">
      <c r="A5" s="223" t="s">
        <v>125</v>
      </c>
      <c r="B5" s="223"/>
      <c r="C5" s="223"/>
      <c r="D5" s="224" t="s">
        <v>126</v>
      </c>
      <c r="E5" s="223"/>
      <c r="F5" s="223"/>
      <c r="G5" s="223"/>
      <c r="H5" s="223"/>
      <c r="I5" s="223"/>
      <c r="J5" s="223"/>
    </row>
    <row r="6" s="211" customFormat="1" ht="19.5" customHeight="1" spans="1:10">
      <c r="A6" s="223"/>
      <c r="B6" s="223"/>
      <c r="C6" s="223"/>
      <c r="D6" s="224"/>
      <c r="E6" s="223"/>
      <c r="F6" s="223"/>
      <c r="G6" s="223"/>
      <c r="H6" s="223"/>
      <c r="I6" s="223"/>
      <c r="J6" s="223"/>
    </row>
    <row r="7" s="211" customFormat="1" ht="19.5" customHeight="1" spans="1:10">
      <c r="A7" s="223"/>
      <c r="B7" s="223"/>
      <c r="C7" s="223"/>
      <c r="D7" s="224"/>
      <c r="E7" s="223"/>
      <c r="F7" s="223"/>
      <c r="G7" s="223"/>
      <c r="H7" s="223"/>
      <c r="I7" s="223"/>
      <c r="J7" s="223"/>
    </row>
    <row r="8" s="211" customFormat="1" ht="19.5" customHeight="1" spans="1:10">
      <c r="A8" s="224" t="s">
        <v>129</v>
      </c>
      <c r="B8" s="224" t="s">
        <v>130</v>
      </c>
      <c r="C8" s="224" t="s">
        <v>131</v>
      </c>
      <c r="D8" s="224" t="s">
        <v>10</v>
      </c>
      <c r="E8" s="223" t="s">
        <v>11</v>
      </c>
      <c r="F8" s="223" t="s">
        <v>12</v>
      </c>
      <c r="G8" s="223" t="s">
        <v>21</v>
      </c>
      <c r="H8" s="223" t="s">
        <v>25</v>
      </c>
      <c r="I8" s="223" t="s">
        <v>30</v>
      </c>
      <c r="J8" s="223" t="s">
        <v>34</v>
      </c>
    </row>
    <row r="9" s="211" customFormat="1" ht="19.5" customHeight="1" spans="1:10">
      <c r="A9" s="224"/>
      <c r="B9" s="224"/>
      <c r="C9" s="224"/>
      <c r="D9" s="224" t="s">
        <v>132</v>
      </c>
      <c r="E9" s="229">
        <f>E10+E20+E30+E33+E42+E49+E52+E55</f>
        <v>27965.4</v>
      </c>
      <c r="F9" s="229">
        <f>F10+F20+F33+F42+F49+F52+F55</f>
        <v>24120.96</v>
      </c>
      <c r="G9" s="229">
        <f>G10+G20+G30+G33+G42+G49+G52+G55</f>
        <v>3844.44</v>
      </c>
      <c r="H9" s="230"/>
      <c r="I9" s="230"/>
      <c r="J9" s="225"/>
    </row>
    <row r="10" s="211" customFormat="1" ht="19.5" customHeight="1" spans="1:10">
      <c r="A10" s="226" t="s">
        <v>133</v>
      </c>
      <c r="B10" s="226"/>
      <c r="C10" s="226"/>
      <c r="D10" s="226" t="s">
        <v>134</v>
      </c>
      <c r="E10" s="230">
        <f>E11+E14+E16+E18</f>
        <v>149.2</v>
      </c>
      <c r="F10" s="230">
        <f>F11+F14+F16+F18</f>
        <v>18.39</v>
      </c>
      <c r="G10" s="230">
        <f>G11+G14+G16+G18</f>
        <v>130.81</v>
      </c>
      <c r="H10" s="230"/>
      <c r="I10" s="230"/>
      <c r="J10" s="225"/>
    </row>
    <row r="11" s="211" customFormat="1" ht="19.5" customHeight="1" spans="1:10">
      <c r="A11" s="226" t="s">
        <v>135</v>
      </c>
      <c r="B11" s="226"/>
      <c r="C11" s="226"/>
      <c r="D11" s="226" t="s">
        <v>136</v>
      </c>
      <c r="E11" s="230">
        <f>E12+E13</f>
        <v>21.93</v>
      </c>
      <c r="F11" s="230">
        <f>F12</f>
        <v>18.39</v>
      </c>
      <c r="G11" s="225">
        <f>G13</f>
        <v>3.54</v>
      </c>
      <c r="H11" s="230"/>
      <c r="I11" s="230"/>
      <c r="J11" s="225"/>
    </row>
    <row r="12" s="211" customFormat="1" ht="19.5" customHeight="1" spans="1:10">
      <c r="A12" s="226" t="s">
        <v>137</v>
      </c>
      <c r="B12" s="226"/>
      <c r="C12" s="226"/>
      <c r="D12" s="226" t="s">
        <v>138</v>
      </c>
      <c r="E12" s="230">
        <f t="shared" ref="E12:E15" si="0">SUM(F12:G12)</f>
        <v>18.39</v>
      </c>
      <c r="F12" s="230">
        <v>18.39</v>
      </c>
      <c r="G12" s="230"/>
      <c r="H12" s="230"/>
      <c r="I12" s="230"/>
      <c r="J12" s="225"/>
    </row>
    <row r="13" s="211" customFormat="1" ht="19.5" customHeight="1" spans="1:10">
      <c r="A13" s="226" t="s">
        <v>199</v>
      </c>
      <c r="B13" s="226"/>
      <c r="C13" s="226"/>
      <c r="D13" s="226" t="s">
        <v>200</v>
      </c>
      <c r="E13" s="230">
        <f t="shared" si="0"/>
        <v>3.54</v>
      </c>
      <c r="F13" s="230"/>
      <c r="G13" s="225">
        <v>3.54</v>
      </c>
      <c r="H13" s="230"/>
      <c r="I13" s="230"/>
      <c r="J13" s="225"/>
    </row>
    <row r="14" s="211" customFormat="1" ht="19.5" customHeight="1" spans="1:10">
      <c r="A14" s="226" t="s">
        <v>201</v>
      </c>
      <c r="B14" s="226"/>
      <c r="C14" s="226"/>
      <c r="D14" s="226" t="s">
        <v>202</v>
      </c>
      <c r="E14" s="230">
        <f t="shared" ref="E14:E18" si="1">E15</f>
        <v>0.83</v>
      </c>
      <c r="F14" s="230"/>
      <c r="G14" s="225">
        <f>G15</f>
        <v>0.83</v>
      </c>
      <c r="H14" s="230"/>
      <c r="I14" s="230"/>
      <c r="J14" s="225"/>
    </row>
    <row r="15" s="211" customFormat="1" ht="19.5" customHeight="1" spans="1:10">
      <c r="A15" s="226" t="s">
        <v>203</v>
      </c>
      <c r="B15" s="226"/>
      <c r="C15" s="226"/>
      <c r="D15" s="226" t="s">
        <v>204</v>
      </c>
      <c r="E15" s="230">
        <f t="shared" si="0"/>
        <v>0.83</v>
      </c>
      <c r="F15" s="230"/>
      <c r="G15" s="225">
        <v>0.83</v>
      </c>
      <c r="H15" s="230"/>
      <c r="I15" s="230"/>
      <c r="J15" s="225"/>
    </row>
    <row r="16" s="211" customFormat="1" ht="19.5" customHeight="1" spans="1:10">
      <c r="A16" s="226" t="s">
        <v>205</v>
      </c>
      <c r="B16" s="226"/>
      <c r="C16" s="226"/>
      <c r="D16" s="226" t="s">
        <v>206</v>
      </c>
      <c r="E16" s="230">
        <f t="shared" si="1"/>
        <v>27.5</v>
      </c>
      <c r="F16" s="230"/>
      <c r="G16" s="225">
        <f>G17</f>
        <v>27.5</v>
      </c>
      <c r="H16" s="230"/>
      <c r="I16" s="230"/>
      <c r="J16" s="225"/>
    </row>
    <row r="17" s="211" customFormat="1" ht="19.5" customHeight="1" spans="1:10">
      <c r="A17" s="226" t="s">
        <v>207</v>
      </c>
      <c r="B17" s="226"/>
      <c r="C17" s="226"/>
      <c r="D17" s="226" t="s">
        <v>208</v>
      </c>
      <c r="E17" s="230">
        <f t="shared" ref="E17:E22" si="2">SUM(F17:G17)</f>
        <v>27.5</v>
      </c>
      <c r="F17" s="230"/>
      <c r="G17" s="225">
        <v>27.5</v>
      </c>
      <c r="H17" s="230"/>
      <c r="I17" s="230"/>
      <c r="J17" s="225"/>
    </row>
    <row r="18" s="211" customFormat="1" ht="19.5" customHeight="1" spans="1:10">
      <c r="A18" s="226" t="s">
        <v>209</v>
      </c>
      <c r="B18" s="226"/>
      <c r="C18" s="226"/>
      <c r="D18" s="226" t="s">
        <v>210</v>
      </c>
      <c r="E18" s="230">
        <f t="shared" si="1"/>
        <v>98.94</v>
      </c>
      <c r="F18" s="230"/>
      <c r="G18" s="225">
        <f>G19</f>
        <v>98.94</v>
      </c>
      <c r="H18" s="230"/>
      <c r="I18" s="230"/>
      <c r="J18" s="225"/>
    </row>
    <row r="19" s="211" customFormat="1" ht="19.5" customHeight="1" spans="1:10">
      <c r="A19" s="226" t="s">
        <v>211</v>
      </c>
      <c r="B19" s="226"/>
      <c r="C19" s="226"/>
      <c r="D19" s="226" t="s">
        <v>210</v>
      </c>
      <c r="E19" s="230">
        <f t="shared" si="2"/>
        <v>98.94</v>
      </c>
      <c r="F19" s="230"/>
      <c r="G19" s="225">
        <v>98.94</v>
      </c>
      <c r="H19" s="230"/>
      <c r="I19" s="230"/>
      <c r="J19" s="225"/>
    </row>
    <row r="20" s="211" customFormat="1" ht="19.5" customHeight="1" spans="1:10">
      <c r="A20" s="226" t="s">
        <v>139</v>
      </c>
      <c r="B20" s="226"/>
      <c r="C20" s="226"/>
      <c r="D20" s="226" t="s">
        <v>140</v>
      </c>
      <c r="E20" s="230">
        <f>E21+E23+E28</f>
        <v>24046.35</v>
      </c>
      <c r="F20" s="230">
        <f>F21+F23+F28</f>
        <v>20538.4</v>
      </c>
      <c r="G20" s="230">
        <f>G21+G23+G28</f>
        <v>3507.95</v>
      </c>
      <c r="H20" s="230"/>
      <c r="I20" s="230"/>
      <c r="J20" s="225"/>
    </row>
    <row r="21" s="211" customFormat="1" ht="19.5" customHeight="1" spans="1:10">
      <c r="A21" s="226" t="s">
        <v>141</v>
      </c>
      <c r="B21" s="226"/>
      <c r="C21" s="226"/>
      <c r="D21" s="226" t="s">
        <v>142</v>
      </c>
      <c r="E21" s="230">
        <f>E22</f>
        <v>1.99</v>
      </c>
      <c r="F21" s="230"/>
      <c r="G21" s="225">
        <f>G22</f>
        <v>1.99</v>
      </c>
      <c r="H21" s="230"/>
      <c r="I21" s="230"/>
      <c r="J21" s="225"/>
    </row>
    <row r="22" s="211" customFormat="1" ht="19.5" customHeight="1" spans="1:10">
      <c r="A22" s="226" t="s">
        <v>143</v>
      </c>
      <c r="B22" s="226"/>
      <c r="C22" s="226"/>
      <c r="D22" s="226" t="s">
        <v>144</v>
      </c>
      <c r="E22" s="230">
        <f t="shared" si="2"/>
        <v>1.99</v>
      </c>
      <c r="F22" s="230"/>
      <c r="G22" s="225">
        <v>1.99</v>
      </c>
      <c r="H22" s="230"/>
      <c r="I22" s="230"/>
      <c r="J22" s="225"/>
    </row>
    <row r="23" s="211" customFormat="1" ht="19.5" customHeight="1" spans="1:10">
      <c r="A23" s="226" t="s">
        <v>145</v>
      </c>
      <c r="B23" s="226"/>
      <c r="C23" s="226"/>
      <c r="D23" s="226" t="s">
        <v>146</v>
      </c>
      <c r="E23" s="230">
        <f>E24+E25+E26+E27</f>
        <v>24042.36</v>
      </c>
      <c r="F23" s="229">
        <f>F24</f>
        <v>20538.4</v>
      </c>
      <c r="G23" s="229">
        <f>G24+G25+G26+G27</f>
        <v>3503.96</v>
      </c>
      <c r="H23" s="230"/>
      <c r="I23" s="230"/>
      <c r="J23" s="225"/>
    </row>
    <row r="24" s="211" customFormat="1" ht="19.5" customHeight="1" spans="1:10">
      <c r="A24" s="226" t="s">
        <v>147</v>
      </c>
      <c r="B24" s="226"/>
      <c r="C24" s="226"/>
      <c r="D24" s="226" t="s">
        <v>148</v>
      </c>
      <c r="E24" s="230">
        <f t="shared" ref="E24:E27" si="3">SUM(F24:G24)</f>
        <v>20638.4</v>
      </c>
      <c r="F24" s="229">
        <v>20538.4</v>
      </c>
      <c r="G24" s="225">
        <v>100</v>
      </c>
      <c r="H24" s="230"/>
      <c r="I24" s="230"/>
      <c r="J24" s="225"/>
    </row>
    <row r="25" s="211" customFormat="1" ht="19.5" customHeight="1" spans="1:10">
      <c r="A25" s="226" t="s">
        <v>149</v>
      </c>
      <c r="B25" s="226"/>
      <c r="C25" s="226"/>
      <c r="D25" s="226" t="s">
        <v>150</v>
      </c>
      <c r="E25" s="230">
        <f t="shared" si="3"/>
        <v>127.7</v>
      </c>
      <c r="F25" s="230"/>
      <c r="G25" s="225">
        <v>127.7</v>
      </c>
      <c r="H25" s="230"/>
      <c r="I25" s="230"/>
      <c r="J25" s="225"/>
    </row>
    <row r="26" s="211" customFormat="1" ht="19.5" customHeight="1" spans="1:10">
      <c r="A26" s="226" t="s">
        <v>151</v>
      </c>
      <c r="B26" s="226"/>
      <c r="C26" s="226"/>
      <c r="D26" s="226" t="s">
        <v>152</v>
      </c>
      <c r="E26" s="230">
        <f t="shared" si="3"/>
        <v>538.04</v>
      </c>
      <c r="F26" s="230"/>
      <c r="G26" s="225">
        <v>538.04</v>
      </c>
      <c r="H26" s="230"/>
      <c r="I26" s="230"/>
      <c r="J26" s="225"/>
    </row>
    <row r="27" s="211" customFormat="1" ht="19.5" customHeight="1" spans="1:10">
      <c r="A27" s="226" t="s">
        <v>153</v>
      </c>
      <c r="B27" s="226"/>
      <c r="C27" s="226"/>
      <c r="D27" s="226" t="s">
        <v>154</v>
      </c>
      <c r="E27" s="230">
        <f t="shared" si="3"/>
        <v>2738.22</v>
      </c>
      <c r="F27" s="230"/>
      <c r="G27" s="229">
        <v>2738.22</v>
      </c>
      <c r="H27" s="230"/>
      <c r="I27" s="230"/>
      <c r="J27" s="225"/>
    </row>
    <row r="28" s="211" customFormat="1" ht="19.5" customHeight="1" spans="1:10">
      <c r="A28" s="226" t="s">
        <v>212</v>
      </c>
      <c r="B28" s="226"/>
      <c r="C28" s="226"/>
      <c r="D28" s="226" t="s">
        <v>213</v>
      </c>
      <c r="E28" s="230">
        <f t="shared" ref="E28:E31" si="4">E29</f>
        <v>2</v>
      </c>
      <c r="F28" s="230"/>
      <c r="G28" s="225">
        <f t="shared" ref="G28:G31" si="5">G29</f>
        <v>2</v>
      </c>
      <c r="H28" s="230"/>
      <c r="I28" s="230"/>
      <c r="J28" s="225"/>
    </row>
    <row r="29" s="211" customFormat="1" ht="19.5" customHeight="1" spans="1:10">
      <c r="A29" s="226" t="s">
        <v>214</v>
      </c>
      <c r="B29" s="226"/>
      <c r="C29" s="226"/>
      <c r="D29" s="226" t="s">
        <v>213</v>
      </c>
      <c r="E29" s="230">
        <f>SUM(F29:G29)</f>
        <v>2</v>
      </c>
      <c r="F29" s="230"/>
      <c r="G29" s="225">
        <v>2</v>
      </c>
      <c r="H29" s="230"/>
      <c r="I29" s="230"/>
      <c r="J29" s="225"/>
    </row>
    <row r="30" s="211" customFormat="1" ht="19.5" customHeight="1" spans="1:10">
      <c r="A30" s="226" t="s">
        <v>215</v>
      </c>
      <c r="B30" s="226"/>
      <c r="C30" s="226"/>
      <c r="D30" s="226" t="s">
        <v>216</v>
      </c>
      <c r="E30" s="230">
        <f t="shared" si="4"/>
        <v>193.95</v>
      </c>
      <c r="F30" s="230"/>
      <c r="G30" s="225">
        <f t="shared" si="5"/>
        <v>193.95</v>
      </c>
      <c r="H30" s="230"/>
      <c r="I30" s="230"/>
      <c r="J30" s="225"/>
    </row>
    <row r="31" s="211" customFormat="1" ht="19.5" customHeight="1" spans="1:10">
      <c r="A31" s="226" t="s">
        <v>217</v>
      </c>
      <c r="B31" s="226"/>
      <c r="C31" s="226"/>
      <c r="D31" s="226" t="s">
        <v>218</v>
      </c>
      <c r="E31" s="230">
        <f t="shared" si="4"/>
        <v>193.95</v>
      </c>
      <c r="F31" s="230"/>
      <c r="G31" s="225">
        <f t="shared" si="5"/>
        <v>193.95</v>
      </c>
      <c r="H31" s="230"/>
      <c r="I31" s="230"/>
      <c r="J31" s="225"/>
    </row>
    <row r="32" s="211" customFormat="1" ht="19.5" customHeight="1" spans="1:10">
      <c r="A32" s="226" t="s">
        <v>219</v>
      </c>
      <c r="B32" s="226"/>
      <c r="C32" s="226"/>
      <c r="D32" s="226" t="s">
        <v>220</v>
      </c>
      <c r="E32" s="230">
        <f t="shared" ref="E32:E37" si="6">SUM(F32:G32)</f>
        <v>193.95</v>
      </c>
      <c r="F32" s="230"/>
      <c r="G32" s="225">
        <v>193.95</v>
      </c>
      <c r="H32" s="230"/>
      <c r="I32" s="230"/>
      <c r="J32" s="225"/>
    </row>
    <row r="33" s="211" customFormat="1" ht="19.5" customHeight="1" spans="1:10">
      <c r="A33" s="226" t="s">
        <v>155</v>
      </c>
      <c r="B33" s="226"/>
      <c r="C33" s="226"/>
      <c r="D33" s="226" t="s">
        <v>156</v>
      </c>
      <c r="E33" s="230">
        <f>E34+E38+E40</f>
        <v>1648.97</v>
      </c>
      <c r="F33" s="229">
        <f>F34+F38</f>
        <v>1648.77</v>
      </c>
      <c r="G33" s="225">
        <f>G40</f>
        <v>0.2</v>
      </c>
      <c r="H33" s="230"/>
      <c r="I33" s="230"/>
      <c r="J33" s="225"/>
    </row>
    <row r="34" s="211" customFormat="1" ht="19.5" customHeight="1" spans="1:10">
      <c r="A34" s="226" t="s">
        <v>157</v>
      </c>
      <c r="B34" s="226"/>
      <c r="C34" s="226"/>
      <c r="D34" s="226" t="s">
        <v>158</v>
      </c>
      <c r="E34" s="230">
        <f>E35+E36+E37</f>
        <v>1320.87</v>
      </c>
      <c r="F34" s="229">
        <f>F35+F36+F37</f>
        <v>1320.87</v>
      </c>
      <c r="G34" s="230"/>
      <c r="H34" s="230"/>
      <c r="I34" s="230"/>
      <c r="J34" s="225"/>
    </row>
    <row r="35" s="211" customFormat="1" ht="19.5" customHeight="1" spans="1:10">
      <c r="A35" s="226" t="s">
        <v>159</v>
      </c>
      <c r="B35" s="226"/>
      <c r="C35" s="226"/>
      <c r="D35" s="226" t="s">
        <v>160</v>
      </c>
      <c r="E35" s="230">
        <f t="shared" si="6"/>
        <v>161.43</v>
      </c>
      <c r="F35" s="225">
        <v>161.43</v>
      </c>
      <c r="G35" s="230"/>
      <c r="H35" s="230"/>
      <c r="I35" s="230"/>
      <c r="J35" s="225"/>
    </row>
    <row r="36" s="211" customFormat="1" ht="19.5" customHeight="1" spans="1:10">
      <c r="A36" s="226" t="s">
        <v>161</v>
      </c>
      <c r="B36" s="226"/>
      <c r="C36" s="226"/>
      <c r="D36" s="226" t="s">
        <v>162</v>
      </c>
      <c r="E36" s="230">
        <f t="shared" si="6"/>
        <v>1043.73</v>
      </c>
      <c r="F36" s="229">
        <v>1043.73</v>
      </c>
      <c r="G36" s="230"/>
      <c r="H36" s="230"/>
      <c r="I36" s="230"/>
      <c r="J36" s="225"/>
    </row>
    <row r="37" s="211" customFormat="1" ht="19.5" customHeight="1" spans="1:10">
      <c r="A37" s="226" t="s">
        <v>163</v>
      </c>
      <c r="B37" s="226"/>
      <c r="C37" s="226"/>
      <c r="D37" s="226" t="s">
        <v>164</v>
      </c>
      <c r="E37" s="230">
        <f t="shared" si="6"/>
        <v>115.71</v>
      </c>
      <c r="F37" s="225">
        <v>115.71</v>
      </c>
      <c r="G37" s="230"/>
      <c r="H37" s="230"/>
      <c r="I37" s="230"/>
      <c r="J37" s="225"/>
    </row>
    <row r="38" s="211" customFormat="1" ht="19.5" customHeight="1" spans="1:10">
      <c r="A38" s="226" t="s">
        <v>165</v>
      </c>
      <c r="B38" s="226"/>
      <c r="C38" s="226"/>
      <c r="D38" s="226" t="s">
        <v>166</v>
      </c>
      <c r="E38" s="230">
        <f t="shared" ref="E38:E43" si="7">E39</f>
        <v>327.9</v>
      </c>
      <c r="F38" s="225">
        <f>F39</f>
        <v>327.9</v>
      </c>
      <c r="G38" s="230"/>
      <c r="H38" s="230"/>
      <c r="I38" s="230"/>
      <c r="J38" s="225"/>
    </row>
    <row r="39" s="211" customFormat="1" ht="19.5" customHeight="1" spans="1:10">
      <c r="A39" s="226" t="s">
        <v>167</v>
      </c>
      <c r="B39" s="226"/>
      <c r="C39" s="226"/>
      <c r="D39" s="226" t="s">
        <v>168</v>
      </c>
      <c r="E39" s="230">
        <f t="shared" ref="E39:E44" si="8">SUM(F39:G39)</f>
        <v>327.9</v>
      </c>
      <c r="F39" s="225">
        <v>327.9</v>
      </c>
      <c r="G39" s="230"/>
      <c r="H39" s="230"/>
      <c r="I39" s="230"/>
      <c r="J39" s="225"/>
    </row>
    <row r="40" s="211" customFormat="1" ht="19.5" customHeight="1" spans="1:10">
      <c r="A40" s="226" t="s">
        <v>169</v>
      </c>
      <c r="B40" s="226"/>
      <c r="C40" s="226"/>
      <c r="D40" s="226" t="s">
        <v>170</v>
      </c>
      <c r="E40" s="230">
        <f t="shared" si="7"/>
        <v>0.2</v>
      </c>
      <c r="F40" s="230"/>
      <c r="G40" s="225">
        <f t="shared" ref="G40:G43" si="9">G41</f>
        <v>0.2</v>
      </c>
      <c r="H40" s="230"/>
      <c r="I40" s="230"/>
      <c r="J40" s="225"/>
    </row>
    <row r="41" s="211" customFormat="1" ht="19.5" customHeight="1" spans="1:10">
      <c r="A41" s="226" t="s">
        <v>171</v>
      </c>
      <c r="B41" s="226"/>
      <c r="C41" s="226"/>
      <c r="D41" s="226" t="s">
        <v>172</v>
      </c>
      <c r="E41" s="230">
        <f t="shared" si="8"/>
        <v>0.2</v>
      </c>
      <c r="F41" s="230"/>
      <c r="G41" s="225">
        <v>0.2</v>
      </c>
      <c r="H41" s="230"/>
      <c r="I41" s="230"/>
      <c r="J41" s="225"/>
    </row>
    <row r="42" s="211" customFormat="1" ht="19.5" customHeight="1" spans="1:10">
      <c r="A42" s="226" t="s">
        <v>173</v>
      </c>
      <c r="B42" s="226"/>
      <c r="C42" s="226"/>
      <c r="D42" s="226" t="s">
        <v>174</v>
      </c>
      <c r="E42" s="230">
        <f>E43+E45</f>
        <v>821.99</v>
      </c>
      <c r="F42" s="225">
        <f>F45</f>
        <v>813.45</v>
      </c>
      <c r="G42" s="225">
        <f t="shared" si="9"/>
        <v>8.54</v>
      </c>
      <c r="H42" s="230"/>
      <c r="I42" s="230"/>
      <c r="J42" s="225"/>
    </row>
    <row r="43" s="211" customFormat="1" ht="19.5" customHeight="1" spans="1:10">
      <c r="A43" s="226" t="s">
        <v>221</v>
      </c>
      <c r="B43" s="226"/>
      <c r="C43" s="226"/>
      <c r="D43" s="226" t="s">
        <v>222</v>
      </c>
      <c r="E43" s="230">
        <f t="shared" si="7"/>
        <v>8.54</v>
      </c>
      <c r="F43" s="230"/>
      <c r="G43" s="225">
        <f t="shared" si="9"/>
        <v>8.54</v>
      </c>
      <c r="H43" s="230"/>
      <c r="I43" s="230"/>
      <c r="J43" s="225"/>
    </row>
    <row r="44" s="211" customFormat="1" ht="19.5" customHeight="1" spans="1:10">
      <c r="A44" s="226" t="s">
        <v>223</v>
      </c>
      <c r="B44" s="226"/>
      <c r="C44" s="226"/>
      <c r="D44" s="226" t="s">
        <v>224</v>
      </c>
      <c r="E44" s="230">
        <f t="shared" si="8"/>
        <v>8.54</v>
      </c>
      <c r="F44" s="230"/>
      <c r="G44" s="225">
        <v>8.54</v>
      </c>
      <c r="H44" s="230"/>
      <c r="I44" s="230"/>
      <c r="J44" s="225"/>
    </row>
    <row r="45" s="211" customFormat="1" ht="19.5" customHeight="1" spans="1:10">
      <c r="A45" s="226" t="s">
        <v>175</v>
      </c>
      <c r="B45" s="226"/>
      <c r="C45" s="226"/>
      <c r="D45" s="226" t="s">
        <v>176</v>
      </c>
      <c r="E45" s="230">
        <f>E46+E47+E48</f>
        <v>813.45</v>
      </c>
      <c r="F45" s="225">
        <f>F46+F47+F48</f>
        <v>813.45</v>
      </c>
      <c r="G45" s="230"/>
      <c r="H45" s="230"/>
      <c r="I45" s="230"/>
      <c r="J45" s="225"/>
    </row>
    <row r="46" s="211" customFormat="1" ht="19.5" customHeight="1" spans="1:10">
      <c r="A46" s="226" t="s">
        <v>177</v>
      </c>
      <c r="B46" s="226"/>
      <c r="C46" s="226"/>
      <c r="D46" s="226" t="s">
        <v>178</v>
      </c>
      <c r="E46" s="230">
        <f t="shared" ref="E46:E48" si="10">SUM(F46:G46)</f>
        <v>475.9</v>
      </c>
      <c r="F46" s="225">
        <v>475.9</v>
      </c>
      <c r="G46" s="230"/>
      <c r="H46" s="230"/>
      <c r="I46" s="230"/>
      <c r="J46" s="225"/>
    </row>
    <row r="47" s="211" customFormat="1" ht="19.5" customHeight="1" spans="1:10">
      <c r="A47" s="226" t="s">
        <v>179</v>
      </c>
      <c r="B47" s="226"/>
      <c r="C47" s="226"/>
      <c r="D47" s="226" t="s">
        <v>180</v>
      </c>
      <c r="E47" s="230">
        <f t="shared" si="10"/>
        <v>297.78</v>
      </c>
      <c r="F47" s="225">
        <v>297.78</v>
      </c>
      <c r="G47" s="230"/>
      <c r="H47" s="230"/>
      <c r="I47" s="230"/>
      <c r="J47" s="225"/>
    </row>
    <row r="48" s="211" customFormat="1" ht="19.5" customHeight="1" spans="1:10">
      <c r="A48" s="226" t="s">
        <v>181</v>
      </c>
      <c r="B48" s="226"/>
      <c r="C48" s="226"/>
      <c r="D48" s="226" t="s">
        <v>182</v>
      </c>
      <c r="E48" s="230">
        <f t="shared" si="10"/>
        <v>39.77</v>
      </c>
      <c r="F48" s="225">
        <v>39.77</v>
      </c>
      <c r="G48" s="230"/>
      <c r="H48" s="230"/>
      <c r="I48" s="230"/>
      <c r="J48" s="225"/>
    </row>
    <row r="49" s="211" customFormat="1" ht="19.5" customHeight="1" spans="1:10">
      <c r="A49" s="226" t="s">
        <v>225</v>
      </c>
      <c r="B49" s="226"/>
      <c r="C49" s="226"/>
      <c r="D49" s="226" t="s">
        <v>226</v>
      </c>
      <c r="E49" s="230">
        <f t="shared" ref="E49:E53" si="11">E50</f>
        <v>0.5</v>
      </c>
      <c r="F49" s="230"/>
      <c r="G49" s="225">
        <f t="shared" ref="G49:G53" si="12">G50</f>
        <v>0.5</v>
      </c>
      <c r="H49" s="230"/>
      <c r="I49" s="230"/>
      <c r="J49" s="225"/>
    </row>
    <row r="50" s="211" customFormat="1" ht="19.5" customHeight="1" spans="1:10">
      <c r="A50" s="226" t="s">
        <v>227</v>
      </c>
      <c r="B50" s="226"/>
      <c r="C50" s="226"/>
      <c r="D50" s="226" t="s">
        <v>228</v>
      </c>
      <c r="E50" s="230">
        <f t="shared" si="11"/>
        <v>0.5</v>
      </c>
      <c r="F50" s="230"/>
      <c r="G50" s="225">
        <f t="shared" si="12"/>
        <v>0.5</v>
      </c>
      <c r="H50" s="230"/>
      <c r="I50" s="230"/>
      <c r="J50" s="225"/>
    </row>
    <row r="51" s="211" customFormat="1" ht="19.5" customHeight="1" spans="1:10">
      <c r="A51" s="226" t="s">
        <v>229</v>
      </c>
      <c r="B51" s="226"/>
      <c r="C51" s="226"/>
      <c r="D51" s="226" t="s">
        <v>230</v>
      </c>
      <c r="E51" s="230">
        <f>SUM(F51:G51)</f>
        <v>0.5</v>
      </c>
      <c r="F51" s="230"/>
      <c r="G51" s="225">
        <v>0.5</v>
      </c>
      <c r="H51" s="230"/>
      <c r="I51" s="230"/>
      <c r="J51" s="225"/>
    </row>
    <row r="52" s="211" customFormat="1" ht="19.5" customHeight="1" spans="1:10">
      <c r="A52" s="226" t="s">
        <v>231</v>
      </c>
      <c r="B52" s="226"/>
      <c r="C52" s="226"/>
      <c r="D52" s="226" t="s">
        <v>232</v>
      </c>
      <c r="E52" s="230">
        <f t="shared" si="11"/>
        <v>2.49</v>
      </c>
      <c r="F52" s="230"/>
      <c r="G52" s="225">
        <f t="shared" si="12"/>
        <v>2.49</v>
      </c>
      <c r="H52" s="230"/>
      <c r="I52" s="230"/>
      <c r="J52" s="225"/>
    </row>
    <row r="53" s="211" customFormat="1" ht="19.5" customHeight="1" spans="1:10">
      <c r="A53" s="226" t="s">
        <v>233</v>
      </c>
      <c r="B53" s="226"/>
      <c r="C53" s="226"/>
      <c r="D53" s="226" t="s">
        <v>234</v>
      </c>
      <c r="E53" s="230">
        <f t="shared" si="11"/>
        <v>2.49</v>
      </c>
      <c r="F53" s="230"/>
      <c r="G53" s="225">
        <f t="shared" si="12"/>
        <v>2.49</v>
      </c>
      <c r="H53" s="230"/>
      <c r="I53" s="230"/>
      <c r="J53" s="225"/>
    </row>
    <row r="54" s="211" customFormat="1" ht="19.5" customHeight="1" spans="1:10">
      <c r="A54" s="226" t="s">
        <v>235</v>
      </c>
      <c r="B54" s="226"/>
      <c r="C54" s="226"/>
      <c r="D54" s="226" t="s">
        <v>236</v>
      </c>
      <c r="E54" s="230">
        <f t="shared" ref="E54:E58" si="13">SUM(F54:G54)</f>
        <v>2.49</v>
      </c>
      <c r="F54" s="230"/>
      <c r="G54" s="225">
        <v>2.49</v>
      </c>
      <c r="H54" s="230"/>
      <c r="I54" s="230"/>
      <c r="J54" s="225"/>
    </row>
    <row r="55" s="211" customFormat="1" ht="19.5" customHeight="1" spans="1:10">
      <c r="A55" s="226" t="s">
        <v>183</v>
      </c>
      <c r="B55" s="226"/>
      <c r="C55" s="226"/>
      <c r="D55" s="226" t="s">
        <v>184</v>
      </c>
      <c r="E55" s="230">
        <f>E56</f>
        <v>1101.95</v>
      </c>
      <c r="F55" s="229">
        <f>F56</f>
        <v>1101.95</v>
      </c>
      <c r="G55" s="230"/>
      <c r="H55" s="230"/>
      <c r="I55" s="230"/>
      <c r="J55" s="225"/>
    </row>
    <row r="56" s="211" customFormat="1" ht="19.5" customHeight="1" spans="1:10">
      <c r="A56" s="226" t="s">
        <v>185</v>
      </c>
      <c r="B56" s="226"/>
      <c r="C56" s="226"/>
      <c r="D56" s="226" t="s">
        <v>186</v>
      </c>
      <c r="E56" s="230">
        <f>E57+E58</f>
        <v>1101.95</v>
      </c>
      <c r="F56" s="229">
        <f>F57+F58</f>
        <v>1101.95</v>
      </c>
      <c r="G56" s="230"/>
      <c r="H56" s="230"/>
      <c r="I56" s="230"/>
      <c r="J56" s="225"/>
    </row>
    <row r="57" s="211" customFormat="1" ht="19.5" customHeight="1" spans="1:10">
      <c r="A57" s="226" t="s">
        <v>187</v>
      </c>
      <c r="B57" s="226"/>
      <c r="C57" s="226"/>
      <c r="D57" s="226" t="s">
        <v>188</v>
      </c>
      <c r="E57" s="230">
        <f t="shared" si="13"/>
        <v>1078.72</v>
      </c>
      <c r="F57" s="229">
        <v>1078.72</v>
      </c>
      <c r="G57" s="230"/>
      <c r="H57" s="230"/>
      <c r="I57" s="230"/>
      <c r="J57" s="225"/>
    </row>
    <row r="58" s="211" customFormat="1" ht="19.5" customHeight="1" spans="1:10">
      <c r="A58" s="226" t="s">
        <v>189</v>
      </c>
      <c r="B58" s="226"/>
      <c r="C58" s="226"/>
      <c r="D58" s="226" t="s">
        <v>190</v>
      </c>
      <c r="E58" s="230">
        <f t="shared" si="13"/>
        <v>23.23</v>
      </c>
      <c r="F58" s="225">
        <v>23.23</v>
      </c>
      <c r="G58" s="230"/>
      <c r="H58" s="230"/>
      <c r="I58" s="230"/>
      <c r="J58" s="225"/>
    </row>
    <row r="59" s="211" customFormat="1" ht="19.5" customHeight="1" spans="1:10">
      <c r="A59" s="226" t="s">
        <v>237</v>
      </c>
      <c r="B59" s="226"/>
      <c r="C59" s="226"/>
      <c r="D59" s="226"/>
      <c r="E59" s="226"/>
      <c r="F59" s="226"/>
      <c r="G59" s="226"/>
      <c r="H59" s="226"/>
      <c r="I59" s="226"/>
      <c r="J59" s="226"/>
    </row>
  </sheetData>
  <mergeCells count="6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IV27"/>
  <sheetViews>
    <sheetView workbookViewId="0">
      <selection activeCell="H8" sqref="H8"/>
    </sheetView>
  </sheetViews>
  <sheetFormatPr defaultColWidth="9.45454545454546"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32" width="9.81818181818182" style="2"/>
    <col min="33" max="16384" width="9.45454545454546" style="2"/>
  </cols>
  <sheetData>
    <row r="1" s="1" customFormat="1" ht="15" spans="1:256">
      <c r="A1" s="2" t="s">
        <v>719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958</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56" customHeight="1" spans="1:256">
      <c r="A7" s="8"/>
      <c r="B7" s="8"/>
      <c r="C7" s="11" t="s">
        <v>731</v>
      </c>
      <c r="D7" s="46">
        <v>55.461923</v>
      </c>
      <c r="E7" s="46">
        <v>55.461923</v>
      </c>
      <c r="F7" s="46">
        <v>55.461923</v>
      </c>
      <c r="G7" s="8">
        <v>10</v>
      </c>
      <c r="H7" s="13">
        <v>1</v>
      </c>
      <c r="I7" s="16">
        <v>10</v>
      </c>
      <c r="J7" s="16"/>
      <c r="K7" s="48"/>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46">
        <v>55.461923</v>
      </c>
      <c r="E8" s="46">
        <v>55.461923</v>
      </c>
      <c r="F8" s="46">
        <v>55.461923</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46" customHeight="1" spans="1:10">
      <c r="A12" s="8"/>
      <c r="B12" s="17" t="s">
        <v>959</v>
      </c>
      <c r="C12" s="18"/>
      <c r="D12" s="18"/>
      <c r="E12" s="19"/>
      <c r="F12" s="16" t="s">
        <v>960</v>
      </c>
      <c r="G12" s="16"/>
      <c r="H12" s="16"/>
      <c r="I12" s="16"/>
      <c r="J12" s="16"/>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18" customHeight="1" spans="1:10">
      <c r="A15" s="32" t="s">
        <v>670</v>
      </c>
      <c r="B15" s="28" t="s">
        <v>671</v>
      </c>
      <c r="C15" s="29" t="s">
        <v>961</v>
      </c>
      <c r="D15" s="30" t="s">
        <v>693</v>
      </c>
      <c r="E15" s="236" t="s">
        <v>962</v>
      </c>
      <c r="F15" s="30" t="s">
        <v>746</v>
      </c>
      <c r="G15" s="236" t="s">
        <v>962</v>
      </c>
      <c r="H15" s="27">
        <v>35</v>
      </c>
      <c r="I15" s="27">
        <v>35</v>
      </c>
      <c r="J15" s="43" t="s">
        <v>656</v>
      </c>
    </row>
    <row r="16" s="2" customFormat="1" ht="30" customHeight="1" spans="1:10">
      <c r="A16" s="32" t="s">
        <v>700</v>
      </c>
      <c r="B16" s="33" t="s">
        <v>701</v>
      </c>
      <c r="C16" s="29" t="s">
        <v>963</v>
      </c>
      <c r="D16" s="30" t="s">
        <v>679</v>
      </c>
      <c r="E16" s="236" t="s">
        <v>706</v>
      </c>
      <c r="F16" s="26"/>
      <c r="G16" s="236" t="s">
        <v>706</v>
      </c>
      <c r="H16" s="27">
        <v>35</v>
      </c>
      <c r="I16" s="27">
        <v>35</v>
      </c>
      <c r="J16" s="43" t="s">
        <v>656</v>
      </c>
    </row>
    <row r="17" s="2" customFormat="1" ht="30" customHeight="1" spans="1:10">
      <c r="A17" s="34" t="s">
        <v>707</v>
      </c>
      <c r="B17" s="35" t="s">
        <v>708</v>
      </c>
      <c r="C17" s="29" t="s">
        <v>964</v>
      </c>
      <c r="D17" s="30" t="s">
        <v>673</v>
      </c>
      <c r="E17" s="236" t="s">
        <v>686</v>
      </c>
      <c r="F17" s="30" t="s">
        <v>684</v>
      </c>
      <c r="G17" s="236" t="s">
        <v>683</v>
      </c>
      <c r="H17" s="47">
        <v>30</v>
      </c>
      <c r="I17" s="47">
        <v>30</v>
      </c>
      <c r="J17" s="43" t="s">
        <v>656</v>
      </c>
    </row>
    <row r="18" s="2" customFormat="1" ht="54" customHeight="1" spans="1:10">
      <c r="A18" s="36" t="s">
        <v>764</v>
      </c>
      <c r="B18" s="36"/>
      <c r="C18" s="36"/>
      <c r="D18" s="37" t="s">
        <v>714</v>
      </c>
      <c r="E18" s="37"/>
      <c r="F18" s="37"/>
      <c r="G18" s="37"/>
      <c r="H18" s="37"/>
      <c r="I18" s="37"/>
      <c r="J18" s="37"/>
    </row>
    <row r="19" s="2" customFormat="1" ht="25.5" customHeight="1" spans="1:10">
      <c r="A19" s="36" t="s">
        <v>765</v>
      </c>
      <c r="B19" s="36"/>
      <c r="C19" s="36"/>
      <c r="D19" s="36"/>
      <c r="E19" s="36"/>
      <c r="F19" s="36"/>
      <c r="G19" s="36"/>
      <c r="H19" s="36">
        <v>100</v>
      </c>
      <c r="I19" s="36">
        <v>100</v>
      </c>
      <c r="J19" s="44" t="s">
        <v>766</v>
      </c>
    </row>
    <row r="20" s="2" customFormat="1" ht="17" customHeight="1" spans="1:10">
      <c r="A20" s="38"/>
      <c r="B20" s="38"/>
      <c r="C20" s="38"/>
      <c r="D20" s="38"/>
      <c r="E20" s="38"/>
      <c r="F20" s="38"/>
      <c r="G20" s="38"/>
      <c r="H20" s="38"/>
      <c r="I20" s="38"/>
      <c r="J20" s="45"/>
    </row>
    <row r="21" s="2" customFormat="1" ht="29" customHeight="1" spans="1:10">
      <c r="A21" s="39" t="s">
        <v>715</v>
      </c>
      <c r="B21" s="38"/>
      <c r="C21" s="38"/>
      <c r="D21" s="38"/>
      <c r="E21" s="38"/>
      <c r="F21" s="38"/>
      <c r="G21" s="38"/>
      <c r="H21" s="38"/>
      <c r="I21" s="38"/>
      <c r="J21" s="45"/>
    </row>
    <row r="22" s="2" customFormat="1" ht="27" customHeight="1" spans="1:10">
      <c r="A22" s="39" t="s">
        <v>716</v>
      </c>
      <c r="B22" s="39"/>
      <c r="C22" s="39"/>
      <c r="D22" s="39"/>
      <c r="E22" s="39"/>
      <c r="F22" s="39"/>
      <c r="G22" s="39"/>
      <c r="H22" s="39"/>
      <c r="I22" s="39"/>
      <c r="J22" s="39"/>
    </row>
    <row r="23" s="1" customFormat="1" ht="19" customHeight="1" spans="1:256">
      <c r="A23" s="39" t="s">
        <v>717</v>
      </c>
      <c r="B23" s="39"/>
      <c r="C23" s="39"/>
      <c r="D23" s="39"/>
      <c r="E23" s="39"/>
      <c r="F23" s="39"/>
      <c r="G23" s="39"/>
      <c r="H23" s="39"/>
      <c r="I23" s="39"/>
      <c r="J23" s="39"/>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1" customFormat="1" ht="18" customHeight="1" spans="1:256">
      <c r="A24" s="39" t="s">
        <v>767</v>
      </c>
      <c r="B24" s="39"/>
      <c r="C24" s="39"/>
      <c r="D24" s="39"/>
      <c r="E24" s="39"/>
      <c r="F24" s="39"/>
      <c r="G24" s="39"/>
      <c r="H24" s="39"/>
      <c r="I24" s="39"/>
      <c r="J24" s="39"/>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1" customFormat="1" ht="18" customHeight="1" spans="1:256">
      <c r="A25" s="39" t="s">
        <v>768</v>
      </c>
      <c r="B25" s="39"/>
      <c r="C25" s="39"/>
      <c r="D25" s="39"/>
      <c r="E25" s="39"/>
      <c r="F25" s="39"/>
      <c r="G25" s="39"/>
      <c r="H25" s="39"/>
      <c r="I25" s="39"/>
      <c r="J25" s="39"/>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1" customFormat="1" ht="18" customHeight="1" spans="1:256">
      <c r="A26" s="39" t="s">
        <v>769</v>
      </c>
      <c r="B26" s="39"/>
      <c r="C26" s="39"/>
      <c r="D26" s="39"/>
      <c r="E26" s="39"/>
      <c r="F26" s="39"/>
      <c r="G26" s="39"/>
      <c r="H26" s="39"/>
      <c r="I26" s="39"/>
      <c r="J26" s="39"/>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1" customFormat="1" ht="24" customHeight="1" spans="1:256">
      <c r="A27" s="39" t="s">
        <v>770</v>
      </c>
      <c r="B27" s="39"/>
      <c r="C27" s="39"/>
      <c r="D27" s="39"/>
      <c r="E27" s="39"/>
      <c r="F27" s="39"/>
      <c r="G27" s="39"/>
      <c r="H27" s="39"/>
      <c r="I27" s="39"/>
      <c r="J27" s="39"/>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IV65"/>
  <sheetViews>
    <sheetView workbookViewId="0">
      <selection activeCell="E59" sqref="E59"/>
    </sheetView>
  </sheetViews>
  <sheetFormatPr defaultColWidth="9.45454545454546" defaultRowHeight="14"/>
  <cols>
    <col min="1" max="2" width="12.1363636363636" style="2" customWidth="1"/>
    <col min="3" max="3" width="15.9272727272727" style="2" customWidth="1"/>
    <col min="4" max="5" width="12.3272727272727" style="2" customWidth="1"/>
    <col min="6" max="6" width="12.2181818181818" style="2" customWidth="1"/>
    <col min="7" max="7" width="10.9090909090909" style="2" customWidth="1"/>
    <col min="8" max="8" width="9.81818181818182" style="2"/>
    <col min="9" max="9" width="9.41818181818182" style="2" customWidth="1"/>
    <col min="10" max="10" width="12.5454545454545" style="2" customWidth="1"/>
    <col min="11" max="32" width="9.81818181818182" style="2"/>
    <col min="33" max="16384" width="9.45454545454546" style="2"/>
  </cols>
  <sheetData>
    <row r="1" s="1" customFormat="1" ht="15" spans="1:256">
      <c r="A1" s="2" t="s">
        <v>719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720</v>
      </c>
      <c r="B2" s="7"/>
      <c r="C2" s="7"/>
      <c r="D2" s="7"/>
      <c r="E2" s="7"/>
      <c r="F2" s="7"/>
      <c r="G2" s="7"/>
      <c r="H2" s="7"/>
      <c r="I2" s="7"/>
      <c r="J2" s="7"/>
    </row>
    <row r="3" s="3" customFormat="1" ht="13" customHeight="1" spans="1:10">
      <c r="A3" s="7"/>
      <c r="B3" s="7"/>
      <c r="C3" s="7"/>
      <c r="D3" s="7"/>
      <c r="E3" s="7"/>
      <c r="F3" s="7"/>
      <c r="G3" s="7"/>
      <c r="H3" s="7"/>
      <c r="I3" s="41" t="s">
        <v>3</v>
      </c>
      <c r="J3" s="42"/>
    </row>
    <row r="4" s="4" customFormat="1" ht="18" customHeight="1" spans="1:256">
      <c r="A4" s="8" t="s">
        <v>721</v>
      </c>
      <c r="B4" s="8"/>
      <c r="C4" s="9" t="s">
        <v>965</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723</v>
      </c>
      <c r="B5" s="8"/>
      <c r="C5" s="10" t="s">
        <v>575</v>
      </c>
      <c r="D5" s="10"/>
      <c r="E5" s="10"/>
      <c r="F5" s="8" t="s">
        <v>724</v>
      </c>
      <c r="G5" s="9" t="s">
        <v>575</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725</v>
      </c>
      <c r="B6" s="8"/>
      <c r="C6" s="8"/>
      <c r="D6" s="8" t="s">
        <v>726</v>
      </c>
      <c r="E6" s="8" t="s">
        <v>530</v>
      </c>
      <c r="F6" s="8" t="s">
        <v>727</v>
      </c>
      <c r="G6" s="8" t="s">
        <v>728</v>
      </c>
      <c r="H6" s="8" t="s">
        <v>729</v>
      </c>
      <c r="I6" s="8" t="s">
        <v>730</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1" t="s">
        <v>731</v>
      </c>
      <c r="D7" s="12">
        <v>50</v>
      </c>
      <c r="E7" s="12">
        <v>50</v>
      </c>
      <c r="F7" s="12">
        <v>50</v>
      </c>
      <c r="G7" s="8">
        <v>10</v>
      </c>
      <c r="H7" s="13">
        <v>1</v>
      </c>
      <c r="I7" s="16">
        <v>10</v>
      </c>
      <c r="J7" s="1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1" t="s">
        <v>732</v>
      </c>
      <c r="D8" s="12">
        <v>50</v>
      </c>
      <c r="E8" s="12">
        <v>50</v>
      </c>
      <c r="F8" s="12">
        <v>50</v>
      </c>
      <c r="G8" s="8" t="s">
        <v>534</v>
      </c>
      <c r="H8" s="13">
        <v>1</v>
      </c>
      <c r="I8" s="16" t="s">
        <v>534</v>
      </c>
      <c r="J8" s="16"/>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1" t="s">
        <v>733</v>
      </c>
      <c r="D9" s="12"/>
      <c r="E9" s="12"/>
      <c r="F9" s="12"/>
      <c r="G9" s="8" t="s">
        <v>534</v>
      </c>
      <c r="H9" s="12"/>
      <c r="I9" s="16" t="s">
        <v>534</v>
      </c>
      <c r="J9" s="16"/>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1" t="s">
        <v>734</v>
      </c>
      <c r="D10" s="14" t="s">
        <v>534</v>
      </c>
      <c r="E10" s="14" t="s">
        <v>534</v>
      </c>
      <c r="F10" s="14" t="s">
        <v>534</v>
      </c>
      <c r="G10" s="15" t="s">
        <v>534</v>
      </c>
      <c r="H10" s="12"/>
      <c r="I10" s="16" t="s">
        <v>534</v>
      </c>
      <c r="J10" s="16"/>
    </row>
    <row r="11" s="2" customFormat="1" ht="18" customHeight="1" spans="1:10">
      <c r="A11" s="8" t="s">
        <v>735</v>
      </c>
      <c r="B11" s="8" t="s">
        <v>736</v>
      </c>
      <c r="C11" s="8"/>
      <c r="D11" s="8"/>
      <c r="E11" s="8"/>
      <c r="F11" s="16" t="s">
        <v>636</v>
      </c>
      <c r="G11" s="16"/>
      <c r="H11" s="16"/>
      <c r="I11" s="16"/>
      <c r="J11" s="16"/>
    </row>
    <row r="12" s="2" customFormat="1" ht="46" customHeight="1" spans="1:10">
      <c r="A12" s="8"/>
      <c r="B12" s="17" t="s">
        <v>966</v>
      </c>
      <c r="C12" s="18"/>
      <c r="D12" s="18"/>
      <c r="E12" s="19"/>
      <c r="F12" s="20" t="s">
        <v>967</v>
      </c>
      <c r="G12" s="20"/>
      <c r="H12" s="20"/>
      <c r="I12" s="20"/>
      <c r="J12" s="20"/>
    </row>
    <row r="13" s="2" customFormat="1" ht="36" customHeight="1" spans="1:10">
      <c r="A13" s="21" t="s">
        <v>738</v>
      </c>
      <c r="B13" s="22"/>
      <c r="C13" s="23"/>
      <c r="D13" s="21" t="s">
        <v>739</v>
      </c>
      <c r="E13" s="22"/>
      <c r="F13" s="23"/>
      <c r="G13" s="24" t="s">
        <v>668</v>
      </c>
      <c r="H13" s="24" t="s">
        <v>728</v>
      </c>
      <c r="I13" s="24" t="s">
        <v>730</v>
      </c>
      <c r="J13" s="24" t="s">
        <v>669</v>
      </c>
    </row>
    <row r="14" s="2" customFormat="1" ht="36" customHeight="1" spans="1:10">
      <c r="A14" s="25" t="s">
        <v>662</v>
      </c>
      <c r="B14" s="8" t="s">
        <v>663</v>
      </c>
      <c r="C14" s="8" t="s">
        <v>664</v>
      </c>
      <c r="D14" s="8" t="s">
        <v>665</v>
      </c>
      <c r="E14" s="8" t="s">
        <v>666</v>
      </c>
      <c r="F14" s="26" t="s">
        <v>667</v>
      </c>
      <c r="G14" s="27"/>
      <c r="H14" s="27"/>
      <c r="I14" s="27"/>
      <c r="J14" s="27"/>
    </row>
    <row r="15" s="2" customFormat="1" ht="18" customHeight="1" spans="1:10">
      <c r="A15" s="28" t="s">
        <v>670</v>
      </c>
      <c r="B15" s="28" t="s">
        <v>681</v>
      </c>
      <c r="C15" s="29" t="s">
        <v>968</v>
      </c>
      <c r="D15" s="30" t="s">
        <v>673</v>
      </c>
      <c r="E15" s="236" t="s">
        <v>686</v>
      </c>
      <c r="F15" s="30" t="s">
        <v>684</v>
      </c>
      <c r="G15" s="236" t="s">
        <v>686</v>
      </c>
      <c r="H15" s="27">
        <v>25</v>
      </c>
      <c r="I15" s="27">
        <v>25</v>
      </c>
      <c r="J15" s="43" t="s">
        <v>656</v>
      </c>
    </row>
    <row r="16" s="2" customFormat="1" ht="18" customHeight="1" spans="1:10">
      <c r="A16" s="31"/>
      <c r="B16" s="28" t="s">
        <v>689</v>
      </c>
      <c r="C16" s="29" t="s">
        <v>969</v>
      </c>
      <c r="D16" s="30" t="s">
        <v>673</v>
      </c>
      <c r="E16" s="236" t="s">
        <v>686</v>
      </c>
      <c r="F16" s="30" t="s">
        <v>684</v>
      </c>
      <c r="G16" s="236" t="s">
        <v>686</v>
      </c>
      <c r="H16" s="27">
        <v>25</v>
      </c>
      <c r="I16" s="27">
        <v>25</v>
      </c>
      <c r="J16" s="43" t="s">
        <v>656</v>
      </c>
    </row>
    <row r="17" s="2" customFormat="1" ht="30" customHeight="1" spans="1:10">
      <c r="A17" s="32" t="s">
        <v>700</v>
      </c>
      <c r="B17" s="33" t="s">
        <v>701</v>
      </c>
      <c r="C17" s="29" t="s">
        <v>970</v>
      </c>
      <c r="D17" s="30" t="s">
        <v>679</v>
      </c>
      <c r="E17" s="236" t="s">
        <v>706</v>
      </c>
      <c r="F17" s="26"/>
      <c r="G17" s="236" t="s">
        <v>706</v>
      </c>
      <c r="H17" s="27">
        <v>25</v>
      </c>
      <c r="I17" s="27">
        <v>25</v>
      </c>
      <c r="J17" s="43" t="s">
        <v>656</v>
      </c>
    </row>
    <row r="18" s="2" customFormat="1" ht="30" customHeight="1" spans="1:10">
      <c r="A18" s="34" t="s">
        <v>707</v>
      </c>
      <c r="B18" s="35" t="s">
        <v>708</v>
      </c>
      <c r="C18" s="29" t="s">
        <v>971</v>
      </c>
      <c r="D18" s="30" t="s">
        <v>673</v>
      </c>
      <c r="E18" s="236" t="s">
        <v>686</v>
      </c>
      <c r="F18" s="30" t="s">
        <v>684</v>
      </c>
      <c r="G18" s="236" t="s">
        <v>683</v>
      </c>
      <c r="H18" s="27">
        <v>25</v>
      </c>
      <c r="I18" s="27">
        <v>25</v>
      </c>
      <c r="J18" s="43" t="s">
        <v>656</v>
      </c>
    </row>
    <row r="19" s="2" customFormat="1" ht="54" customHeight="1" spans="1:10">
      <c r="A19" s="36" t="s">
        <v>764</v>
      </c>
      <c r="B19" s="36"/>
      <c r="C19" s="36"/>
      <c r="D19" s="37" t="s">
        <v>714</v>
      </c>
      <c r="E19" s="37"/>
      <c r="F19" s="37"/>
      <c r="G19" s="37"/>
      <c r="H19" s="37"/>
      <c r="I19" s="37"/>
      <c r="J19" s="37"/>
    </row>
    <row r="20" s="2" customFormat="1" ht="25.5" customHeight="1" spans="1:10">
      <c r="A20" s="36" t="s">
        <v>765</v>
      </c>
      <c r="B20" s="36"/>
      <c r="C20" s="36"/>
      <c r="D20" s="36"/>
      <c r="E20" s="36"/>
      <c r="F20" s="36"/>
      <c r="G20" s="36"/>
      <c r="H20" s="36">
        <v>100</v>
      </c>
      <c r="I20" s="36">
        <v>100</v>
      </c>
      <c r="J20" s="44" t="s">
        <v>766</v>
      </c>
    </row>
    <row r="21" s="2" customFormat="1" ht="17" customHeight="1" spans="1:10">
      <c r="A21" s="38"/>
      <c r="B21" s="38"/>
      <c r="C21" s="38"/>
      <c r="D21" s="38"/>
      <c r="E21" s="38"/>
      <c r="F21" s="38"/>
      <c r="G21" s="38"/>
      <c r="H21" s="38"/>
      <c r="I21" s="38"/>
      <c r="J21" s="45"/>
    </row>
    <row r="22" s="2" customFormat="1" ht="29" customHeight="1" spans="1:10">
      <c r="A22" s="39" t="s">
        <v>715</v>
      </c>
      <c r="B22" s="38"/>
      <c r="C22" s="38"/>
      <c r="D22" s="38"/>
      <c r="E22" s="38"/>
      <c r="F22" s="38"/>
      <c r="G22" s="38"/>
      <c r="H22" s="38"/>
      <c r="I22" s="38"/>
      <c r="J22" s="45"/>
    </row>
    <row r="23" s="2" customFormat="1" ht="27" customHeight="1" spans="1:10">
      <c r="A23" s="39" t="s">
        <v>716</v>
      </c>
      <c r="B23" s="39"/>
      <c r="C23" s="39"/>
      <c r="D23" s="39"/>
      <c r="E23" s="39"/>
      <c r="F23" s="39"/>
      <c r="G23" s="39"/>
      <c r="H23" s="39"/>
      <c r="I23" s="39"/>
      <c r="J23" s="39"/>
    </row>
    <row r="24" s="1" customFormat="1" ht="19" customHeight="1" spans="1:256">
      <c r="A24" s="39" t="s">
        <v>717</v>
      </c>
      <c r="B24" s="39"/>
      <c r="C24" s="39"/>
      <c r="D24" s="39"/>
      <c r="E24" s="39"/>
      <c r="F24" s="39"/>
      <c r="G24" s="39"/>
      <c r="H24" s="39"/>
      <c r="I24" s="39"/>
      <c r="J24" s="39"/>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1" customFormat="1" ht="18" customHeight="1" spans="1:256">
      <c r="A25" s="39" t="s">
        <v>767</v>
      </c>
      <c r="B25" s="39"/>
      <c r="C25" s="39"/>
      <c r="D25" s="39"/>
      <c r="E25" s="39"/>
      <c r="F25" s="39"/>
      <c r="G25" s="39"/>
      <c r="H25" s="39"/>
      <c r="I25" s="39"/>
      <c r="J25" s="39"/>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1" customFormat="1" ht="18" customHeight="1" spans="1:256">
      <c r="A26" s="39" t="s">
        <v>768</v>
      </c>
      <c r="B26" s="39"/>
      <c r="C26" s="39"/>
      <c r="D26" s="39"/>
      <c r="E26" s="39"/>
      <c r="F26" s="39"/>
      <c r="G26" s="39"/>
      <c r="H26" s="39"/>
      <c r="I26" s="39"/>
      <c r="J26" s="39"/>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1" customFormat="1" ht="18" customHeight="1" spans="1:256">
      <c r="A27" s="39" t="s">
        <v>769</v>
      </c>
      <c r="B27" s="39"/>
      <c r="C27" s="39"/>
      <c r="D27" s="39"/>
      <c r="E27" s="39"/>
      <c r="F27" s="39"/>
      <c r="G27" s="39"/>
      <c r="H27" s="39"/>
      <c r="I27" s="39"/>
      <c r="J27" s="39"/>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1" customFormat="1" ht="24" customHeight="1" spans="1:256">
      <c r="A28" s="39" t="s">
        <v>770</v>
      </c>
      <c r="B28" s="39"/>
      <c r="C28" s="39"/>
      <c r="D28" s="39"/>
      <c r="E28" s="39"/>
      <c r="F28" s="39"/>
      <c r="G28" s="39"/>
      <c r="H28" s="39"/>
      <c r="I28" s="39"/>
      <c r="J28" s="39"/>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57" spans="6:6">
      <c r="F57" s="40"/>
    </row>
    <row r="58" spans="6:6">
      <c r="F58" s="40"/>
    </row>
    <row r="59" spans="6:6">
      <c r="F59" s="40"/>
    </row>
    <row r="60" spans="6:6">
      <c r="F60" s="40"/>
    </row>
    <row r="61" spans="6:6">
      <c r="F61" s="40"/>
    </row>
    <row r="62" spans="6:6">
      <c r="F62" s="40"/>
    </row>
    <row r="63" spans="6:6">
      <c r="F63" s="40"/>
    </row>
    <row r="64" spans="6:6">
      <c r="F64" s="40"/>
    </row>
    <row r="65" spans="6:6">
      <c r="F65" s="40"/>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0"/>
  <sheetViews>
    <sheetView workbookViewId="0">
      <pane ySplit="7" topLeftCell="A50" activePane="bottomLeft" state="frozen"/>
      <selection/>
      <selection pane="bottomLeft" activeCell="F60" sqref="F60"/>
    </sheetView>
  </sheetViews>
  <sheetFormatPr defaultColWidth="9.81818181818182" defaultRowHeight="15"/>
  <cols>
    <col min="1" max="1" width="31.2272727272727" style="211" customWidth="1"/>
    <col min="2" max="2" width="5.18181818181818" style="211" customWidth="1"/>
    <col min="3" max="3" width="20.4545454545455" style="211" customWidth="1"/>
    <col min="4" max="4" width="33.2727272727273" style="211" customWidth="1"/>
    <col min="5" max="5" width="5.18181818181818" style="211" customWidth="1"/>
    <col min="6" max="9" width="20.4545454545455" style="211" customWidth="1"/>
    <col min="10" max="16384" width="9.81818181818182" style="211"/>
  </cols>
  <sheetData>
    <row r="1" s="211" customFormat="1" ht="27.5" spans="4:4">
      <c r="D1" s="222" t="s">
        <v>238</v>
      </c>
    </row>
    <row r="2" s="211" customFormat="1" spans="9:9">
      <c r="I2" s="213" t="s">
        <v>239</v>
      </c>
    </row>
    <row r="3" s="211" customFormat="1" spans="1:9">
      <c r="A3" s="213" t="s">
        <v>2</v>
      </c>
      <c r="I3" s="213" t="s">
        <v>3</v>
      </c>
    </row>
    <row r="4" s="211" customFormat="1" ht="19.5" customHeight="1" spans="1:9">
      <c r="A4" s="224" t="s">
        <v>240</v>
      </c>
      <c r="B4" s="224"/>
      <c r="C4" s="224"/>
      <c r="D4" s="224" t="s">
        <v>241</v>
      </c>
      <c r="E4" s="224"/>
      <c r="F4" s="224"/>
      <c r="G4" s="224"/>
      <c r="H4" s="224"/>
      <c r="I4" s="224"/>
    </row>
    <row r="5" s="211" customFormat="1" ht="19.5" customHeight="1" spans="1:9">
      <c r="A5" s="223" t="s">
        <v>242</v>
      </c>
      <c r="B5" s="223" t="s">
        <v>7</v>
      </c>
      <c r="C5" s="223" t="s">
        <v>243</v>
      </c>
      <c r="D5" s="223" t="s">
        <v>244</v>
      </c>
      <c r="E5" s="223" t="s">
        <v>7</v>
      </c>
      <c r="F5" s="224" t="s">
        <v>132</v>
      </c>
      <c r="G5" s="223" t="s">
        <v>245</v>
      </c>
      <c r="H5" s="223" t="s">
        <v>246</v>
      </c>
      <c r="I5" s="223" t="s">
        <v>247</v>
      </c>
    </row>
    <row r="6" s="211" customFormat="1" ht="19.5" customHeight="1" spans="1:9">
      <c r="A6" s="223"/>
      <c r="B6" s="223"/>
      <c r="C6" s="223"/>
      <c r="D6" s="223"/>
      <c r="E6" s="223"/>
      <c r="F6" s="224"/>
      <c r="G6" s="223"/>
      <c r="H6" s="223"/>
      <c r="I6" s="223"/>
    </row>
    <row r="7" s="211" customFormat="1" ht="19.5" customHeight="1" spans="1:9">
      <c r="A7" s="224" t="s">
        <v>248</v>
      </c>
      <c r="B7" s="224"/>
      <c r="C7" s="224" t="s">
        <v>11</v>
      </c>
      <c r="D7" s="224" t="s">
        <v>248</v>
      </c>
      <c r="E7" s="224"/>
      <c r="F7" s="224" t="s">
        <v>12</v>
      </c>
      <c r="G7" s="224" t="s">
        <v>21</v>
      </c>
      <c r="H7" s="224" t="s">
        <v>25</v>
      </c>
      <c r="I7" s="224" t="s">
        <v>30</v>
      </c>
    </row>
    <row r="8" s="211" customFormat="1" ht="19.5" customHeight="1" spans="1:9">
      <c r="A8" s="226" t="s">
        <v>249</v>
      </c>
      <c r="B8" s="224" t="s">
        <v>11</v>
      </c>
      <c r="C8" s="225" t="s">
        <v>14</v>
      </c>
      <c r="D8" s="226" t="s">
        <v>15</v>
      </c>
      <c r="E8" s="224" t="s">
        <v>23</v>
      </c>
      <c r="F8" s="225">
        <v>18.39</v>
      </c>
      <c r="G8" s="225">
        <v>18.39</v>
      </c>
      <c r="H8" s="225"/>
      <c r="I8" s="225"/>
    </row>
    <row r="9" s="211" customFormat="1" ht="19.5" customHeight="1" spans="1:9">
      <c r="A9" s="226" t="s">
        <v>250</v>
      </c>
      <c r="B9" s="224" t="s">
        <v>12</v>
      </c>
      <c r="C9" s="225"/>
      <c r="D9" s="226" t="s">
        <v>18</v>
      </c>
      <c r="E9" s="224" t="s">
        <v>28</v>
      </c>
      <c r="F9" s="225"/>
      <c r="G9" s="225"/>
      <c r="H9" s="225"/>
      <c r="I9" s="225"/>
    </row>
    <row r="10" s="211" customFormat="1" ht="19.5" customHeight="1" spans="1:9">
      <c r="A10" s="226" t="s">
        <v>251</v>
      </c>
      <c r="B10" s="224" t="s">
        <v>21</v>
      </c>
      <c r="C10" s="225"/>
      <c r="D10" s="226" t="s">
        <v>22</v>
      </c>
      <c r="E10" s="224" t="s">
        <v>32</v>
      </c>
      <c r="F10" s="225"/>
      <c r="G10" s="225"/>
      <c r="H10" s="225"/>
      <c r="I10" s="225"/>
    </row>
    <row r="11" s="211" customFormat="1" ht="19.5" customHeight="1" spans="1:9">
      <c r="A11" s="226"/>
      <c r="B11" s="224" t="s">
        <v>25</v>
      </c>
      <c r="C11" s="225"/>
      <c r="D11" s="226" t="s">
        <v>27</v>
      </c>
      <c r="E11" s="224" t="s">
        <v>36</v>
      </c>
      <c r="F11" s="229">
        <v>24044.34</v>
      </c>
      <c r="G11" s="229">
        <v>24044.34</v>
      </c>
      <c r="H11" s="225"/>
      <c r="I11" s="225"/>
    </row>
    <row r="12" s="211" customFormat="1" ht="19.5" customHeight="1" spans="1:9">
      <c r="A12" s="226"/>
      <c r="B12" s="224" t="s">
        <v>30</v>
      </c>
      <c r="C12" s="225"/>
      <c r="D12" s="226" t="s">
        <v>31</v>
      </c>
      <c r="E12" s="224" t="s">
        <v>40</v>
      </c>
      <c r="F12" s="225"/>
      <c r="G12" s="225"/>
      <c r="H12" s="225"/>
      <c r="I12" s="225"/>
    </row>
    <row r="13" s="211" customFormat="1" ht="19.5" customHeight="1" spans="1:9">
      <c r="A13" s="226"/>
      <c r="B13" s="224" t="s">
        <v>34</v>
      </c>
      <c r="C13" s="225"/>
      <c r="D13" s="226" t="s">
        <v>35</v>
      </c>
      <c r="E13" s="224" t="s">
        <v>45</v>
      </c>
      <c r="F13" s="225">
        <v>193.95</v>
      </c>
      <c r="G13" s="225">
        <v>193.95</v>
      </c>
      <c r="H13" s="225"/>
      <c r="I13" s="225"/>
    </row>
    <row r="14" s="211" customFormat="1" ht="19.5" customHeight="1" spans="1:9">
      <c r="A14" s="226"/>
      <c r="B14" s="224" t="s">
        <v>38</v>
      </c>
      <c r="C14" s="225"/>
      <c r="D14" s="226" t="s">
        <v>39</v>
      </c>
      <c r="E14" s="224" t="s">
        <v>48</v>
      </c>
      <c r="F14" s="225"/>
      <c r="G14" s="225"/>
      <c r="H14" s="225"/>
      <c r="I14" s="225"/>
    </row>
    <row r="15" s="211" customFormat="1" ht="19.5" customHeight="1" spans="1:9">
      <c r="A15" s="226"/>
      <c r="B15" s="224" t="s">
        <v>42</v>
      </c>
      <c r="C15" s="225"/>
      <c r="D15" s="226" t="s">
        <v>44</v>
      </c>
      <c r="E15" s="224" t="s">
        <v>51</v>
      </c>
      <c r="F15" s="229">
        <v>1648.77</v>
      </c>
      <c r="G15" s="229">
        <v>1648.77</v>
      </c>
      <c r="H15" s="225"/>
      <c r="I15" s="225"/>
    </row>
    <row r="16" s="211" customFormat="1" ht="19.5" customHeight="1" spans="1:9">
      <c r="A16" s="226"/>
      <c r="B16" s="224" t="s">
        <v>46</v>
      </c>
      <c r="C16" s="225"/>
      <c r="D16" s="226" t="s">
        <v>47</v>
      </c>
      <c r="E16" s="224" t="s">
        <v>54</v>
      </c>
      <c r="F16" s="225">
        <v>813.46</v>
      </c>
      <c r="G16" s="225">
        <v>813.46</v>
      </c>
      <c r="H16" s="225"/>
      <c r="I16" s="225"/>
    </row>
    <row r="17" s="211" customFormat="1" ht="19.5" customHeight="1" spans="1:9">
      <c r="A17" s="226"/>
      <c r="B17" s="224" t="s">
        <v>49</v>
      </c>
      <c r="C17" s="225"/>
      <c r="D17" s="226" t="s">
        <v>50</v>
      </c>
      <c r="E17" s="224" t="s">
        <v>57</v>
      </c>
      <c r="F17" s="225"/>
      <c r="G17" s="225"/>
      <c r="H17" s="225"/>
      <c r="I17" s="225"/>
    </row>
    <row r="18" s="211" customFormat="1" ht="19.5" customHeight="1" spans="1:9">
      <c r="A18" s="226"/>
      <c r="B18" s="224" t="s">
        <v>52</v>
      </c>
      <c r="C18" s="225"/>
      <c r="D18" s="226" t="s">
        <v>53</v>
      </c>
      <c r="E18" s="224" t="s">
        <v>60</v>
      </c>
      <c r="F18" s="225"/>
      <c r="G18" s="225"/>
      <c r="H18" s="225"/>
      <c r="I18" s="225"/>
    </row>
    <row r="19" s="211" customFormat="1" ht="19.5" customHeight="1" spans="1:9">
      <c r="A19" s="226"/>
      <c r="B19" s="224" t="s">
        <v>55</v>
      </c>
      <c r="C19" s="225"/>
      <c r="D19" s="226" t="s">
        <v>56</v>
      </c>
      <c r="E19" s="224" t="s">
        <v>63</v>
      </c>
      <c r="F19" s="225"/>
      <c r="G19" s="225"/>
      <c r="H19" s="225"/>
      <c r="I19" s="225"/>
    </row>
    <row r="20" s="211" customFormat="1" ht="19.5" customHeight="1" spans="1:9">
      <c r="A20" s="226"/>
      <c r="B20" s="224" t="s">
        <v>58</v>
      </c>
      <c r="C20" s="225"/>
      <c r="D20" s="226" t="s">
        <v>59</v>
      </c>
      <c r="E20" s="224" t="s">
        <v>66</v>
      </c>
      <c r="F20" s="225"/>
      <c r="G20" s="225"/>
      <c r="H20" s="225"/>
      <c r="I20" s="225"/>
    </row>
    <row r="21" s="211" customFormat="1" ht="19.5" customHeight="1" spans="1:9">
      <c r="A21" s="226"/>
      <c r="B21" s="224" t="s">
        <v>61</v>
      </c>
      <c r="C21" s="225"/>
      <c r="D21" s="226" t="s">
        <v>62</v>
      </c>
      <c r="E21" s="224" t="s">
        <v>69</v>
      </c>
      <c r="F21" s="225"/>
      <c r="G21" s="225"/>
      <c r="H21" s="225"/>
      <c r="I21" s="225"/>
    </row>
    <row r="22" s="211" customFormat="1" ht="19.5" customHeight="1" spans="1:9">
      <c r="A22" s="226"/>
      <c r="B22" s="224" t="s">
        <v>64</v>
      </c>
      <c r="C22" s="225"/>
      <c r="D22" s="226" t="s">
        <v>65</v>
      </c>
      <c r="E22" s="224" t="s">
        <v>72</v>
      </c>
      <c r="F22" s="225"/>
      <c r="G22" s="225"/>
      <c r="H22" s="225"/>
      <c r="I22" s="225"/>
    </row>
    <row r="23" s="211" customFormat="1" ht="19.5" customHeight="1" spans="1:9">
      <c r="A23" s="226"/>
      <c r="B23" s="224" t="s">
        <v>67</v>
      </c>
      <c r="C23" s="225"/>
      <c r="D23" s="226" t="s">
        <v>68</v>
      </c>
      <c r="E23" s="224" t="s">
        <v>75</v>
      </c>
      <c r="F23" s="225"/>
      <c r="G23" s="225"/>
      <c r="H23" s="225"/>
      <c r="I23" s="225"/>
    </row>
    <row r="24" s="211" customFormat="1" ht="19.5" customHeight="1" spans="1:9">
      <c r="A24" s="226"/>
      <c r="B24" s="224" t="s">
        <v>70</v>
      </c>
      <c r="C24" s="225"/>
      <c r="D24" s="226" t="s">
        <v>71</v>
      </c>
      <c r="E24" s="224" t="s">
        <v>78</v>
      </c>
      <c r="F24" s="225"/>
      <c r="G24" s="225"/>
      <c r="H24" s="225"/>
      <c r="I24" s="225"/>
    </row>
    <row r="25" s="211" customFormat="1" ht="19.5" customHeight="1" spans="1:9">
      <c r="A25" s="226"/>
      <c r="B25" s="224" t="s">
        <v>73</v>
      </c>
      <c r="C25" s="225"/>
      <c r="D25" s="226" t="s">
        <v>74</v>
      </c>
      <c r="E25" s="224" t="s">
        <v>81</v>
      </c>
      <c r="F25" s="225"/>
      <c r="G25" s="225"/>
      <c r="H25" s="225"/>
      <c r="I25" s="225"/>
    </row>
    <row r="26" s="211" customFormat="1" ht="19.5" customHeight="1" spans="1:9">
      <c r="A26" s="226"/>
      <c r="B26" s="224" t="s">
        <v>76</v>
      </c>
      <c r="C26" s="225"/>
      <c r="D26" s="226" t="s">
        <v>77</v>
      </c>
      <c r="E26" s="224" t="s">
        <v>84</v>
      </c>
      <c r="F26" s="229">
        <v>1101.95</v>
      </c>
      <c r="G26" s="229">
        <v>1101.95</v>
      </c>
      <c r="H26" s="225"/>
      <c r="I26" s="225"/>
    </row>
    <row r="27" s="211" customFormat="1" ht="19.5" customHeight="1" spans="1:9">
      <c r="A27" s="226"/>
      <c r="B27" s="224" t="s">
        <v>79</v>
      </c>
      <c r="C27" s="225"/>
      <c r="D27" s="226" t="s">
        <v>80</v>
      </c>
      <c r="E27" s="224" t="s">
        <v>87</v>
      </c>
      <c r="F27" s="225"/>
      <c r="G27" s="225"/>
      <c r="H27" s="225"/>
      <c r="I27" s="225"/>
    </row>
    <row r="28" s="211" customFormat="1" ht="19.5" customHeight="1" spans="1:9">
      <c r="A28" s="226"/>
      <c r="B28" s="224" t="s">
        <v>82</v>
      </c>
      <c r="C28" s="225"/>
      <c r="D28" s="226" t="s">
        <v>83</v>
      </c>
      <c r="E28" s="224" t="s">
        <v>90</v>
      </c>
      <c r="F28" s="225"/>
      <c r="G28" s="225"/>
      <c r="H28" s="225"/>
      <c r="I28" s="225"/>
    </row>
    <row r="29" s="211" customFormat="1" ht="19.5" customHeight="1" spans="1:9">
      <c r="A29" s="226"/>
      <c r="B29" s="224" t="s">
        <v>85</v>
      </c>
      <c r="C29" s="225"/>
      <c r="D29" s="226" t="s">
        <v>86</v>
      </c>
      <c r="E29" s="224" t="s">
        <v>93</v>
      </c>
      <c r="F29" s="225"/>
      <c r="G29" s="225"/>
      <c r="H29" s="225"/>
      <c r="I29" s="225"/>
    </row>
    <row r="30" s="211" customFormat="1" ht="19.5" customHeight="1" spans="1:9">
      <c r="A30" s="226"/>
      <c r="B30" s="224" t="s">
        <v>88</v>
      </c>
      <c r="C30" s="225"/>
      <c r="D30" s="226" t="s">
        <v>89</v>
      </c>
      <c r="E30" s="224" t="s">
        <v>96</v>
      </c>
      <c r="F30" s="225"/>
      <c r="G30" s="225"/>
      <c r="H30" s="225"/>
      <c r="I30" s="225"/>
    </row>
    <row r="31" s="211" customFormat="1" ht="19.5" customHeight="1" spans="1:9">
      <c r="A31" s="226"/>
      <c r="B31" s="224" t="s">
        <v>91</v>
      </c>
      <c r="C31" s="225"/>
      <c r="D31" s="226" t="s">
        <v>92</v>
      </c>
      <c r="E31" s="224" t="s">
        <v>99</v>
      </c>
      <c r="F31" s="225"/>
      <c r="G31" s="225"/>
      <c r="H31" s="225"/>
      <c r="I31" s="225"/>
    </row>
    <row r="32" s="211" customFormat="1" ht="19.5" customHeight="1" spans="1:9">
      <c r="A32" s="226"/>
      <c r="B32" s="224" t="s">
        <v>94</v>
      </c>
      <c r="C32" s="225"/>
      <c r="D32" s="226" t="s">
        <v>95</v>
      </c>
      <c r="E32" s="224" t="s">
        <v>103</v>
      </c>
      <c r="F32" s="225"/>
      <c r="G32" s="225"/>
      <c r="H32" s="225"/>
      <c r="I32" s="225"/>
    </row>
    <row r="33" s="211" customFormat="1" ht="19.5" customHeight="1" spans="1:9">
      <c r="A33" s="226"/>
      <c r="B33" s="224" t="s">
        <v>97</v>
      </c>
      <c r="C33" s="225"/>
      <c r="D33" s="226" t="s">
        <v>98</v>
      </c>
      <c r="E33" s="224" t="s">
        <v>107</v>
      </c>
      <c r="F33" s="225"/>
      <c r="G33" s="225"/>
      <c r="H33" s="225"/>
      <c r="I33" s="225"/>
    </row>
    <row r="34" s="211" customFormat="1" ht="19.5" customHeight="1" spans="1:9">
      <c r="A34" s="224" t="s">
        <v>100</v>
      </c>
      <c r="B34" s="224" t="s">
        <v>101</v>
      </c>
      <c r="C34" s="225" t="s">
        <v>14</v>
      </c>
      <c r="D34" s="224" t="s">
        <v>102</v>
      </c>
      <c r="E34" s="224" t="s">
        <v>111</v>
      </c>
      <c r="F34" s="225">
        <f>F26+F16+F15+F13+F11+F8</f>
        <v>27820.86</v>
      </c>
      <c r="G34" s="225">
        <f>G26+G16+G15+G13+G11+G8</f>
        <v>27820.86</v>
      </c>
      <c r="H34" s="225">
        <f>H26+H16+H15+H13+H11+H8</f>
        <v>0</v>
      </c>
      <c r="I34" s="225">
        <f>I26+I16+I15+I13+I11+I8</f>
        <v>0</v>
      </c>
    </row>
    <row r="35" s="211" customFormat="1" ht="19.5" customHeight="1" spans="1:9">
      <c r="A35" s="226" t="s">
        <v>252</v>
      </c>
      <c r="B35" s="224" t="s">
        <v>105</v>
      </c>
      <c r="C35" s="225" t="s">
        <v>253</v>
      </c>
      <c r="D35" s="226" t="s">
        <v>254</v>
      </c>
      <c r="E35" s="224" t="s">
        <v>114</v>
      </c>
      <c r="F35" s="225" t="s">
        <v>26</v>
      </c>
      <c r="G35" s="225" t="s">
        <v>26</v>
      </c>
      <c r="H35" s="225" t="s">
        <v>26</v>
      </c>
      <c r="I35" s="225"/>
    </row>
    <row r="36" s="211" customFormat="1" ht="19.5" customHeight="1" spans="1:9">
      <c r="A36" s="226" t="s">
        <v>249</v>
      </c>
      <c r="B36" s="224" t="s">
        <v>109</v>
      </c>
      <c r="C36" s="225" t="s">
        <v>253</v>
      </c>
      <c r="D36" s="226"/>
      <c r="E36" s="224" t="s">
        <v>255</v>
      </c>
      <c r="F36" s="225"/>
      <c r="G36" s="225"/>
      <c r="H36" s="225"/>
      <c r="I36" s="225"/>
    </row>
    <row r="37" s="211" customFormat="1" ht="19.5" customHeight="1" spans="1:9">
      <c r="A37" s="226" t="s">
        <v>250</v>
      </c>
      <c r="B37" s="224" t="s">
        <v>113</v>
      </c>
      <c r="C37" s="225" t="s">
        <v>26</v>
      </c>
      <c r="D37" s="224"/>
      <c r="E37" s="224" t="s">
        <v>256</v>
      </c>
      <c r="F37" s="225"/>
      <c r="G37" s="225"/>
      <c r="H37" s="225"/>
      <c r="I37" s="225"/>
    </row>
    <row r="38" s="211" customFormat="1" ht="19.5" customHeight="1" spans="1:9">
      <c r="A38" s="226" t="s">
        <v>251</v>
      </c>
      <c r="B38" s="224" t="s">
        <v>16</v>
      </c>
      <c r="C38" s="225"/>
      <c r="D38" s="226"/>
      <c r="E38" s="224" t="s">
        <v>257</v>
      </c>
      <c r="F38" s="225"/>
      <c r="G38" s="225"/>
      <c r="H38" s="225"/>
      <c r="I38" s="225"/>
    </row>
    <row r="39" s="211" customFormat="1" ht="19.5" customHeight="1" spans="1:9">
      <c r="A39" s="224" t="s">
        <v>112</v>
      </c>
      <c r="B39" s="224" t="s">
        <v>19</v>
      </c>
      <c r="C39" s="225">
        <f>C34+C35</f>
        <v>27820.86</v>
      </c>
      <c r="D39" s="224" t="s">
        <v>112</v>
      </c>
      <c r="E39" s="224" t="s">
        <v>258</v>
      </c>
      <c r="F39" s="225">
        <f>SUM(F34:F35)</f>
        <v>27820.86</v>
      </c>
      <c r="G39" s="225">
        <f>SUM(G34:G35)</f>
        <v>27820.86</v>
      </c>
      <c r="H39" s="225">
        <f>SUM(H34:H35)</f>
        <v>0</v>
      </c>
      <c r="I39" s="225">
        <f>SUM(I34:I35)</f>
        <v>0</v>
      </c>
    </row>
    <row r="40" s="211" customFormat="1" ht="19.5" customHeight="1" spans="1:9">
      <c r="A40" s="226" t="s">
        <v>259</v>
      </c>
      <c r="B40" s="226"/>
      <c r="C40" s="226"/>
      <c r="D40" s="226"/>
      <c r="E40" s="226"/>
      <c r="F40" s="226"/>
      <c r="G40" s="226"/>
      <c r="H40" s="226"/>
      <c r="I40" s="2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T46"/>
  <sheetViews>
    <sheetView zoomScale="80" zoomScaleNormal="80" workbookViewId="0">
      <pane xSplit="4" ySplit="9" topLeftCell="E19" activePane="bottomRight" state="frozen"/>
      <selection/>
      <selection pane="topRight"/>
      <selection pane="bottomLeft"/>
      <selection pane="bottomRight" activeCell="H19" sqref="H19"/>
    </sheetView>
  </sheetViews>
  <sheetFormatPr defaultColWidth="9.81818181818182" defaultRowHeight="15"/>
  <cols>
    <col min="1" max="3" width="3" style="211" customWidth="1"/>
    <col min="4" max="4" width="28.6363636363636" style="211" customWidth="1"/>
    <col min="5" max="7" width="15.2727272727273" style="211" customWidth="1"/>
    <col min="8" max="13" width="16.3636363636364" style="211" customWidth="1"/>
    <col min="14" max="14" width="15.2727272727273" style="211" customWidth="1"/>
    <col min="15" max="15" width="16.3636363636364" style="211" customWidth="1"/>
    <col min="16" max="17" width="15.2727272727273" style="211" customWidth="1"/>
    <col min="18" max="18" width="16.3636363636364" style="211" customWidth="1"/>
    <col min="19" max="20" width="15.2727272727273" style="211" customWidth="1"/>
    <col min="21" max="16384" width="9.81818181818182" style="211"/>
  </cols>
  <sheetData>
    <row r="1" s="211" customFormat="1" ht="27.5" spans="11:11">
      <c r="K1" s="222" t="s">
        <v>260</v>
      </c>
    </row>
    <row r="2" s="211" customFormat="1" spans="20:20">
      <c r="T2" s="213" t="s">
        <v>261</v>
      </c>
    </row>
    <row r="3" s="211" customFormat="1" spans="1:20">
      <c r="A3" s="213" t="s">
        <v>2</v>
      </c>
      <c r="T3" s="213" t="s">
        <v>3</v>
      </c>
    </row>
    <row r="4" s="211" customFormat="1" ht="19.5" customHeight="1" spans="1:20">
      <c r="A4" s="223" t="s">
        <v>6</v>
      </c>
      <c r="B4" s="223"/>
      <c r="C4" s="223"/>
      <c r="D4" s="223"/>
      <c r="E4" s="223" t="s">
        <v>108</v>
      </c>
      <c r="F4" s="223"/>
      <c r="G4" s="223"/>
      <c r="H4" s="223" t="s">
        <v>262</v>
      </c>
      <c r="I4" s="223"/>
      <c r="J4" s="223"/>
      <c r="K4" s="223" t="s">
        <v>263</v>
      </c>
      <c r="L4" s="223"/>
      <c r="M4" s="223"/>
      <c r="N4" s="223"/>
      <c r="O4" s="223"/>
      <c r="P4" s="223" t="s">
        <v>110</v>
      </c>
      <c r="Q4" s="223"/>
      <c r="R4" s="223"/>
      <c r="S4" s="223"/>
      <c r="T4" s="223"/>
    </row>
    <row r="5" s="211" customFormat="1" ht="19.5" customHeight="1" spans="1:20">
      <c r="A5" s="223" t="s">
        <v>125</v>
      </c>
      <c r="B5" s="223"/>
      <c r="C5" s="223"/>
      <c r="D5" s="223" t="s">
        <v>126</v>
      </c>
      <c r="E5" s="223" t="s">
        <v>132</v>
      </c>
      <c r="F5" s="223" t="s">
        <v>264</v>
      </c>
      <c r="G5" s="223" t="s">
        <v>265</v>
      </c>
      <c r="H5" s="223" t="s">
        <v>132</v>
      </c>
      <c r="I5" s="223" t="s">
        <v>194</v>
      </c>
      <c r="J5" s="223" t="s">
        <v>195</v>
      </c>
      <c r="K5" s="223" t="s">
        <v>132</v>
      </c>
      <c r="L5" s="223" t="s">
        <v>194</v>
      </c>
      <c r="M5" s="223"/>
      <c r="N5" s="223"/>
      <c r="O5" s="223" t="s">
        <v>195</v>
      </c>
      <c r="P5" s="223" t="s">
        <v>132</v>
      </c>
      <c r="Q5" s="223" t="s">
        <v>264</v>
      </c>
      <c r="R5" s="223" t="s">
        <v>265</v>
      </c>
      <c r="S5" s="223"/>
      <c r="T5" s="223"/>
    </row>
    <row r="6" s="211" customFormat="1" ht="19.5" customHeight="1" spans="1:20">
      <c r="A6" s="223"/>
      <c r="B6" s="223"/>
      <c r="C6" s="223"/>
      <c r="D6" s="223"/>
      <c r="E6" s="223"/>
      <c r="F6" s="223"/>
      <c r="G6" s="223"/>
      <c r="H6" s="223"/>
      <c r="I6" s="223"/>
      <c r="J6" s="223"/>
      <c r="K6" s="223"/>
      <c r="L6" s="223" t="s">
        <v>127</v>
      </c>
      <c r="M6" s="223" t="s">
        <v>266</v>
      </c>
      <c r="N6" s="223" t="s">
        <v>267</v>
      </c>
      <c r="O6" s="223"/>
      <c r="P6" s="223"/>
      <c r="Q6" s="223"/>
      <c r="R6" s="223" t="s">
        <v>127</v>
      </c>
      <c r="S6" s="223" t="s">
        <v>268</v>
      </c>
      <c r="T6" s="223" t="s">
        <v>269</v>
      </c>
    </row>
    <row r="7" s="211" customFormat="1" ht="19.5" customHeight="1" spans="1:20">
      <c r="A7" s="223"/>
      <c r="B7" s="223"/>
      <c r="C7" s="223"/>
      <c r="D7" s="223"/>
      <c r="E7" s="223"/>
      <c r="F7" s="223"/>
      <c r="G7" s="223"/>
      <c r="H7" s="223"/>
      <c r="I7" s="223"/>
      <c r="J7" s="223"/>
      <c r="K7" s="223"/>
      <c r="L7" s="223"/>
      <c r="M7" s="223"/>
      <c r="N7" s="223"/>
      <c r="O7" s="223"/>
      <c r="P7" s="223"/>
      <c r="Q7" s="223"/>
      <c r="R7" s="223"/>
      <c r="S7" s="223"/>
      <c r="T7" s="223"/>
    </row>
    <row r="8" s="211" customFormat="1" ht="19.5" customHeight="1" spans="1:20">
      <c r="A8" s="223" t="s">
        <v>129</v>
      </c>
      <c r="B8" s="223" t="s">
        <v>130</v>
      </c>
      <c r="C8" s="223" t="s">
        <v>131</v>
      </c>
      <c r="D8" s="223" t="s">
        <v>10</v>
      </c>
      <c r="E8" s="224" t="s">
        <v>11</v>
      </c>
      <c r="F8" s="224" t="s">
        <v>12</v>
      </c>
      <c r="G8" s="224" t="s">
        <v>21</v>
      </c>
      <c r="H8" s="224" t="s">
        <v>25</v>
      </c>
      <c r="I8" s="224" t="s">
        <v>30</v>
      </c>
      <c r="J8" s="224" t="s">
        <v>34</v>
      </c>
      <c r="K8" s="224" t="s">
        <v>38</v>
      </c>
      <c r="L8" s="224" t="s">
        <v>42</v>
      </c>
      <c r="M8" s="224" t="s">
        <v>46</v>
      </c>
      <c r="N8" s="224" t="s">
        <v>49</v>
      </c>
      <c r="O8" s="224" t="s">
        <v>52</v>
      </c>
      <c r="P8" s="224" t="s">
        <v>55</v>
      </c>
      <c r="Q8" s="224" t="s">
        <v>58</v>
      </c>
      <c r="R8" s="224" t="s">
        <v>61</v>
      </c>
      <c r="S8" s="224" t="s">
        <v>64</v>
      </c>
      <c r="T8" s="224" t="s">
        <v>67</v>
      </c>
    </row>
    <row r="9" s="211" customFormat="1" ht="19.5" customHeight="1" spans="1:20">
      <c r="A9" s="223"/>
      <c r="B9" s="223"/>
      <c r="C9" s="223"/>
      <c r="D9" s="223" t="s">
        <v>132</v>
      </c>
      <c r="E9" s="225">
        <f t="shared" ref="E9:O9" si="0">E10+E19+E27+E30+E37+E42</f>
        <v>538.39</v>
      </c>
      <c r="F9" s="225">
        <f t="shared" si="0"/>
        <v>0</v>
      </c>
      <c r="G9" s="225">
        <f t="shared" si="0"/>
        <v>538.39</v>
      </c>
      <c r="H9" s="225">
        <f t="shared" si="0"/>
        <v>27282.47</v>
      </c>
      <c r="I9" s="225">
        <f t="shared" si="0"/>
        <v>24120.96</v>
      </c>
      <c r="J9" s="225">
        <f t="shared" si="0"/>
        <v>3161.51</v>
      </c>
      <c r="K9" s="225">
        <f t="shared" si="0"/>
        <v>27820.86</v>
      </c>
      <c r="L9" s="225">
        <f t="shared" si="0"/>
        <v>24120.96</v>
      </c>
      <c r="M9" s="225">
        <f t="shared" si="0"/>
        <v>14192.53</v>
      </c>
      <c r="N9" s="225">
        <f t="shared" si="0"/>
        <v>9928.43</v>
      </c>
      <c r="O9" s="225">
        <f t="shared" si="0"/>
        <v>3699.9</v>
      </c>
      <c r="P9" s="225" t="s">
        <v>26</v>
      </c>
      <c r="Q9" s="225" t="s">
        <v>26</v>
      </c>
      <c r="R9" s="225" t="s">
        <v>26</v>
      </c>
      <c r="S9" s="225" t="s">
        <v>26</v>
      </c>
      <c r="T9" s="225" t="s">
        <v>26</v>
      </c>
    </row>
    <row r="10" s="211" customFormat="1" ht="19.5" customHeight="1" spans="1:20">
      <c r="A10" s="226" t="s">
        <v>133</v>
      </c>
      <c r="B10" s="226"/>
      <c r="C10" s="226"/>
      <c r="D10" s="226" t="s">
        <v>134</v>
      </c>
      <c r="E10" s="225">
        <f t="shared" ref="E10:T10" si="1">E11+E13+E15+E17</f>
        <v>0</v>
      </c>
      <c r="F10" s="225">
        <f t="shared" si="1"/>
        <v>0</v>
      </c>
      <c r="G10" s="225">
        <f t="shared" si="1"/>
        <v>0</v>
      </c>
      <c r="H10" s="225">
        <f t="shared" si="1"/>
        <v>18.39</v>
      </c>
      <c r="I10" s="225">
        <f t="shared" si="1"/>
        <v>18.39</v>
      </c>
      <c r="J10" s="225">
        <f t="shared" si="1"/>
        <v>0</v>
      </c>
      <c r="K10" s="225">
        <f t="shared" si="1"/>
        <v>18.39</v>
      </c>
      <c r="L10" s="225">
        <f t="shared" si="1"/>
        <v>18.39</v>
      </c>
      <c r="M10" s="225">
        <f t="shared" si="1"/>
        <v>0</v>
      </c>
      <c r="N10" s="225">
        <f t="shared" si="1"/>
        <v>18.39</v>
      </c>
      <c r="O10" s="225">
        <f t="shared" si="1"/>
        <v>0</v>
      </c>
      <c r="P10" s="225">
        <f t="shared" si="1"/>
        <v>0</v>
      </c>
      <c r="Q10" s="225">
        <f t="shared" si="1"/>
        <v>0</v>
      </c>
      <c r="R10" s="225">
        <f t="shared" si="1"/>
        <v>0</v>
      </c>
      <c r="S10" s="225">
        <f t="shared" si="1"/>
        <v>0</v>
      </c>
      <c r="T10" s="225">
        <f t="shared" si="1"/>
        <v>0</v>
      </c>
    </row>
    <row r="11" s="211" customFormat="1" ht="19.5" customHeight="1" spans="1:20">
      <c r="A11" s="226" t="s">
        <v>135</v>
      </c>
      <c r="B11" s="226"/>
      <c r="C11" s="226"/>
      <c r="D11" s="226" t="s">
        <v>136</v>
      </c>
      <c r="E11" s="225" t="str">
        <f t="shared" ref="E11:T11" si="2">E12</f>
        <v>0</v>
      </c>
      <c r="F11" s="225" t="str">
        <f t="shared" si="2"/>
        <v>0</v>
      </c>
      <c r="G11" s="225" t="str">
        <f t="shared" si="2"/>
        <v>0</v>
      </c>
      <c r="H11" s="225" t="str">
        <f t="shared" si="2"/>
        <v>18.39</v>
      </c>
      <c r="I11" s="225" t="str">
        <f t="shared" si="2"/>
        <v>18.39</v>
      </c>
      <c r="J11" s="225" t="str">
        <f t="shared" si="2"/>
        <v>0</v>
      </c>
      <c r="K11" s="225" t="str">
        <f t="shared" si="2"/>
        <v>18.39</v>
      </c>
      <c r="L11" s="225" t="str">
        <f t="shared" si="2"/>
        <v>18.39</v>
      </c>
      <c r="M11" s="225" t="str">
        <f t="shared" si="2"/>
        <v>0</v>
      </c>
      <c r="N11" s="225" t="str">
        <f t="shared" si="2"/>
        <v>18.39</v>
      </c>
      <c r="O11" s="225">
        <f t="shared" si="2"/>
        <v>0</v>
      </c>
      <c r="P11" s="225" t="str">
        <f t="shared" si="2"/>
        <v>0</v>
      </c>
      <c r="Q11" s="225" t="str">
        <f t="shared" si="2"/>
        <v>0</v>
      </c>
      <c r="R11" s="225" t="str">
        <f t="shared" si="2"/>
        <v>0</v>
      </c>
      <c r="S11" s="225" t="str">
        <f t="shared" si="2"/>
        <v>0</v>
      </c>
      <c r="T11" s="225" t="str">
        <f t="shared" si="2"/>
        <v>0</v>
      </c>
    </row>
    <row r="12" s="211" customFormat="1" ht="19.5" customHeight="1" spans="1:20">
      <c r="A12" s="226" t="s">
        <v>137</v>
      </c>
      <c r="B12" s="226"/>
      <c r="C12" s="226"/>
      <c r="D12" s="226" t="s">
        <v>138</v>
      </c>
      <c r="E12" s="225" t="s">
        <v>26</v>
      </c>
      <c r="F12" s="225" t="s">
        <v>26</v>
      </c>
      <c r="G12" s="225" t="s">
        <v>26</v>
      </c>
      <c r="H12" s="225" t="s">
        <v>270</v>
      </c>
      <c r="I12" s="225" t="s">
        <v>270</v>
      </c>
      <c r="J12" s="225" t="s">
        <v>26</v>
      </c>
      <c r="K12" s="225" t="s">
        <v>270</v>
      </c>
      <c r="L12" s="225" t="s">
        <v>270</v>
      </c>
      <c r="M12" s="225" t="s">
        <v>26</v>
      </c>
      <c r="N12" s="225" t="s">
        <v>270</v>
      </c>
      <c r="O12" s="225"/>
      <c r="P12" s="225" t="s">
        <v>26</v>
      </c>
      <c r="Q12" s="225" t="s">
        <v>26</v>
      </c>
      <c r="R12" s="225" t="s">
        <v>26</v>
      </c>
      <c r="S12" s="225" t="s">
        <v>26</v>
      </c>
      <c r="T12" s="225" t="s">
        <v>26</v>
      </c>
    </row>
    <row r="13" s="211" customFormat="1" ht="19.5" customHeight="1" spans="1:20">
      <c r="A13" s="226" t="s">
        <v>201</v>
      </c>
      <c r="B13" s="226"/>
      <c r="C13" s="226"/>
      <c r="D13" s="226" t="s">
        <v>202</v>
      </c>
      <c r="E13" s="225" t="s">
        <v>26</v>
      </c>
      <c r="F13" s="225" t="s">
        <v>26</v>
      </c>
      <c r="G13" s="225" t="s">
        <v>26</v>
      </c>
      <c r="H13" s="225"/>
      <c r="I13" s="225"/>
      <c r="J13" s="225"/>
      <c r="K13" s="225"/>
      <c r="L13" s="225"/>
      <c r="M13" s="225"/>
      <c r="N13" s="225"/>
      <c r="O13" s="225"/>
      <c r="P13" s="225" t="s">
        <v>26</v>
      </c>
      <c r="Q13" s="225" t="s">
        <v>26</v>
      </c>
      <c r="R13" s="225"/>
      <c r="S13" s="225"/>
      <c r="T13" s="225"/>
    </row>
    <row r="14" s="211" customFormat="1" ht="19.5" customHeight="1" spans="1:20">
      <c r="A14" s="226" t="s">
        <v>203</v>
      </c>
      <c r="B14" s="226"/>
      <c r="C14" s="226"/>
      <c r="D14" s="226" t="s">
        <v>204</v>
      </c>
      <c r="E14" s="225" t="s">
        <v>26</v>
      </c>
      <c r="F14" s="225" t="s">
        <v>26</v>
      </c>
      <c r="G14" s="225" t="s">
        <v>26</v>
      </c>
      <c r="H14" s="225"/>
      <c r="I14" s="225"/>
      <c r="J14" s="225"/>
      <c r="K14" s="225"/>
      <c r="L14" s="225"/>
      <c r="M14" s="225"/>
      <c r="N14" s="225"/>
      <c r="O14" s="225"/>
      <c r="P14" s="225" t="s">
        <v>26</v>
      </c>
      <c r="Q14" s="225" t="s">
        <v>26</v>
      </c>
      <c r="R14" s="225"/>
      <c r="S14" s="225"/>
      <c r="T14" s="225"/>
    </row>
    <row r="15" s="211" customFormat="1" ht="19.5" customHeight="1" spans="1:20">
      <c r="A15" s="226" t="s">
        <v>205</v>
      </c>
      <c r="B15" s="226"/>
      <c r="C15" s="226"/>
      <c r="D15" s="226" t="s">
        <v>206</v>
      </c>
      <c r="E15" s="225" t="s">
        <v>26</v>
      </c>
      <c r="F15" s="225" t="s">
        <v>26</v>
      </c>
      <c r="G15" s="225" t="s">
        <v>26</v>
      </c>
      <c r="H15" s="225"/>
      <c r="I15" s="225"/>
      <c r="J15" s="225"/>
      <c r="K15" s="225"/>
      <c r="L15" s="225"/>
      <c r="M15" s="225"/>
      <c r="N15" s="225"/>
      <c r="O15" s="225"/>
      <c r="P15" s="225" t="s">
        <v>26</v>
      </c>
      <c r="Q15" s="225" t="s">
        <v>26</v>
      </c>
      <c r="R15" s="225"/>
      <c r="S15" s="225"/>
      <c r="T15" s="225"/>
    </row>
    <row r="16" s="211" customFormat="1" ht="19.5" customHeight="1" spans="1:20">
      <c r="A16" s="226" t="s">
        <v>207</v>
      </c>
      <c r="B16" s="226"/>
      <c r="C16" s="226"/>
      <c r="D16" s="226" t="s">
        <v>208</v>
      </c>
      <c r="E16" s="225" t="s">
        <v>26</v>
      </c>
      <c r="F16" s="225" t="s">
        <v>26</v>
      </c>
      <c r="G16" s="225" t="s">
        <v>26</v>
      </c>
      <c r="H16" s="225"/>
      <c r="I16" s="225"/>
      <c r="J16" s="225"/>
      <c r="K16" s="225"/>
      <c r="L16" s="225"/>
      <c r="M16" s="225"/>
      <c r="N16" s="225"/>
      <c r="O16" s="225"/>
      <c r="P16" s="225" t="s">
        <v>26</v>
      </c>
      <c r="Q16" s="225" t="s">
        <v>26</v>
      </c>
      <c r="R16" s="225"/>
      <c r="S16" s="225"/>
      <c r="T16" s="225"/>
    </row>
    <row r="17" s="211" customFormat="1" ht="19.5" customHeight="1" spans="1:20">
      <c r="A17" s="226" t="s">
        <v>209</v>
      </c>
      <c r="B17" s="226"/>
      <c r="C17" s="226"/>
      <c r="D17" s="226" t="s">
        <v>210</v>
      </c>
      <c r="E17" s="225" t="s">
        <v>26</v>
      </c>
      <c r="F17" s="225" t="s">
        <v>26</v>
      </c>
      <c r="G17" s="225" t="s">
        <v>26</v>
      </c>
      <c r="H17" s="225"/>
      <c r="I17" s="225"/>
      <c r="J17" s="225"/>
      <c r="K17" s="225"/>
      <c r="L17" s="225"/>
      <c r="M17" s="225"/>
      <c r="N17" s="225"/>
      <c r="O17" s="225"/>
      <c r="P17" s="225" t="s">
        <v>26</v>
      </c>
      <c r="Q17" s="225" t="s">
        <v>26</v>
      </c>
      <c r="R17" s="225"/>
      <c r="S17" s="225"/>
      <c r="T17" s="225"/>
    </row>
    <row r="18" s="211" customFormat="1" ht="19.5" customHeight="1" spans="1:20">
      <c r="A18" s="226" t="s">
        <v>211</v>
      </c>
      <c r="B18" s="226"/>
      <c r="C18" s="226"/>
      <c r="D18" s="226" t="s">
        <v>210</v>
      </c>
      <c r="E18" s="225" t="s">
        <v>26</v>
      </c>
      <c r="F18" s="225" t="s">
        <v>26</v>
      </c>
      <c r="G18" s="225" t="s">
        <v>26</v>
      </c>
      <c r="H18" s="225"/>
      <c r="I18" s="225"/>
      <c r="J18" s="225"/>
      <c r="K18" s="225"/>
      <c r="L18" s="225"/>
      <c r="M18" s="225"/>
      <c r="N18" s="225"/>
      <c r="O18" s="225"/>
      <c r="P18" s="225" t="s">
        <v>26</v>
      </c>
      <c r="Q18" s="225" t="s">
        <v>26</v>
      </c>
      <c r="R18" s="225"/>
      <c r="S18" s="225"/>
      <c r="T18" s="225"/>
    </row>
    <row r="19" s="211" customFormat="1" ht="19.5" customHeight="1" spans="1:20">
      <c r="A19" s="226" t="s">
        <v>139</v>
      </c>
      <c r="B19" s="226"/>
      <c r="C19" s="226"/>
      <c r="D19" s="226" t="s">
        <v>140</v>
      </c>
      <c r="E19" s="225">
        <f t="shared" ref="E19:T19" si="3">E20+E22</f>
        <v>344.44</v>
      </c>
      <c r="F19" s="225">
        <f t="shared" si="3"/>
        <v>0</v>
      </c>
      <c r="G19" s="225">
        <f t="shared" si="3"/>
        <v>344.44</v>
      </c>
      <c r="H19" s="225">
        <f t="shared" si="3"/>
        <v>23699.91</v>
      </c>
      <c r="I19" s="225">
        <f t="shared" si="3"/>
        <v>20538.4</v>
      </c>
      <c r="J19" s="225">
        <f t="shared" si="3"/>
        <v>3161.51</v>
      </c>
      <c r="K19" s="225">
        <f t="shared" si="3"/>
        <v>24044.35</v>
      </c>
      <c r="L19" s="225">
        <f t="shared" si="3"/>
        <v>20538.4</v>
      </c>
      <c r="M19" s="225">
        <f t="shared" si="3"/>
        <v>10632.08</v>
      </c>
      <c r="N19" s="225">
        <f t="shared" si="3"/>
        <v>9906.32</v>
      </c>
      <c r="O19" s="225">
        <f t="shared" si="3"/>
        <v>3505.95</v>
      </c>
      <c r="P19" s="225">
        <f t="shared" si="3"/>
        <v>0</v>
      </c>
      <c r="Q19" s="225">
        <f t="shared" si="3"/>
        <v>0</v>
      </c>
      <c r="R19" s="225">
        <f t="shared" si="3"/>
        <v>0</v>
      </c>
      <c r="S19" s="225">
        <f t="shared" si="3"/>
        <v>0</v>
      </c>
      <c r="T19" s="225">
        <f t="shared" si="3"/>
        <v>0</v>
      </c>
    </row>
    <row r="20" s="211" customFormat="1" ht="19.5" customHeight="1" spans="1:20">
      <c r="A20" s="226" t="s">
        <v>141</v>
      </c>
      <c r="B20" s="226"/>
      <c r="C20" s="226"/>
      <c r="D20" s="226" t="s">
        <v>142</v>
      </c>
      <c r="E20" s="225" t="str">
        <f t="shared" ref="E20:T20" si="4">E21</f>
        <v>0</v>
      </c>
      <c r="F20" s="225" t="str">
        <f t="shared" si="4"/>
        <v>0</v>
      </c>
      <c r="G20" s="225" t="str">
        <f t="shared" si="4"/>
        <v>0</v>
      </c>
      <c r="H20" s="225" t="str">
        <f t="shared" si="4"/>
        <v>1.99</v>
      </c>
      <c r="I20" s="225" t="str">
        <f t="shared" si="4"/>
        <v>0</v>
      </c>
      <c r="J20" s="225" t="str">
        <f t="shared" si="4"/>
        <v>1.99</v>
      </c>
      <c r="K20" s="225" t="str">
        <f t="shared" si="4"/>
        <v>1.99</v>
      </c>
      <c r="L20" s="225">
        <f t="shared" si="4"/>
        <v>0</v>
      </c>
      <c r="M20" s="225">
        <f t="shared" si="4"/>
        <v>0</v>
      </c>
      <c r="N20" s="225">
        <f t="shared" si="4"/>
        <v>0</v>
      </c>
      <c r="O20" s="225" t="str">
        <f t="shared" si="4"/>
        <v>1.99</v>
      </c>
      <c r="P20" s="225" t="str">
        <f t="shared" si="4"/>
        <v>0</v>
      </c>
      <c r="Q20" s="225" t="str">
        <f t="shared" si="4"/>
        <v>0</v>
      </c>
      <c r="R20" s="225" t="str">
        <f t="shared" si="4"/>
        <v>0</v>
      </c>
      <c r="S20" s="225" t="str">
        <f t="shared" si="4"/>
        <v>0</v>
      </c>
      <c r="T20" s="225" t="str">
        <f t="shared" si="4"/>
        <v>0</v>
      </c>
    </row>
    <row r="21" s="211" customFormat="1" ht="19.5" customHeight="1" spans="1:20">
      <c r="A21" s="226" t="s">
        <v>143</v>
      </c>
      <c r="B21" s="226"/>
      <c r="C21" s="226"/>
      <c r="D21" s="226" t="s">
        <v>144</v>
      </c>
      <c r="E21" s="225" t="s">
        <v>26</v>
      </c>
      <c r="F21" s="225" t="s">
        <v>26</v>
      </c>
      <c r="G21" s="225" t="s">
        <v>26</v>
      </c>
      <c r="H21" s="225" t="s">
        <v>271</v>
      </c>
      <c r="I21" s="225" t="s">
        <v>26</v>
      </c>
      <c r="J21" s="225" t="s">
        <v>271</v>
      </c>
      <c r="K21" s="225" t="s">
        <v>271</v>
      </c>
      <c r="L21" s="225"/>
      <c r="M21" s="225"/>
      <c r="N21" s="225"/>
      <c r="O21" s="225" t="s">
        <v>271</v>
      </c>
      <c r="P21" s="225" t="s">
        <v>26</v>
      </c>
      <c r="Q21" s="225" t="s">
        <v>26</v>
      </c>
      <c r="R21" s="225" t="s">
        <v>26</v>
      </c>
      <c r="S21" s="225" t="s">
        <v>26</v>
      </c>
      <c r="T21" s="225" t="s">
        <v>26</v>
      </c>
    </row>
    <row r="22" s="211" customFormat="1" ht="19.5" customHeight="1" spans="1:20">
      <c r="A22" s="226" t="s">
        <v>145</v>
      </c>
      <c r="B22" s="226"/>
      <c r="C22" s="226"/>
      <c r="D22" s="226" t="s">
        <v>146</v>
      </c>
      <c r="E22" s="225">
        <f t="shared" ref="E22:T22" si="5">E23+E24+E25+E26</f>
        <v>344.44</v>
      </c>
      <c r="F22" s="225">
        <f t="shared" si="5"/>
        <v>0</v>
      </c>
      <c r="G22" s="225">
        <f t="shared" si="5"/>
        <v>344.44</v>
      </c>
      <c r="H22" s="225">
        <f t="shared" si="5"/>
        <v>23697.92</v>
      </c>
      <c r="I22" s="225">
        <f t="shared" si="5"/>
        <v>20538.4</v>
      </c>
      <c r="J22" s="225">
        <f t="shared" si="5"/>
        <v>3159.52</v>
      </c>
      <c r="K22" s="225">
        <f t="shared" si="5"/>
        <v>24042.36</v>
      </c>
      <c r="L22" s="225">
        <f t="shared" si="5"/>
        <v>20538.4</v>
      </c>
      <c r="M22" s="225">
        <f t="shared" si="5"/>
        <v>10632.08</v>
      </c>
      <c r="N22" s="225">
        <f t="shared" si="5"/>
        <v>9906.32</v>
      </c>
      <c r="O22" s="225">
        <f t="shared" si="5"/>
        <v>3503.96</v>
      </c>
      <c r="P22" s="225">
        <f t="shared" si="5"/>
        <v>0</v>
      </c>
      <c r="Q22" s="225">
        <f t="shared" si="5"/>
        <v>0</v>
      </c>
      <c r="R22" s="225">
        <f t="shared" si="5"/>
        <v>0</v>
      </c>
      <c r="S22" s="225">
        <f t="shared" si="5"/>
        <v>0</v>
      </c>
      <c r="T22" s="225">
        <f t="shared" si="5"/>
        <v>0</v>
      </c>
    </row>
    <row r="23" s="211" customFormat="1" ht="19.5" customHeight="1" spans="1:20">
      <c r="A23" s="226" t="s">
        <v>147</v>
      </c>
      <c r="B23" s="226"/>
      <c r="C23" s="226"/>
      <c r="D23" s="226" t="s">
        <v>148</v>
      </c>
      <c r="E23" s="225" t="s">
        <v>26</v>
      </c>
      <c r="F23" s="225" t="s">
        <v>26</v>
      </c>
      <c r="G23" s="225" t="s">
        <v>26</v>
      </c>
      <c r="H23" s="225" t="s">
        <v>272</v>
      </c>
      <c r="I23" s="225" t="s">
        <v>273</v>
      </c>
      <c r="J23" s="225" t="s">
        <v>274</v>
      </c>
      <c r="K23" s="225" t="s">
        <v>272</v>
      </c>
      <c r="L23" s="225" t="s">
        <v>273</v>
      </c>
      <c r="M23" s="225" t="s">
        <v>275</v>
      </c>
      <c r="N23" s="225" t="s">
        <v>276</v>
      </c>
      <c r="O23" s="225" t="s">
        <v>274</v>
      </c>
      <c r="P23" s="225" t="s">
        <v>26</v>
      </c>
      <c r="Q23" s="225" t="s">
        <v>26</v>
      </c>
      <c r="R23" s="225" t="s">
        <v>26</v>
      </c>
      <c r="S23" s="225" t="s">
        <v>26</v>
      </c>
      <c r="T23" s="225" t="s">
        <v>26</v>
      </c>
    </row>
    <row r="24" s="211" customFormat="1" ht="19.5" customHeight="1" spans="1:20">
      <c r="A24" s="226" t="s">
        <v>149</v>
      </c>
      <c r="B24" s="226"/>
      <c r="C24" s="226"/>
      <c r="D24" s="226" t="s">
        <v>150</v>
      </c>
      <c r="E24" s="225" t="s">
        <v>277</v>
      </c>
      <c r="F24" s="225" t="s">
        <v>26</v>
      </c>
      <c r="G24" s="225" t="s">
        <v>277</v>
      </c>
      <c r="H24" s="225" t="s">
        <v>278</v>
      </c>
      <c r="I24" s="225" t="s">
        <v>26</v>
      </c>
      <c r="J24" s="225" t="s">
        <v>278</v>
      </c>
      <c r="K24" s="225" t="s">
        <v>279</v>
      </c>
      <c r="L24" s="225"/>
      <c r="M24" s="225"/>
      <c r="N24" s="225"/>
      <c r="O24" s="225" t="s">
        <v>279</v>
      </c>
      <c r="P24" s="225" t="s">
        <v>26</v>
      </c>
      <c r="Q24" s="225" t="s">
        <v>26</v>
      </c>
      <c r="R24" s="225" t="s">
        <v>26</v>
      </c>
      <c r="S24" s="225" t="s">
        <v>26</v>
      </c>
      <c r="T24" s="225" t="s">
        <v>26</v>
      </c>
    </row>
    <row r="25" s="211" customFormat="1" ht="19.5" customHeight="1" spans="1:20">
      <c r="A25" s="226" t="s">
        <v>151</v>
      </c>
      <c r="B25" s="226"/>
      <c r="C25" s="226"/>
      <c r="D25" s="226" t="s">
        <v>152</v>
      </c>
      <c r="E25" s="225" t="s">
        <v>26</v>
      </c>
      <c r="F25" s="225" t="s">
        <v>26</v>
      </c>
      <c r="G25" s="225" t="s">
        <v>26</v>
      </c>
      <c r="H25" s="225" t="s">
        <v>280</v>
      </c>
      <c r="I25" s="225" t="s">
        <v>26</v>
      </c>
      <c r="J25" s="225" t="s">
        <v>280</v>
      </c>
      <c r="K25" s="225" t="s">
        <v>280</v>
      </c>
      <c r="L25" s="225"/>
      <c r="M25" s="225"/>
      <c r="N25" s="225"/>
      <c r="O25" s="225" t="s">
        <v>280</v>
      </c>
      <c r="P25" s="225" t="s">
        <v>26</v>
      </c>
      <c r="Q25" s="225" t="s">
        <v>26</v>
      </c>
      <c r="R25" s="225" t="s">
        <v>26</v>
      </c>
      <c r="S25" s="225" t="s">
        <v>26</v>
      </c>
      <c r="T25" s="225" t="s">
        <v>26</v>
      </c>
    </row>
    <row r="26" s="211" customFormat="1" ht="19.5" customHeight="1" spans="1:20">
      <c r="A26" s="226" t="s">
        <v>153</v>
      </c>
      <c r="B26" s="226"/>
      <c r="C26" s="226"/>
      <c r="D26" s="226" t="s">
        <v>154</v>
      </c>
      <c r="E26" s="225" t="s">
        <v>281</v>
      </c>
      <c r="F26" s="225" t="s">
        <v>26</v>
      </c>
      <c r="G26" s="225" t="s">
        <v>281</v>
      </c>
      <c r="H26" s="225" t="s">
        <v>282</v>
      </c>
      <c r="I26" s="225" t="s">
        <v>26</v>
      </c>
      <c r="J26" s="225" t="s">
        <v>282</v>
      </c>
      <c r="K26" s="225" t="s">
        <v>283</v>
      </c>
      <c r="L26" s="225"/>
      <c r="M26" s="225"/>
      <c r="N26" s="225"/>
      <c r="O26" s="225" t="s">
        <v>283</v>
      </c>
      <c r="P26" s="225" t="s">
        <v>26</v>
      </c>
      <c r="Q26" s="225" t="s">
        <v>26</v>
      </c>
      <c r="R26" s="225" t="s">
        <v>26</v>
      </c>
      <c r="S26" s="225" t="s">
        <v>26</v>
      </c>
      <c r="T26" s="225" t="s">
        <v>26</v>
      </c>
    </row>
    <row r="27" s="211" customFormat="1" ht="19.5" customHeight="1" spans="1:20">
      <c r="A27" s="226" t="s">
        <v>215</v>
      </c>
      <c r="B27" s="226"/>
      <c r="C27" s="226"/>
      <c r="D27" s="226" t="s">
        <v>216</v>
      </c>
      <c r="E27" s="225" t="str">
        <f t="shared" ref="E27:T27" si="6">E28</f>
        <v>193.95</v>
      </c>
      <c r="F27" s="225">
        <f t="shared" si="6"/>
        <v>0</v>
      </c>
      <c r="G27" s="225" t="str">
        <f t="shared" si="6"/>
        <v>193.95</v>
      </c>
      <c r="H27" s="225" t="str">
        <f t="shared" si="6"/>
        <v>0</v>
      </c>
      <c r="I27" s="225" t="str">
        <f t="shared" si="6"/>
        <v>0</v>
      </c>
      <c r="J27" s="225" t="str">
        <f t="shared" si="6"/>
        <v>0</v>
      </c>
      <c r="K27" s="225" t="str">
        <f t="shared" si="6"/>
        <v>193.95</v>
      </c>
      <c r="L27" s="225">
        <f t="shared" si="6"/>
        <v>0</v>
      </c>
      <c r="M27" s="225">
        <f t="shared" si="6"/>
        <v>0</v>
      </c>
      <c r="N27" s="225">
        <f t="shared" si="6"/>
        <v>0</v>
      </c>
      <c r="O27" s="225" t="str">
        <f t="shared" si="6"/>
        <v>193.95</v>
      </c>
      <c r="P27" s="225" t="str">
        <f t="shared" si="6"/>
        <v>0</v>
      </c>
      <c r="Q27" s="225" t="str">
        <f t="shared" si="6"/>
        <v>0</v>
      </c>
      <c r="R27" s="225">
        <f t="shared" si="6"/>
        <v>0</v>
      </c>
      <c r="S27" s="225">
        <f t="shared" si="6"/>
        <v>0</v>
      </c>
      <c r="T27" s="225">
        <f t="shared" si="6"/>
        <v>0</v>
      </c>
    </row>
    <row r="28" s="211" customFormat="1" ht="19.5" customHeight="1" spans="1:20">
      <c r="A28" s="226" t="s">
        <v>217</v>
      </c>
      <c r="B28" s="226"/>
      <c r="C28" s="226"/>
      <c r="D28" s="226" t="s">
        <v>218</v>
      </c>
      <c r="E28" s="225" t="str">
        <f t="shared" ref="E28:T28" si="7">E29</f>
        <v>193.95</v>
      </c>
      <c r="F28" s="225">
        <f t="shared" si="7"/>
        <v>0</v>
      </c>
      <c r="G28" s="225" t="str">
        <f t="shared" si="7"/>
        <v>193.95</v>
      </c>
      <c r="H28" s="225" t="str">
        <f t="shared" si="7"/>
        <v>0</v>
      </c>
      <c r="I28" s="225" t="str">
        <f t="shared" si="7"/>
        <v>0</v>
      </c>
      <c r="J28" s="225" t="str">
        <f t="shared" si="7"/>
        <v>0</v>
      </c>
      <c r="K28" s="225" t="str">
        <f t="shared" si="7"/>
        <v>193.95</v>
      </c>
      <c r="L28" s="225">
        <f t="shared" si="7"/>
        <v>0</v>
      </c>
      <c r="M28" s="225">
        <f t="shared" si="7"/>
        <v>0</v>
      </c>
      <c r="N28" s="225">
        <f t="shared" si="7"/>
        <v>0</v>
      </c>
      <c r="O28" s="225" t="str">
        <f t="shared" si="7"/>
        <v>193.95</v>
      </c>
      <c r="P28" s="225" t="str">
        <f t="shared" si="7"/>
        <v>0</v>
      </c>
      <c r="Q28" s="225" t="str">
        <f t="shared" si="7"/>
        <v>0</v>
      </c>
      <c r="R28" s="225">
        <f t="shared" si="7"/>
        <v>0</v>
      </c>
      <c r="S28" s="225">
        <f t="shared" si="7"/>
        <v>0</v>
      </c>
      <c r="T28" s="225">
        <f t="shared" si="7"/>
        <v>0</v>
      </c>
    </row>
    <row r="29" s="211" customFormat="1" ht="19.5" customHeight="1" spans="1:20">
      <c r="A29" s="226" t="s">
        <v>219</v>
      </c>
      <c r="B29" s="226"/>
      <c r="C29" s="226"/>
      <c r="D29" s="226" t="s">
        <v>220</v>
      </c>
      <c r="E29" s="225" t="s">
        <v>284</v>
      </c>
      <c r="F29" s="225">
        <v>0</v>
      </c>
      <c r="G29" s="225" t="s">
        <v>284</v>
      </c>
      <c r="H29" s="225" t="s">
        <v>26</v>
      </c>
      <c r="I29" s="225" t="s">
        <v>26</v>
      </c>
      <c r="J29" s="225" t="s">
        <v>26</v>
      </c>
      <c r="K29" s="225" t="s">
        <v>284</v>
      </c>
      <c r="L29" s="225"/>
      <c r="M29" s="225"/>
      <c r="N29" s="225"/>
      <c r="O29" s="225" t="s">
        <v>284</v>
      </c>
      <c r="P29" s="225" t="s">
        <v>26</v>
      </c>
      <c r="Q29" s="225" t="s">
        <v>26</v>
      </c>
      <c r="R29" s="225"/>
      <c r="S29" s="225"/>
      <c r="T29" s="225"/>
    </row>
    <row r="30" s="211" customFormat="1" ht="19.5" customHeight="1" spans="1:20">
      <c r="A30" s="226" t="s">
        <v>155</v>
      </c>
      <c r="B30" s="226"/>
      <c r="C30" s="226"/>
      <c r="D30" s="226" t="s">
        <v>156</v>
      </c>
      <c r="E30" s="225">
        <f t="shared" ref="E30:T30" si="8">E31+E35</f>
        <v>0</v>
      </c>
      <c r="F30" s="225">
        <f t="shared" si="8"/>
        <v>0</v>
      </c>
      <c r="G30" s="225">
        <f t="shared" si="8"/>
        <v>0</v>
      </c>
      <c r="H30" s="225">
        <f t="shared" si="8"/>
        <v>1648.77</v>
      </c>
      <c r="I30" s="225">
        <f t="shared" si="8"/>
        <v>1648.77</v>
      </c>
      <c r="J30" s="225">
        <f t="shared" si="8"/>
        <v>0</v>
      </c>
      <c r="K30" s="225">
        <f t="shared" si="8"/>
        <v>1648.77</v>
      </c>
      <c r="L30" s="225">
        <f t="shared" si="8"/>
        <v>1648.77</v>
      </c>
      <c r="M30" s="225">
        <f t="shared" si="8"/>
        <v>1645.05</v>
      </c>
      <c r="N30" s="225">
        <f t="shared" si="8"/>
        <v>3.72</v>
      </c>
      <c r="O30" s="225">
        <f t="shared" si="8"/>
        <v>0</v>
      </c>
      <c r="P30" s="225">
        <f t="shared" si="8"/>
        <v>0</v>
      </c>
      <c r="Q30" s="225">
        <f t="shared" si="8"/>
        <v>0</v>
      </c>
      <c r="R30" s="225">
        <f t="shared" si="8"/>
        <v>0</v>
      </c>
      <c r="S30" s="225">
        <f t="shared" si="8"/>
        <v>0</v>
      </c>
      <c r="T30" s="225">
        <f t="shared" si="8"/>
        <v>0</v>
      </c>
    </row>
    <row r="31" s="211" customFormat="1" ht="19.5" customHeight="1" spans="1:20">
      <c r="A31" s="226" t="s">
        <v>157</v>
      </c>
      <c r="B31" s="226"/>
      <c r="C31" s="226"/>
      <c r="D31" s="226" t="s">
        <v>158</v>
      </c>
      <c r="E31" s="225">
        <f t="shared" ref="E31:T31" si="9">E32+E33+E34</f>
        <v>0</v>
      </c>
      <c r="F31" s="225">
        <f t="shared" si="9"/>
        <v>0</v>
      </c>
      <c r="G31" s="225">
        <f t="shared" si="9"/>
        <v>0</v>
      </c>
      <c r="H31" s="225">
        <f t="shared" si="9"/>
        <v>1320.87</v>
      </c>
      <c r="I31" s="225">
        <f t="shared" si="9"/>
        <v>1320.87</v>
      </c>
      <c r="J31" s="225">
        <f t="shared" si="9"/>
        <v>0</v>
      </c>
      <c r="K31" s="225">
        <f t="shared" si="9"/>
        <v>1320.87</v>
      </c>
      <c r="L31" s="225">
        <f t="shared" si="9"/>
        <v>1320.87</v>
      </c>
      <c r="M31" s="225">
        <f t="shared" si="9"/>
        <v>1317.15</v>
      </c>
      <c r="N31" s="225">
        <f t="shared" si="9"/>
        <v>3.72</v>
      </c>
      <c r="O31" s="225">
        <f t="shared" si="9"/>
        <v>0</v>
      </c>
      <c r="P31" s="225">
        <f t="shared" si="9"/>
        <v>0</v>
      </c>
      <c r="Q31" s="225">
        <f t="shared" si="9"/>
        <v>0</v>
      </c>
      <c r="R31" s="225">
        <f t="shared" si="9"/>
        <v>0</v>
      </c>
      <c r="S31" s="225">
        <f t="shared" si="9"/>
        <v>0</v>
      </c>
      <c r="T31" s="225">
        <f t="shared" si="9"/>
        <v>0</v>
      </c>
    </row>
    <row r="32" s="211" customFormat="1" ht="19.5" customHeight="1" spans="1:20">
      <c r="A32" s="226" t="s">
        <v>159</v>
      </c>
      <c r="B32" s="226"/>
      <c r="C32" s="226"/>
      <c r="D32" s="226" t="s">
        <v>160</v>
      </c>
      <c r="E32" s="225" t="s">
        <v>26</v>
      </c>
      <c r="F32" s="225" t="s">
        <v>26</v>
      </c>
      <c r="G32" s="225" t="s">
        <v>26</v>
      </c>
      <c r="H32" s="225" t="s">
        <v>285</v>
      </c>
      <c r="I32" s="225" t="s">
        <v>285</v>
      </c>
      <c r="J32" s="225" t="s">
        <v>26</v>
      </c>
      <c r="K32" s="225" t="s">
        <v>285</v>
      </c>
      <c r="L32" s="225" t="s">
        <v>285</v>
      </c>
      <c r="M32" s="225" t="s">
        <v>286</v>
      </c>
      <c r="N32" s="225" t="s">
        <v>287</v>
      </c>
      <c r="O32" s="225"/>
      <c r="P32" s="225" t="s">
        <v>26</v>
      </c>
      <c r="Q32" s="225" t="s">
        <v>26</v>
      </c>
      <c r="R32" s="225" t="s">
        <v>26</v>
      </c>
      <c r="S32" s="225" t="s">
        <v>26</v>
      </c>
      <c r="T32" s="225" t="s">
        <v>26</v>
      </c>
    </row>
    <row r="33" s="211" customFormat="1" ht="19.5" customHeight="1" spans="1:20">
      <c r="A33" s="226" t="s">
        <v>161</v>
      </c>
      <c r="B33" s="226"/>
      <c r="C33" s="226"/>
      <c r="D33" s="226" t="s">
        <v>162</v>
      </c>
      <c r="E33" s="225" t="s">
        <v>26</v>
      </c>
      <c r="F33" s="225" t="s">
        <v>26</v>
      </c>
      <c r="G33" s="225" t="s">
        <v>26</v>
      </c>
      <c r="H33" s="225" t="s">
        <v>288</v>
      </c>
      <c r="I33" s="225" t="s">
        <v>288</v>
      </c>
      <c r="J33" s="225" t="s">
        <v>26</v>
      </c>
      <c r="K33" s="225" t="s">
        <v>288</v>
      </c>
      <c r="L33" s="225" t="s">
        <v>288</v>
      </c>
      <c r="M33" s="225" t="s">
        <v>288</v>
      </c>
      <c r="N33" s="225" t="s">
        <v>26</v>
      </c>
      <c r="O33" s="225"/>
      <c r="P33" s="225" t="s">
        <v>26</v>
      </c>
      <c r="Q33" s="225" t="s">
        <v>26</v>
      </c>
      <c r="R33" s="225" t="s">
        <v>26</v>
      </c>
      <c r="S33" s="225" t="s">
        <v>26</v>
      </c>
      <c r="T33" s="225" t="s">
        <v>26</v>
      </c>
    </row>
    <row r="34" s="211" customFormat="1" ht="19.5" customHeight="1" spans="1:20">
      <c r="A34" s="226" t="s">
        <v>163</v>
      </c>
      <c r="B34" s="226"/>
      <c r="C34" s="226"/>
      <c r="D34" s="226" t="s">
        <v>164</v>
      </c>
      <c r="E34" s="225" t="s">
        <v>26</v>
      </c>
      <c r="F34" s="225" t="s">
        <v>26</v>
      </c>
      <c r="G34" s="225" t="s">
        <v>26</v>
      </c>
      <c r="H34" s="225" t="s">
        <v>289</v>
      </c>
      <c r="I34" s="225" t="s">
        <v>289</v>
      </c>
      <c r="J34" s="225" t="s">
        <v>26</v>
      </c>
      <c r="K34" s="225" t="s">
        <v>289</v>
      </c>
      <c r="L34" s="225" t="s">
        <v>289</v>
      </c>
      <c r="M34" s="225" t="s">
        <v>289</v>
      </c>
      <c r="N34" s="225" t="s">
        <v>26</v>
      </c>
      <c r="O34" s="225"/>
      <c r="P34" s="225" t="s">
        <v>26</v>
      </c>
      <c r="Q34" s="225" t="s">
        <v>26</v>
      </c>
      <c r="R34" s="225" t="s">
        <v>26</v>
      </c>
      <c r="S34" s="225" t="s">
        <v>26</v>
      </c>
      <c r="T34" s="225" t="s">
        <v>26</v>
      </c>
    </row>
    <row r="35" s="211" customFormat="1" ht="19.5" customHeight="1" spans="1:20">
      <c r="A35" s="226" t="s">
        <v>165</v>
      </c>
      <c r="B35" s="226"/>
      <c r="C35" s="226"/>
      <c r="D35" s="226" t="s">
        <v>166</v>
      </c>
      <c r="E35" s="225" t="str">
        <f t="shared" ref="E35:T35" si="10">E36</f>
        <v>0</v>
      </c>
      <c r="F35" s="225" t="str">
        <f t="shared" si="10"/>
        <v>0</v>
      </c>
      <c r="G35" s="225" t="str">
        <f t="shared" si="10"/>
        <v>0</v>
      </c>
      <c r="H35" s="225" t="str">
        <f t="shared" si="10"/>
        <v>327.90</v>
      </c>
      <c r="I35" s="225" t="str">
        <f t="shared" si="10"/>
        <v>327.90</v>
      </c>
      <c r="J35" s="225" t="str">
        <f t="shared" si="10"/>
        <v>0</v>
      </c>
      <c r="K35" s="225" t="str">
        <f t="shared" si="10"/>
        <v>327.90</v>
      </c>
      <c r="L35" s="225" t="str">
        <f t="shared" si="10"/>
        <v>327.90</v>
      </c>
      <c r="M35" s="225" t="str">
        <f t="shared" si="10"/>
        <v>327.90</v>
      </c>
      <c r="N35" s="225" t="str">
        <f t="shared" si="10"/>
        <v>0</v>
      </c>
      <c r="O35" s="225">
        <f t="shared" si="10"/>
        <v>0</v>
      </c>
      <c r="P35" s="225" t="str">
        <f t="shared" si="10"/>
        <v>0</v>
      </c>
      <c r="Q35" s="225" t="str">
        <f t="shared" si="10"/>
        <v>0</v>
      </c>
      <c r="R35" s="225" t="str">
        <f t="shared" si="10"/>
        <v>0</v>
      </c>
      <c r="S35" s="225" t="str">
        <f t="shared" si="10"/>
        <v>0</v>
      </c>
      <c r="T35" s="225" t="str">
        <f t="shared" si="10"/>
        <v>0</v>
      </c>
    </row>
    <row r="36" s="211" customFormat="1" ht="19.5" customHeight="1" spans="1:20">
      <c r="A36" s="226" t="s">
        <v>167</v>
      </c>
      <c r="B36" s="226"/>
      <c r="C36" s="226"/>
      <c r="D36" s="226" t="s">
        <v>168</v>
      </c>
      <c r="E36" s="225" t="s">
        <v>26</v>
      </c>
      <c r="F36" s="225" t="s">
        <v>26</v>
      </c>
      <c r="G36" s="225" t="s">
        <v>26</v>
      </c>
      <c r="H36" s="225" t="s">
        <v>290</v>
      </c>
      <c r="I36" s="225" t="s">
        <v>290</v>
      </c>
      <c r="J36" s="225" t="s">
        <v>26</v>
      </c>
      <c r="K36" s="225" t="s">
        <v>290</v>
      </c>
      <c r="L36" s="225" t="s">
        <v>290</v>
      </c>
      <c r="M36" s="225" t="s">
        <v>290</v>
      </c>
      <c r="N36" s="225" t="s">
        <v>26</v>
      </c>
      <c r="O36" s="225"/>
      <c r="P36" s="225" t="s">
        <v>26</v>
      </c>
      <c r="Q36" s="225" t="s">
        <v>26</v>
      </c>
      <c r="R36" s="225" t="s">
        <v>26</v>
      </c>
      <c r="S36" s="225" t="s">
        <v>26</v>
      </c>
      <c r="T36" s="225" t="s">
        <v>26</v>
      </c>
    </row>
    <row r="37" s="211" customFormat="1" ht="19.5" customHeight="1" spans="1:20">
      <c r="A37" s="226" t="s">
        <v>173</v>
      </c>
      <c r="B37" s="226"/>
      <c r="C37" s="226"/>
      <c r="D37" s="226" t="s">
        <v>174</v>
      </c>
      <c r="E37" s="225">
        <f t="shared" ref="E37:T37" si="11">E38</f>
        <v>0</v>
      </c>
      <c r="F37" s="225">
        <f t="shared" si="11"/>
        <v>0</v>
      </c>
      <c r="G37" s="225">
        <f t="shared" si="11"/>
        <v>0</v>
      </c>
      <c r="H37" s="225">
        <f t="shared" si="11"/>
        <v>813.45</v>
      </c>
      <c r="I37" s="225">
        <f t="shared" si="11"/>
        <v>813.45</v>
      </c>
      <c r="J37" s="225">
        <f t="shared" si="11"/>
        <v>0</v>
      </c>
      <c r="K37" s="225">
        <f t="shared" si="11"/>
        <v>813.45</v>
      </c>
      <c r="L37" s="225">
        <f t="shared" si="11"/>
        <v>813.45</v>
      </c>
      <c r="M37" s="225">
        <f t="shared" si="11"/>
        <v>813.45</v>
      </c>
      <c r="N37" s="225">
        <f t="shared" si="11"/>
        <v>0</v>
      </c>
      <c r="O37" s="225">
        <f t="shared" si="11"/>
        <v>0</v>
      </c>
      <c r="P37" s="225">
        <f t="shared" si="11"/>
        <v>0</v>
      </c>
      <c r="Q37" s="225">
        <f t="shared" si="11"/>
        <v>0</v>
      </c>
      <c r="R37" s="225">
        <f t="shared" si="11"/>
        <v>0</v>
      </c>
      <c r="S37" s="225">
        <f t="shared" si="11"/>
        <v>0</v>
      </c>
      <c r="T37" s="225">
        <f t="shared" si="11"/>
        <v>0</v>
      </c>
    </row>
    <row r="38" s="211" customFormat="1" ht="19.5" customHeight="1" spans="1:20">
      <c r="A38" s="226" t="s">
        <v>175</v>
      </c>
      <c r="B38" s="226"/>
      <c r="C38" s="226"/>
      <c r="D38" s="226" t="s">
        <v>176</v>
      </c>
      <c r="E38" s="225">
        <f t="shared" ref="E38:T38" si="12">E39+E40+E41</f>
        <v>0</v>
      </c>
      <c r="F38" s="225">
        <f t="shared" si="12"/>
        <v>0</v>
      </c>
      <c r="G38" s="225">
        <f t="shared" si="12"/>
        <v>0</v>
      </c>
      <c r="H38" s="225">
        <f t="shared" si="12"/>
        <v>813.45</v>
      </c>
      <c r="I38" s="225">
        <f t="shared" si="12"/>
        <v>813.45</v>
      </c>
      <c r="J38" s="225">
        <f t="shared" si="12"/>
        <v>0</v>
      </c>
      <c r="K38" s="225">
        <f t="shared" si="12"/>
        <v>813.45</v>
      </c>
      <c r="L38" s="225">
        <f t="shared" si="12"/>
        <v>813.45</v>
      </c>
      <c r="M38" s="225">
        <f t="shared" si="12"/>
        <v>813.45</v>
      </c>
      <c r="N38" s="225">
        <f t="shared" si="12"/>
        <v>0</v>
      </c>
      <c r="O38" s="225">
        <f t="shared" si="12"/>
        <v>0</v>
      </c>
      <c r="P38" s="225">
        <f t="shared" si="12"/>
        <v>0</v>
      </c>
      <c r="Q38" s="225">
        <f t="shared" si="12"/>
        <v>0</v>
      </c>
      <c r="R38" s="225">
        <f t="shared" si="12"/>
        <v>0</v>
      </c>
      <c r="S38" s="225">
        <f t="shared" si="12"/>
        <v>0</v>
      </c>
      <c r="T38" s="225">
        <f t="shared" si="12"/>
        <v>0</v>
      </c>
    </row>
    <row r="39" s="211" customFormat="1" ht="19.5" customHeight="1" spans="1:20">
      <c r="A39" s="226" t="s">
        <v>177</v>
      </c>
      <c r="B39" s="226"/>
      <c r="C39" s="226"/>
      <c r="D39" s="226" t="s">
        <v>178</v>
      </c>
      <c r="E39" s="225" t="s">
        <v>26</v>
      </c>
      <c r="F39" s="225" t="s">
        <v>26</v>
      </c>
      <c r="G39" s="225" t="s">
        <v>26</v>
      </c>
      <c r="H39" s="225" t="s">
        <v>291</v>
      </c>
      <c r="I39" s="225" t="s">
        <v>291</v>
      </c>
      <c r="J39" s="225" t="s">
        <v>26</v>
      </c>
      <c r="K39" s="225" t="s">
        <v>291</v>
      </c>
      <c r="L39" s="225" t="s">
        <v>291</v>
      </c>
      <c r="M39" s="225" t="s">
        <v>291</v>
      </c>
      <c r="N39" s="225" t="s">
        <v>26</v>
      </c>
      <c r="O39" s="225"/>
      <c r="P39" s="225" t="s">
        <v>26</v>
      </c>
      <c r="Q39" s="225" t="s">
        <v>26</v>
      </c>
      <c r="R39" s="225" t="s">
        <v>26</v>
      </c>
      <c r="S39" s="225" t="s">
        <v>26</v>
      </c>
      <c r="T39" s="225" t="s">
        <v>26</v>
      </c>
    </row>
    <row r="40" s="211" customFormat="1" ht="19.5" customHeight="1" spans="1:20">
      <c r="A40" s="226" t="s">
        <v>179</v>
      </c>
      <c r="B40" s="226"/>
      <c r="C40" s="226"/>
      <c r="D40" s="226" t="s">
        <v>180</v>
      </c>
      <c r="E40" s="225" t="s">
        <v>26</v>
      </c>
      <c r="F40" s="225" t="s">
        <v>26</v>
      </c>
      <c r="G40" s="225" t="s">
        <v>26</v>
      </c>
      <c r="H40" s="225" t="s">
        <v>292</v>
      </c>
      <c r="I40" s="225" t="s">
        <v>292</v>
      </c>
      <c r="J40" s="225" t="s">
        <v>26</v>
      </c>
      <c r="K40" s="225" t="s">
        <v>292</v>
      </c>
      <c r="L40" s="225" t="s">
        <v>292</v>
      </c>
      <c r="M40" s="225" t="s">
        <v>292</v>
      </c>
      <c r="N40" s="225" t="s">
        <v>26</v>
      </c>
      <c r="O40" s="225"/>
      <c r="P40" s="225" t="s">
        <v>26</v>
      </c>
      <c r="Q40" s="225" t="s">
        <v>26</v>
      </c>
      <c r="R40" s="225" t="s">
        <v>26</v>
      </c>
      <c r="S40" s="225" t="s">
        <v>26</v>
      </c>
      <c r="T40" s="225" t="s">
        <v>26</v>
      </c>
    </row>
    <row r="41" s="211" customFormat="1" ht="19.5" customHeight="1" spans="1:20">
      <c r="A41" s="226" t="s">
        <v>181</v>
      </c>
      <c r="B41" s="226"/>
      <c r="C41" s="226"/>
      <c r="D41" s="226" t="s">
        <v>182</v>
      </c>
      <c r="E41" s="225" t="s">
        <v>26</v>
      </c>
      <c r="F41" s="225" t="s">
        <v>26</v>
      </c>
      <c r="G41" s="225" t="s">
        <v>26</v>
      </c>
      <c r="H41" s="225" t="s">
        <v>293</v>
      </c>
      <c r="I41" s="225" t="s">
        <v>293</v>
      </c>
      <c r="J41" s="225" t="s">
        <v>26</v>
      </c>
      <c r="K41" s="225" t="s">
        <v>293</v>
      </c>
      <c r="L41" s="225" t="s">
        <v>293</v>
      </c>
      <c r="M41" s="225" t="s">
        <v>293</v>
      </c>
      <c r="N41" s="225" t="s">
        <v>26</v>
      </c>
      <c r="O41" s="225"/>
      <c r="P41" s="225" t="s">
        <v>26</v>
      </c>
      <c r="Q41" s="225" t="s">
        <v>26</v>
      </c>
      <c r="R41" s="225" t="s">
        <v>26</v>
      </c>
      <c r="S41" s="225" t="s">
        <v>26</v>
      </c>
      <c r="T41" s="225" t="s">
        <v>26</v>
      </c>
    </row>
    <row r="42" s="211" customFormat="1" ht="19.5" customHeight="1" spans="1:20">
      <c r="A42" s="226" t="s">
        <v>183</v>
      </c>
      <c r="B42" s="226"/>
      <c r="C42" s="226"/>
      <c r="D42" s="226" t="s">
        <v>184</v>
      </c>
      <c r="E42" s="225">
        <f t="shared" ref="E42:T42" si="13">E43</f>
        <v>0</v>
      </c>
      <c r="F42" s="225">
        <f t="shared" si="13"/>
        <v>0</v>
      </c>
      <c r="G42" s="225">
        <f t="shared" si="13"/>
        <v>0</v>
      </c>
      <c r="H42" s="225">
        <f t="shared" si="13"/>
        <v>1101.95</v>
      </c>
      <c r="I42" s="225">
        <f t="shared" si="13"/>
        <v>1101.95</v>
      </c>
      <c r="J42" s="225">
        <f t="shared" si="13"/>
        <v>0</v>
      </c>
      <c r="K42" s="225">
        <f t="shared" si="13"/>
        <v>1101.95</v>
      </c>
      <c r="L42" s="225">
        <f t="shared" si="13"/>
        <v>1101.95</v>
      </c>
      <c r="M42" s="225">
        <f t="shared" si="13"/>
        <v>1101.95</v>
      </c>
      <c r="N42" s="225">
        <f t="shared" si="13"/>
        <v>0</v>
      </c>
      <c r="O42" s="225">
        <f t="shared" si="13"/>
        <v>0</v>
      </c>
      <c r="P42" s="225">
        <f t="shared" si="13"/>
        <v>0</v>
      </c>
      <c r="Q42" s="225">
        <f t="shared" si="13"/>
        <v>0</v>
      </c>
      <c r="R42" s="225">
        <f t="shared" si="13"/>
        <v>0</v>
      </c>
      <c r="S42" s="225">
        <f t="shared" si="13"/>
        <v>0</v>
      </c>
      <c r="T42" s="225">
        <f t="shared" si="13"/>
        <v>0</v>
      </c>
    </row>
    <row r="43" s="211" customFormat="1" ht="19.5" customHeight="1" spans="1:20">
      <c r="A43" s="226" t="s">
        <v>185</v>
      </c>
      <c r="B43" s="226"/>
      <c r="C43" s="226"/>
      <c r="D43" s="226" t="s">
        <v>186</v>
      </c>
      <c r="E43" s="225">
        <f t="shared" ref="E43:T43" si="14">E44+E45</f>
        <v>0</v>
      </c>
      <c r="F43" s="225">
        <f t="shared" si="14"/>
        <v>0</v>
      </c>
      <c r="G43" s="225">
        <f t="shared" si="14"/>
        <v>0</v>
      </c>
      <c r="H43" s="225">
        <f t="shared" si="14"/>
        <v>1101.95</v>
      </c>
      <c r="I43" s="225">
        <f t="shared" si="14"/>
        <v>1101.95</v>
      </c>
      <c r="J43" s="225">
        <f t="shared" si="14"/>
        <v>0</v>
      </c>
      <c r="K43" s="225">
        <f t="shared" si="14"/>
        <v>1101.95</v>
      </c>
      <c r="L43" s="225">
        <f t="shared" si="14"/>
        <v>1101.95</v>
      </c>
      <c r="M43" s="225">
        <f t="shared" si="14"/>
        <v>1101.95</v>
      </c>
      <c r="N43" s="225">
        <f t="shared" si="14"/>
        <v>0</v>
      </c>
      <c r="O43" s="225">
        <f t="shared" si="14"/>
        <v>0</v>
      </c>
      <c r="P43" s="225">
        <f t="shared" si="14"/>
        <v>0</v>
      </c>
      <c r="Q43" s="225">
        <f t="shared" si="14"/>
        <v>0</v>
      </c>
      <c r="R43" s="225">
        <f t="shared" si="14"/>
        <v>0</v>
      </c>
      <c r="S43" s="225">
        <f t="shared" si="14"/>
        <v>0</v>
      </c>
      <c r="T43" s="225">
        <f t="shared" si="14"/>
        <v>0</v>
      </c>
    </row>
    <row r="44" s="211" customFormat="1" ht="19.5" customHeight="1" spans="1:20">
      <c r="A44" s="226" t="s">
        <v>187</v>
      </c>
      <c r="B44" s="226"/>
      <c r="C44" s="226"/>
      <c r="D44" s="226" t="s">
        <v>188</v>
      </c>
      <c r="E44" s="225" t="s">
        <v>26</v>
      </c>
      <c r="F44" s="225" t="s">
        <v>26</v>
      </c>
      <c r="G44" s="225" t="s">
        <v>26</v>
      </c>
      <c r="H44" s="225" t="s">
        <v>294</v>
      </c>
      <c r="I44" s="225" t="s">
        <v>294</v>
      </c>
      <c r="J44" s="225" t="s">
        <v>26</v>
      </c>
      <c r="K44" s="225" t="s">
        <v>294</v>
      </c>
      <c r="L44" s="225" t="s">
        <v>294</v>
      </c>
      <c r="M44" s="225" t="s">
        <v>294</v>
      </c>
      <c r="N44" s="225" t="s">
        <v>26</v>
      </c>
      <c r="O44" s="225"/>
      <c r="P44" s="225" t="s">
        <v>26</v>
      </c>
      <c r="Q44" s="225" t="s">
        <v>26</v>
      </c>
      <c r="R44" s="225" t="s">
        <v>26</v>
      </c>
      <c r="S44" s="225" t="s">
        <v>26</v>
      </c>
      <c r="T44" s="225" t="s">
        <v>26</v>
      </c>
    </row>
    <row r="45" s="211" customFormat="1" ht="19.5" customHeight="1" spans="1:20">
      <c r="A45" s="226" t="s">
        <v>189</v>
      </c>
      <c r="B45" s="226"/>
      <c r="C45" s="226"/>
      <c r="D45" s="226" t="s">
        <v>190</v>
      </c>
      <c r="E45" s="225" t="s">
        <v>26</v>
      </c>
      <c r="F45" s="225" t="s">
        <v>26</v>
      </c>
      <c r="G45" s="225" t="s">
        <v>26</v>
      </c>
      <c r="H45" s="225" t="s">
        <v>295</v>
      </c>
      <c r="I45" s="225" t="s">
        <v>295</v>
      </c>
      <c r="J45" s="225" t="s">
        <v>26</v>
      </c>
      <c r="K45" s="225" t="s">
        <v>295</v>
      </c>
      <c r="L45" s="225" t="s">
        <v>295</v>
      </c>
      <c r="M45" s="225" t="s">
        <v>295</v>
      </c>
      <c r="N45" s="225" t="s">
        <v>26</v>
      </c>
      <c r="O45" s="225"/>
      <c r="P45" s="225" t="s">
        <v>26</v>
      </c>
      <c r="Q45" s="225" t="s">
        <v>26</v>
      </c>
      <c r="R45" s="225" t="s">
        <v>26</v>
      </c>
      <c r="S45" s="225" t="s">
        <v>26</v>
      </c>
      <c r="T45" s="225" t="s">
        <v>26</v>
      </c>
    </row>
    <row r="46" s="211" customFormat="1" ht="19.5" customHeight="1" spans="1:20">
      <c r="A46" s="226" t="s">
        <v>296</v>
      </c>
      <c r="B46" s="226"/>
      <c r="C46" s="226"/>
      <c r="D46" s="226"/>
      <c r="E46" s="226"/>
      <c r="F46" s="226"/>
      <c r="G46" s="226"/>
      <c r="H46" s="226"/>
      <c r="I46" s="226"/>
      <c r="J46" s="226"/>
      <c r="K46" s="226"/>
      <c r="L46" s="226"/>
      <c r="M46" s="226"/>
      <c r="N46" s="226"/>
      <c r="O46" s="226"/>
      <c r="P46" s="226"/>
      <c r="Q46" s="226"/>
      <c r="R46" s="226"/>
      <c r="S46" s="226"/>
      <c r="T46" s="226"/>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I41"/>
  <sheetViews>
    <sheetView topLeftCell="C34" workbookViewId="0">
      <selection activeCell="H44" sqref="H44"/>
    </sheetView>
  </sheetViews>
  <sheetFormatPr defaultColWidth="9.81818181818182" defaultRowHeight="15"/>
  <cols>
    <col min="1" max="1" width="6.68181818181818" style="211" customWidth="1"/>
    <col min="2" max="2" width="35.8636363636364" style="211" customWidth="1"/>
    <col min="3" max="3" width="21.9545454545455" style="211" customWidth="1"/>
    <col min="4" max="4" width="6.68181818181818" style="211" customWidth="1"/>
    <col min="5" max="5" width="24.8181818181818" style="211" customWidth="1"/>
    <col min="6" max="6" width="21.1363636363636" style="211" customWidth="1"/>
    <col min="7" max="7" width="6.68181818181818" style="211" customWidth="1"/>
    <col min="8" max="8" width="40.2272727272727" style="211" customWidth="1"/>
    <col min="9" max="9" width="18.6818181818182" style="211" customWidth="1"/>
    <col min="10" max="16384" width="9.81818181818182" style="211"/>
  </cols>
  <sheetData>
    <row r="1" s="211" customFormat="1" ht="27.5" spans="5:5">
      <c r="E1" s="222" t="s">
        <v>297</v>
      </c>
    </row>
    <row r="2" s="211" customFormat="1" spans="9:9">
      <c r="I2" s="228" t="s">
        <v>298</v>
      </c>
    </row>
    <row r="3" s="211" customFormat="1" spans="1:9">
      <c r="A3" s="228" t="s">
        <v>2</v>
      </c>
      <c r="I3" s="228" t="s">
        <v>3</v>
      </c>
    </row>
    <row r="4" s="211" customFormat="1" ht="19.5" customHeight="1" spans="1:9">
      <c r="A4" s="223" t="s">
        <v>266</v>
      </c>
      <c r="B4" s="223"/>
      <c r="C4" s="223"/>
      <c r="D4" s="223" t="s">
        <v>267</v>
      </c>
      <c r="E4" s="223"/>
      <c r="F4" s="223"/>
      <c r="G4" s="223"/>
      <c r="H4" s="223"/>
      <c r="I4" s="223"/>
    </row>
    <row r="5" s="211" customFormat="1" ht="19.5" customHeight="1" spans="1:9">
      <c r="A5" s="223" t="s">
        <v>299</v>
      </c>
      <c r="B5" s="223" t="s">
        <v>126</v>
      </c>
      <c r="C5" s="223" t="s">
        <v>8</v>
      </c>
      <c r="D5" s="223" t="s">
        <v>299</v>
      </c>
      <c r="E5" s="223" t="s">
        <v>126</v>
      </c>
      <c r="F5" s="223" t="s">
        <v>8</v>
      </c>
      <c r="G5" s="223" t="s">
        <v>299</v>
      </c>
      <c r="H5" s="223" t="s">
        <v>126</v>
      </c>
      <c r="I5" s="223" t="s">
        <v>8</v>
      </c>
    </row>
    <row r="6" s="211" customFormat="1" ht="19.5" customHeight="1" spans="1:9">
      <c r="A6" s="223"/>
      <c r="B6" s="223"/>
      <c r="C6" s="223"/>
      <c r="D6" s="223"/>
      <c r="E6" s="223"/>
      <c r="F6" s="223"/>
      <c r="G6" s="223"/>
      <c r="H6" s="223"/>
      <c r="I6" s="223"/>
    </row>
    <row r="7" s="211" customFormat="1" ht="19.5" customHeight="1" spans="1:9">
      <c r="A7" s="226" t="s">
        <v>300</v>
      </c>
      <c r="B7" s="226" t="s">
        <v>301</v>
      </c>
      <c r="C7" s="225">
        <f>SUM(C8:C20)</f>
        <v>13372.9</v>
      </c>
      <c r="D7" s="226" t="s">
        <v>302</v>
      </c>
      <c r="E7" s="226" t="s">
        <v>303</v>
      </c>
      <c r="F7" s="225">
        <f>SUM(F8:F34)</f>
        <v>9928.43</v>
      </c>
      <c r="G7" s="226" t="s">
        <v>304</v>
      </c>
      <c r="H7" s="226" t="s">
        <v>305</v>
      </c>
      <c r="I7" s="225" t="s">
        <v>26</v>
      </c>
    </row>
    <row r="8" s="211" customFormat="1" ht="19.5" customHeight="1" spans="1:9">
      <c r="A8" s="226" t="s">
        <v>306</v>
      </c>
      <c r="B8" s="226" t="s">
        <v>307</v>
      </c>
      <c r="C8" s="229">
        <v>2153.97</v>
      </c>
      <c r="D8" s="226" t="s">
        <v>308</v>
      </c>
      <c r="E8" s="226" t="s">
        <v>309</v>
      </c>
      <c r="F8" s="225">
        <v>198.79</v>
      </c>
      <c r="G8" s="226" t="s">
        <v>310</v>
      </c>
      <c r="H8" s="226" t="s">
        <v>311</v>
      </c>
      <c r="I8" s="225" t="s">
        <v>26</v>
      </c>
    </row>
    <row r="9" s="211" customFormat="1" ht="19.5" customHeight="1" spans="1:9">
      <c r="A9" s="226" t="s">
        <v>312</v>
      </c>
      <c r="B9" s="226" t="s">
        <v>313</v>
      </c>
      <c r="C9" s="229">
        <v>4938.97</v>
      </c>
      <c r="D9" s="226" t="s">
        <v>314</v>
      </c>
      <c r="E9" s="226" t="s">
        <v>315</v>
      </c>
      <c r="F9" s="225">
        <v>0</v>
      </c>
      <c r="G9" s="226" t="s">
        <v>316</v>
      </c>
      <c r="H9" s="226" t="s">
        <v>317</v>
      </c>
      <c r="I9" s="225" t="s">
        <v>26</v>
      </c>
    </row>
    <row r="10" s="211" customFormat="1" ht="19.5" customHeight="1" spans="1:9">
      <c r="A10" s="226" t="s">
        <v>318</v>
      </c>
      <c r="B10" s="226" t="s">
        <v>319</v>
      </c>
      <c r="C10" s="229">
        <v>2512.95</v>
      </c>
      <c r="D10" s="226" t="s">
        <v>320</v>
      </c>
      <c r="E10" s="226" t="s">
        <v>321</v>
      </c>
      <c r="F10" s="225">
        <v>0</v>
      </c>
      <c r="G10" s="226" t="s">
        <v>322</v>
      </c>
      <c r="H10" s="226" t="s">
        <v>323</v>
      </c>
      <c r="I10" s="225" t="s">
        <v>26</v>
      </c>
    </row>
    <row r="11" s="211" customFormat="1" ht="19.5" customHeight="1" spans="1:9">
      <c r="A11" s="226" t="s">
        <v>324</v>
      </c>
      <c r="B11" s="226" t="s">
        <v>325</v>
      </c>
      <c r="C11" s="225">
        <v>0</v>
      </c>
      <c r="D11" s="226" t="s">
        <v>326</v>
      </c>
      <c r="E11" s="226" t="s">
        <v>327</v>
      </c>
      <c r="F11" s="225">
        <v>0</v>
      </c>
      <c r="G11" s="226" t="s">
        <v>328</v>
      </c>
      <c r="H11" s="226" t="s">
        <v>329</v>
      </c>
      <c r="I11" s="225" t="s">
        <v>26</v>
      </c>
    </row>
    <row r="12" s="211" customFormat="1" ht="19.5" customHeight="1" spans="1:9">
      <c r="A12" s="226" t="s">
        <v>330</v>
      </c>
      <c r="B12" s="226" t="s">
        <v>331</v>
      </c>
      <c r="C12" s="225">
        <v>0</v>
      </c>
      <c r="D12" s="226" t="s">
        <v>332</v>
      </c>
      <c r="E12" s="226" t="s">
        <v>333</v>
      </c>
      <c r="F12" s="225">
        <v>98.29</v>
      </c>
      <c r="G12" s="226" t="s">
        <v>334</v>
      </c>
      <c r="H12" s="226" t="s">
        <v>335</v>
      </c>
      <c r="I12" s="225" t="s">
        <v>26</v>
      </c>
    </row>
    <row r="13" s="211" customFormat="1" ht="19.5" customHeight="1" spans="1:9">
      <c r="A13" s="226" t="s">
        <v>336</v>
      </c>
      <c r="B13" s="226" t="s">
        <v>337</v>
      </c>
      <c r="C13" s="229">
        <v>1043.73</v>
      </c>
      <c r="D13" s="226" t="s">
        <v>338</v>
      </c>
      <c r="E13" s="226" t="s">
        <v>339</v>
      </c>
      <c r="F13" s="225">
        <v>154.5</v>
      </c>
      <c r="G13" s="226" t="s">
        <v>340</v>
      </c>
      <c r="H13" s="226" t="s">
        <v>341</v>
      </c>
      <c r="I13" s="225" t="s">
        <v>26</v>
      </c>
    </row>
    <row r="14" s="211" customFormat="1" ht="19.5" customHeight="1" spans="1:9">
      <c r="A14" s="226" t="s">
        <v>342</v>
      </c>
      <c r="B14" s="226" t="s">
        <v>343</v>
      </c>
      <c r="C14" s="225">
        <v>115.71</v>
      </c>
      <c r="D14" s="226" t="s">
        <v>344</v>
      </c>
      <c r="E14" s="226" t="s">
        <v>345</v>
      </c>
      <c r="F14" s="225">
        <v>0.7</v>
      </c>
      <c r="G14" s="226" t="s">
        <v>346</v>
      </c>
      <c r="H14" s="226" t="s">
        <v>347</v>
      </c>
      <c r="I14" s="225" t="s">
        <v>26</v>
      </c>
    </row>
    <row r="15" s="211" customFormat="1" ht="19.5" customHeight="1" spans="1:9">
      <c r="A15" s="226" t="s">
        <v>348</v>
      </c>
      <c r="B15" s="226" t="s">
        <v>349</v>
      </c>
      <c r="C15" s="225">
        <v>473.72</v>
      </c>
      <c r="D15" s="226" t="s">
        <v>350</v>
      </c>
      <c r="E15" s="226" t="s">
        <v>351</v>
      </c>
      <c r="F15" s="225">
        <v>0</v>
      </c>
      <c r="G15" s="226" t="s">
        <v>352</v>
      </c>
      <c r="H15" s="226" t="s">
        <v>353</v>
      </c>
      <c r="I15" s="225" t="s">
        <v>26</v>
      </c>
    </row>
    <row r="16" s="211" customFormat="1" ht="19.5" customHeight="1" spans="1:9">
      <c r="A16" s="226" t="s">
        <v>354</v>
      </c>
      <c r="B16" s="226" t="s">
        <v>355</v>
      </c>
      <c r="C16" s="225">
        <v>297.78</v>
      </c>
      <c r="D16" s="226" t="s">
        <v>356</v>
      </c>
      <c r="E16" s="226" t="s">
        <v>357</v>
      </c>
      <c r="F16" s="225">
        <v>9.15</v>
      </c>
      <c r="G16" s="226" t="s">
        <v>358</v>
      </c>
      <c r="H16" s="226" t="s">
        <v>359</v>
      </c>
      <c r="I16" s="225" t="s">
        <v>26</v>
      </c>
    </row>
    <row r="17" s="211" customFormat="1" ht="19.5" customHeight="1" spans="1:9">
      <c r="A17" s="226" t="s">
        <v>360</v>
      </c>
      <c r="B17" s="226" t="s">
        <v>361</v>
      </c>
      <c r="C17" s="225">
        <v>42.04</v>
      </c>
      <c r="D17" s="226" t="s">
        <v>362</v>
      </c>
      <c r="E17" s="226" t="s">
        <v>363</v>
      </c>
      <c r="F17" s="225">
        <v>145.68</v>
      </c>
      <c r="G17" s="226" t="s">
        <v>364</v>
      </c>
      <c r="H17" s="226" t="s">
        <v>365</v>
      </c>
      <c r="I17" s="225" t="s">
        <v>26</v>
      </c>
    </row>
    <row r="18" s="211" customFormat="1" ht="19.5" customHeight="1" spans="1:9">
      <c r="A18" s="226" t="s">
        <v>366</v>
      </c>
      <c r="B18" s="226" t="s">
        <v>188</v>
      </c>
      <c r="C18" s="229">
        <v>1078.72</v>
      </c>
      <c r="D18" s="226" t="s">
        <v>367</v>
      </c>
      <c r="E18" s="226" t="s">
        <v>368</v>
      </c>
      <c r="F18" s="225">
        <v>0</v>
      </c>
      <c r="G18" s="226" t="s">
        <v>369</v>
      </c>
      <c r="H18" s="226" t="s">
        <v>370</v>
      </c>
      <c r="I18" s="225" t="s">
        <v>26</v>
      </c>
    </row>
    <row r="19" s="211" customFormat="1" ht="19.5" customHeight="1" spans="1:9">
      <c r="A19" s="226" t="s">
        <v>371</v>
      </c>
      <c r="B19" s="226" t="s">
        <v>372</v>
      </c>
      <c r="C19" s="225">
        <v>0</v>
      </c>
      <c r="D19" s="226" t="s">
        <v>373</v>
      </c>
      <c r="E19" s="226" t="s">
        <v>374</v>
      </c>
      <c r="F19" s="225">
        <v>22.49</v>
      </c>
      <c r="G19" s="226" t="s">
        <v>375</v>
      </c>
      <c r="H19" s="226" t="s">
        <v>376</v>
      </c>
      <c r="I19" s="225" t="s">
        <v>26</v>
      </c>
    </row>
    <row r="20" s="211" customFormat="1" ht="19.5" customHeight="1" spans="1:9">
      <c r="A20" s="226" t="s">
        <v>377</v>
      </c>
      <c r="B20" s="226" t="s">
        <v>378</v>
      </c>
      <c r="C20" s="225">
        <v>715.31</v>
      </c>
      <c r="D20" s="226" t="s">
        <v>379</v>
      </c>
      <c r="E20" s="226" t="s">
        <v>380</v>
      </c>
      <c r="F20" s="225">
        <v>0</v>
      </c>
      <c r="G20" s="226" t="s">
        <v>381</v>
      </c>
      <c r="H20" s="226" t="s">
        <v>382</v>
      </c>
      <c r="I20" s="225" t="s">
        <v>26</v>
      </c>
    </row>
    <row r="21" s="211" customFormat="1" ht="19.5" customHeight="1" spans="1:9">
      <c r="A21" s="226" t="s">
        <v>383</v>
      </c>
      <c r="B21" s="226" t="s">
        <v>384</v>
      </c>
      <c r="C21" s="225">
        <f>SUM(C22:C33)</f>
        <v>819.63</v>
      </c>
      <c r="D21" s="226" t="s">
        <v>385</v>
      </c>
      <c r="E21" s="226" t="s">
        <v>386</v>
      </c>
      <c r="F21" s="225">
        <v>0</v>
      </c>
      <c r="G21" s="226" t="s">
        <v>387</v>
      </c>
      <c r="H21" s="226" t="s">
        <v>388</v>
      </c>
      <c r="I21" s="225" t="s">
        <v>26</v>
      </c>
    </row>
    <row r="22" s="211" customFormat="1" ht="19.5" customHeight="1" spans="1:9">
      <c r="A22" s="226" t="s">
        <v>389</v>
      </c>
      <c r="B22" s="226" t="s">
        <v>390</v>
      </c>
      <c r="C22" s="225">
        <v>0</v>
      </c>
      <c r="D22" s="226" t="s">
        <v>391</v>
      </c>
      <c r="E22" s="226" t="s">
        <v>392</v>
      </c>
      <c r="F22" s="225">
        <v>0</v>
      </c>
      <c r="G22" s="226" t="s">
        <v>393</v>
      </c>
      <c r="H22" s="226" t="s">
        <v>394</v>
      </c>
      <c r="I22" s="225" t="s">
        <v>26</v>
      </c>
    </row>
    <row r="23" s="211" customFormat="1" ht="19.5" customHeight="1" spans="1:9">
      <c r="A23" s="226" t="s">
        <v>395</v>
      </c>
      <c r="B23" s="226" t="s">
        <v>396</v>
      </c>
      <c r="C23" s="225">
        <v>0</v>
      </c>
      <c r="D23" s="226" t="s">
        <v>397</v>
      </c>
      <c r="E23" s="226" t="s">
        <v>398</v>
      </c>
      <c r="F23" s="225">
        <v>0</v>
      </c>
      <c r="G23" s="226" t="s">
        <v>399</v>
      </c>
      <c r="H23" s="226" t="s">
        <v>400</v>
      </c>
      <c r="I23" s="225" t="s">
        <v>26</v>
      </c>
    </row>
    <row r="24" s="211" customFormat="1" ht="19.5" customHeight="1" spans="1:9">
      <c r="A24" s="226" t="s">
        <v>401</v>
      </c>
      <c r="B24" s="226" t="s">
        <v>402</v>
      </c>
      <c r="C24" s="225">
        <v>0</v>
      </c>
      <c r="D24" s="226" t="s">
        <v>403</v>
      </c>
      <c r="E24" s="226" t="s">
        <v>404</v>
      </c>
      <c r="F24" s="225">
        <v>0.2</v>
      </c>
      <c r="G24" s="226" t="s">
        <v>405</v>
      </c>
      <c r="H24" s="226" t="s">
        <v>406</v>
      </c>
      <c r="I24" s="225" t="s">
        <v>26</v>
      </c>
    </row>
    <row r="25" s="211" customFormat="1" ht="19.5" customHeight="1" spans="1:9">
      <c r="A25" s="226" t="s">
        <v>407</v>
      </c>
      <c r="B25" s="226" t="s">
        <v>408</v>
      </c>
      <c r="C25" s="225">
        <v>313.06</v>
      </c>
      <c r="D25" s="226" t="s">
        <v>409</v>
      </c>
      <c r="E25" s="226" t="s">
        <v>410</v>
      </c>
      <c r="F25" s="225">
        <v>78.9</v>
      </c>
      <c r="G25" s="226" t="s">
        <v>411</v>
      </c>
      <c r="H25" s="226" t="s">
        <v>412</v>
      </c>
      <c r="I25" s="225" t="s">
        <v>26</v>
      </c>
    </row>
    <row r="26" s="211" customFormat="1" ht="19.5" customHeight="1" spans="1:9">
      <c r="A26" s="226" t="s">
        <v>413</v>
      </c>
      <c r="B26" s="226" t="s">
        <v>414</v>
      </c>
      <c r="C26" s="225">
        <v>506.57</v>
      </c>
      <c r="D26" s="226" t="s">
        <v>415</v>
      </c>
      <c r="E26" s="226" t="s">
        <v>416</v>
      </c>
      <c r="F26" s="225">
        <v>0</v>
      </c>
      <c r="G26" s="226" t="s">
        <v>417</v>
      </c>
      <c r="H26" s="226" t="s">
        <v>418</v>
      </c>
      <c r="I26" s="225" t="s">
        <v>26</v>
      </c>
    </row>
    <row r="27" s="211" customFormat="1" ht="19.5" customHeight="1" spans="1:9">
      <c r="A27" s="226" t="s">
        <v>419</v>
      </c>
      <c r="B27" s="226" t="s">
        <v>420</v>
      </c>
      <c r="C27" s="225">
        <v>0</v>
      </c>
      <c r="D27" s="226" t="s">
        <v>421</v>
      </c>
      <c r="E27" s="226" t="s">
        <v>422</v>
      </c>
      <c r="F27" s="229">
        <v>8319.86</v>
      </c>
      <c r="G27" s="226" t="s">
        <v>423</v>
      </c>
      <c r="H27" s="226" t="s">
        <v>424</v>
      </c>
      <c r="I27" s="225" t="s">
        <v>26</v>
      </c>
    </row>
    <row r="28" s="211" customFormat="1" ht="19.5" customHeight="1" spans="1:9">
      <c r="A28" s="226" t="s">
        <v>425</v>
      </c>
      <c r="B28" s="226" t="s">
        <v>426</v>
      </c>
      <c r="C28" s="225">
        <v>0</v>
      </c>
      <c r="D28" s="226" t="s">
        <v>427</v>
      </c>
      <c r="E28" s="226" t="s">
        <v>428</v>
      </c>
      <c r="F28" s="225">
        <v>31.16</v>
      </c>
      <c r="G28" s="226" t="s">
        <v>429</v>
      </c>
      <c r="H28" s="226" t="s">
        <v>430</v>
      </c>
      <c r="I28" s="225" t="s">
        <v>26</v>
      </c>
    </row>
    <row r="29" s="211" customFormat="1" ht="19.5" customHeight="1" spans="1:9">
      <c r="A29" s="226" t="s">
        <v>431</v>
      </c>
      <c r="B29" s="226" t="s">
        <v>432</v>
      </c>
      <c r="C29" s="225">
        <v>0</v>
      </c>
      <c r="D29" s="226" t="s">
        <v>433</v>
      </c>
      <c r="E29" s="226" t="s">
        <v>434</v>
      </c>
      <c r="F29" s="225">
        <v>163.26</v>
      </c>
      <c r="G29" s="226" t="s">
        <v>435</v>
      </c>
      <c r="H29" s="226" t="s">
        <v>436</v>
      </c>
      <c r="I29" s="225" t="s">
        <v>26</v>
      </c>
    </row>
    <row r="30" s="211" customFormat="1" ht="19.5" customHeight="1" spans="1:9">
      <c r="A30" s="226" t="s">
        <v>437</v>
      </c>
      <c r="B30" s="226" t="s">
        <v>438</v>
      </c>
      <c r="C30" s="225">
        <v>0</v>
      </c>
      <c r="D30" s="226" t="s">
        <v>439</v>
      </c>
      <c r="E30" s="226" t="s">
        <v>440</v>
      </c>
      <c r="F30" s="225">
        <v>218.65</v>
      </c>
      <c r="G30" s="226" t="s">
        <v>441</v>
      </c>
      <c r="H30" s="226" t="s">
        <v>442</v>
      </c>
      <c r="I30" s="225" t="s">
        <v>26</v>
      </c>
    </row>
    <row r="31" s="211" customFormat="1" ht="19.5" customHeight="1" spans="1:9">
      <c r="A31" s="226" t="s">
        <v>443</v>
      </c>
      <c r="B31" s="226" t="s">
        <v>444</v>
      </c>
      <c r="C31" s="225">
        <v>0</v>
      </c>
      <c r="D31" s="226" t="s">
        <v>445</v>
      </c>
      <c r="E31" s="226" t="s">
        <v>446</v>
      </c>
      <c r="F31" s="225">
        <v>0</v>
      </c>
      <c r="G31" s="226" t="s">
        <v>447</v>
      </c>
      <c r="H31" s="226" t="s">
        <v>448</v>
      </c>
      <c r="I31" s="225" t="s">
        <v>26</v>
      </c>
    </row>
    <row r="32" s="211" customFormat="1" ht="19.5" customHeight="1" spans="1:9">
      <c r="A32" s="226" t="s">
        <v>449</v>
      </c>
      <c r="B32" s="226" t="s">
        <v>450</v>
      </c>
      <c r="C32" s="225">
        <v>0</v>
      </c>
      <c r="D32" s="226" t="s">
        <v>451</v>
      </c>
      <c r="E32" s="226" t="s">
        <v>452</v>
      </c>
      <c r="F32" s="225">
        <v>455.48</v>
      </c>
      <c r="G32" s="226" t="s">
        <v>453</v>
      </c>
      <c r="H32" s="226" t="s">
        <v>454</v>
      </c>
      <c r="I32" s="225" t="s">
        <v>26</v>
      </c>
    </row>
    <row r="33" s="211" customFormat="1" ht="19.5" customHeight="1" spans="1:9">
      <c r="A33" s="226" t="s">
        <v>455</v>
      </c>
      <c r="B33" s="226" t="s">
        <v>456</v>
      </c>
      <c r="C33" s="225">
        <v>0</v>
      </c>
      <c r="D33" s="226" t="s">
        <v>457</v>
      </c>
      <c r="E33" s="226" t="s">
        <v>458</v>
      </c>
      <c r="F33" s="225">
        <v>0</v>
      </c>
      <c r="G33" s="226" t="s">
        <v>459</v>
      </c>
      <c r="H33" s="226" t="s">
        <v>460</v>
      </c>
      <c r="I33" s="225" t="s">
        <v>26</v>
      </c>
    </row>
    <row r="34" s="211" customFormat="1" ht="19.5" customHeight="1" spans="1:9">
      <c r="A34" s="226"/>
      <c r="B34" s="226"/>
      <c r="C34" s="225"/>
      <c r="D34" s="226" t="s">
        <v>461</v>
      </c>
      <c r="E34" s="226" t="s">
        <v>462</v>
      </c>
      <c r="F34" s="225">
        <v>31.32</v>
      </c>
      <c r="G34" s="226" t="s">
        <v>463</v>
      </c>
      <c r="H34" s="226" t="s">
        <v>464</v>
      </c>
      <c r="I34" s="225" t="s">
        <v>26</v>
      </c>
    </row>
    <row r="35" s="211" customFormat="1" ht="19.5" customHeight="1" spans="1:9">
      <c r="A35" s="226"/>
      <c r="B35" s="226"/>
      <c r="C35" s="225"/>
      <c r="D35" s="226" t="s">
        <v>465</v>
      </c>
      <c r="E35" s="226" t="s">
        <v>466</v>
      </c>
      <c r="F35" s="225" t="s">
        <v>26</v>
      </c>
      <c r="G35" s="226" t="s">
        <v>467</v>
      </c>
      <c r="H35" s="226" t="s">
        <v>442</v>
      </c>
      <c r="I35" s="225" t="s">
        <v>26</v>
      </c>
    </row>
    <row r="36" s="211" customFormat="1" ht="19.5" customHeight="1" spans="1:9">
      <c r="A36" s="226"/>
      <c r="B36" s="226"/>
      <c r="C36" s="225"/>
      <c r="D36" s="226" t="s">
        <v>468</v>
      </c>
      <c r="E36" s="226" t="s">
        <v>469</v>
      </c>
      <c r="F36" s="225" t="s">
        <v>26</v>
      </c>
      <c r="G36" s="226"/>
      <c r="H36" s="226"/>
      <c r="I36" s="225"/>
    </row>
    <row r="37" s="211" customFormat="1" ht="19.5" customHeight="1" spans="1:9">
      <c r="A37" s="226"/>
      <c r="B37" s="226"/>
      <c r="C37" s="225"/>
      <c r="D37" s="226" t="s">
        <v>470</v>
      </c>
      <c r="E37" s="226" t="s">
        <v>471</v>
      </c>
      <c r="F37" s="225" t="s">
        <v>26</v>
      </c>
      <c r="G37" s="226"/>
      <c r="H37" s="226"/>
      <c r="I37" s="225"/>
    </row>
    <row r="38" s="211" customFormat="1" ht="19.5" customHeight="1" spans="1:9">
      <c r="A38" s="226"/>
      <c r="B38" s="226"/>
      <c r="C38" s="225"/>
      <c r="D38" s="226" t="s">
        <v>472</v>
      </c>
      <c r="E38" s="226" t="s">
        <v>473</v>
      </c>
      <c r="F38" s="225" t="s">
        <v>26</v>
      </c>
      <c r="G38" s="226"/>
      <c r="H38" s="226"/>
      <c r="I38" s="225"/>
    </row>
    <row r="39" s="211" customFormat="1" ht="19.5" customHeight="1" spans="1:9">
      <c r="A39" s="226"/>
      <c r="B39" s="226"/>
      <c r="C39" s="225"/>
      <c r="D39" s="226" t="s">
        <v>474</v>
      </c>
      <c r="E39" s="226" t="s">
        <v>475</v>
      </c>
      <c r="F39" s="225" t="s">
        <v>26</v>
      </c>
      <c r="G39" s="226"/>
      <c r="H39" s="226"/>
      <c r="I39" s="225"/>
    </row>
    <row r="40" s="211" customFormat="1" ht="19.5" customHeight="1" spans="1:9">
      <c r="A40" s="224" t="s">
        <v>476</v>
      </c>
      <c r="B40" s="224"/>
      <c r="C40" s="225">
        <f>C7+C21</f>
        <v>14192.53</v>
      </c>
      <c r="D40" s="224" t="s">
        <v>477</v>
      </c>
      <c r="E40" s="224"/>
      <c r="F40" s="224"/>
      <c r="G40" s="224"/>
      <c r="H40" s="224"/>
      <c r="I40" s="225">
        <f>F7+F35+I7+I24+I30</f>
        <v>9928.43</v>
      </c>
    </row>
    <row r="41" s="211" customFormat="1" ht="19.5" customHeight="1" spans="1:9">
      <c r="A41" s="226" t="s">
        <v>478</v>
      </c>
      <c r="B41" s="226"/>
      <c r="C41" s="226"/>
      <c r="D41" s="226"/>
      <c r="E41" s="226"/>
      <c r="F41" s="226"/>
      <c r="G41" s="226"/>
      <c r="H41" s="226"/>
      <c r="I41" s="2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39"/>
  <sheetViews>
    <sheetView workbookViewId="0">
      <selection activeCell="F14" sqref="F14"/>
    </sheetView>
  </sheetViews>
  <sheetFormatPr defaultColWidth="9.81818181818182" defaultRowHeight="15"/>
  <cols>
    <col min="1" max="1" width="9.13636363636364" style="211" customWidth="1"/>
    <col min="2" max="2" width="30.6818181818182" style="211" customWidth="1"/>
    <col min="3" max="3" width="16.3636363636364" style="211" customWidth="1"/>
    <col min="4" max="4" width="9.13636363636364" style="211" customWidth="1"/>
    <col min="5" max="5" width="21.8181818181818" style="211" customWidth="1"/>
    <col min="6" max="6" width="16.3636363636364" style="211" customWidth="1"/>
    <col min="7" max="7" width="9.13636363636364" style="211" customWidth="1"/>
    <col min="8" max="8" width="49.0909090909091" style="211" customWidth="1"/>
    <col min="9" max="9" width="16.3636363636364" style="211" customWidth="1"/>
    <col min="10" max="10" width="9.13636363636364" style="211" customWidth="1"/>
    <col min="11" max="11" width="49.0909090909091" style="211" customWidth="1"/>
    <col min="12" max="12" width="16.3636363636364" style="211" customWidth="1"/>
    <col min="13" max="16384" width="9.81818181818182" style="211"/>
  </cols>
  <sheetData>
    <row r="1" s="211" customFormat="1" ht="27.5" spans="7:7">
      <c r="G1" s="227" t="s">
        <v>479</v>
      </c>
    </row>
    <row r="2" s="211" customFormat="1" spans="12:12">
      <c r="L2" s="228" t="s">
        <v>480</v>
      </c>
    </row>
    <row r="3" s="211" customFormat="1" spans="1:12">
      <c r="A3" s="228" t="s">
        <v>2</v>
      </c>
      <c r="L3" s="228" t="s">
        <v>3</v>
      </c>
    </row>
    <row r="4" s="211" customFormat="1" customHeight="1" spans="1:12">
      <c r="A4" s="224" t="s">
        <v>481</v>
      </c>
      <c r="B4" s="224"/>
      <c r="C4" s="224"/>
      <c r="D4" s="224"/>
      <c r="E4" s="224"/>
      <c r="F4" s="224"/>
      <c r="G4" s="224"/>
      <c r="H4" s="224"/>
      <c r="I4" s="224"/>
      <c r="J4" s="224"/>
      <c r="K4" s="224"/>
      <c r="L4" s="224"/>
    </row>
    <row r="5" s="211" customFormat="1" customHeight="1" spans="1:12">
      <c r="A5" s="224" t="s">
        <v>299</v>
      </c>
      <c r="B5" s="224" t="s">
        <v>126</v>
      </c>
      <c r="C5" s="224" t="s">
        <v>8</v>
      </c>
      <c r="D5" s="224" t="s">
        <v>299</v>
      </c>
      <c r="E5" s="224" t="s">
        <v>126</v>
      </c>
      <c r="F5" s="224" t="s">
        <v>8</v>
      </c>
      <c r="G5" s="224" t="s">
        <v>299</v>
      </c>
      <c r="H5" s="224" t="s">
        <v>126</v>
      </c>
      <c r="I5" s="224" t="s">
        <v>8</v>
      </c>
      <c r="J5" s="224" t="s">
        <v>299</v>
      </c>
      <c r="K5" s="224" t="s">
        <v>126</v>
      </c>
      <c r="L5" s="224" t="s">
        <v>8</v>
      </c>
    </row>
    <row r="6" s="211" customFormat="1" customHeight="1" spans="1:12">
      <c r="A6" s="226" t="s">
        <v>300</v>
      </c>
      <c r="B6" s="226" t="s">
        <v>301</v>
      </c>
      <c r="C6" s="225" t="s">
        <v>26</v>
      </c>
      <c r="D6" s="226" t="s">
        <v>302</v>
      </c>
      <c r="E6" s="226" t="s">
        <v>303</v>
      </c>
      <c r="F6" s="225">
        <f>SUM(F7:F33)</f>
        <v>2905.38</v>
      </c>
      <c r="G6" s="226" t="s">
        <v>482</v>
      </c>
      <c r="H6" s="226" t="s">
        <v>483</v>
      </c>
      <c r="I6" s="225" t="s">
        <v>26</v>
      </c>
      <c r="J6" s="226" t="s">
        <v>484</v>
      </c>
      <c r="K6" s="226" t="s">
        <v>485</v>
      </c>
      <c r="L6" s="225" t="s">
        <v>26</v>
      </c>
    </row>
    <row r="7" s="211" customFormat="1" customHeight="1" spans="1:12">
      <c r="A7" s="226" t="s">
        <v>306</v>
      </c>
      <c r="B7" s="226" t="s">
        <v>307</v>
      </c>
      <c r="C7" s="225" t="s">
        <v>26</v>
      </c>
      <c r="D7" s="226" t="s">
        <v>308</v>
      </c>
      <c r="E7" s="226" t="s">
        <v>309</v>
      </c>
      <c r="F7" s="225">
        <v>42.44</v>
      </c>
      <c r="G7" s="226" t="s">
        <v>486</v>
      </c>
      <c r="H7" s="226" t="s">
        <v>311</v>
      </c>
      <c r="I7" s="225" t="s">
        <v>26</v>
      </c>
      <c r="J7" s="226" t="s">
        <v>487</v>
      </c>
      <c r="K7" s="226" t="s">
        <v>412</v>
      </c>
      <c r="L7" s="225" t="s">
        <v>26</v>
      </c>
    </row>
    <row r="8" s="211" customFormat="1" customHeight="1" spans="1:12">
      <c r="A8" s="226" t="s">
        <v>312</v>
      </c>
      <c r="B8" s="226" t="s">
        <v>313</v>
      </c>
      <c r="C8" s="225" t="s">
        <v>26</v>
      </c>
      <c r="D8" s="226" t="s">
        <v>314</v>
      </c>
      <c r="E8" s="226" t="s">
        <v>315</v>
      </c>
      <c r="F8" s="225">
        <v>0</v>
      </c>
      <c r="G8" s="226" t="s">
        <v>488</v>
      </c>
      <c r="H8" s="226" t="s">
        <v>317</v>
      </c>
      <c r="I8" s="225" t="s">
        <v>26</v>
      </c>
      <c r="J8" s="226" t="s">
        <v>489</v>
      </c>
      <c r="K8" s="226" t="s">
        <v>436</v>
      </c>
      <c r="L8" s="225" t="s">
        <v>26</v>
      </c>
    </row>
    <row r="9" s="211" customFormat="1" customHeight="1" spans="1:12">
      <c r="A9" s="226" t="s">
        <v>318</v>
      </c>
      <c r="B9" s="226" t="s">
        <v>319</v>
      </c>
      <c r="C9" s="225" t="s">
        <v>26</v>
      </c>
      <c r="D9" s="226" t="s">
        <v>320</v>
      </c>
      <c r="E9" s="226" t="s">
        <v>321</v>
      </c>
      <c r="F9" s="225">
        <v>0</v>
      </c>
      <c r="G9" s="226" t="s">
        <v>490</v>
      </c>
      <c r="H9" s="226" t="s">
        <v>323</v>
      </c>
      <c r="I9" s="225" t="s">
        <v>26</v>
      </c>
      <c r="J9" s="226" t="s">
        <v>405</v>
      </c>
      <c r="K9" s="226" t="s">
        <v>406</v>
      </c>
      <c r="L9" s="225" t="s">
        <v>491</v>
      </c>
    </row>
    <row r="10" s="211" customFormat="1" customHeight="1" spans="1:12">
      <c r="A10" s="226" t="s">
        <v>324</v>
      </c>
      <c r="B10" s="226" t="s">
        <v>325</v>
      </c>
      <c r="C10" s="225" t="s">
        <v>26</v>
      </c>
      <c r="D10" s="226" t="s">
        <v>326</v>
      </c>
      <c r="E10" s="226" t="s">
        <v>327</v>
      </c>
      <c r="F10" s="225">
        <v>0</v>
      </c>
      <c r="G10" s="226" t="s">
        <v>492</v>
      </c>
      <c r="H10" s="226" t="s">
        <v>329</v>
      </c>
      <c r="I10" s="225" t="s">
        <v>26</v>
      </c>
      <c r="J10" s="226" t="s">
        <v>411</v>
      </c>
      <c r="K10" s="226" t="s">
        <v>412</v>
      </c>
      <c r="L10" s="225" t="s">
        <v>26</v>
      </c>
    </row>
    <row r="11" s="211" customFormat="1" customHeight="1" spans="1:12">
      <c r="A11" s="226" t="s">
        <v>330</v>
      </c>
      <c r="B11" s="226" t="s">
        <v>331</v>
      </c>
      <c r="C11" s="225" t="s">
        <v>26</v>
      </c>
      <c r="D11" s="226" t="s">
        <v>332</v>
      </c>
      <c r="E11" s="226" t="s">
        <v>333</v>
      </c>
      <c r="F11" s="225">
        <v>0</v>
      </c>
      <c r="G11" s="226" t="s">
        <v>493</v>
      </c>
      <c r="H11" s="226" t="s">
        <v>335</v>
      </c>
      <c r="I11" s="225" t="s">
        <v>26</v>
      </c>
      <c r="J11" s="226" t="s">
        <v>417</v>
      </c>
      <c r="K11" s="226" t="s">
        <v>418</v>
      </c>
      <c r="L11" s="225" t="s">
        <v>26</v>
      </c>
    </row>
    <row r="12" s="211" customFormat="1" customHeight="1" spans="1:12">
      <c r="A12" s="226" t="s">
        <v>336</v>
      </c>
      <c r="B12" s="226" t="s">
        <v>337</v>
      </c>
      <c r="C12" s="225" t="s">
        <v>26</v>
      </c>
      <c r="D12" s="226" t="s">
        <v>338</v>
      </c>
      <c r="E12" s="226" t="s">
        <v>339</v>
      </c>
      <c r="F12" s="225">
        <v>0</v>
      </c>
      <c r="G12" s="226" t="s">
        <v>494</v>
      </c>
      <c r="H12" s="226" t="s">
        <v>341</v>
      </c>
      <c r="I12" s="225" t="s">
        <v>26</v>
      </c>
      <c r="J12" s="226" t="s">
        <v>423</v>
      </c>
      <c r="K12" s="226" t="s">
        <v>424</v>
      </c>
      <c r="L12" s="225" t="s">
        <v>491</v>
      </c>
    </row>
    <row r="13" s="211" customFormat="1" customHeight="1" spans="1:12">
      <c r="A13" s="226" t="s">
        <v>342</v>
      </c>
      <c r="B13" s="226" t="s">
        <v>343</v>
      </c>
      <c r="C13" s="225" t="s">
        <v>26</v>
      </c>
      <c r="D13" s="226" t="s">
        <v>344</v>
      </c>
      <c r="E13" s="226" t="s">
        <v>345</v>
      </c>
      <c r="F13" s="225">
        <v>27.89</v>
      </c>
      <c r="G13" s="226" t="s">
        <v>495</v>
      </c>
      <c r="H13" s="226" t="s">
        <v>347</v>
      </c>
      <c r="I13" s="225" t="s">
        <v>26</v>
      </c>
      <c r="J13" s="226" t="s">
        <v>429</v>
      </c>
      <c r="K13" s="226" t="s">
        <v>430</v>
      </c>
      <c r="L13" s="225" t="s">
        <v>26</v>
      </c>
    </row>
    <row r="14" s="211" customFormat="1" customHeight="1" spans="1:12">
      <c r="A14" s="226" t="s">
        <v>348</v>
      </c>
      <c r="B14" s="226" t="s">
        <v>349</v>
      </c>
      <c r="C14" s="225" t="s">
        <v>26</v>
      </c>
      <c r="D14" s="226" t="s">
        <v>350</v>
      </c>
      <c r="E14" s="226" t="s">
        <v>351</v>
      </c>
      <c r="F14" s="225">
        <v>0</v>
      </c>
      <c r="G14" s="226" t="s">
        <v>496</v>
      </c>
      <c r="H14" s="226" t="s">
        <v>376</v>
      </c>
      <c r="I14" s="225" t="s">
        <v>26</v>
      </c>
      <c r="J14" s="226" t="s">
        <v>435</v>
      </c>
      <c r="K14" s="226" t="s">
        <v>436</v>
      </c>
      <c r="L14" s="225" t="s">
        <v>26</v>
      </c>
    </row>
    <row r="15" s="211" customFormat="1" customHeight="1" spans="1:12">
      <c r="A15" s="226" t="s">
        <v>354</v>
      </c>
      <c r="B15" s="226" t="s">
        <v>355</v>
      </c>
      <c r="C15" s="225" t="s">
        <v>26</v>
      </c>
      <c r="D15" s="226" t="s">
        <v>356</v>
      </c>
      <c r="E15" s="226" t="s">
        <v>357</v>
      </c>
      <c r="F15" s="225">
        <v>565.14</v>
      </c>
      <c r="G15" s="226" t="s">
        <v>497</v>
      </c>
      <c r="H15" s="226" t="s">
        <v>382</v>
      </c>
      <c r="I15" s="225" t="s">
        <v>26</v>
      </c>
      <c r="J15" s="226" t="s">
        <v>498</v>
      </c>
      <c r="K15" s="226" t="s">
        <v>499</v>
      </c>
      <c r="L15" s="225" t="s">
        <v>26</v>
      </c>
    </row>
    <row r="16" s="211" customFormat="1" customHeight="1" spans="1:12">
      <c r="A16" s="226" t="s">
        <v>360</v>
      </c>
      <c r="B16" s="226" t="s">
        <v>361</v>
      </c>
      <c r="C16" s="225" t="s">
        <v>26</v>
      </c>
      <c r="D16" s="226" t="s">
        <v>362</v>
      </c>
      <c r="E16" s="226" t="s">
        <v>363</v>
      </c>
      <c r="F16" s="225">
        <v>430.02</v>
      </c>
      <c r="G16" s="226" t="s">
        <v>500</v>
      </c>
      <c r="H16" s="226" t="s">
        <v>388</v>
      </c>
      <c r="I16" s="225" t="s">
        <v>26</v>
      </c>
      <c r="J16" s="226" t="s">
        <v>501</v>
      </c>
      <c r="K16" s="226" t="s">
        <v>502</v>
      </c>
      <c r="L16" s="225" t="s">
        <v>26</v>
      </c>
    </row>
    <row r="17" s="211" customFormat="1" customHeight="1" spans="1:12">
      <c r="A17" s="226" t="s">
        <v>366</v>
      </c>
      <c r="B17" s="226" t="s">
        <v>188</v>
      </c>
      <c r="C17" s="225" t="s">
        <v>26</v>
      </c>
      <c r="D17" s="226" t="s">
        <v>367</v>
      </c>
      <c r="E17" s="226" t="s">
        <v>368</v>
      </c>
      <c r="F17" s="225">
        <v>0</v>
      </c>
      <c r="G17" s="226" t="s">
        <v>503</v>
      </c>
      <c r="H17" s="226" t="s">
        <v>394</v>
      </c>
      <c r="I17" s="225" t="s">
        <v>26</v>
      </c>
      <c r="J17" s="226" t="s">
        <v>504</v>
      </c>
      <c r="K17" s="226" t="s">
        <v>505</v>
      </c>
      <c r="L17" s="225" t="s">
        <v>26</v>
      </c>
    </row>
    <row r="18" s="211" customFormat="1" customHeight="1" spans="1:12">
      <c r="A18" s="226" t="s">
        <v>371</v>
      </c>
      <c r="B18" s="226" t="s">
        <v>372</v>
      </c>
      <c r="C18" s="225" t="s">
        <v>26</v>
      </c>
      <c r="D18" s="226" t="s">
        <v>373</v>
      </c>
      <c r="E18" s="226" t="s">
        <v>374</v>
      </c>
      <c r="F18" s="225">
        <v>443.51</v>
      </c>
      <c r="G18" s="226" t="s">
        <v>506</v>
      </c>
      <c r="H18" s="226" t="s">
        <v>507</v>
      </c>
      <c r="I18" s="225" t="s">
        <v>26</v>
      </c>
      <c r="J18" s="226" t="s">
        <v>508</v>
      </c>
      <c r="K18" s="226" t="s">
        <v>509</v>
      </c>
      <c r="L18" s="225" t="s">
        <v>26</v>
      </c>
    </row>
    <row r="19" s="211" customFormat="1" customHeight="1" spans="1:12">
      <c r="A19" s="226" t="s">
        <v>377</v>
      </c>
      <c r="B19" s="226" t="s">
        <v>378</v>
      </c>
      <c r="C19" s="225" t="s">
        <v>26</v>
      </c>
      <c r="D19" s="226" t="s">
        <v>379</v>
      </c>
      <c r="E19" s="226" t="s">
        <v>380</v>
      </c>
      <c r="F19" s="225">
        <v>527.81</v>
      </c>
      <c r="G19" s="226" t="s">
        <v>304</v>
      </c>
      <c r="H19" s="226" t="s">
        <v>305</v>
      </c>
      <c r="I19" s="225">
        <v>677.97</v>
      </c>
      <c r="J19" s="226" t="s">
        <v>441</v>
      </c>
      <c r="K19" s="226" t="s">
        <v>442</v>
      </c>
      <c r="L19" s="225" t="s">
        <v>26</v>
      </c>
    </row>
    <row r="20" s="211" customFormat="1" customHeight="1" spans="1:12">
      <c r="A20" s="226" t="s">
        <v>383</v>
      </c>
      <c r="B20" s="226" t="s">
        <v>384</v>
      </c>
      <c r="C20" s="225">
        <v>64.71</v>
      </c>
      <c r="D20" s="226" t="s">
        <v>385</v>
      </c>
      <c r="E20" s="226" t="s">
        <v>386</v>
      </c>
      <c r="F20" s="225">
        <v>0</v>
      </c>
      <c r="G20" s="226" t="s">
        <v>310</v>
      </c>
      <c r="H20" s="226" t="s">
        <v>311</v>
      </c>
      <c r="I20" s="225">
        <v>0</v>
      </c>
      <c r="J20" s="226" t="s">
        <v>447</v>
      </c>
      <c r="K20" s="226" t="s">
        <v>448</v>
      </c>
      <c r="L20" s="225" t="s">
        <v>26</v>
      </c>
    </row>
    <row r="21" s="211" customFormat="1" customHeight="1" spans="1:12">
      <c r="A21" s="226" t="s">
        <v>389</v>
      </c>
      <c r="B21" s="226" t="s">
        <v>390</v>
      </c>
      <c r="C21" s="225">
        <v>0</v>
      </c>
      <c r="D21" s="226" t="s">
        <v>391</v>
      </c>
      <c r="E21" s="226" t="s">
        <v>392</v>
      </c>
      <c r="F21" s="225">
        <v>17.74</v>
      </c>
      <c r="G21" s="226" t="s">
        <v>316</v>
      </c>
      <c r="H21" s="226" t="s">
        <v>317</v>
      </c>
      <c r="I21" s="225">
        <v>19.63</v>
      </c>
      <c r="J21" s="226" t="s">
        <v>453</v>
      </c>
      <c r="K21" s="226" t="s">
        <v>454</v>
      </c>
      <c r="L21" s="225" t="s">
        <v>26</v>
      </c>
    </row>
    <row r="22" s="211" customFormat="1" customHeight="1" spans="1:12">
      <c r="A22" s="226" t="s">
        <v>395</v>
      </c>
      <c r="B22" s="226" t="s">
        <v>396</v>
      </c>
      <c r="C22" s="225">
        <v>0</v>
      </c>
      <c r="D22" s="226" t="s">
        <v>397</v>
      </c>
      <c r="E22" s="226" t="s">
        <v>398</v>
      </c>
      <c r="F22" s="225">
        <v>0</v>
      </c>
      <c r="G22" s="226" t="s">
        <v>322</v>
      </c>
      <c r="H22" s="226" t="s">
        <v>323</v>
      </c>
      <c r="I22" s="225">
        <v>547.33</v>
      </c>
      <c r="J22" s="226" t="s">
        <v>459</v>
      </c>
      <c r="K22" s="226" t="s">
        <v>460</v>
      </c>
      <c r="L22" s="225" t="s">
        <v>26</v>
      </c>
    </row>
    <row r="23" s="211" customFormat="1" customHeight="1" spans="1:12">
      <c r="A23" s="226" t="s">
        <v>401</v>
      </c>
      <c r="B23" s="226" t="s">
        <v>402</v>
      </c>
      <c r="C23" s="225">
        <v>0</v>
      </c>
      <c r="D23" s="226" t="s">
        <v>403</v>
      </c>
      <c r="E23" s="226" t="s">
        <v>404</v>
      </c>
      <c r="F23" s="225">
        <v>60.34</v>
      </c>
      <c r="G23" s="226" t="s">
        <v>328</v>
      </c>
      <c r="H23" s="226" t="s">
        <v>329</v>
      </c>
      <c r="I23" s="225">
        <v>110.16</v>
      </c>
      <c r="J23" s="226" t="s">
        <v>463</v>
      </c>
      <c r="K23" s="226" t="s">
        <v>464</v>
      </c>
      <c r="L23" s="225" t="s">
        <v>26</v>
      </c>
    </row>
    <row r="24" s="211" customFormat="1" customHeight="1" spans="1:12">
      <c r="A24" s="226" t="s">
        <v>407</v>
      </c>
      <c r="B24" s="226" t="s">
        <v>408</v>
      </c>
      <c r="C24" s="225">
        <v>0</v>
      </c>
      <c r="D24" s="226" t="s">
        <v>409</v>
      </c>
      <c r="E24" s="226" t="s">
        <v>410</v>
      </c>
      <c r="F24" s="225">
        <v>70.76</v>
      </c>
      <c r="G24" s="226" t="s">
        <v>334</v>
      </c>
      <c r="H24" s="226" t="s">
        <v>335</v>
      </c>
      <c r="I24" s="225">
        <v>0</v>
      </c>
      <c r="J24" s="226" t="s">
        <v>467</v>
      </c>
      <c r="K24" s="226" t="s">
        <v>442</v>
      </c>
      <c r="L24" s="225" t="s">
        <v>26</v>
      </c>
    </row>
    <row r="25" s="211" customFormat="1" customHeight="1" spans="1:12">
      <c r="A25" s="226" t="s">
        <v>413</v>
      </c>
      <c r="B25" s="226" t="s">
        <v>414</v>
      </c>
      <c r="C25" s="225">
        <v>57.46</v>
      </c>
      <c r="D25" s="226" t="s">
        <v>415</v>
      </c>
      <c r="E25" s="226" t="s">
        <v>416</v>
      </c>
      <c r="F25" s="225">
        <v>0</v>
      </c>
      <c r="G25" s="226" t="s">
        <v>340</v>
      </c>
      <c r="H25" s="226" t="s">
        <v>341</v>
      </c>
      <c r="I25" s="225">
        <v>0</v>
      </c>
      <c r="J25" s="226"/>
      <c r="K25" s="226"/>
      <c r="L25" s="224"/>
    </row>
    <row r="26" s="211" customFormat="1" customHeight="1" spans="1:12">
      <c r="A26" s="226" t="s">
        <v>419</v>
      </c>
      <c r="B26" s="226" t="s">
        <v>420</v>
      </c>
      <c r="C26" s="225">
        <v>0</v>
      </c>
      <c r="D26" s="226" t="s">
        <v>421</v>
      </c>
      <c r="E26" s="226" t="s">
        <v>422</v>
      </c>
      <c r="F26" s="225">
        <v>191.14</v>
      </c>
      <c r="G26" s="226" t="s">
        <v>346</v>
      </c>
      <c r="H26" s="226" t="s">
        <v>347</v>
      </c>
      <c r="I26" s="225">
        <v>0</v>
      </c>
      <c r="J26" s="226"/>
      <c r="K26" s="226"/>
      <c r="L26" s="224"/>
    </row>
    <row r="27" s="211" customFormat="1" customHeight="1" spans="1:12">
      <c r="A27" s="226" t="s">
        <v>425</v>
      </c>
      <c r="B27" s="226" t="s">
        <v>426</v>
      </c>
      <c r="C27" s="225">
        <v>0</v>
      </c>
      <c r="D27" s="226" t="s">
        <v>427</v>
      </c>
      <c r="E27" s="226" t="s">
        <v>428</v>
      </c>
      <c r="F27" s="225">
        <v>341.13</v>
      </c>
      <c r="G27" s="226" t="s">
        <v>352</v>
      </c>
      <c r="H27" s="226" t="s">
        <v>353</v>
      </c>
      <c r="I27" s="225">
        <v>0.85</v>
      </c>
      <c r="J27" s="226"/>
      <c r="K27" s="226"/>
      <c r="L27" s="224"/>
    </row>
    <row r="28" s="211" customFormat="1" customHeight="1" spans="1:12">
      <c r="A28" s="226" t="s">
        <v>431</v>
      </c>
      <c r="B28" s="226" t="s">
        <v>432</v>
      </c>
      <c r="C28" s="225">
        <v>0</v>
      </c>
      <c r="D28" s="226" t="s">
        <v>433</v>
      </c>
      <c r="E28" s="226" t="s">
        <v>434</v>
      </c>
      <c r="F28" s="225">
        <v>0</v>
      </c>
      <c r="G28" s="226" t="s">
        <v>358</v>
      </c>
      <c r="H28" s="226" t="s">
        <v>359</v>
      </c>
      <c r="I28" s="225">
        <v>0</v>
      </c>
      <c r="J28" s="226"/>
      <c r="K28" s="226"/>
      <c r="L28" s="224"/>
    </row>
    <row r="29" s="211" customFormat="1" customHeight="1" spans="1:12">
      <c r="A29" s="226" t="s">
        <v>437</v>
      </c>
      <c r="B29" s="226" t="s">
        <v>438</v>
      </c>
      <c r="C29" s="225">
        <v>7.25</v>
      </c>
      <c r="D29" s="226" t="s">
        <v>439</v>
      </c>
      <c r="E29" s="226" t="s">
        <v>440</v>
      </c>
      <c r="F29" s="225">
        <v>0</v>
      </c>
      <c r="G29" s="226" t="s">
        <v>364</v>
      </c>
      <c r="H29" s="226" t="s">
        <v>365</v>
      </c>
      <c r="I29" s="225">
        <v>0</v>
      </c>
      <c r="J29" s="226"/>
      <c r="K29" s="226"/>
      <c r="L29" s="224"/>
    </row>
    <row r="30" s="211" customFormat="1" customHeight="1" spans="1:12">
      <c r="A30" s="226" t="s">
        <v>443</v>
      </c>
      <c r="B30" s="226" t="s">
        <v>444</v>
      </c>
      <c r="C30" s="225">
        <v>0</v>
      </c>
      <c r="D30" s="226" t="s">
        <v>445</v>
      </c>
      <c r="E30" s="226" t="s">
        <v>446</v>
      </c>
      <c r="F30" s="225">
        <v>187.46</v>
      </c>
      <c r="G30" s="226" t="s">
        <v>369</v>
      </c>
      <c r="H30" s="226" t="s">
        <v>370</v>
      </c>
      <c r="I30" s="225">
        <v>0</v>
      </c>
      <c r="J30" s="226"/>
      <c r="K30" s="226"/>
      <c r="L30" s="224"/>
    </row>
    <row r="31" s="211" customFormat="1" customHeight="1" spans="1:12">
      <c r="A31" s="226" t="s">
        <v>449</v>
      </c>
      <c r="B31" s="226" t="s">
        <v>450</v>
      </c>
      <c r="C31" s="225">
        <v>0</v>
      </c>
      <c r="D31" s="226" t="s">
        <v>451</v>
      </c>
      <c r="E31" s="226" t="s">
        <v>452</v>
      </c>
      <c r="F31" s="225">
        <v>0</v>
      </c>
      <c r="G31" s="226" t="s">
        <v>375</v>
      </c>
      <c r="H31" s="226" t="s">
        <v>376</v>
      </c>
      <c r="I31" s="225">
        <v>0</v>
      </c>
      <c r="J31" s="226"/>
      <c r="K31" s="226"/>
      <c r="L31" s="224"/>
    </row>
    <row r="32" s="211" customFormat="1" customHeight="1" spans="1:12">
      <c r="A32" s="226" t="s">
        <v>455</v>
      </c>
      <c r="B32" s="226" t="s">
        <v>510</v>
      </c>
      <c r="C32" s="225">
        <v>0</v>
      </c>
      <c r="D32" s="226" t="s">
        <v>457</v>
      </c>
      <c r="E32" s="226" t="s">
        <v>458</v>
      </c>
      <c r="F32" s="225">
        <v>0</v>
      </c>
      <c r="G32" s="226" t="s">
        <v>381</v>
      </c>
      <c r="H32" s="226" t="s">
        <v>382</v>
      </c>
      <c r="I32" s="225">
        <v>0</v>
      </c>
      <c r="J32" s="226"/>
      <c r="K32" s="226"/>
      <c r="L32" s="224"/>
    </row>
    <row r="33" s="211" customFormat="1" customHeight="1" spans="1:12">
      <c r="A33" s="226"/>
      <c r="B33" s="226"/>
      <c r="C33" s="224"/>
      <c r="D33" s="226" t="s">
        <v>461</v>
      </c>
      <c r="E33" s="226" t="s">
        <v>462</v>
      </c>
      <c r="F33" s="225">
        <v>0</v>
      </c>
      <c r="G33" s="226" t="s">
        <v>387</v>
      </c>
      <c r="H33" s="226" t="s">
        <v>388</v>
      </c>
      <c r="I33" s="225">
        <v>0</v>
      </c>
      <c r="J33" s="226"/>
      <c r="K33" s="226"/>
      <c r="L33" s="224"/>
    </row>
    <row r="34" s="211" customFormat="1" customHeight="1" spans="1:12">
      <c r="A34" s="226"/>
      <c r="B34" s="226"/>
      <c r="C34" s="224"/>
      <c r="D34" s="226" t="s">
        <v>465</v>
      </c>
      <c r="E34" s="226" t="s">
        <v>466</v>
      </c>
      <c r="F34" s="225">
        <v>0</v>
      </c>
      <c r="G34" s="226" t="s">
        <v>393</v>
      </c>
      <c r="H34" s="226" t="s">
        <v>394</v>
      </c>
      <c r="I34" s="225">
        <v>0</v>
      </c>
      <c r="J34" s="226"/>
      <c r="K34" s="226"/>
      <c r="L34" s="224"/>
    </row>
    <row r="35" s="211" customFormat="1" customHeight="1" spans="1:12">
      <c r="A35" s="226"/>
      <c r="B35" s="226"/>
      <c r="C35" s="224"/>
      <c r="D35" s="226" t="s">
        <v>468</v>
      </c>
      <c r="E35" s="226" t="s">
        <v>469</v>
      </c>
      <c r="F35" s="225">
        <v>0</v>
      </c>
      <c r="G35" s="226" t="s">
        <v>399</v>
      </c>
      <c r="H35" s="226" t="s">
        <v>400</v>
      </c>
      <c r="I35" s="225">
        <v>0</v>
      </c>
      <c r="J35" s="226"/>
      <c r="K35" s="226"/>
      <c r="L35" s="224"/>
    </row>
    <row r="36" s="211" customFormat="1" customHeight="1" spans="1:12">
      <c r="A36" s="226"/>
      <c r="B36" s="226"/>
      <c r="C36" s="224"/>
      <c r="D36" s="226" t="s">
        <v>470</v>
      </c>
      <c r="E36" s="226" t="s">
        <v>471</v>
      </c>
      <c r="F36" s="225">
        <v>0</v>
      </c>
      <c r="G36" s="226"/>
      <c r="H36" s="226"/>
      <c r="I36" s="224"/>
      <c r="J36" s="226"/>
      <c r="K36" s="226"/>
      <c r="L36" s="224"/>
    </row>
    <row r="37" s="211" customFormat="1" customHeight="1" spans="1:12">
      <c r="A37" s="226"/>
      <c r="B37" s="226"/>
      <c r="C37" s="224"/>
      <c r="D37" s="226" t="s">
        <v>472</v>
      </c>
      <c r="E37" s="226" t="s">
        <v>473</v>
      </c>
      <c r="F37" s="225">
        <v>0</v>
      </c>
      <c r="G37" s="226"/>
      <c r="H37" s="226"/>
      <c r="I37" s="224"/>
      <c r="J37" s="226"/>
      <c r="K37" s="226"/>
      <c r="L37" s="224"/>
    </row>
    <row r="38" s="211" customFormat="1" customHeight="1" spans="1:12">
      <c r="A38" s="226"/>
      <c r="B38" s="226"/>
      <c r="C38" s="224"/>
      <c r="D38" s="226" t="s">
        <v>474</v>
      </c>
      <c r="E38" s="226" t="s">
        <v>475</v>
      </c>
      <c r="F38" s="225">
        <v>0</v>
      </c>
      <c r="G38" s="226"/>
      <c r="H38" s="226"/>
      <c r="I38" s="224"/>
      <c r="J38" s="226"/>
      <c r="K38" s="226"/>
      <c r="L38" s="224"/>
    </row>
    <row r="39" s="211" customFormat="1" customHeight="1" spans="1:12">
      <c r="A39" s="226" t="s">
        <v>511</v>
      </c>
      <c r="B39" s="226"/>
      <c r="C39" s="226"/>
      <c r="D39" s="226"/>
      <c r="E39" s="226"/>
      <c r="F39" s="226"/>
      <c r="G39" s="226"/>
      <c r="H39" s="226"/>
      <c r="I39" s="226"/>
      <c r="J39" s="226"/>
      <c r="K39" s="226"/>
      <c r="L39" s="22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T14"/>
  <sheetViews>
    <sheetView workbookViewId="0">
      <pane xSplit="4" ySplit="9" topLeftCell="E10" activePane="bottomRight" state="frozen"/>
      <selection/>
      <selection pane="topRight"/>
      <selection pane="bottomLeft"/>
      <selection pane="bottomRight" activeCell="H10" sqref="H10"/>
    </sheetView>
  </sheetViews>
  <sheetFormatPr defaultColWidth="9.81818181818182" defaultRowHeight="15"/>
  <cols>
    <col min="1" max="3" width="3" style="211" customWidth="1"/>
    <col min="4" max="4" width="35.7272727272727" style="211" customWidth="1"/>
    <col min="5" max="8" width="15.2727272727273" style="211" customWidth="1"/>
    <col min="9" max="10" width="16.3636363636364" style="211" customWidth="1"/>
    <col min="11" max="11" width="15.2727272727273" style="211" customWidth="1"/>
    <col min="12" max="13" width="16.3636363636364" style="211" customWidth="1"/>
    <col min="14" max="17" width="15.2727272727273" style="211" customWidth="1"/>
    <col min="18" max="19" width="16.3636363636364" style="211" customWidth="1"/>
    <col min="20" max="20" width="15.2727272727273" style="211" customWidth="1"/>
    <col min="21" max="16384" width="9.81818181818182" style="211"/>
  </cols>
  <sheetData>
    <row r="1" ht="27.5" spans="11:11">
      <c r="K1" s="222" t="s">
        <v>512</v>
      </c>
    </row>
    <row r="2" spans="20:20">
      <c r="T2" s="213" t="s">
        <v>513</v>
      </c>
    </row>
    <row r="3" spans="1:20">
      <c r="A3" s="213" t="s">
        <v>2</v>
      </c>
      <c r="T3" s="213" t="s">
        <v>3</v>
      </c>
    </row>
    <row r="4" ht="19.5" customHeight="1" spans="1:20">
      <c r="A4" s="223" t="s">
        <v>6</v>
      </c>
      <c r="B4" s="223"/>
      <c r="C4" s="223"/>
      <c r="D4" s="223"/>
      <c r="E4" s="223" t="s">
        <v>108</v>
      </c>
      <c r="F4" s="223"/>
      <c r="G4" s="223"/>
      <c r="H4" s="223" t="s">
        <v>262</v>
      </c>
      <c r="I4" s="223"/>
      <c r="J4" s="223"/>
      <c r="K4" s="223" t="s">
        <v>263</v>
      </c>
      <c r="L4" s="223"/>
      <c r="M4" s="223"/>
      <c r="N4" s="223"/>
      <c r="O4" s="223"/>
      <c r="P4" s="223" t="s">
        <v>110</v>
      </c>
      <c r="Q4" s="223"/>
      <c r="R4" s="223"/>
      <c r="S4" s="223"/>
      <c r="T4" s="223"/>
    </row>
    <row r="5" ht="19.5" customHeight="1" spans="1:20">
      <c r="A5" s="223" t="s">
        <v>125</v>
      </c>
      <c r="B5" s="223"/>
      <c r="C5" s="223"/>
      <c r="D5" s="223" t="s">
        <v>126</v>
      </c>
      <c r="E5" s="223" t="s">
        <v>132</v>
      </c>
      <c r="F5" s="223" t="s">
        <v>264</v>
      </c>
      <c r="G5" s="223" t="s">
        <v>265</v>
      </c>
      <c r="H5" s="223" t="s">
        <v>132</v>
      </c>
      <c r="I5" s="223" t="s">
        <v>194</v>
      </c>
      <c r="J5" s="223" t="s">
        <v>195</v>
      </c>
      <c r="K5" s="223" t="s">
        <v>132</v>
      </c>
      <c r="L5" s="223" t="s">
        <v>194</v>
      </c>
      <c r="M5" s="223"/>
      <c r="N5" s="223" t="s">
        <v>194</v>
      </c>
      <c r="O5" s="223" t="s">
        <v>195</v>
      </c>
      <c r="P5" s="223" t="s">
        <v>132</v>
      </c>
      <c r="Q5" s="223" t="s">
        <v>264</v>
      </c>
      <c r="R5" s="223" t="s">
        <v>265</v>
      </c>
      <c r="S5" s="223" t="s">
        <v>265</v>
      </c>
      <c r="T5" s="223"/>
    </row>
    <row r="6" ht="19.5" customHeight="1" spans="1:20">
      <c r="A6" s="223"/>
      <c r="B6" s="223"/>
      <c r="C6" s="223"/>
      <c r="D6" s="223"/>
      <c r="E6" s="223"/>
      <c r="F6" s="223"/>
      <c r="G6" s="223" t="s">
        <v>127</v>
      </c>
      <c r="H6" s="223"/>
      <c r="I6" s="223"/>
      <c r="J6" s="223" t="s">
        <v>127</v>
      </c>
      <c r="K6" s="223"/>
      <c r="L6" s="223" t="s">
        <v>127</v>
      </c>
      <c r="M6" s="223" t="s">
        <v>266</v>
      </c>
      <c r="N6" s="223" t="s">
        <v>267</v>
      </c>
      <c r="O6" s="223" t="s">
        <v>127</v>
      </c>
      <c r="P6" s="223"/>
      <c r="Q6" s="223"/>
      <c r="R6" s="223" t="s">
        <v>127</v>
      </c>
      <c r="S6" s="223" t="s">
        <v>268</v>
      </c>
      <c r="T6" s="223" t="s">
        <v>269</v>
      </c>
    </row>
    <row r="7" ht="19.5" customHeight="1" spans="1:20">
      <c r="A7" s="223"/>
      <c r="B7" s="223"/>
      <c r="C7" s="223"/>
      <c r="D7" s="223"/>
      <c r="E7" s="223"/>
      <c r="F7" s="223"/>
      <c r="G7" s="223"/>
      <c r="H7" s="223"/>
      <c r="I7" s="223"/>
      <c r="J7" s="223"/>
      <c r="K7" s="223"/>
      <c r="L7" s="223"/>
      <c r="M7" s="223"/>
      <c r="N7" s="223"/>
      <c r="O7" s="223"/>
      <c r="P7" s="223"/>
      <c r="Q7" s="223"/>
      <c r="R7" s="223"/>
      <c r="S7" s="223"/>
      <c r="T7" s="223"/>
    </row>
    <row r="8" ht="19.5" customHeight="1" spans="1:20">
      <c r="A8" s="223" t="s">
        <v>129</v>
      </c>
      <c r="B8" s="223" t="s">
        <v>130</v>
      </c>
      <c r="C8" s="223" t="s">
        <v>131</v>
      </c>
      <c r="D8" s="223" t="s">
        <v>10</v>
      </c>
      <c r="E8" s="224" t="s">
        <v>11</v>
      </c>
      <c r="F8" s="224" t="s">
        <v>12</v>
      </c>
      <c r="G8" s="224" t="s">
        <v>21</v>
      </c>
      <c r="H8" s="224" t="s">
        <v>25</v>
      </c>
      <c r="I8" s="224" t="s">
        <v>30</v>
      </c>
      <c r="J8" s="224" t="s">
        <v>34</v>
      </c>
      <c r="K8" s="224" t="s">
        <v>38</v>
      </c>
      <c r="L8" s="224" t="s">
        <v>42</v>
      </c>
      <c r="M8" s="224" t="s">
        <v>46</v>
      </c>
      <c r="N8" s="224" t="s">
        <v>49</v>
      </c>
      <c r="O8" s="224" t="s">
        <v>52</v>
      </c>
      <c r="P8" s="224" t="s">
        <v>55</v>
      </c>
      <c r="Q8" s="224" t="s">
        <v>58</v>
      </c>
      <c r="R8" s="224" t="s">
        <v>61</v>
      </c>
      <c r="S8" s="224" t="s">
        <v>64</v>
      </c>
      <c r="T8" s="224" t="s">
        <v>67</v>
      </c>
    </row>
    <row r="9" ht="19.5" customHeight="1" spans="1:20">
      <c r="A9" s="223"/>
      <c r="B9" s="223"/>
      <c r="C9" s="223"/>
      <c r="D9" s="223" t="s">
        <v>132</v>
      </c>
      <c r="E9" s="225" t="s">
        <v>26</v>
      </c>
      <c r="F9" s="225" t="s">
        <v>26</v>
      </c>
      <c r="G9" s="225" t="s">
        <v>26</v>
      </c>
      <c r="H9" s="225"/>
      <c r="I9" s="225"/>
      <c r="J9" s="225"/>
      <c r="K9" s="225"/>
      <c r="L9" s="225"/>
      <c r="M9" s="225"/>
      <c r="N9" s="225"/>
      <c r="O9" s="225"/>
      <c r="P9" s="225" t="s">
        <v>26</v>
      </c>
      <c r="Q9" s="225" t="s">
        <v>26</v>
      </c>
      <c r="R9" s="225"/>
      <c r="S9" s="225"/>
      <c r="T9" s="225"/>
    </row>
    <row r="10" ht="19.5" customHeight="1" spans="1:20">
      <c r="A10" s="226" t="s">
        <v>231</v>
      </c>
      <c r="B10" s="226"/>
      <c r="C10" s="226"/>
      <c r="D10" s="226" t="s">
        <v>232</v>
      </c>
      <c r="E10" s="225" t="s">
        <v>26</v>
      </c>
      <c r="F10" s="225" t="s">
        <v>26</v>
      </c>
      <c r="G10" s="225" t="s">
        <v>26</v>
      </c>
      <c r="H10" s="225"/>
      <c r="I10" s="225"/>
      <c r="J10" s="225"/>
      <c r="K10" s="225"/>
      <c r="L10" s="225"/>
      <c r="M10" s="225"/>
      <c r="N10" s="225"/>
      <c r="O10" s="225"/>
      <c r="P10" s="225" t="s">
        <v>26</v>
      </c>
      <c r="Q10" s="225" t="s">
        <v>26</v>
      </c>
      <c r="R10" s="225"/>
      <c r="S10" s="225"/>
      <c r="T10" s="225"/>
    </row>
    <row r="11" ht="19.5" customHeight="1" spans="1:20">
      <c r="A11" s="226" t="s">
        <v>514</v>
      </c>
      <c r="B11" s="226"/>
      <c r="C11" s="226"/>
      <c r="D11" s="226" t="s">
        <v>515</v>
      </c>
      <c r="E11" s="225" t="s">
        <v>26</v>
      </c>
      <c r="F11" s="225" t="s">
        <v>26</v>
      </c>
      <c r="G11" s="225" t="s">
        <v>26</v>
      </c>
      <c r="H11" s="225"/>
      <c r="I11" s="225"/>
      <c r="J11" s="225"/>
      <c r="K11" s="225"/>
      <c r="L11" s="225"/>
      <c r="M11" s="225"/>
      <c r="N11" s="225"/>
      <c r="O11" s="225"/>
      <c r="P11" s="225" t="s">
        <v>26</v>
      </c>
      <c r="Q11" s="225" t="s">
        <v>26</v>
      </c>
      <c r="R11" s="225"/>
      <c r="S11" s="225"/>
      <c r="T11" s="225"/>
    </row>
    <row r="12" ht="19.5" customHeight="1" spans="1:20">
      <c r="A12" s="226" t="s">
        <v>516</v>
      </c>
      <c r="B12" s="226"/>
      <c r="C12" s="226"/>
      <c r="D12" s="226" t="s">
        <v>517</v>
      </c>
      <c r="E12" s="225" t="s">
        <v>26</v>
      </c>
      <c r="F12" s="225" t="s">
        <v>26</v>
      </c>
      <c r="G12" s="225" t="s">
        <v>26</v>
      </c>
      <c r="H12" s="225"/>
      <c r="I12" s="225"/>
      <c r="J12" s="225"/>
      <c r="K12" s="225"/>
      <c r="L12" s="225"/>
      <c r="M12" s="225"/>
      <c r="N12" s="225"/>
      <c r="O12" s="225"/>
      <c r="P12" s="225" t="s">
        <v>26</v>
      </c>
      <c r="Q12" s="225" t="s">
        <v>26</v>
      </c>
      <c r="R12" s="225"/>
      <c r="S12" s="225"/>
      <c r="T12" s="225"/>
    </row>
    <row r="13" ht="19.5" customHeight="1" spans="1:20">
      <c r="A13" s="226" t="s">
        <v>518</v>
      </c>
      <c r="B13" s="226"/>
      <c r="C13" s="226"/>
      <c r="D13" s="226"/>
      <c r="E13" s="226"/>
      <c r="F13" s="226"/>
      <c r="G13" s="226"/>
      <c r="H13" s="226"/>
      <c r="I13" s="226"/>
      <c r="J13" s="226"/>
      <c r="K13" s="226"/>
      <c r="L13" s="226"/>
      <c r="M13" s="226"/>
      <c r="N13" s="226"/>
      <c r="O13" s="226"/>
      <c r="P13" s="226"/>
      <c r="Q13" s="226"/>
      <c r="R13" s="226"/>
      <c r="S13" s="226"/>
      <c r="T13" s="226"/>
    </row>
    <row r="14" s="211" customFormat="1" ht="19.5" customHeight="1" spans="1:20">
      <c r="A14" s="226" t="s">
        <v>519</v>
      </c>
      <c r="B14" s="226"/>
      <c r="C14" s="226"/>
      <c r="D14" s="226"/>
      <c r="E14" s="226"/>
      <c r="F14" s="226"/>
      <c r="G14" s="226"/>
      <c r="H14" s="226"/>
      <c r="I14" s="226"/>
      <c r="J14" s="226"/>
      <c r="K14" s="226"/>
      <c r="L14" s="226"/>
      <c r="M14" s="226"/>
      <c r="N14" s="226"/>
      <c r="O14" s="226"/>
      <c r="P14" s="226"/>
      <c r="Q14" s="226"/>
      <c r="R14" s="226"/>
      <c r="S14" s="226"/>
      <c r="T14" s="226"/>
    </row>
  </sheetData>
  <mergeCells count="33">
    <mergeCell ref="A4:D4"/>
    <mergeCell ref="E4:G4"/>
    <mergeCell ref="H4:J4"/>
    <mergeCell ref="K4:O4"/>
    <mergeCell ref="P4:T4"/>
    <mergeCell ref="L5:N5"/>
    <mergeCell ref="R5:T5"/>
    <mergeCell ref="A10:C10"/>
    <mergeCell ref="A11:C11"/>
    <mergeCell ref="A12:C12"/>
    <mergeCell ref="A13:T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L12"/>
  <sheetViews>
    <sheetView workbookViewId="0">
      <pane xSplit="4" ySplit="9" topLeftCell="E10" activePane="bottomRight" state="frozen"/>
      <selection/>
      <selection pane="topRight"/>
      <selection pane="bottomLeft"/>
      <selection pane="bottomRight" activeCell="A11" sqref="A11:L11"/>
    </sheetView>
  </sheetViews>
  <sheetFormatPr defaultColWidth="9.81818181818182" defaultRowHeight="15"/>
  <cols>
    <col min="1" max="3" width="3" style="211" customWidth="1"/>
    <col min="4" max="4" width="35.7272727272727" style="211" customWidth="1"/>
    <col min="5" max="6" width="16.3636363636364" style="211" customWidth="1"/>
    <col min="7" max="11" width="15.2727272727273" style="211" customWidth="1"/>
    <col min="12" max="12" width="16.3636363636364" style="211" customWidth="1"/>
    <col min="13" max="16384" width="9.81818181818182" style="211"/>
  </cols>
  <sheetData>
    <row r="1" ht="27.5" spans="7:7">
      <c r="G1" s="222" t="s">
        <v>520</v>
      </c>
    </row>
    <row r="2" spans="12:12">
      <c r="L2" s="213" t="s">
        <v>521</v>
      </c>
    </row>
    <row r="3" spans="1:12">
      <c r="A3" s="213" t="s">
        <v>2</v>
      </c>
      <c r="L3" s="213" t="s">
        <v>3</v>
      </c>
    </row>
    <row r="4" ht="19.5" customHeight="1" spans="1:12">
      <c r="A4" s="219" t="s">
        <v>6</v>
      </c>
      <c r="B4" s="219"/>
      <c r="C4" s="219"/>
      <c r="D4" s="219"/>
      <c r="E4" s="219" t="s">
        <v>108</v>
      </c>
      <c r="F4" s="219"/>
      <c r="G4" s="219"/>
      <c r="H4" s="219" t="s">
        <v>262</v>
      </c>
      <c r="I4" s="219" t="s">
        <v>263</v>
      </c>
      <c r="J4" s="219" t="s">
        <v>110</v>
      </c>
      <c r="K4" s="219"/>
      <c r="L4" s="219"/>
    </row>
    <row r="5" ht="19.5" customHeight="1" spans="1:12">
      <c r="A5" s="219" t="s">
        <v>125</v>
      </c>
      <c r="B5" s="219"/>
      <c r="C5" s="219"/>
      <c r="D5" s="219" t="s">
        <v>126</v>
      </c>
      <c r="E5" s="219" t="s">
        <v>132</v>
      </c>
      <c r="F5" s="219" t="s">
        <v>522</v>
      </c>
      <c r="G5" s="219" t="s">
        <v>523</v>
      </c>
      <c r="H5" s="219"/>
      <c r="I5" s="219"/>
      <c r="J5" s="219" t="s">
        <v>132</v>
      </c>
      <c r="K5" s="219" t="s">
        <v>522</v>
      </c>
      <c r="L5" s="214" t="s">
        <v>523</v>
      </c>
    </row>
    <row r="6" ht="19.5" customHeight="1" spans="1:12">
      <c r="A6" s="219"/>
      <c r="B6" s="219"/>
      <c r="C6" s="219"/>
      <c r="D6" s="219"/>
      <c r="E6" s="219"/>
      <c r="F6" s="219"/>
      <c r="G6" s="219"/>
      <c r="H6" s="219"/>
      <c r="I6" s="219"/>
      <c r="J6" s="219"/>
      <c r="K6" s="219"/>
      <c r="L6" s="214" t="s">
        <v>268</v>
      </c>
    </row>
    <row r="7" ht="19.5" customHeight="1" spans="1:12">
      <c r="A7" s="219"/>
      <c r="B7" s="219"/>
      <c r="C7" s="219"/>
      <c r="D7" s="219"/>
      <c r="E7" s="219"/>
      <c r="F7" s="219"/>
      <c r="G7" s="219"/>
      <c r="H7" s="219"/>
      <c r="I7" s="219"/>
      <c r="J7" s="219"/>
      <c r="K7" s="219"/>
      <c r="L7" s="214"/>
    </row>
    <row r="8" ht="19.5" customHeight="1" spans="1:12">
      <c r="A8" s="219" t="s">
        <v>129</v>
      </c>
      <c r="B8" s="219" t="s">
        <v>130</v>
      </c>
      <c r="C8" s="219" t="s">
        <v>131</v>
      </c>
      <c r="D8" s="219" t="s">
        <v>10</v>
      </c>
      <c r="E8" s="214" t="s">
        <v>11</v>
      </c>
      <c r="F8" s="214" t="s">
        <v>12</v>
      </c>
      <c r="G8" s="214" t="s">
        <v>21</v>
      </c>
      <c r="H8" s="214" t="s">
        <v>25</v>
      </c>
      <c r="I8" s="214" t="s">
        <v>30</v>
      </c>
      <c r="J8" s="214" t="s">
        <v>34</v>
      </c>
      <c r="K8" s="214" t="s">
        <v>38</v>
      </c>
      <c r="L8" s="214" t="s">
        <v>42</v>
      </c>
    </row>
    <row r="9" ht="19.5" customHeight="1" spans="1:12">
      <c r="A9" s="219"/>
      <c r="B9" s="219"/>
      <c r="C9" s="219"/>
      <c r="D9" s="219" t="s">
        <v>132</v>
      </c>
      <c r="E9" s="216"/>
      <c r="F9" s="216"/>
      <c r="G9" s="216"/>
      <c r="H9" s="216"/>
      <c r="I9" s="216"/>
      <c r="J9" s="216"/>
      <c r="K9" s="216"/>
      <c r="L9" s="216"/>
    </row>
    <row r="10" ht="19.5" customHeight="1" spans="1:12">
      <c r="A10" s="215"/>
      <c r="B10" s="215"/>
      <c r="C10" s="215"/>
      <c r="D10" s="215"/>
      <c r="E10" s="216"/>
      <c r="F10" s="216"/>
      <c r="G10" s="216"/>
      <c r="H10" s="216"/>
      <c r="I10" s="216"/>
      <c r="J10" s="216"/>
      <c r="K10" s="216"/>
      <c r="L10" s="216"/>
    </row>
    <row r="11" ht="19.5" customHeight="1" spans="1:12">
      <c r="A11" s="215" t="s">
        <v>524</v>
      </c>
      <c r="B11" s="215"/>
      <c r="C11" s="215"/>
      <c r="D11" s="215"/>
      <c r="E11" s="215"/>
      <c r="F11" s="215"/>
      <c r="G11" s="215"/>
      <c r="H11" s="215"/>
      <c r="I11" s="215"/>
      <c r="J11" s="215"/>
      <c r="K11" s="215"/>
      <c r="L11" s="215"/>
    </row>
    <row r="12" spans="1:1">
      <c r="A12" s="211" t="s">
        <v>525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昆明市呈贡区党政机关单位</Company>
  <Application>WPS 表格</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lpstr>附表15-9项目支出绩效自评表</vt:lpstr>
      <vt:lpstr>附表15-10项目支出绩效自评表</vt:lpstr>
      <vt:lpstr>附表15-11项目支出绩效自评表</vt:lpstr>
      <vt:lpstr>附表15-12项目支出绩效自评表</vt:lpstr>
      <vt:lpstr>附表15-13项目支出绩效自评表</vt:lpstr>
      <vt:lpstr>附表15-14项目支出绩效自评表</vt:lpstr>
      <vt:lpstr>附表15-15项目支出绩效自评表</vt:lpstr>
      <vt:lpstr>附表15-16项目支出绩效自评表</vt:lpstr>
      <vt:lpstr>附表15-17项目支出绩效自评表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2024-10-25T01:59:00Z</dcterms:created>
  <dcterms:modified xsi:type="dcterms:W3CDTF">2025-01-14T02:36:17Z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ies>
</file>