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firstSheet="9"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<sst xmlns="http://schemas.openxmlformats.org/spreadsheetml/2006/main" count="2550" uniqueCount="727">
  <si>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</si>
  <si>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</si>
  <si>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</si>
  <si>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</si>
  <si>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</si>
  <si>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</si>
  <si>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</si>
  <si>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</si>
  <si>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</si>
  <si>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</si>
  <si>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</si>
  <si>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</si>
  <si>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</si>
  <si>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</si>
  <si>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</si>
  <si>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</si>
  <si>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</si>
  <si>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</si>
  <si>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</si>
  <si>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</si>
  <si>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</si>
  <si>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</si>
  <si>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</si>
  <si>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</si>
  <si>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</si>
  <si>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</si>
  <si>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</si>
  <si>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</si>
  <si>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</si>
  <si>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</si>
  <si>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</si>
  <si>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</si>
  <si>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</si>
  <si>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</si>
  <si>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</si>
  <si>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</si>
  <si>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</si>
  <si>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</si>
  <si>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</si>
  <si>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</si>
  <si>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</si>
  <si>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</si>
  <si>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</si>
  <si>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</si>
  <si>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</si>
  <si>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</si>
  <si>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</si>
  <si>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</si>
  <si>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</si>
  <si>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</si>
  <si>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</si>
  <si>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</si>
  <si>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</si>
  <si>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</si>
  <si>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</si>
  <si>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</si>
  <si>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</si>
  <si>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</si>
  <si>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</si>
  <si>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</si>
  <si>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</si>
  <si>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</si>
  <si>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</si>
  <si>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</si>
  <si>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</si>
  <si>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</si>
  <si>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</si>
  <si>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</si>
  <si>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</si>
  <si>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昆明市呈贡区发展和改革局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</si>
  <si>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</si>
  <si>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</si>
  <si>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</si>
  <si>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</si>
  <si>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</si>
  <si>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</si>
  <si>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</si>
  <si>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</si>
  <si>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</si>
  <si>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</si>
  <si>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</si>
  <si>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</si>
  <si>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</si>
  <si>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</si>
  <si>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</si>
  <si>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</si>
  <si>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</si>
  <si>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</si>
  <si>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</si>
  <si>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</si>
  <si>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</si>
  <si>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</si>
  <si>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</si>
  <si>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</si>
  <si>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</si>
  <si>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</si>
  <si>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</si>
  <si>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</si>
  <si>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20104</t>
  </si>
  <si>
    <t>发展与改革事务</t>
  </si>
  <si>
    <t>2010401</t>
  </si>
  <si>
    <t>行政运行</t>
  </si>
  <si>
    <t>2010402</t>
  </si>
  <si>
    <t>一般行政管理事务</t>
  </si>
  <si>
    <t>2010404</t>
  </si>
  <si>
    <t>战略规划与实施</t>
  </si>
  <si>
    <t>2010408</t>
  </si>
  <si>
    <t>物价管理</t>
  </si>
  <si>
    <t>2010450</t>
  </si>
  <si>
    <t>事业运行</t>
  </si>
  <si>
    <t>2010499</t>
  </si>
  <si>
    <t>其他发展与改革事务支出</t>
  </si>
  <si>
    <t>203</t>
  </si>
  <si>
    <t>国防支出</t>
  </si>
  <si>
    <t>20306</t>
  </si>
  <si>
    <t>国防动员</t>
  </si>
  <si>
    <t>2030603</t>
  </si>
  <si>
    <t>人民防空</t>
  </si>
  <si>
    <t>205</t>
  </si>
  <si>
    <t>教育支出</t>
  </si>
  <si>
    <t>20508</t>
  </si>
  <si>
    <t>进修及培训</t>
  </si>
  <si>
    <t>2050803</t>
  </si>
  <si>
    <t>培训支出</t>
  </si>
  <si>
    <t>206</t>
  </si>
  <si>
    <t>科学技术支出</t>
  </si>
  <si>
    <t>20601</t>
  </si>
  <si>
    <t>科学技术管理事务</t>
  </si>
  <si>
    <t>2060102</t>
  </si>
  <si>
    <t>20605</t>
  </si>
  <si>
    <t>科技条件与服务</t>
  </si>
  <si>
    <t>2060502</t>
  </si>
  <si>
    <t>技术创新服务体系</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</si>
  <si>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</si>
  <si>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</si>
  <si>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</si>
  <si>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</si>
  <si>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</si>
  <si>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</si>
  <si>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</si>
  <si>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</si>
  <si>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</si>
  <si>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</si>
  <si>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</si>
  <si>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</si>
  <si>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</si>
  <si>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</si>
  <si>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</si>
  <si>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</si>
  <si>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</si>
  <si>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</si>
  <si>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</si>
  <si>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</si>
  <si>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</si>
  <si>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</si>
  <si>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</si>
  <si>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</si>
  <si>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</si>
  <si>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</si>
  <si>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</si>
  <si>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</si>
  <si>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21114</t>
  </si>
  <si>
    <t>能源管理事务</t>
  </si>
  <si>
    <t>2111407</t>
  </si>
  <si>
    <t>能源行业管理</t>
  </si>
  <si>
    <t>221</t>
  </si>
  <si>
    <t>住房保障支出</t>
  </si>
  <si>
    <t>22102</t>
  </si>
  <si>
    <t>住房改革支出</t>
  </si>
  <si>
    <t>2210201</t>
  </si>
  <si>
    <t>住房公积金</t>
  </si>
  <si>
    <t>2210203</t>
  </si>
  <si>
    <t>购房补贴</t>
  </si>
  <si>
    <t>222</t>
  </si>
  <si>
    <t>粮油物资储备支出</t>
  </si>
  <si>
    <t>22201</t>
  </si>
  <si>
    <t>粮油物资事务</t>
  </si>
  <si>
    <t>2220105</t>
  </si>
  <si>
    <t>信息统计</t>
  </si>
  <si>
    <t>2220119</t>
  </si>
  <si>
    <t>设施建设</t>
  </si>
  <si>
    <t>2220120</t>
  </si>
  <si>
    <t>设施安全</t>
  </si>
  <si>
    <t>22204</t>
  </si>
  <si>
    <t>粮油储备</t>
  </si>
  <si>
    <t>2220401</t>
  </si>
  <si>
    <t>储备粮油补贴</t>
  </si>
  <si>
    <t>2220403</t>
  </si>
  <si>
    <t>储备粮（油）库建设</t>
  </si>
  <si>
    <t>22205</t>
  </si>
  <si>
    <t>重要商品储备</t>
  </si>
  <si>
    <t>2220511</t>
  </si>
  <si>
    <t>应急物资储备</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</si>
  <si>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</si>
  <si>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</si>
  <si>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</si>
  <si>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</si>
  <si>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</si>
  <si>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</si>
  <si>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</si>
  <si>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</si>
  <si>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</si>
  <si>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</si>
  <si>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</si>
  <si>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</si>
  <si>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</si>
  <si>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</si>
  <si>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</si>
  <si>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</si>
  <si>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</si>
  <si>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</si>
  <si>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</si>
  <si>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</si>
  <si>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</si>
  <si>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</si>
  <si>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</si>
  <si>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</si>
  <si>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</si>
  <si>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</si>
  <si>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</si>
  <si>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</si>
  <si>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</si>
  <si>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</si>
  <si>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</si>
  <si>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</si>
  <si>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</si>
  <si>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</si>
  <si>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</si>
  <si>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</si>
  <si>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</si>
  <si>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</si>
  <si>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</si>
  <si>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</si>
  <si>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</si>
  <si>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</si>
  <si>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</si>
  <si>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</si>
  <si>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</si>
  <si>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</si>
  <si>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</si>
  <si>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</si>
  <si>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</si>
  <si>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</si>
  <si>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</si>
  <si>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</si>
  <si>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</si>
  <si>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</si>
  <si>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</si>
  <si>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</si>
  <si>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</si>
  <si>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</si>
  <si>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</si>
  <si>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</si>
  <si>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</si>
  <si>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</si>
  <si>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</si>
  <si>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</si>
  <si>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</si>
  <si>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530121241100002200027</t>
  </si>
  <si>
    <t>其他人员支出</t>
  </si>
  <si>
    <t>30199</t>
  </si>
  <si>
    <t>其他工资福利支出</t>
  </si>
  <si>
    <t>530121210000000002613</t>
  </si>
  <si>
    <t>行政人员工资支出</t>
  </si>
  <si>
    <t>30101</t>
  </si>
  <si>
    <t>基本工资</t>
  </si>
  <si>
    <t>30102</t>
  </si>
  <si>
    <t>津贴补贴</t>
  </si>
  <si>
    <t>30103</t>
  </si>
  <si>
    <t>奖金</t>
  </si>
  <si>
    <t>530121231100001440261</t>
  </si>
  <si>
    <t>事业人员绩效奖励</t>
  </si>
  <si>
    <t>530121210000000002619</t>
  </si>
  <si>
    <t>公务交通补贴</t>
  </si>
  <si>
    <t>30239</t>
  </si>
  <si>
    <t>其他交通费用</t>
  </si>
  <si>
    <t>530121210000000002615</t>
  </si>
  <si>
    <t>30113</t>
  </si>
  <si>
    <t>530121231100001443546</t>
  </si>
  <si>
    <t>遗属补助及抚恤金</t>
  </si>
  <si>
    <t>30304</t>
  </si>
  <si>
    <t>抚恤金</t>
  </si>
  <si>
    <t>530121210000000002620</t>
  </si>
  <si>
    <t>工会经费</t>
  </si>
  <si>
    <t>30228</t>
  </si>
  <si>
    <t>530121231100001442347</t>
  </si>
  <si>
    <t>编外人员公用经费</t>
  </si>
  <si>
    <t>30201</t>
  </si>
  <si>
    <t>办公费</t>
  </si>
  <si>
    <t>30229</t>
  </si>
  <si>
    <t>福利费</t>
  </si>
  <si>
    <t>530121231100001179526</t>
  </si>
  <si>
    <t>离退休人员支出</t>
  </si>
  <si>
    <t>30305</t>
  </si>
  <si>
    <t>生活补助</t>
  </si>
  <si>
    <t>530121210000000002618</t>
  </si>
  <si>
    <t>公务用车运行维护费</t>
  </si>
  <si>
    <t>30231</t>
  </si>
  <si>
    <t>530121231100001415049</t>
  </si>
  <si>
    <t>行政人员绩效奖励</t>
  </si>
  <si>
    <t>530121251100003726154</t>
  </si>
  <si>
    <t>事业人员工资支出</t>
  </si>
  <si>
    <t>30107</t>
  </si>
  <si>
    <t>绩效工资</t>
  </si>
  <si>
    <t>530121251100003726470</t>
  </si>
  <si>
    <t>事业购房补贴</t>
  </si>
  <si>
    <t>530121210000000002621</t>
  </si>
  <si>
    <t>一般公用运转支出</t>
  </si>
  <si>
    <t>30205</t>
  </si>
  <si>
    <t>水费</t>
  </si>
  <si>
    <t>30206</t>
  </si>
  <si>
    <t>电费</t>
  </si>
  <si>
    <t>30207</t>
  </si>
  <si>
    <t>邮电费</t>
  </si>
  <si>
    <t>30209</t>
  </si>
  <si>
    <t>物业管理费</t>
  </si>
  <si>
    <t>30211</t>
  </si>
  <si>
    <t>差旅费</t>
  </si>
  <si>
    <t>30216</t>
  </si>
  <si>
    <t>培训费</t>
  </si>
  <si>
    <t>30213</t>
  </si>
  <si>
    <t>维修（护）费</t>
  </si>
  <si>
    <t>530121210000000003247</t>
  </si>
  <si>
    <t>530121210000000002614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</si>
  <si>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</si>
  <si>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</si>
  <si>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</si>
  <si>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</si>
  <si>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</si>
  <si>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</si>
  <si>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</si>
  <si>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</si>
  <si>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</si>
  <si>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</si>
  <si>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</si>
  <si>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预算05-1表</t>
  </si>
  <si>
    <t>项目分类</t>
  </si>
  <si>
    <t>项目单位</t>
  </si>
  <si>
    <t>经济科目编码</t>
  </si>
  <si>
    <t>经济科目名称</t>
  </si>
  <si>
    <t>本年拨款</t>
  </si>
  <si>
    <t>其中：本次下达</t>
  </si>
  <si>
    <t>313 事业发展类</t>
  </si>
  <si>
    <t>530121210000000000350</t>
  </si>
  <si>
    <t>国民经济和社会发展宏观调控专项经费</t>
  </si>
  <si>
    <t>30227</t>
  </si>
  <si>
    <t>委托业务费</t>
  </si>
  <si>
    <t>530121231100001145250</t>
  </si>
  <si>
    <t>救灾储备物资采购专项资金</t>
  </si>
  <si>
    <t>31008</t>
  </si>
  <si>
    <t>物资储备</t>
  </si>
  <si>
    <t>530121231100001145406</t>
  </si>
  <si>
    <t>原粮食局改制对企业改革发展补助资金</t>
  </si>
  <si>
    <t>31204</t>
  </si>
  <si>
    <t>费用补贴</t>
  </si>
  <si>
    <t>530121231100001176325</t>
  </si>
  <si>
    <t>区发改局党建工作经费</t>
  </si>
  <si>
    <t xml:space="preserve">530121231100001815266
</t>
  </si>
  <si>
    <t>区国防动员办公室人防设施维修维护专项经费</t>
  </si>
  <si>
    <t>530121231100001863773</t>
  </si>
  <si>
    <t>区高质量发展贡献奖专项资金</t>
  </si>
  <si>
    <t>30309</t>
  </si>
  <si>
    <t>奖励金</t>
  </si>
  <si>
    <t>530121241100002218880</t>
  </si>
  <si>
    <t>呈贡区政府投资重点建设项目（公共基础设施建设）前期费专项资金</t>
  </si>
  <si>
    <t>30905</t>
  </si>
  <si>
    <t>基础设施建设</t>
  </si>
  <si>
    <t>530121241100002228914</t>
  </si>
  <si>
    <t>粮油储备费用贷款利息支出专项资金</t>
  </si>
  <si>
    <t>31205</t>
  </si>
  <si>
    <t>利息补贴</t>
  </si>
  <si>
    <t>530121241100002232187</t>
  </si>
  <si>
    <t>固定资产投资项目节能验收专项经费</t>
  </si>
  <si>
    <t>530121241100002267769</t>
  </si>
  <si>
    <t>呈贡中心粮库建设项目专项资金</t>
  </si>
  <si>
    <t>530121251100003725193</t>
  </si>
  <si>
    <t>呈贡区“十五五”规划前期研究课题与《纲要》编制经费</t>
  </si>
  <si>
    <t>530121251100003734261</t>
  </si>
  <si>
    <t>呈贡中心粮库建设项目地方专项债利息支出经费</t>
  </si>
  <si>
    <t>30908</t>
  </si>
  <si>
    <t>530121251100003734463</t>
  </si>
  <si>
    <t>昆明市呈贡区大数据中心租赁服务项目专项经费</t>
  </si>
  <si>
    <t>30214</t>
  </si>
  <si>
    <t>租赁费</t>
  </si>
  <si>
    <t>530121251100003734476</t>
  </si>
  <si>
    <t>昆明市呈贡区基础网络租用服务项目专项经费</t>
  </si>
  <si>
    <t>530121251100003734488</t>
  </si>
  <si>
    <t>呈贡区一体化公文交换平台运维服务项目专项经费</t>
  </si>
  <si>
    <t>530121251100003734493</t>
  </si>
  <si>
    <t>区政府视频会议室运维保障服务项目专项经费</t>
  </si>
  <si>
    <t>530121251100003734495</t>
  </si>
  <si>
    <t>呈贡区无人机推广应用项目专项经费</t>
  </si>
  <si>
    <t>530121251100003734517</t>
  </si>
  <si>
    <t>惠景园301电信数据线电路服务项目专项经费</t>
  </si>
  <si>
    <t>530121251100003775289</t>
  </si>
  <si>
    <t>《昆明市呈贡区人民防空工程专项规划》编制委托服务专项经费</t>
  </si>
  <si>
    <t>530121251100003802053</t>
  </si>
  <si>
    <t>智慧呈贡专项经费</t>
  </si>
  <si>
    <t>530121241100003345842</t>
  </si>
  <si>
    <r>
      <rPr>
        <sz val="9"/>
        <rFont val="宋体"/>
        <charset val="134"/>
      </rPr>
      <t>昆明市</t>
    </r>
    <r>
      <rPr>
        <sz val="9"/>
        <color indexed="8"/>
        <rFont val="宋体"/>
        <charset val="134"/>
      </rPr>
      <t>2022年第二批（12月）公共充换电基础设施建设省级补贴资金</t>
    </r>
  </si>
  <si>
    <t>预算05-2表</t>
  </si>
  <si>
    <t>项目年度绩效目标</t>
  </si>
  <si>
    <t>一级指标</t>
  </si>
  <si>
    <t>二级指标</t>
  </si>
  <si>
    <t>三级指标</t>
  </si>
  <si>
    <t>指标性质</t>
  </si>
  <si>
    <t>指标值</t>
  </si>
  <si>
    <t>度量单位</t>
  </si>
  <si>
    <t>指标属性</t>
  </si>
  <si>
    <t>指标内容</t>
  </si>
  <si>
    <t>原粮食局改制对企业改革发展补助资金，最终拨给东城粮油公司，兑现离退休人员补助经费李从尧，每月380元，退休人员身份待遇补偿李从尧每月113.4元，5920.80元/年</t>
  </si>
  <si>
    <t>产出指标</t>
  </si>
  <si>
    <t>数量指标</t>
  </si>
  <si>
    <t>改制企业1个1人</t>
  </si>
  <si>
    <t>=</t>
  </si>
  <si>
    <t>个</t>
  </si>
  <si>
    <t>定量指标</t>
  </si>
  <si>
    <t>改制企业1个2人</t>
  </si>
  <si>
    <t>效益指标</t>
  </si>
  <si>
    <t>社会效益</t>
  </si>
  <si>
    <t>改革社会层面稳定</t>
  </si>
  <si>
    <t>稳定</t>
  </si>
  <si>
    <t>定性指标</t>
  </si>
  <si>
    <t>满意度指标</t>
  </si>
  <si>
    <t>服务对象满意度</t>
  </si>
  <si>
    <t>涉及企业和人员满意度</t>
  </si>
  <si>
    <t>90</t>
  </si>
  <si>
    <t>%</t>
  </si>
  <si>
    <t>确保全区政务云资源服务不断档，有力支撑智慧呈贡建设。</t>
  </si>
  <si>
    <t>质量指标</t>
  </si>
  <si>
    <t>信息数据安全</t>
  </si>
  <si>
    <t>安全</t>
  </si>
  <si>
    <t>项</t>
  </si>
  <si>
    <t>反映信息系统相关数据安全的保障情况。</t>
  </si>
  <si>
    <t>系统全年正常运行时长</t>
  </si>
  <si>
    <t>&gt;=</t>
  </si>
  <si>
    <t>达标</t>
  </si>
  <si>
    <t>年</t>
  </si>
  <si>
    <t>反映信息系统全年正常运行时间情况。</t>
  </si>
  <si>
    <t>可持续影响</t>
  </si>
  <si>
    <t>系统正常使用年限</t>
  </si>
  <si>
    <t>年度</t>
  </si>
  <si>
    <t>反映系统正常使用期限。</t>
  </si>
  <si>
    <t>使用人员满意度度</t>
  </si>
  <si>
    <t>反映使用对象对信息系统使用的满意度。
使用人员满意度=（对信息系统满意的使用人员/问卷调查人数）*100%</t>
  </si>
  <si>
    <t>坚持以习近平新时代中国特色社会主义思想为指导，认真贯彻落实新时代党的建设总要求和组织路线，以组织体系建设为重点，以服务全区改革发展为目标，牢固树立大抓基层党建、一切工作抓到支部的鲜明导向，进一步创新基层党建工作思路、强化工作举措，层层压实各领域党组织基层党建主体责任，推动全区各领域基层党建工作在基本组织、基本队伍、基本活动、基本制度、基本保障上实现优化提升，着力打造与全区改革发展同频共振、互促互进的城市基层党建工作体系，为奋力推进现代化科教创新新城高质量发展提供坚强有力的组织保证</t>
  </si>
  <si>
    <t>党员数</t>
  </si>
  <si>
    <t>61</t>
  </si>
  <si>
    <t>提高素质</t>
  </si>
  <si>
    <t>提升</t>
  </si>
  <si>
    <t>99</t>
  </si>
  <si>
    <t>国家的法律法规；部门的工作实施方案、工作管理办法；行业标准；任务分解、计划目标；历史统计、上年数据；项目合同约定</t>
  </si>
  <si>
    <t>根据昆明市财政局关于下达2023年第二批新增地方政府专项债务额度的通知，下达呈贡中心粮库4000万元专项债资金，需每年缴纳专债利息。每年按照呈贡区财政局《关于督促申债单位及时汇缴2024年度到期地方政府债券利息的通知》要求，按时缴纳专项债利息。</t>
  </si>
  <si>
    <t>时效指标</t>
  </si>
  <si>
    <t>及时将专债利息支付到位</t>
  </si>
  <si>
    <t>到位</t>
  </si>
  <si>
    <t>呈贡中心粮库专项债利息</t>
  </si>
  <si>
    <t>无新增债务风险</t>
  </si>
  <si>
    <t>0</t>
  </si>
  <si>
    <t>元</t>
  </si>
  <si>
    <t>满意度</t>
  </si>
  <si>
    <t>服务对象满意度。</t>
  </si>
  <si>
    <t>2025年4月-2026年4月提供10M MSTP电路服务，用于保障惠景园301视频会议室运行</t>
  </si>
  <si>
    <t>视频会议室正常运行</t>
  </si>
  <si>
    <t>项目</t>
  </si>
  <si>
    <t>满足视频会议需求</t>
  </si>
  <si>
    <t>月</t>
  </si>
  <si>
    <t>使用人员满意度</t>
  </si>
  <si>
    <t>保障2025年度呈贡区一体化公文交换平台运维服务</t>
  </si>
  <si>
    <t>维护电子公文交换系统</t>
  </si>
  <si>
    <t>维护电子公文交换系统正常运行</t>
  </si>
  <si>
    <t>每周服务时长</t>
  </si>
  <si>
    <t>168</t>
  </si>
  <si>
    <t>小时</t>
  </si>
  <si>
    <t>每周服务时长7*24小时</t>
  </si>
  <si>
    <t>技术保障服务</t>
  </si>
  <si>
    <t>满足各部门公文交换、公文签收、文号管理、分类小组、公文查询统计及信息报送功能</t>
  </si>
  <si>
    <t>系统正常使用时间</t>
  </si>
  <si>
    <t>360</t>
  </si>
  <si>
    <t>天</t>
  </si>
  <si>
    <t>区粮食和物资储备局负责按区应急管理局确定的救灾储备物资目录做好救灾物资的储备、轮换、日常管理，根据区应急管理局的动用指令按程序组织调出和运输。</t>
  </si>
  <si>
    <t>救灾储备物资</t>
  </si>
  <si>
    <t>批</t>
  </si>
  <si>
    <t>救灾储备物资安全服务能力</t>
  </si>
  <si>
    <t>为呈贡区提供200条光纤联网服务，保障电子政务</t>
  </si>
  <si>
    <t>光纤联网服务</t>
  </si>
  <si>
    <t>份</t>
  </si>
  <si>
    <t>不少于200条光纤联网服务</t>
  </si>
  <si>
    <t>信息系统稳定性</t>
  </si>
  <si>
    <t>反映信息系统稳定性</t>
  </si>
  <si>
    <t>《关于完善2017年以来固定资产投资项目节能审查验收的通知》要求，固定资产投资项目投入生产、使用前，应对其节能审查意见落实情况进行验收。22025年需按照市级验收依据、验收内容、验收程序委托第三方专业机构进行验收项目20个，每个项目0.78万元，共计15.6万元。</t>
  </si>
  <si>
    <t>固定资产投资项目节能审查验收项目</t>
  </si>
  <si>
    <t>节能提升</t>
  </si>
  <si>
    <t>区高质量发展贡献奖</t>
  </si>
  <si>
    <t>先进集体数量</t>
  </si>
  <si>
    <t>家</t>
  </si>
  <si>
    <t>先进个人数量</t>
  </si>
  <si>
    <t>24</t>
  </si>
  <si>
    <t>奖牌制作费</t>
  </si>
  <si>
    <t>2500</t>
  </si>
  <si>
    <t>“当好排头兵”走深走实</t>
  </si>
  <si>
    <t>鼓舞</t>
  </si>
  <si>
    <t>围绕昆明市国动委印发《昆明市人防工作“十四五”规划》的通知精神加强人防工程的审批、监督、联合验收等相关工作，认真做好人民防法律法规宣传教育“五进”和警报器试呜工作，落实好上级人防部门按排的相关工作。为呈贡区的人民防空安全做出坚强后盾。</t>
  </si>
  <si>
    <t>警报器维护</t>
  </si>
  <si>
    <t>50</t>
  </si>
  <si>
    <t>50个*600元/年台</t>
  </si>
  <si>
    <t>围绕昆明市国动委印发《昆明市人防工作十四五规划》的通知精神加强人防工程的审批、监督、联合验收等相关工作，认真做好人民防法律法规宣传教育“五进”和警报器试呜工作，落实好上级人防部门按排的相关工作。为呈贡区的人民防空安全做出坚强后盾。</t>
  </si>
  <si>
    <t>战备思想教育和防空知识教育宣传</t>
  </si>
  <si>
    <t>群众满意度</t>
  </si>
  <si>
    <t>提高群众认知度</t>
  </si>
  <si>
    <t>按照《昆明市呈贡区人民政府办公室关于印发呈贡区经济和社会发展“十五五”规划编制工作方案的通知》（呈政发办〔2024〕50号）要求，区发展改革局牵头完成编制《呈贡区“十五五”规划基本思路研究》、《呈贡区“十五五”时期联动托管片区高质量承接东部产业转移的思路和举措研究》、《呈贡区“十五五”时期培育壮大服务业的对策研究》、《呈贡区“十五五”康养产业发展研究》及《呈贡区“十五五”期间融入中老铁路沿线开发与产业合作对策研究》5个研究课题。并开展完成呈贡区“十五五”经济社会发展规划《纲要》编制。</t>
  </si>
  <si>
    <t>编制数量</t>
  </si>
  <si>
    <t>做好编制工作</t>
  </si>
  <si>
    <t>反映编制质量</t>
  </si>
  <si>
    <t>经济效益</t>
  </si>
  <si>
    <t>推动全区经济发展</t>
  </si>
  <si>
    <t>推动经济发展</t>
  </si>
  <si>
    <t>效益评价</t>
  </si>
  <si>
    <t>次</t>
  </si>
  <si>
    <t>充分体现二十大以来区委、区政府作出的重大决策部署。明确“十五五”时期全区经济社会发展的主要目标、战略任务、重大政策和重点项目。</t>
  </si>
  <si>
    <t>研究成果采纳率</t>
  </si>
  <si>
    <t>反映上报至省级部门的建议、意见被采纳的情况。
研究成果采纳率=上报至省级部门被其采纳的建议、意见条数/上报至省级部门的建议、意见数量*100%。</t>
  </si>
  <si>
    <t>生态效益</t>
  </si>
  <si>
    <t>生态达标</t>
  </si>
  <si>
    <t>坚持环保一票否决制，鼓励绿色发展，促进生态平衡。</t>
  </si>
  <si>
    <t>可持续发展</t>
  </si>
  <si>
    <t>鼓励绿色发展，促进可持续发展。</t>
  </si>
  <si>
    <t>95</t>
  </si>
  <si>
    <t>反映服务对象对政策研究工作的整体满意情况。
服务对象满意度=（对政策研究工作的整体满意的人数/问卷调查人数）*100%</t>
  </si>
  <si>
    <t>国民经济和社会发展宏观调控，含物价管理、粮食安全、能源、低碳、成本、监测、分析、认定、救灾等等牵头工作。当好区委区政府的参谋部，当好跨越发展的作战部，当好各委办局的协调部，当好沟通上下的联络部，当好企业社团的服务部。统筹推进经济，重点项目建设有序推进，巩固经济社会发展成果，促进全区经济社会平稳较好较快发展。保障粮食安全和应急物资储备；低碳环保绿色可持续GDP、城镇和农村居民可支配收入增长</t>
  </si>
  <si>
    <t>储备应急物资</t>
  </si>
  <si>
    <t>出具价格鉴定结论书</t>
  </si>
  <si>
    <t>500</t>
  </si>
  <si>
    <t>件</t>
  </si>
  <si>
    <t>粮油方面调查户户数</t>
  </si>
  <si>
    <t>16</t>
  </si>
  <si>
    <t>户</t>
  </si>
  <si>
    <t>物价方面调查户户数</t>
  </si>
  <si>
    <t>22</t>
  </si>
  <si>
    <t>调查、监测业务培训会</t>
  </si>
  <si>
    <t>粮油储备管理、监督、检查、统计次数</t>
  </si>
  <si>
    <t>综合规划和专项规划打印复印印刷份数</t>
  </si>
  <si>
    <t>&gt;</t>
  </si>
  <si>
    <t>300</t>
  </si>
  <si>
    <t>综合规划和专项规划打印复印印刷份数设</t>
  </si>
  <si>
    <t>特殊尺寸和图文打印次数</t>
  </si>
  <si>
    <t>次年</t>
  </si>
  <si>
    <t>聘请法律顾问团队</t>
  </si>
  <si>
    <t>各类培训</t>
  </si>
  <si>
    <t>20</t>
  </si>
  <si>
    <t>人次</t>
  </si>
  <si>
    <t>力争完成区人大下达的法定目标及市级下达的年度投资工作目标（年度完成率%）。</t>
  </si>
  <si>
    <t>≥90%</t>
  </si>
  <si>
    <t>做好数据分析报告工作（数据优良率）。</t>
  </si>
  <si>
    <t>做好数据报告工作（数据优良率）。</t>
  </si>
  <si>
    <t>加快推进产业转型升级和经济高质量发展。</t>
  </si>
  <si>
    <t>做好全区宏观经济和社会发展协调工作。</t>
  </si>
  <si>
    <t>力争完成区人大下达的法定目标及市级下达的年度投资工作目标。完成时限：每年12月</t>
  </si>
  <si>
    <t>每年12月</t>
  </si>
  <si>
    <t>年-月-日</t>
  </si>
  <si>
    <t>国民经济和社会发展各项指标</t>
  </si>
  <si>
    <t>推动区经济持续健康快速发展，强化经济基础对人民生活水平提升的支撑作用。</t>
  </si>
  <si>
    <t>社会发展奠定物质基础推动区经济持续健康快速发展，强化经济基础对人民生活水平提升的支撑作用。，创造有利条件。</t>
  </si>
  <si>
    <t>服务对象满意率%</t>
  </si>
  <si>
    <t>95%</t>
  </si>
  <si>
    <t>确保2025年度重大基础设施、社会发展项目前期工作有序开展，优先保障能够争取上级资金的项目。</t>
  </si>
  <si>
    <t>年度安排开展前期工作的重大项目数量</t>
  </si>
  <si>
    <t>重大基础设施、社会发展项目等前期工作数量</t>
  </si>
  <si>
    <t>计划年度开展前期工作项目预期目标完成率</t>
  </si>
  <si>
    <t>80</t>
  </si>
  <si>
    <t>年度项目前期目标完成</t>
  </si>
  <si>
    <t>前期费年度支付率</t>
  </si>
  <si>
    <t>资金支付率</t>
  </si>
  <si>
    <t>符合争取上级资金申报前期工作要求的项目</t>
  </si>
  <si>
    <t>重大基础设施、社会发展项目前期工作有序开展</t>
  </si>
  <si>
    <t>98</t>
  </si>
  <si>
    <t>根据《昆明市人民政府办公室关于进一步明确地方政府储备粮油规模的通知》，按照《昆明市呈贡区人民政府办公室关于印发&lt;昆明市呈贡区区级储备粮油管理办法（2022年修订）&gt;的通知》（呈政办发〔2022〕10号）“第三十条　利息补贴。区级储备原粮、散装食用植物油脂按实际贷款数额、占有贷款天数和当期农业发展银行贷款利率据实计算拨付。粮油销售回款后未及时偿还的贷款金额，不安排相应的贷款利息补贴。区级成品粮费用补贴实行包干费用补贴，不再另行给予贷款利息补贴。承储企业应提供申请利息补贴的相关贷款凭证资料，并对材料的真实性、准确性和完整性负责。第三十一条　储备费用补贴实行按半年结算拨付承储企业。区发展改革局（区粮食和储备局）根据储存的区级储备粮油核算保管费用补贴、轮换费用补贴、贷款利息补贴、轮换价差亏损补贴资金，区财政局负责审核，经审核并报区人民政府研究决定后拨付承储企业。”及《昆明市呈贡区财政局 昆明市呈贡区发展和改革局关于印发&lt;昆明市呈贡区区级政府储备粮油财政补贴资金管理暂行办法&gt;的通知》（呈财联〔2022〕2号）,支付承储企业区级粮油储备利息补贴、保管费、轮换费、轮换价差亏损补贴。2025年费用预计2685154.00元。</t>
  </si>
  <si>
    <t>呈贡区区级储备粮油品种</t>
  </si>
  <si>
    <t>类</t>
  </si>
  <si>
    <t>分品种储备数量</t>
  </si>
  <si>
    <t>粮油安全服务能力</t>
  </si>
  <si>
    <t>2025年呈贡区检察院视频会议室和惠景园政务服务中心301视频会议室日常维护和会议现场技术支持</t>
  </si>
  <si>
    <t>视频会议室日常维护</t>
  </si>
  <si>
    <t>3个视频会议室日常维护</t>
  </si>
  <si>
    <t>视频信号稳定</t>
  </si>
  <si>
    <t>保障视频信号稳定</t>
  </si>
  <si>
    <t>《昆明市呈贡区人民防空工程专项规划》编制</t>
  </si>
  <si>
    <t>形成最终研究报告个数。</t>
  </si>
  <si>
    <t>验收通过率</t>
  </si>
  <si>
    <t>100</t>
  </si>
  <si>
    <t>反映研究成果验收通过情况。
验收通过率=评审通过的研究成果/上报参加评审的研究成果数量*100%。</t>
  </si>
  <si>
    <t>60</t>
  </si>
  <si>
    <t>《昆明市呈贡区人民防空工程专项规划》采纳</t>
  </si>
  <si>
    <t>1.呈贡区无人机推广应用项目（2024年）：服务期为2024年6月-2025年6月，项目费用预估2893.5万元。                                                                                                                                                                      2.呈贡区无人机推广应用项目（2025年）：预留年项目费用的20%，即578.7万元，用于保障新一轮服务采购。                                                                                                                                                                                                                                                                                                         1-2项合计：3472.2万元。</t>
  </si>
  <si>
    <t>推广范围</t>
  </si>
  <si>
    <t>实际推广情况</t>
  </si>
  <si>
    <t>项目验收合格率</t>
  </si>
  <si>
    <t>反映科技推广项目完成质量。
项目验收合格率=（验收合格项目数/科技推广项目数）*100%</t>
  </si>
  <si>
    <t>新增效益</t>
  </si>
  <si>
    <t>万元（%）</t>
  </si>
  <si>
    <t>反映科技推广带动示范区产值增产情况。</t>
  </si>
  <si>
    <t>人才培养</t>
  </si>
  <si>
    <t>人</t>
  </si>
  <si>
    <t>反映科技培训开展情况，提高受益人群的科技素质。</t>
  </si>
  <si>
    <t>项目推广总体满意度</t>
  </si>
  <si>
    <t>反映服务对象对科技推广工作整体满意度。
服务对象满意度=（对科研推广效果整体满意的人数/问卷调查人数）*100%。</t>
  </si>
  <si>
    <t>2025年力争输出智慧医疗、智慧教育、智慧园区、智慧社区、智慧城管、智慧政务、智慧城更、智慧应急样品，通过智能化手段，有效整合城市数据资源，提升城市治理能力和服务水平，从而打造宜居、智能、绿色的现代化城市。</t>
  </si>
  <si>
    <t>应用场景数量</t>
  </si>
  <si>
    <t>八大运用场景</t>
  </si>
  <si>
    <t>APP</t>
  </si>
  <si>
    <t>形成掌上集成APP</t>
  </si>
  <si>
    <t>期</t>
  </si>
  <si>
    <t>AI赋能，数据共享</t>
  </si>
  <si>
    <t>是/否</t>
  </si>
  <si>
    <t>提升政府运行效率和质量</t>
  </si>
  <si>
    <t>提升政府运行效率和质量以及企业、群众便利度。</t>
  </si>
  <si>
    <t>按照昆明东陆工程造价咨询有限公司审核的各参建单位的结算申报审核结果为依据，扣除已支付金额，统计需支付：
1、建安工程费需支付41470685.20元，41470685.20*50%=20735342.60元
2、其他费用需支付5613367.85元，5613367.85*50%=2806683.93元
以上两项经费共计：23542026.53元。
2025年支付呈贡中心粮库临时自来水供水管网建设项目质保金10000元，呈贡中心粮库仓房气密性检测费用43500元。</t>
  </si>
  <si>
    <t>呈贡中心粮库建安工程费</t>
  </si>
  <si>
    <t>中心粮库平房仓6栋及业务用房建设达标</t>
  </si>
  <si>
    <t>粮食安全</t>
  </si>
  <si>
    <t>预算06表</t>
  </si>
  <si>
    <t>政府性基金预算支出预算表</t>
  </si>
  <si>
    <t>单位名称：昆明市发展和改革委员会</t>
  </si>
  <si>
    <t>政府性基金预算支出</t>
  </si>
  <si>
    <t>此表为空 因呈贡区发展改革局2025年无部门政府性基金预算支出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</si>
  <si>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</si>
  <si>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</si>
  <si>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</si>
  <si>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</si>
  <si>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</si>
  <si>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</si>
  <si>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</si>
  <si>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</si>
  <si>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</si>
  <si>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</si>
  <si>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</si>
  <si>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昆明市呈贡区大数据中心租赁服务项目</t>
  </si>
  <si>
    <t>存储服务</t>
  </si>
  <si>
    <t>昆明市呈贡区基础网络租用服务</t>
  </si>
  <si>
    <t>其他租赁服务</t>
  </si>
  <si>
    <t>车辆加油、添加燃料（充电）服务</t>
  </si>
  <si>
    <t>车辆加油、添加燃料服务</t>
  </si>
  <si>
    <t>车辆维修和保养服务</t>
  </si>
  <si>
    <t>机动车保险服务</t>
  </si>
  <si>
    <t>数据加工处理服务</t>
  </si>
  <si>
    <t>呈贡区智慧城市二期项目</t>
  </si>
  <si>
    <t>其他系统集成实施服务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</si>
  <si>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</si>
  <si>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</si>
  <si>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</si>
  <si>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</si>
  <si>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</si>
  <si>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</si>
  <si>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</si>
  <si>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</si>
  <si>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</si>
  <si>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昆明市呈贡区大数据中心租赁服务</t>
  </si>
  <si>
    <t>B1002 数据处理服务</t>
  </si>
  <si>
    <t>B 政府履职辅助性服务</t>
  </si>
  <si>
    <t>惠景园301电信数据线电路服务项目</t>
  </si>
  <si>
    <t>B1004 其他适合通过市场化方式提供的信息化服务</t>
  </si>
  <si>
    <t xml:space="preserve">呈贡区一体化公文交换平台运维服务项目  </t>
  </si>
  <si>
    <t>B1001 机关信息系统开发与维护服务</t>
  </si>
  <si>
    <t>2024年购买2025年度呈贡区一体化公文交换平台运维服务未付费，2025年购买2026年度呈贡区一体化公文交换平台运维服务。</t>
  </si>
  <si>
    <t>呈贡区固定资产投资项目节能验收</t>
  </si>
  <si>
    <t>B0801 咨询服务</t>
  </si>
  <si>
    <t>《关于完善2017年以来固定资产投资项目节能审查验收的通知》要求，固定资产投资项目投入生产、使用前，应对其节能审查意见落实情况进行验收。2025年需按照市级验收依据、验收内容、验收程序委托第三方专业机构进行验收项目20个</t>
  </si>
  <si>
    <t>《昆明市呈贡区人民防控方案》编制委托服务</t>
  </si>
  <si>
    <t>B0201 课题研究服务</t>
  </si>
  <si>
    <t>呈贡区“十五五”规划基本思路研究编制服务项目</t>
  </si>
  <si>
    <t>呈贡区“十五五”经济社会发展规划《纲要》编制服务项目</t>
  </si>
  <si>
    <t>呈贡区“十五五”康养产业发展研究编制服务项目</t>
  </si>
  <si>
    <t>呈贡区“十五五”期间融入中老铁路沿线开发与产业合作对策研究编制服务项目</t>
  </si>
  <si>
    <t>呈贡区“十五五”时期联动托管片区高质量承接东部产业转移的思路和举措研究编制服务项目</t>
  </si>
  <si>
    <t>呈贡区“十五五”时期培育壮大服务业的对策研究编制服务项目</t>
  </si>
  <si>
    <t>区政府视频会议室运维保障服务项目</t>
  </si>
  <si>
    <t>《昆明市呈贡区人民防空工程专项规划》编制委托服务</t>
  </si>
  <si>
    <t>呈贡区无人机推广应用项目</t>
  </si>
  <si>
    <t>昆明市呈贡区智慧城市二期项目</t>
  </si>
  <si>
    <t>昆明市呈贡区智慧城市二期（第一阶段）监理服务项目</t>
  </si>
  <si>
    <t>昆明市呈贡区智慧城市二期（第一阶段）监理服务</t>
  </si>
  <si>
    <t>区发展改革局拟报废资产价格鉴证评估</t>
  </si>
  <si>
    <t>B0702 评估和评价服务</t>
  </si>
  <si>
    <t>财务管理咨询服务</t>
  </si>
  <si>
    <t>财务管理业务咨询服务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</si>
  <si>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</si>
  <si>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</si>
  <si>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</si>
  <si>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</si>
  <si>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</si>
  <si>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</si>
  <si>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</si>
  <si>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</si>
  <si>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</si>
  <si>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</si>
  <si>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</si>
  <si>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</si>
  <si>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</si>
  <si>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</si>
  <si>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</si>
  <si>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</si>
  <si>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</si>
  <si>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</si>
  <si>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</si>
  <si>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</si>
  <si>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</si>
  <si>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</si>
  <si>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</si>
  <si>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 因呈贡区发展改革局2025年无对下转移支付预算</t>
  </si>
  <si>
    <t>预算09-2表</t>
  </si>
  <si>
    <t>此表为空 因呈贡区发展改革局2025年无对下转移支付绩效目标</t>
  </si>
  <si>
    <t xml:space="preserve">预算10表
</t>
  </si>
  <si>
    <t>资产类别</t>
  </si>
  <si>
    <t>资产分类代码.名称</t>
  </si>
  <si>
    <t>资产名称</t>
  </si>
  <si>
    <t>计量单位</t>
  </si>
  <si>
    <t>财政部门批复数（元）</t>
  </si>
  <si>
    <t>单价</t>
  </si>
  <si>
    <t>金额</t>
  </si>
  <si>
    <t>此表为空 因呈贡区发展改革局2025年无新增资产配置</t>
  </si>
  <si>
    <t>预算11表</t>
  </si>
  <si>
    <t>上级补助</t>
  </si>
  <si>
    <t>此表为空 因呈贡区发展改革局2025年无上级转移支付补助项目支出</t>
  </si>
  <si>
    <t>预算12表</t>
  </si>
  <si>
    <t>项目级次</t>
  </si>
  <si>
    <t>本级</t>
  </si>
  <si>
    <t/>
  </si>
</sst>
</file>

<file path=xl/styles.xml><?xml version="1.0" encoding="utf-8"?>
<styleSheet xmlns="http://schemas.openxmlformats.org/spreadsheetml/2006/main">
  <numFmts count="10">
    <numFmt numFmtId="176" formatCode="#,##0.00;\-#,##0.00;"/>
    <numFmt numFmtId="43" formatCode="_ * #,##0.00_ ;_ * \-#,##0.00_ ;_ * &quot;-&quot;??_ ;_ @_ "/>
    <numFmt numFmtId="41" formatCode="_ * #,##0_ ;_ * \-#,##0_ ;_ * &quot;-&quot;_ ;_ @_ "/>
    <numFmt numFmtId="177" formatCode="yyyy\-mm\-dd"/>
    <numFmt numFmtId="178" formatCode="#,##0;\-#,##0;;@"/>
    <numFmt numFmtId="179" formatCode="yyyy\-mm\-dd\ hh:mm:ss"/>
    <numFmt numFmtId="42" formatCode="_ &quot;￥&quot;* #,##0_ ;_ &quot;￥&quot;* \-#,##0_ ;_ &quot;￥&quot;* &quot;-&quot;_ ;_ @_ "/>
    <numFmt numFmtId="180" formatCode="hh:mm:ss"/>
    <numFmt numFmtId="181" formatCode="#,##0.00;\-#,##0.00;;@"/>
    <numFmt numFmtId="44" formatCode="_ &quot;￥&quot;* #,##0.00_ ;_ &quot;￥&quot;* \-#,##0.00_ ;_ &quot;￥&quot;* &quot;-&quot;??_ ;_ @_ "/>
  </numFmts>
  <fonts count="44">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20"/>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1.25"/>
      <color rgb="FF000000"/>
      <name val="SimSun"/>
      <charset val="134"/>
    </font>
    <font>
      <sz val="9"/>
      <color rgb="FF000000"/>
      <name val="SimSun"/>
      <charset val="134"/>
    </font>
    <font>
      <sz val="10"/>
      <color rgb="FFFFFFFF"/>
      <name val="宋体"/>
      <charset val="134"/>
    </font>
    <font>
      <b/>
      <sz val="21"/>
      <color rgb="FF000000"/>
      <name val="宋体"/>
      <charset val="134"/>
    </font>
    <font>
      <sz val="11"/>
      <color rgb="FF000000"/>
      <name val="SimSun"/>
      <charset val="134"/>
    </font>
    <font>
      <sz val="12"/>
      <color rgb="FF000000"/>
      <name val="宋体"/>
      <charset val="134"/>
    </font>
    <font>
      <sz val="9"/>
      <name val="宋体"/>
      <charset val="134"/>
    </font>
    <font>
      <sz val="9"/>
      <color rgb="FF000000"/>
      <name val="宋体"/>
      <charset val="134"/>
      <scheme val="minor"/>
    </font>
    <font>
      <sz val="9"/>
      <color rgb="FF242B39"/>
      <name val="宋体"/>
      <charset val="134"/>
      <scheme val="minor"/>
    </font>
    <font>
      <b/>
      <sz val="18"/>
      <color rgb="FF000000"/>
      <name val="宋体"/>
      <charset val="134"/>
    </font>
    <font>
      <sz val="9.75"/>
      <color rgb="FF000000"/>
      <name val="SimSun"/>
      <charset val="134"/>
    </font>
    <font>
      <b/>
      <sz val="9"/>
      <color rgb="FF000000"/>
      <name val="宋体"/>
      <charset val="134"/>
    </font>
    <font>
      <sz val="9"/>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sz val="9"/>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58">
    <xf numFmtId="0" fontId="0" fillId="0" borderId="0"/>
    <xf numFmtId="179" fontId="17" fillId="0" borderId="4">
      <alignment horizontal="right" vertical="center"/>
    </xf>
    <xf numFmtId="10" fontId="17" fillId="0" borderId="4">
      <alignment horizontal="right" vertical="center"/>
    </xf>
    <xf numFmtId="181" fontId="17" fillId="0" borderId="4">
      <alignment horizontal="right" vertical="center"/>
    </xf>
    <xf numFmtId="181" fontId="17" fillId="0" borderId="4">
      <alignment horizontal="right" vertical="center"/>
    </xf>
    <xf numFmtId="180" fontId="17" fillId="0" borderId="4">
      <alignment horizontal="right" vertical="center"/>
    </xf>
    <xf numFmtId="178" fontId="17" fillId="0" borderId="4">
      <alignment horizontal="righ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27" fillId="23" borderId="0" applyNumberFormat="0" applyBorder="0" applyAlignment="0" applyProtection="0">
      <alignment vertical="center"/>
    </xf>
    <xf numFmtId="0" fontId="24" fillId="18" borderId="0" applyNumberFormat="0" applyBorder="0" applyAlignment="0" applyProtection="0">
      <alignment vertical="center"/>
    </xf>
    <xf numFmtId="0" fontId="24" fillId="16" borderId="0" applyNumberFormat="0" applyBorder="0" applyAlignment="0" applyProtection="0">
      <alignment vertical="center"/>
    </xf>
    <xf numFmtId="0" fontId="27" fillId="26" borderId="0" applyNumberFormat="0" applyBorder="0" applyAlignment="0" applyProtection="0">
      <alignment vertical="center"/>
    </xf>
    <xf numFmtId="0" fontId="24" fillId="14" borderId="0" applyNumberFormat="0" applyBorder="0" applyAlignment="0" applyProtection="0">
      <alignment vertical="center"/>
    </xf>
    <xf numFmtId="0" fontId="33" fillId="0" borderId="24" applyNumberFormat="0" applyFill="0" applyAlignment="0" applyProtection="0">
      <alignment vertical="center"/>
    </xf>
    <xf numFmtId="0" fontId="42" fillId="0" borderId="0" applyNumberFormat="0" applyFill="0" applyBorder="0" applyAlignment="0" applyProtection="0">
      <alignment vertical="center"/>
    </xf>
    <xf numFmtId="0" fontId="36" fillId="0" borderId="2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0" fillId="0" borderId="27" applyNumberFormat="0" applyFill="0" applyAlignment="0" applyProtection="0">
      <alignment vertical="center"/>
    </xf>
    <xf numFmtId="177" fontId="17" fillId="0" borderId="4">
      <alignment horizontal="right" vertical="center"/>
    </xf>
    <xf numFmtId="42" fontId="0" fillId="0" borderId="0" applyFont="0" applyFill="0" applyBorder="0" applyAlignment="0" applyProtection="0">
      <alignment vertical="center"/>
    </xf>
    <xf numFmtId="0" fontId="27" fillId="29" borderId="0" applyNumberFormat="0" applyBorder="0" applyAlignment="0" applyProtection="0">
      <alignment vertical="center"/>
    </xf>
    <xf numFmtId="0" fontId="34" fillId="0" borderId="0" applyNumberFormat="0" applyFill="0" applyBorder="0" applyAlignment="0" applyProtection="0">
      <alignment vertical="center"/>
    </xf>
    <xf numFmtId="0" fontId="17" fillId="0" borderId="0">
      <alignment vertical="top"/>
      <protection locked="0"/>
    </xf>
    <xf numFmtId="0" fontId="24" fillId="30" borderId="0" applyNumberFormat="0" applyBorder="0" applyAlignment="0" applyProtection="0">
      <alignment vertical="center"/>
    </xf>
    <xf numFmtId="0" fontId="27" fillId="15" borderId="0" applyNumberFormat="0" applyBorder="0" applyAlignment="0" applyProtection="0">
      <alignment vertical="center"/>
    </xf>
    <xf numFmtId="0" fontId="38" fillId="0" borderId="27" applyNumberFormat="0" applyFill="0" applyAlignment="0" applyProtection="0">
      <alignment vertical="center"/>
    </xf>
    <xf numFmtId="49" fontId="17" fillId="0" borderId="4">
      <alignment horizontal="left" vertical="center" wrapText="1"/>
    </xf>
    <xf numFmtId="0" fontId="35" fillId="0" borderId="0" applyNumberFormat="0" applyFill="0" applyBorder="0" applyAlignment="0" applyProtection="0">
      <alignment vertical="center"/>
    </xf>
    <xf numFmtId="0" fontId="24" fillId="31" borderId="0" applyNumberFormat="0" applyBorder="0" applyAlignment="0" applyProtection="0">
      <alignment vertical="center"/>
    </xf>
    <xf numFmtId="44" fontId="0" fillId="0" borderId="0" applyFont="0" applyFill="0" applyBorder="0" applyAlignment="0" applyProtection="0">
      <alignment vertical="center"/>
    </xf>
    <xf numFmtId="0" fontId="24" fillId="33" borderId="0" applyNumberFormat="0" applyBorder="0" applyAlignment="0" applyProtection="0">
      <alignment vertical="center"/>
    </xf>
    <xf numFmtId="0" fontId="41" fillId="10" borderId="23" applyNumberFormat="0" applyAlignment="0" applyProtection="0">
      <alignment vertical="center"/>
    </xf>
    <xf numFmtId="0" fontId="39" fillId="0" borderId="0" applyNumberFormat="0" applyFill="0" applyBorder="0" applyAlignment="0" applyProtection="0">
      <alignment vertical="center"/>
    </xf>
    <xf numFmtId="41" fontId="0" fillId="0" borderId="0" applyFont="0" applyFill="0" applyBorder="0" applyAlignment="0" applyProtection="0">
      <alignment vertical="center"/>
    </xf>
    <xf numFmtId="0" fontId="27" fillId="32" borderId="0" applyNumberFormat="0" applyBorder="0" applyAlignment="0" applyProtection="0">
      <alignment vertical="center"/>
    </xf>
    <xf numFmtId="0" fontId="24" fillId="13" borderId="0" applyNumberFormat="0" applyBorder="0" applyAlignment="0" applyProtection="0">
      <alignment vertical="center"/>
    </xf>
    <xf numFmtId="0" fontId="27" fillId="12" borderId="0" applyNumberFormat="0" applyBorder="0" applyAlignment="0" applyProtection="0">
      <alignment vertical="center"/>
    </xf>
    <xf numFmtId="0" fontId="32" fillId="11" borderId="23" applyNumberFormat="0" applyAlignment="0" applyProtection="0">
      <alignment vertical="center"/>
    </xf>
    <xf numFmtId="0" fontId="31" fillId="10" borderId="22" applyNumberFormat="0" applyAlignment="0" applyProtection="0">
      <alignment vertical="center"/>
    </xf>
    <xf numFmtId="0" fontId="30" fillId="8" borderId="21" applyNumberFormat="0" applyAlignment="0" applyProtection="0">
      <alignment vertical="center"/>
    </xf>
    <xf numFmtId="0" fontId="29" fillId="0" borderId="20" applyNumberFormat="0" applyFill="0" applyAlignment="0" applyProtection="0">
      <alignment vertical="center"/>
    </xf>
    <xf numFmtId="0" fontId="27" fillId="9" borderId="0" applyNumberFormat="0" applyBorder="0" applyAlignment="0" applyProtection="0">
      <alignment vertical="center"/>
    </xf>
    <xf numFmtId="0" fontId="27" fillId="7" borderId="0" applyNumberFormat="0" applyBorder="0" applyAlignment="0" applyProtection="0">
      <alignment vertical="center"/>
    </xf>
    <xf numFmtId="0" fontId="0" fillId="19" borderId="25" applyNumberFormat="0" applyFont="0" applyAlignment="0" applyProtection="0">
      <alignment vertical="center"/>
    </xf>
    <xf numFmtId="0" fontId="28" fillId="0" borderId="0" applyNumberFormat="0" applyFill="0" applyBorder="0" applyAlignment="0" applyProtection="0">
      <alignment vertical="center"/>
    </xf>
    <xf numFmtId="0" fontId="37" fillId="24" borderId="0" applyNumberFormat="0" applyBorder="0" applyAlignment="0" applyProtection="0">
      <alignment vertical="center"/>
    </xf>
    <xf numFmtId="0" fontId="33" fillId="0" borderId="0" applyNumberFormat="0" applyFill="0" applyBorder="0" applyAlignment="0" applyProtection="0">
      <alignment vertical="center"/>
    </xf>
    <xf numFmtId="0" fontId="27" fillId="6" borderId="0" applyNumberFormat="0" applyBorder="0" applyAlignment="0" applyProtection="0">
      <alignment vertical="center"/>
    </xf>
    <xf numFmtId="0" fontId="26" fillId="5" borderId="0" applyNumberFormat="0" applyBorder="0" applyAlignment="0" applyProtection="0">
      <alignment vertical="center"/>
    </xf>
    <xf numFmtId="0" fontId="24" fillId="27" borderId="0" applyNumberFormat="0" applyBorder="0" applyAlignment="0" applyProtection="0">
      <alignment vertical="center"/>
    </xf>
    <xf numFmtId="0" fontId="25" fillId="4" borderId="0" applyNumberFormat="0" applyBorder="0" applyAlignment="0" applyProtection="0">
      <alignment vertical="center"/>
    </xf>
    <xf numFmtId="0" fontId="27" fillId="22" borderId="0" applyNumberFormat="0" applyBorder="0" applyAlignment="0" applyProtection="0">
      <alignment vertical="center"/>
    </xf>
    <xf numFmtId="0" fontId="24" fillId="21" borderId="0" applyNumberFormat="0" applyBorder="0" applyAlignment="0" applyProtection="0">
      <alignment vertical="center"/>
    </xf>
    <xf numFmtId="0" fontId="27" fillId="25" borderId="0" applyNumberFormat="0" applyBorder="0" applyAlignment="0" applyProtection="0">
      <alignment vertical="center"/>
    </xf>
    <xf numFmtId="0" fontId="24" fillId="3" borderId="0" applyNumberFormat="0" applyBorder="0" applyAlignment="0" applyProtection="0">
      <alignment vertical="center"/>
    </xf>
    <xf numFmtId="0" fontId="27" fillId="20" borderId="0" applyNumberFormat="0" applyBorder="0" applyAlignment="0" applyProtection="0">
      <alignment vertical="center"/>
    </xf>
  </cellStyleXfs>
  <cellXfs count="24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5" fillId="0" borderId="0" xfId="0" applyFont="1" applyBorder="1"/>
    <xf numFmtId="0" fontId="3" fillId="0" borderId="0" xfId="0" applyFont="1" applyBorder="1" applyAlignment="1" applyProtection="1">
      <alignment horizontal="right" vertical="center"/>
      <protection locked="0"/>
    </xf>
    <xf numFmtId="0" fontId="4" fillId="0" borderId="0" xfId="0" applyFont="1" applyBorder="1"/>
    <xf numFmtId="0" fontId="3" fillId="0" borderId="0" xfId="0" applyFont="1" applyBorder="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 fontId="3" fillId="2" borderId="4" xfId="0" applyNumberFormat="1" applyFont="1" applyFill="1" applyBorder="1" applyAlignment="1" applyProtection="1">
      <alignment horizontal="right" vertical="center"/>
      <protection locked="0"/>
    </xf>
    <xf numFmtId="4" fontId="3" fillId="2" borderId="1"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wrapText="1"/>
      <protection locked="0"/>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4" fontId="3" fillId="0" borderId="4" xfId="0" applyNumberFormat="1" applyFont="1" applyBorder="1" applyAlignment="1">
      <alignment horizontal="right" vertical="center" wrapText="1"/>
    </xf>
    <xf numFmtId="0" fontId="3" fillId="2" borderId="7" xfId="0" applyFont="1" applyFill="1" applyBorder="1" applyAlignment="1">
      <alignment horizontal="left" vertical="center"/>
    </xf>
    <xf numFmtId="0" fontId="1" fillId="0" borderId="4" xfId="0" applyFont="1" applyBorder="1" applyAlignment="1" applyProtection="1">
      <alignment horizontal="center" vertical="center"/>
      <protection locked="0"/>
    </xf>
    <xf numFmtId="4" fontId="6" fillId="0" borderId="4" xfId="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3" fillId="0" borderId="4" xfId="0" applyFont="1" applyBorder="1" applyAlignment="1" applyProtection="1">
      <alignment horizontal="center" wrapText="1"/>
      <protection locked="0"/>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pplyProtection="1">
      <alignment horizontal="left"/>
      <protection locked="0"/>
    </xf>
    <xf numFmtId="0" fontId="3" fillId="0" borderId="4" xfId="0" applyFont="1" applyBorder="1" applyAlignment="1">
      <alignment horizontal="left"/>
    </xf>
    <xf numFmtId="0" fontId="3" fillId="0" borderId="4" xfId="0" applyFont="1" applyBorder="1" applyAlignment="1">
      <alignment horizontal="center" wrapText="1"/>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5" xfId="0" applyFont="1" applyBorder="1" applyAlignment="1">
      <alignment horizontal="center" vertical="center"/>
    </xf>
    <xf numFmtId="181" fontId="6" fillId="0" borderId="4" xfId="0" applyNumberFormat="1" applyFont="1" applyBorder="1" applyAlignment="1">
      <alignment horizontal="right" vertical="center"/>
    </xf>
    <xf numFmtId="0" fontId="1" fillId="0" borderId="0" xfId="0" applyFont="1" applyBorder="1" applyAlignment="1">
      <alignment wrapText="1"/>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9" fontId="10" fillId="0" borderId="4" xfId="28" applyFont="1" applyBorder="1" applyAlignment="1">
      <alignment horizontal="center" vertical="center" wrapText="1"/>
    </xf>
    <xf numFmtId="49" fontId="10" fillId="0" borderId="4" xfId="28" applyFont="1">
      <alignment horizontal="left" vertical="center" wrapText="1"/>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lignment horizontal="center" vertical="center"/>
    </xf>
    <xf numFmtId="0" fontId="2"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2" xfId="0" applyFont="1" applyBorder="1" applyAlignment="1">
      <alignment horizontal="left" vertical="center"/>
    </xf>
    <xf numFmtId="0" fontId="4" fillId="0" borderId="6" xfId="0" applyFont="1" applyBorder="1" applyAlignment="1">
      <alignment horizontal="center" vertical="center" wrapText="1"/>
    </xf>
    <xf numFmtId="181" fontId="3" fillId="0" borderId="4" xfId="0" applyNumberFormat="1" applyFont="1" applyBorder="1" applyAlignment="1">
      <alignment horizontal="right" vertical="center"/>
    </xf>
    <xf numFmtId="0" fontId="3" fillId="2" borderId="11" xfId="0" applyFont="1" applyFill="1" applyBorder="1" applyAlignment="1">
      <alignment horizontal="left" vertical="center"/>
    </xf>
    <xf numFmtId="0" fontId="3" fillId="0" borderId="0" xfId="0" applyFont="1" applyBorder="1" applyAlignment="1" applyProtection="1">
      <alignment vertical="top" wrapText="1"/>
      <protection locked="0"/>
    </xf>
    <xf numFmtId="0" fontId="2" fillId="0" borderId="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xf>
    <xf numFmtId="178" fontId="6" fillId="0" borderId="4" xfId="6" applyNumberFormat="1" applyFont="1" applyBorder="1" applyAlignment="1">
      <alignment horizontal="center" vertical="center"/>
    </xf>
    <xf numFmtId="178" fontId="6" fillId="0" borderId="4" xfId="0" applyNumberFormat="1" applyFont="1" applyBorder="1" applyAlignment="1">
      <alignment horizontal="center" vertical="center"/>
    </xf>
    <xf numFmtId="49" fontId="11" fillId="0" borderId="4" xfId="28" applyFont="1" applyBorder="1" applyAlignment="1">
      <alignment horizontal="center" vertical="center" wrapText="1"/>
    </xf>
    <xf numFmtId="49" fontId="11" fillId="0" borderId="4" xfId="28" applyFont="1">
      <alignment horizontal="left" vertical="center" wrapText="1"/>
    </xf>
    <xf numFmtId="181" fontId="12" fillId="0" borderId="4" xfId="4" applyFont="1" applyAlignment="1">
      <alignment horizontal="lef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81" fontId="6" fillId="0" borderId="0" xfId="0" applyNumberFormat="1" applyFont="1" applyBorder="1" applyAlignment="1">
      <alignment horizontal="left" vertical="center"/>
    </xf>
    <xf numFmtId="0" fontId="3"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1"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9" fillId="0" borderId="14" xfId="0" applyFont="1" applyBorder="1" applyAlignment="1">
      <alignment horizontal="center" vertical="center"/>
    </xf>
    <xf numFmtId="0" fontId="2" fillId="0" borderId="15" xfId="0" applyFont="1" applyBorder="1" applyAlignment="1">
      <alignment horizontal="center" vertical="center"/>
    </xf>
    <xf numFmtId="0" fontId="15" fillId="0" borderId="0" xfId="0" applyFont="1" applyBorder="1" applyAlignment="1">
      <alignment vertical="center"/>
    </xf>
    <xf numFmtId="0" fontId="15" fillId="0" borderId="4" xfId="0" applyFont="1" applyBorder="1" applyAlignment="1">
      <alignment horizontal="center" vertical="center"/>
    </xf>
    <xf numFmtId="0" fontId="11" fillId="0" borderId="4" xfId="0" applyFont="1" applyBorder="1" applyAlignment="1">
      <alignment horizontal="center" vertical="center"/>
    </xf>
    <xf numFmtId="49" fontId="16" fillId="0" borderId="4" xfId="0" applyNumberFormat="1" applyFont="1" applyBorder="1" applyAlignment="1">
      <alignment horizontal="left" vertical="center" wrapText="1"/>
    </xf>
    <xf numFmtId="49" fontId="16" fillId="0" borderId="4" xfId="0" applyNumberFormat="1" applyFont="1" applyBorder="1" applyAlignment="1">
      <alignment horizontal="left" vertical="center" wrapText="1" indent="2"/>
    </xf>
    <xf numFmtId="0" fontId="2" fillId="0" borderId="15" xfId="0" applyFont="1" applyBorder="1" applyAlignment="1" applyProtection="1">
      <alignment horizontal="center" vertical="center"/>
      <protection locked="0"/>
    </xf>
    <xf numFmtId="0" fontId="2" fillId="0" borderId="16" xfId="0" applyFont="1" applyBorder="1" applyAlignment="1">
      <alignment horizontal="center" vertical="center"/>
    </xf>
    <xf numFmtId="0" fontId="0" fillId="0" borderId="0" xfId="0"/>
    <xf numFmtId="0" fontId="1" fillId="0" borderId="0" xfId="0" applyFont="1" applyBorder="1" applyAlignment="1">
      <alignment vertical="top"/>
    </xf>
    <xf numFmtId="0" fontId="3" fillId="0" borderId="6" xfId="0" applyFont="1" applyBorder="1" applyAlignment="1">
      <alignment vertical="center" wrapText="1"/>
    </xf>
    <xf numFmtId="0" fontId="3" fillId="2" borderId="1" xfId="0" applyFont="1" applyFill="1" applyBorder="1" applyAlignment="1" applyProtection="1">
      <alignment horizontal="left" vertical="center" wrapText="1"/>
      <protection locked="0"/>
    </xf>
    <xf numFmtId="0" fontId="3" fillId="0" borderId="17" xfId="0" applyFont="1" applyBorder="1" applyAlignment="1">
      <alignment vertical="center" wrapText="1"/>
    </xf>
    <xf numFmtId="0" fontId="3" fillId="2" borderId="18" xfId="0" applyFont="1" applyFill="1" applyBorder="1" applyAlignment="1" applyProtection="1">
      <alignment horizontal="left" vertical="center" wrapText="1"/>
      <protection locked="0"/>
    </xf>
    <xf numFmtId="0" fontId="3" fillId="0" borderId="18" xfId="0" applyFont="1" applyBorder="1" applyAlignment="1">
      <alignment vertical="center" wrapText="1"/>
    </xf>
    <xf numFmtId="0" fontId="17" fillId="2" borderId="18"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1" fillId="0" borderId="13" xfId="0" applyFont="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81" fontId="6" fillId="0" borderId="1" xfId="0" applyNumberFormat="1" applyFont="1" applyBorder="1" applyAlignment="1">
      <alignment horizontal="right" vertical="center"/>
    </xf>
    <xf numFmtId="181" fontId="6" fillId="0" borderId="18" xfId="0" applyNumberFormat="1" applyFont="1" applyBorder="1" applyAlignment="1">
      <alignment horizontal="right" vertical="center"/>
    </xf>
    <xf numFmtId="181" fontId="6" fillId="0" borderId="3" xfId="0" applyNumberFormat="1" applyFont="1" applyBorder="1" applyAlignment="1">
      <alignment horizontal="right" vertical="center"/>
    </xf>
    <xf numFmtId="0" fontId="3" fillId="0" borderId="0" xfId="0" applyFont="1" applyBorder="1" applyAlignment="1">
      <alignment horizontal="right" vertical="center"/>
    </xf>
    <xf numFmtId="181" fontId="6" fillId="0" borderId="7" xfId="0" applyNumberFormat="1" applyFont="1" applyBorder="1" applyAlignment="1">
      <alignment horizontal="right" vertical="center"/>
    </xf>
    <xf numFmtId="0" fontId="1" fillId="0" borderId="0" xfId="0" applyFont="1" applyBorder="1" applyAlignment="1" applyProtection="1">
      <alignment vertical="top"/>
      <protection locked="0"/>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7" fillId="0" borderId="18" xfId="0" applyFont="1" applyBorder="1" applyAlignment="1" applyProtection="1">
      <alignment vertical="center"/>
      <protection locked="0"/>
    </xf>
    <xf numFmtId="0" fontId="18" fillId="0" borderId="18" xfId="0" applyFont="1" applyBorder="1" applyAlignment="1" applyProtection="1">
      <alignment horizontal="center" vertical="center"/>
      <protection locked="0"/>
    </xf>
    <xf numFmtId="0" fontId="17" fillId="0" borderId="7" xfId="0" applyFont="1" applyBorder="1" applyAlignment="1" applyProtection="1">
      <alignment horizontal="left" vertical="center"/>
      <protection locked="0"/>
    </xf>
    <xf numFmtId="0" fontId="19" fillId="0" borderId="0" xfId="0" applyFont="1" applyAlignment="1">
      <alignment horizontal="center"/>
    </xf>
    <xf numFmtId="0" fontId="19" fillId="0" borderId="18" xfId="0" applyFont="1" applyBorder="1" applyAlignment="1">
      <alignment horizontal="center"/>
    </xf>
    <xf numFmtId="49" fontId="1" fillId="0" borderId="0" xfId="0" applyNumberFormat="1" applyFont="1" applyBorder="1" applyProtection="1">
      <protection locked="0"/>
    </xf>
    <xf numFmtId="0" fontId="17"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181" fontId="17" fillId="0" borderId="4" xfId="0" applyNumberFormat="1" applyFont="1" applyBorder="1" applyAlignment="1" applyProtection="1">
      <alignment horizontal="right" vertical="center"/>
      <protection locked="0"/>
    </xf>
    <xf numFmtId="0" fontId="4" fillId="0" borderId="7"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0"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4" xfId="0" applyFont="1" applyFill="1" applyBorder="1" applyAlignment="1" applyProtection="1">
      <alignment vertical="top" wrapText="1"/>
      <protection locked="0"/>
    </xf>
    <xf numFmtId="0" fontId="3" fillId="0" borderId="0" xfId="0" applyFont="1" applyBorder="1" applyAlignment="1">
      <alignment horizontal="right"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3" fillId="0" borderId="1" xfId="0" applyFont="1" applyBorder="1" applyAlignment="1">
      <alignment horizontal="center" vertical="center"/>
    </xf>
    <xf numFmtId="0" fontId="3" fillId="2" borderId="18" xfId="0" applyFont="1" applyFill="1" applyBorder="1" applyAlignment="1">
      <alignment horizontal="left" vertical="center" wrapText="1"/>
    </xf>
    <xf numFmtId="4" fontId="3" fillId="0" borderId="18" xfId="0" applyNumberFormat="1" applyFont="1" applyBorder="1" applyAlignment="1">
      <alignment horizontal="right" vertical="center"/>
    </xf>
    <xf numFmtId="0" fontId="3" fillId="2" borderId="18" xfId="0" applyFont="1" applyFill="1" applyBorder="1" applyAlignment="1">
      <alignment horizontal="left" vertical="center" wrapText="1" indent="1"/>
    </xf>
    <xf numFmtId="0" fontId="3" fillId="2" borderId="18" xfId="0" applyFont="1" applyFill="1" applyBorder="1" applyAlignment="1">
      <alignment horizontal="left" vertical="center" wrapText="1" indent="2"/>
    </xf>
    <xf numFmtId="0" fontId="3" fillId="2" borderId="13" xfId="0" applyFont="1" applyFill="1" applyBorder="1" applyAlignment="1">
      <alignment horizontal="left" vertical="center" wrapText="1" indent="2"/>
    </xf>
    <xf numFmtId="0" fontId="3" fillId="2" borderId="19" xfId="0" applyFont="1" applyFill="1" applyBorder="1" applyAlignment="1">
      <alignment horizontal="left" vertical="center" wrapText="1" indent="2"/>
    </xf>
    <xf numFmtId="4" fontId="3" fillId="0" borderId="19" xfId="0" applyNumberFormat="1" applyFont="1" applyBorder="1" applyAlignment="1">
      <alignment horizontal="right"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left" vertical="center" wrapText="1" indent="1"/>
    </xf>
    <xf numFmtId="0" fontId="3" fillId="2" borderId="5" xfId="0" applyFont="1" applyFill="1" applyBorder="1" applyAlignment="1">
      <alignment horizontal="left" vertical="center" wrapText="1" indent="2"/>
    </xf>
    <xf numFmtId="0" fontId="1" fillId="0" borderId="13" xfId="0" applyFont="1" applyBorder="1" applyAlignment="1">
      <alignment horizontal="center" vertical="center"/>
    </xf>
    <xf numFmtId="0" fontId="1" fillId="0" borderId="11" xfId="0" applyFont="1" applyBorder="1" applyAlignment="1">
      <alignment horizontal="center" vertical="center"/>
    </xf>
    <xf numFmtId="4" fontId="3" fillId="0" borderId="4" xfId="0" applyNumberFormat="1" applyFont="1" applyBorder="1" applyAlignment="1">
      <alignment horizontal="right" vertical="center"/>
    </xf>
    <xf numFmtId="0" fontId="7" fillId="2" borderId="0" xfId="0" applyFont="1" applyFill="1" applyBorder="1" applyAlignment="1">
      <alignment horizontal="left" vertical="center"/>
    </xf>
    <xf numFmtId="0" fontId="21" fillId="0" borderId="4" xfId="0" applyFont="1" applyBorder="1" applyAlignment="1" applyProtection="1">
      <alignment horizontal="center" vertical="center" wrapText="1"/>
      <protection locked="0"/>
    </xf>
    <xf numFmtId="0" fontId="21"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0" fontId="3" fillId="0" borderId="4" xfId="0" applyFont="1" applyBorder="1" applyAlignment="1">
      <alignment horizontal="left" vertical="center"/>
    </xf>
    <xf numFmtId="0" fontId="22" fillId="0" borderId="4" xfId="0" applyFont="1" applyBorder="1" applyAlignment="1">
      <alignment horizontal="center" vertical="center"/>
    </xf>
    <xf numFmtId="0" fontId="22" fillId="0" borderId="4" xfId="0" applyFont="1" applyBorder="1" applyAlignment="1" applyProtection="1">
      <alignment horizontal="center" vertical="center" wrapText="1"/>
      <protection locked="0"/>
    </xf>
    <xf numFmtId="4" fontId="22" fillId="0" borderId="4" xfId="0" applyNumberFormat="1" applyFont="1" applyBorder="1" applyAlignment="1">
      <alignment horizontal="right" vertical="center"/>
    </xf>
    <xf numFmtId="0" fontId="21" fillId="2" borderId="1" xfId="0" applyFont="1" applyFill="1" applyBorder="1" applyAlignment="1">
      <alignment horizontal="center" vertical="center"/>
    </xf>
    <xf numFmtId="0" fontId="21" fillId="0" borderId="5" xfId="0" applyFont="1" applyBorder="1" applyAlignment="1" applyProtection="1">
      <alignment horizontal="center" vertical="center"/>
      <protection locked="0"/>
    </xf>
    <xf numFmtId="0" fontId="21" fillId="2" borderId="3" xfId="0" applyFont="1" applyFill="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3" fillId="2" borderId="1" xfId="0" applyFont="1" applyFill="1" applyBorder="1" applyAlignment="1">
      <alignment horizontal="center" vertical="center" wrapText="1"/>
    </xf>
    <xf numFmtId="4" fontId="3" fillId="0" borderId="7" xfId="0" applyNumberFormat="1" applyFont="1" applyBorder="1" applyAlignment="1">
      <alignment horizontal="right" vertical="center"/>
    </xf>
    <xf numFmtId="0" fontId="3" fillId="2" borderId="5" xfId="0" applyFont="1" applyFill="1" applyBorder="1" applyAlignment="1">
      <alignment horizontal="center" vertical="center" wrapText="1"/>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6" xfId="0" applyFont="1" applyBorder="1" applyAlignment="1">
      <alignment horizontal="center" vertical="center"/>
    </xf>
    <xf numFmtId="0" fontId="21" fillId="0" borderId="7" xfId="0" applyFont="1" applyBorder="1" applyAlignment="1">
      <alignment horizontal="center" vertical="center"/>
    </xf>
    <xf numFmtId="176" fontId="23" fillId="0" borderId="18" xfId="0" applyNumberFormat="1" applyFont="1" applyFill="1" applyBorder="1" applyAlignment="1">
      <alignment horizontal="right"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7" fillId="0" borderId="4" xfId="0" applyFont="1" applyBorder="1" applyAlignment="1" applyProtection="1">
      <alignment vertical="top" wrapText="1"/>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4" xfId="0" applyFont="1" applyBorder="1" applyAlignment="1" applyProtection="1">
      <alignment vertical="center"/>
      <protection locked="0"/>
    </xf>
    <xf numFmtId="4" fontId="22" fillId="0" borderId="4" xfId="0" applyNumberFormat="1" applyFont="1" applyBorder="1" applyAlignment="1" applyProtection="1">
      <alignment horizontal="right" vertical="center"/>
      <protection locked="0"/>
    </xf>
    <xf numFmtId="0" fontId="18" fillId="0" borderId="18" xfId="0" applyFont="1" applyBorder="1" applyAlignment="1" applyProtection="1" quotePrefix="1">
      <alignment horizontal="center" vertical="center"/>
      <protection locked="0"/>
    </xf>
    <xf numFmtId="0" fontId="19" fillId="0" borderId="0" xfId="0" applyFont="1" applyAlignment="1" quotePrefix="1">
      <alignment horizontal="center"/>
    </xf>
    <xf numFmtId="0" fontId="19" fillId="0" borderId="18" xfId="0" applyFont="1" applyBorder="1" applyAlignment="1" quotePrefix="1">
      <alignment horizontal="center"/>
    </xf>
    <xf numFmtId="0" fontId="3" fillId="0" borderId="4" xfId="0" applyFont="1" applyBorder="1" applyAlignment="1" quotePrefix="1">
      <alignment vertical="center" wrapText="1"/>
    </xf>
    <xf numFmtId="0" fontId="3" fillId="0" borderId="6" xfId="0" applyFont="1" applyBorder="1" applyAlignment="1" quotePrefix="1">
      <alignment vertical="center" wrapText="1"/>
    </xf>
    <xf numFmtId="0" fontId="3" fillId="0" borderId="17" xfId="0" applyFont="1" applyBorder="1" applyAlignment="1" quotePrefix="1">
      <alignment vertical="center" wrapText="1"/>
    </xf>
    <xf numFmtId="0" fontId="3" fillId="0" borderId="18" xfId="0" applyFont="1" applyBorder="1" applyAlignment="1" quotePrefix="1">
      <alignment vertical="center" wrapText="1"/>
    </xf>
  </cellXfs>
  <cellStyles count="58">
    <cellStyle name="常规" xfId="0" builtinId="0"/>
    <cellStyle name="DateTimeStyle" xfId="1"/>
    <cellStyle name="PercentStyle" xfId="2"/>
    <cellStyle name="NumberStyle" xfId="3"/>
    <cellStyle name="MoneyStyle" xfId="4"/>
    <cellStyle name="Time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21" sqref="B21"/>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7" t="s">
        <v>0</v>
      </c>
    </row>
    <row r="3" customFormat="1" ht="41.25" customHeight="1" spans="1:1">
      <c r="A3" s="44" t="str">
        <f>"2025"&amp;"年财务收支预算总表"</f>
        <v>2025年财务收支预算总表</v>
      </c>
    </row>
    <row r="4" ht="17.25" customHeight="1" spans="1:4">
      <c r="A4" s="47" t="str">
        <f>"单位名称："&amp;""</f>
        <v>单位名称：</v>
      </c>
      <c r="B4" s="207"/>
      <c r="D4" s="166" t="s">
        <v>1</v>
      </c>
    </row>
    <row r="5" ht="23.25" customHeight="1" spans="1:4">
      <c r="A5" s="208" t="s">
        <v>2</v>
      </c>
      <c r="B5" s="209"/>
      <c r="C5" s="208" t="s">
        <v>3</v>
      </c>
      <c r="D5" s="209"/>
    </row>
    <row r="6" ht="24" customHeight="1" spans="1:4">
      <c r="A6" s="208" t="s">
        <v>4</v>
      </c>
      <c r="B6" s="208" t="s">
        <v>5</v>
      </c>
      <c r="C6" s="208" t="s">
        <v>6</v>
      </c>
      <c r="D6" s="208" t="s">
        <v>5</v>
      </c>
    </row>
    <row r="7" ht="17.25" customHeight="1" spans="1:4">
      <c r="A7" s="210" t="s">
        <v>7</v>
      </c>
      <c r="B7" s="65">
        <v>69529120.44</v>
      </c>
      <c r="C7" s="210" t="s">
        <v>8</v>
      </c>
      <c r="D7" s="65">
        <v>21920953.24</v>
      </c>
    </row>
    <row r="8" ht="17.25" customHeight="1" spans="1:4">
      <c r="A8" s="210" t="s">
        <v>9</v>
      </c>
      <c r="B8" s="82"/>
      <c r="C8" s="210" t="s">
        <v>10</v>
      </c>
      <c r="D8" s="65"/>
    </row>
    <row r="9" ht="17.25" customHeight="1" spans="1:4">
      <c r="A9" s="210" t="s">
        <v>11</v>
      </c>
      <c r="B9" s="82"/>
      <c r="C9" s="243" t="s">
        <v>12</v>
      </c>
      <c r="D9" s="65">
        <v>446800</v>
      </c>
    </row>
    <row r="10" ht="17.25" customHeight="1" spans="1:4">
      <c r="A10" s="210" t="s">
        <v>13</v>
      </c>
      <c r="B10" s="82"/>
      <c r="C10" s="243" t="s">
        <v>14</v>
      </c>
      <c r="D10" s="65"/>
    </row>
    <row r="11" ht="17.25" customHeight="1" spans="1:4">
      <c r="A11" s="210" t="s">
        <v>15</v>
      </c>
      <c r="B11" s="82"/>
      <c r="C11" s="243" t="s">
        <v>16</v>
      </c>
      <c r="D11" s="65">
        <v>8700</v>
      </c>
    </row>
    <row r="12" ht="17.25" customHeight="1" spans="1:4">
      <c r="A12" s="210" t="s">
        <v>17</v>
      </c>
      <c r="B12" s="82"/>
      <c r="C12" s="243" t="s">
        <v>18</v>
      </c>
      <c r="D12" s="65">
        <v>39759970.2</v>
      </c>
    </row>
    <row r="13" ht="17.25" customHeight="1" spans="1:4">
      <c r="A13" s="210" t="s">
        <v>19</v>
      </c>
      <c r="B13" s="82"/>
      <c r="C13" s="32" t="s">
        <v>20</v>
      </c>
      <c r="D13" s="65"/>
    </row>
    <row r="14" ht="17.25" customHeight="1" spans="1:4">
      <c r="A14" s="210" t="s">
        <v>21</v>
      </c>
      <c r="B14" s="82"/>
      <c r="C14" s="32" t="s">
        <v>22</v>
      </c>
      <c r="D14" s="65">
        <v>1992168</v>
      </c>
    </row>
    <row r="15" ht="17.25" customHeight="1" spans="1:4">
      <c r="A15" s="210" t="s">
        <v>23</v>
      </c>
      <c r="B15" s="82"/>
      <c r="C15" s="32" t="s">
        <v>24</v>
      </c>
      <c r="D15" s="65">
        <v>873088</v>
      </c>
    </row>
    <row r="16" ht="17.25" customHeight="1" spans="1:4">
      <c r="A16" s="210" t="s">
        <v>25</v>
      </c>
      <c r="B16" s="82"/>
      <c r="C16" s="32" t="s">
        <v>26</v>
      </c>
      <c r="D16" s="65">
        <v>101400</v>
      </c>
    </row>
    <row r="17" ht="17.25" customHeight="1" spans="1:4">
      <c r="A17" s="211"/>
      <c r="B17" s="82"/>
      <c r="C17" s="32" t="s">
        <v>27</v>
      </c>
      <c r="D17" s="206"/>
    </row>
    <row r="18" ht="17.25" customHeight="1" spans="1:4">
      <c r="A18" s="212"/>
      <c r="B18" s="82"/>
      <c r="C18" s="32" t="s">
        <v>28</v>
      </c>
      <c r="D18" s="206"/>
    </row>
    <row r="19" ht="17.25" customHeight="1" spans="1:4">
      <c r="A19" s="212"/>
      <c r="B19" s="82"/>
      <c r="C19" s="32" t="s">
        <v>29</v>
      </c>
      <c r="D19" s="206"/>
    </row>
    <row r="20" ht="17.25" customHeight="1" spans="1:4">
      <c r="A20" s="212"/>
      <c r="B20" s="82"/>
      <c r="C20" s="32" t="s">
        <v>30</v>
      </c>
      <c r="D20" s="206"/>
    </row>
    <row r="21" ht="17.25" customHeight="1" spans="1:4">
      <c r="A21" s="212"/>
      <c r="B21" s="82"/>
      <c r="C21" s="32" t="s">
        <v>31</v>
      </c>
      <c r="D21" s="206"/>
    </row>
    <row r="22" ht="17.25" customHeight="1" spans="1:4">
      <c r="A22" s="212"/>
      <c r="B22" s="82"/>
      <c r="C22" s="32" t="s">
        <v>32</v>
      </c>
      <c r="D22" s="206"/>
    </row>
    <row r="23" ht="17.25" customHeight="1" spans="1:4">
      <c r="A23" s="212"/>
      <c r="B23" s="82"/>
      <c r="C23" s="32" t="s">
        <v>33</v>
      </c>
      <c r="D23" s="206"/>
    </row>
    <row r="24" ht="17.25" customHeight="1" spans="1:4">
      <c r="A24" s="212"/>
      <c r="B24" s="82"/>
      <c r="C24" s="32" t="s">
        <v>34</v>
      </c>
      <c r="D24" s="206"/>
    </row>
    <row r="25" ht="17.25" customHeight="1" spans="1:4">
      <c r="A25" s="212"/>
      <c r="B25" s="82"/>
      <c r="C25" s="32" t="s">
        <v>35</v>
      </c>
      <c r="D25" s="206">
        <v>524532</v>
      </c>
    </row>
    <row r="26" ht="17.25" customHeight="1" spans="1:4">
      <c r="A26" s="212"/>
      <c r="B26" s="82"/>
      <c r="C26" s="32" t="s">
        <v>36</v>
      </c>
      <c r="D26" s="206">
        <v>3901509</v>
      </c>
    </row>
    <row r="27" ht="17.25" customHeight="1" spans="1:4">
      <c r="A27" s="212"/>
      <c r="B27" s="82"/>
      <c r="C27" s="211" t="s">
        <v>37</v>
      </c>
      <c r="D27" s="82"/>
    </row>
    <row r="28" ht="17.25" customHeight="1" spans="1:4">
      <c r="A28" s="212"/>
      <c r="B28" s="82"/>
      <c r="C28" s="32" t="s">
        <v>38</v>
      </c>
      <c r="D28" s="82"/>
    </row>
    <row r="29" ht="16.5" customHeight="1" spans="1:4">
      <c r="A29" s="212"/>
      <c r="B29" s="82"/>
      <c r="C29" s="32" t="s">
        <v>39</v>
      </c>
      <c r="D29" s="82"/>
    </row>
    <row r="30" ht="16.5" customHeight="1" spans="1:4">
      <c r="A30" s="212"/>
      <c r="B30" s="82"/>
      <c r="C30" s="211" t="s">
        <v>40</v>
      </c>
      <c r="D30" s="82"/>
    </row>
    <row r="31" ht="17.25" customHeight="1" spans="1:4">
      <c r="A31" s="212"/>
      <c r="B31" s="82"/>
      <c r="C31" s="211" t="s">
        <v>41</v>
      </c>
      <c r="D31" s="82"/>
    </row>
    <row r="32" ht="17.25" customHeight="1" spans="1:4">
      <c r="A32" s="212"/>
      <c r="B32" s="82"/>
      <c r="C32" s="32" t="s">
        <v>42</v>
      </c>
      <c r="D32" s="82"/>
    </row>
    <row r="33" ht="16.5" customHeight="1" spans="1:4">
      <c r="A33" s="212" t="s">
        <v>43</v>
      </c>
      <c r="B33" s="214">
        <v>69529120.44</v>
      </c>
      <c r="C33" s="212" t="s">
        <v>44</v>
      </c>
      <c r="D33" s="244">
        <v>69529120.44</v>
      </c>
    </row>
    <row r="34" ht="16.5" customHeight="1" spans="1:4">
      <c r="A34" s="211" t="s">
        <v>45</v>
      </c>
      <c r="B34" s="65">
        <v>453900</v>
      </c>
      <c r="C34" s="211" t="s">
        <v>46</v>
      </c>
      <c r="D34" s="65">
        <v>453900</v>
      </c>
    </row>
    <row r="35" ht="16.5" customHeight="1" spans="1:4">
      <c r="A35" s="32" t="s">
        <v>47</v>
      </c>
      <c r="B35" s="65">
        <v>453900</v>
      </c>
      <c r="C35" s="32" t="s">
        <v>47</v>
      </c>
      <c r="D35" s="65">
        <v>453900</v>
      </c>
    </row>
    <row r="36" ht="16.5" customHeight="1" spans="1:4">
      <c r="A36" s="32" t="s">
        <v>48</v>
      </c>
      <c r="B36" s="82"/>
      <c r="C36" s="32" t="s">
        <v>49</v>
      </c>
      <c r="D36" s="82"/>
    </row>
    <row r="37" ht="16.5" customHeight="1" spans="1:4">
      <c r="A37" s="213" t="s">
        <v>50</v>
      </c>
      <c r="B37" s="214">
        <v>69983020.44</v>
      </c>
      <c r="C37" s="213" t="s">
        <v>51</v>
      </c>
      <c r="D37" s="214">
        <v>69983020.44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2" sqref="C22"/>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25">
        <v>1</v>
      </c>
      <c r="B2" s="126">
        <v>0</v>
      </c>
      <c r="C2" s="125">
        <v>1</v>
      </c>
      <c r="D2" s="127"/>
      <c r="E2" s="127"/>
      <c r="F2" s="124" t="s">
        <v>620</v>
      </c>
    </row>
    <row r="3" ht="42" customHeight="1" spans="1:6">
      <c r="A3" s="128" t="str">
        <f>"2025"&amp;"年部门政府性基金预算支出预算表"</f>
        <v>2025年部门政府性基金预算支出预算表</v>
      </c>
      <c r="B3" s="128" t="s">
        <v>621</v>
      </c>
      <c r="C3" s="129"/>
      <c r="D3" s="130"/>
      <c r="E3" s="130"/>
      <c r="F3" s="130"/>
    </row>
    <row r="4" ht="13.5" customHeight="1" spans="1:6">
      <c r="A4" s="4" t="str">
        <f>"单位名称："&amp;""</f>
        <v>单位名称：</v>
      </c>
      <c r="B4" s="4" t="s">
        <v>622</v>
      </c>
      <c r="C4" s="125"/>
      <c r="D4" s="127"/>
      <c r="E4" s="127"/>
      <c r="F4" s="124" t="s">
        <v>1</v>
      </c>
    </row>
    <row r="5" ht="19.5" customHeight="1" spans="1:6">
      <c r="A5" s="131" t="s">
        <v>241</v>
      </c>
      <c r="B5" s="132" t="s">
        <v>71</v>
      </c>
      <c r="C5" s="131" t="s">
        <v>72</v>
      </c>
      <c r="D5" s="23" t="s">
        <v>623</v>
      </c>
      <c r="E5" s="24"/>
      <c r="F5" s="25"/>
    </row>
    <row r="6" ht="18.75" customHeight="1" spans="1:6">
      <c r="A6" s="133"/>
      <c r="B6" s="134"/>
      <c r="C6" s="133"/>
      <c r="D6" s="26" t="s">
        <v>55</v>
      </c>
      <c r="E6" s="23" t="s">
        <v>74</v>
      </c>
      <c r="F6" s="26" t="s">
        <v>75</v>
      </c>
    </row>
    <row r="7" ht="18.75" customHeight="1" spans="1:6">
      <c r="A7" s="72">
        <v>1</v>
      </c>
      <c r="B7" s="135" t="s">
        <v>82</v>
      </c>
      <c r="C7" s="72">
        <v>3</v>
      </c>
      <c r="D7" s="136">
        <v>4</v>
      </c>
      <c r="E7" s="136">
        <v>5</v>
      </c>
      <c r="F7" s="136">
        <v>6</v>
      </c>
    </row>
    <row r="8" ht="21" customHeight="1" spans="1:6">
      <c r="A8" s="13"/>
      <c r="B8" s="13"/>
      <c r="C8" s="13"/>
      <c r="D8" s="82"/>
      <c r="E8" s="82"/>
      <c r="F8" s="82"/>
    </row>
    <row r="9" ht="21" customHeight="1" spans="1:6">
      <c r="A9" s="13"/>
      <c r="B9" s="13"/>
      <c r="C9" s="13"/>
      <c r="D9" s="82"/>
      <c r="E9" s="82"/>
      <c r="F9" s="82"/>
    </row>
    <row r="10" ht="18.75" customHeight="1" spans="1:6">
      <c r="A10" s="137" t="s">
        <v>231</v>
      </c>
      <c r="B10" s="137" t="s">
        <v>231</v>
      </c>
      <c r="C10" s="138" t="s">
        <v>231</v>
      </c>
      <c r="D10" s="82"/>
      <c r="E10" s="82"/>
      <c r="F10" s="82"/>
    </row>
    <row r="12" ht="25.5" spans="1:1">
      <c r="A12" s="19" t="s">
        <v>624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workbookViewId="0">
      <pane ySplit="1" topLeftCell="A2" activePane="bottomLeft" state="frozen"/>
      <selection/>
      <selection pane="bottomLeft" activeCell="I21" sqref="I21"/>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20"/>
      <c r="S2" s="20" t="s">
        <v>625</v>
      </c>
    </row>
    <row r="3" ht="41.25" customHeight="1" spans="1:19">
      <c r="A3" s="76" t="str">
        <f>"2025"&amp;"年部门政府采购预算表"</f>
        <v>2025年部门政府采购预算表</v>
      </c>
      <c r="B3" s="71"/>
      <c r="C3" s="71"/>
      <c r="D3" s="3"/>
      <c r="E3" s="3"/>
      <c r="F3" s="3"/>
      <c r="G3" s="3"/>
      <c r="H3" s="3"/>
      <c r="I3" s="3"/>
      <c r="J3" s="3"/>
      <c r="K3" s="3"/>
      <c r="L3" s="3"/>
      <c r="M3" s="71"/>
      <c r="N3" s="3"/>
      <c r="O3" s="3"/>
      <c r="P3" s="71"/>
      <c r="Q3" s="3"/>
      <c r="R3" s="71"/>
      <c r="S3" s="71"/>
    </row>
    <row r="4" ht="18.75" customHeight="1" spans="1:19">
      <c r="A4" s="115" t="str">
        <f>"单位名称："&amp;""</f>
        <v>单位名称：</v>
      </c>
      <c r="B4" s="88"/>
      <c r="C4" s="88"/>
      <c r="D4" s="21"/>
      <c r="E4" s="21"/>
      <c r="F4" s="21"/>
      <c r="G4" s="21"/>
      <c r="H4" s="21"/>
      <c r="I4" s="21"/>
      <c r="J4" s="21"/>
      <c r="K4" s="21"/>
      <c r="L4" s="21"/>
      <c r="R4" s="22"/>
      <c r="S4" s="124" t="s">
        <v>1</v>
      </c>
    </row>
    <row r="5" ht="15.75" customHeight="1" spans="1:19">
      <c r="A5" s="7" t="s">
        <v>240</v>
      </c>
      <c r="B5" s="89" t="s">
        <v>241</v>
      </c>
      <c r="C5" s="89" t="s">
        <v>626</v>
      </c>
      <c r="D5" s="98" t="s">
        <v>627</v>
      </c>
      <c r="E5" s="98" t="s">
        <v>628</v>
      </c>
      <c r="F5" s="98" t="s">
        <v>629</v>
      </c>
      <c r="G5" s="98" t="s">
        <v>630</v>
      </c>
      <c r="H5" s="98" t="s">
        <v>631</v>
      </c>
      <c r="I5" s="102" t="s">
        <v>248</v>
      </c>
      <c r="J5" s="102"/>
      <c r="K5" s="102"/>
      <c r="L5" s="102"/>
      <c r="M5" s="107"/>
      <c r="N5" s="102"/>
      <c r="O5" s="102"/>
      <c r="P5" s="84"/>
      <c r="Q5" s="102"/>
      <c r="R5" s="107"/>
      <c r="S5" s="85"/>
    </row>
    <row r="6" ht="17.25" customHeight="1" spans="1:19">
      <c r="A6" s="9"/>
      <c r="B6" s="90"/>
      <c r="C6" s="90"/>
      <c r="D6" s="99"/>
      <c r="E6" s="99"/>
      <c r="F6" s="99"/>
      <c r="G6" s="99"/>
      <c r="H6" s="99"/>
      <c r="I6" s="99" t="s">
        <v>55</v>
      </c>
      <c r="J6" s="99" t="s">
        <v>58</v>
      </c>
      <c r="K6" s="99" t="s">
        <v>632</v>
      </c>
      <c r="L6" s="99" t="s">
        <v>633</v>
      </c>
      <c r="M6" s="108" t="s">
        <v>634</v>
      </c>
      <c r="N6" s="109" t="s">
        <v>635</v>
      </c>
      <c r="O6" s="109"/>
      <c r="P6" s="113"/>
      <c r="Q6" s="109"/>
      <c r="R6" s="114"/>
      <c r="S6" s="91"/>
    </row>
    <row r="7" ht="54" customHeight="1" spans="1:19">
      <c r="A7" s="11"/>
      <c r="B7" s="91"/>
      <c r="C7" s="91"/>
      <c r="D7" s="100"/>
      <c r="E7" s="100"/>
      <c r="F7" s="100"/>
      <c r="G7" s="100"/>
      <c r="H7" s="100"/>
      <c r="I7" s="100"/>
      <c r="J7" s="100" t="s">
        <v>57</v>
      </c>
      <c r="K7" s="100"/>
      <c r="L7" s="100"/>
      <c r="M7" s="110"/>
      <c r="N7" s="100" t="s">
        <v>57</v>
      </c>
      <c r="O7" s="100" t="s">
        <v>64</v>
      </c>
      <c r="P7" s="91" t="s">
        <v>65</v>
      </c>
      <c r="Q7" s="100" t="s">
        <v>66</v>
      </c>
      <c r="R7" s="110" t="s">
        <v>67</v>
      </c>
      <c r="S7" s="91" t="s">
        <v>68</v>
      </c>
    </row>
    <row r="8" ht="18" customHeight="1" spans="1:19">
      <c r="A8" s="116">
        <v>1</v>
      </c>
      <c r="B8" s="116" t="s">
        <v>82</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8.5" spans="1:19">
      <c r="A9" s="118" t="s">
        <v>69</v>
      </c>
      <c r="B9" s="119" t="s">
        <v>69</v>
      </c>
      <c r="C9" s="94" t="s">
        <v>381</v>
      </c>
      <c r="D9" s="119" t="s">
        <v>636</v>
      </c>
      <c r="E9" s="119" t="s">
        <v>637</v>
      </c>
      <c r="F9" s="119" t="s">
        <v>459</v>
      </c>
      <c r="G9" s="120">
        <v>1</v>
      </c>
      <c r="H9" s="82"/>
      <c r="I9" s="103">
        <v>7311970.2</v>
      </c>
      <c r="J9" s="103">
        <v>7311970.2</v>
      </c>
      <c r="K9" s="82"/>
      <c r="L9" s="82"/>
      <c r="M9" s="82"/>
      <c r="N9" s="82"/>
      <c r="O9" s="82"/>
      <c r="P9" s="82"/>
      <c r="Q9" s="82"/>
      <c r="R9" s="82"/>
      <c r="S9" s="82"/>
    </row>
    <row r="10" ht="28.5" spans="1:19">
      <c r="A10" s="118"/>
      <c r="B10" s="119" t="s">
        <v>69</v>
      </c>
      <c r="C10" s="95" t="s">
        <v>385</v>
      </c>
      <c r="D10" s="119" t="s">
        <v>638</v>
      </c>
      <c r="E10" s="119" t="s">
        <v>639</v>
      </c>
      <c r="F10" s="119" t="s">
        <v>459</v>
      </c>
      <c r="G10" s="120">
        <v>1</v>
      </c>
      <c r="H10" s="82"/>
      <c r="I10" s="103">
        <v>4050000</v>
      </c>
      <c r="J10" s="103">
        <v>4050000</v>
      </c>
      <c r="K10" s="82"/>
      <c r="L10" s="82"/>
      <c r="M10" s="82"/>
      <c r="N10" s="82"/>
      <c r="O10" s="82"/>
      <c r="P10" s="82"/>
      <c r="Q10" s="82"/>
      <c r="R10" s="82"/>
      <c r="S10" s="82"/>
    </row>
    <row r="11" ht="28.5" spans="1:19">
      <c r="A11" s="118"/>
      <c r="B11" s="119" t="s">
        <v>69</v>
      </c>
      <c r="C11" s="95" t="s">
        <v>296</v>
      </c>
      <c r="D11" s="119" t="s">
        <v>640</v>
      </c>
      <c r="E11" s="119" t="s">
        <v>641</v>
      </c>
      <c r="F11" s="119" t="s">
        <v>459</v>
      </c>
      <c r="G11" s="120">
        <v>2</v>
      </c>
      <c r="H11" s="103">
        <v>10000</v>
      </c>
      <c r="I11" s="103">
        <v>10000</v>
      </c>
      <c r="J11" s="103">
        <v>10000</v>
      </c>
      <c r="K11" s="82"/>
      <c r="L11" s="82"/>
      <c r="M11" s="82"/>
      <c r="N11" s="82"/>
      <c r="O11" s="82"/>
      <c r="P11" s="82"/>
      <c r="Q11" s="82"/>
      <c r="R11" s="82"/>
      <c r="S11" s="82"/>
    </row>
    <row r="12" ht="21" customHeight="1" spans="1:19">
      <c r="A12" s="118"/>
      <c r="B12" s="119" t="s">
        <v>69</v>
      </c>
      <c r="C12" s="95" t="s">
        <v>296</v>
      </c>
      <c r="D12" s="119" t="s">
        <v>642</v>
      </c>
      <c r="E12" s="119" t="s">
        <v>642</v>
      </c>
      <c r="F12" s="119" t="s">
        <v>459</v>
      </c>
      <c r="G12" s="120">
        <v>2</v>
      </c>
      <c r="H12" s="103">
        <v>10000</v>
      </c>
      <c r="I12" s="103">
        <v>10000</v>
      </c>
      <c r="J12" s="103">
        <v>10000</v>
      </c>
      <c r="K12" s="82"/>
      <c r="L12" s="82"/>
      <c r="M12" s="82"/>
      <c r="N12" s="82"/>
      <c r="O12" s="82"/>
      <c r="P12" s="82"/>
      <c r="Q12" s="82"/>
      <c r="R12" s="82"/>
      <c r="S12" s="82"/>
    </row>
    <row r="13" ht="21" customHeight="1" spans="1:19">
      <c r="A13" s="118"/>
      <c r="B13" s="119" t="s">
        <v>69</v>
      </c>
      <c r="C13" s="95" t="s">
        <v>296</v>
      </c>
      <c r="D13" s="119" t="s">
        <v>643</v>
      </c>
      <c r="E13" s="119" t="s">
        <v>643</v>
      </c>
      <c r="F13" s="119" t="s">
        <v>459</v>
      </c>
      <c r="G13" s="120">
        <v>2</v>
      </c>
      <c r="H13" s="103">
        <v>9000</v>
      </c>
      <c r="I13" s="103">
        <v>9000</v>
      </c>
      <c r="J13" s="103">
        <v>9000</v>
      </c>
      <c r="K13" s="82"/>
      <c r="L13" s="82"/>
      <c r="M13" s="82"/>
      <c r="N13" s="82"/>
      <c r="O13" s="82"/>
      <c r="P13" s="82"/>
      <c r="Q13" s="82"/>
      <c r="R13" s="82"/>
      <c r="S13" s="82"/>
    </row>
    <row r="14" ht="28.5" spans="1:19">
      <c r="A14" s="118"/>
      <c r="B14" s="119" t="s">
        <v>69</v>
      </c>
      <c r="C14" s="95" t="s">
        <v>391</v>
      </c>
      <c r="D14" s="119" t="s">
        <v>391</v>
      </c>
      <c r="E14" s="119" t="s">
        <v>644</v>
      </c>
      <c r="F14" s="119" t="s">
        <v>459</v>
      </c>
      <c r="G14" s="120">
        <v>1</v>
      </c>
      <c r="H14" s="82"/>
      <c r="I14" s="103">
        <v>3000000</v>
      </c>
      <c r="J14" s="103">
        <v>3000000</v>
      </c>
      <c r="K14" s="82"/>
      <c r="L14" s="82"/>
      <c r="M14" s="82"/>
      <c r="N14" s="82"/>
      <c r="O14" s="82"/>
      <c r="P14" s="82"/>
      <c r="Q14" s="82"/>
      <c r="R14" s="82"/>
      <c r="S14" s="82"/>
    </row>
    <row r="15" ht="21" customHeight="1" spans="1:19">
      <c r="A15" s="118"/>
      <c r="B15" s="119" t="s">
        <v>69</v>
      </c>
      <c r="C15" s="95" t="s">
        <v>397</v>
      </c>
      <c r="D15" s="119" t="s">
        <v>645</v>
      </c>
      <c r="E15" s="119" t="s">
        <v>646</v>
      </c>
      <c r="F15" s="119" t="s">
        <v>459</v>
      </c>
      <c r="G15" s="120">
        <v>1</v>
      </c>
      <c r="H15" s="82"/>
      <c r="I15" s="103">
        <v>24960000</v>
      </c>
      <c r="J15" s="103">
        <v>24960000</v>
      </c>
      <c r="K15" s="82"/>
      <c r="L15" s="82"/>
      <c r="M15" s="82"/>
      <c r="N15" s="82"/>
      <c r="O15" s="82"/>
      <c r="P15" s="82"/>
      <c r="Q15" s="82"/>
      <c r="R15" s="82"/>
      <c r="S15" s="82"/>
    </row>
    <row r="16" ht="21" customHeight="1" spans="1:19">
      <c r="A16" s="118"/>
      <c r="B16" s="119" t="s">
        <v>69</v>
      </c>
      <c r="C16" s="95" t="s">
        <v>307</v>
      </c>
      <c r="D16" s="119" t="s">
        <v>647</v>
      </c>
      <c r="E16" s="119" t="s">
        <v>647</v>
      </c>
      <c r="F16" s="119" t="s">
        <v>459</v>
      </c>
      <c r="G16" s="120">
        <v>1</v>
      </c>
      <c r="H16" s="82"/>
      <c r="I16" s="103">
        <v>15000</v>
      </c>
      <c r="J16" s="103">
        <v>15000</v>
      </c>
      <c r="K16" s="82"/>
      <c r="L16" s="82"/>
      <c r="M16" s="82"/>
      <c r="N16" s="82"/>
      <c r="O16" s="82"/>
      <c r="P16" s="82"/>
      <c r="Q16" s="82"/>
      <c r="R16" s="82"/>
      <c r="S16" s="82"/>
    </row>
    <row r="17" ht="21" customHeight="1" spans="1:19">
      <c r="A17" s="96" t="s">
        <v>231</v>
      </c>
      <c r="B17" s="95"/>
      <c r="C17" s="95"/>
      <c r="D17" s="101"/>
      <c r="E17" s="101"/>
      <c r="F17" s="101"/>
      <c r="G17" s="121"/>
      <c r="H17" s="82"/>
      <c r="I17" s="82">
        <v>39365970.2</v>
      </c>
      <c r="J17" s="82">
        <v>39365970.2</v>
      </c>
      <c r="K17" s="82"/>
      <c r="L17" s="82"/>
      <c r="M17" s="82"/>
      <c r="N17" s="82"/>
      <c r="O17" s="82"/>
      <c r="P17" s="82"/>
      <c r="Q17" s="82"/>
      <c r="R17" s="82"/>
      <c r="S17" s="82"/>
    </row>
    <row r="18" ht="21" customHeight="1" spans="1:19">
      <c r="A18" s="115" t="s">
        <v>648</v>
      </c>
      <c r="B18" s="4"/>
      <c r="C18" s="4"/>
      <c r="D18" s="115"/>
      <c r="E18" s="115"/>
      <c r="F18" s="115"/>
      <c r="G18" s="122"/>
      <c r="H18" s="123"/>
      <c r="I18" s="123"/>
      <c r="J18" s="123"/>
      <c r="K18" s="123"/>
      <c r="L18" s="123"/>
      <c r="M18" s="123"/>
      <c r="N18" s="123"/>
      <c r="O18" s="123"/>
      <c r="P18" s="123"/>
      <c r="Q18" s="123"/>
      <c r="R18" s="123"/>
      <c r="S18" s="123"/>
    </row>
  </sheetData>
  <mergeCells count="20">
    <mergeCell ref="A3:S3"/>
    <mergeCell ref="A4:H4"/>
    <mergeCell ref="I5:S5"/>
    <mergeCell ref="N6:S6"/>
    <mergeCell ref="A17:G17"/>
    <mergeCell ref="A18:S18"/>
    <mergeCell ref="A5:A7"/>
    <mergeCell ref="A9:A16"/>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8"/>
  <sheetViews>
    <sheetView showZeros="0" topLeftCell="F1" workbookViewId="0">
      <pane ySplit="1" topLeftCell="A14" activePane="bottomLeft" state="frozen"/>
      <selection/>
      <selection pane="bottomLeft" activeCell="J27" sqref="J27"/>
    </sheetView>
  </sheetViews>
  <sheetFormatPr defaultColWidth="9.14166666666667" defaultRowHeight="14.25" customHeight="1"/>
  <cols>
    <col min="1" max="2" width="39.1416666666667" customWidth="1"/>
    <col min="3" max="3" width="47.125" customWidth="1"/>
    <col min="4"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87"/>
      <c r="C2" s="87"/>
      <c r="D2" s="87"/>
      <c r="E2" s="87"/>
      <c r="F2" s="87"/>
      <c r="G2" s="87"/>
      <c r="H2" s="83"/>
      <c r="I2" s="83"/>
      <c r="J2" s="83"/>
      <c r="K2" s="83"/>
      <c r="L2" s="83"/>
      <c r="M2" s="83"/>
      <c r="N2" s="105"/>
      <c r="O2" s="83"/>
      <c r="P2" s="83"/>
      <c r="Q2" s="87"/>
      <c r="R2" s="83"/>
      <c r="S2" s="111"/>
      <c r="T2" s="111" t="s">
        <v>649</v>
      </c>
    </row>
    <row r="3" ht="41.25" customHeight="1" spans="1:20">
      <c r="A3" s="76" t="str">
        <f>"2025"&amp;"年部门政府购买服务预算表"</f>
        <v>2025年部门政府购买服务预算表</v>
      </c>
      <c r="B3" s="71"/>
      <c r="C3" s="71"/>
      <c r="D3" s="71"/>
      <c r="E3" s="71"/>
      <c r="F3" s="71"/>
      <c r="G3" s="71"/>
      <c r="H3" s="97"/>
      <c r="I3" s="97"/>
      <c r="J3" s="97"/>
      <c r="K3" s="97"/>
      <c r="L3" s="97"/>
      <c r="M3" s="97"/>
      <c r="N3" s="106"/>
      <c r="O3" s="97"/>
      <c r="P3" s="97"/>
      <c r="Q3" s="71"/>
      <c r="R3" s="97"/>
      <c r="S3" s="106"/>
      <c r="T3" s="71"/>
    </row>
    <row r="4" ht="22.5" customHeight="1" spans="1:20">
      <c r="A4" s="77" t="str">
        <f>"单位名称："&amp;""</f>
        <v>单位名称：</v>
      </c>
      <c r="B4" s="88"/>
      <c r="C4" s="88"/>
      <c r="D4" s="88"/>
      <c r="E4" s="88"/>
      <c r="F4" s="88"/>
      <c r="G4" s="88"/>
      <c r="H4" s="78"/>
      <c r="I4" s="78"/>
      <c r="J4" s="78"/>
      <c r="K4" s="78"/>
      <c r="L4" s="78"/>
      <c r="M4" s="78"/>
      <c r="N4" s="105"/>
      <c r="O4" s="83"/>
      <c r="P4" s="83"/>
      <c r="Q4" s="87"/>
      <c r="R4" s="83"/>
      <c r="S4" s="112"/>
      <c r="T4" s="111" t="s">
        <v>1</v>
      </c>
    </row>
    <row r="5" ht="24" customHeight="1" spans="1:20">
      <c r="A5" s="7" t="s">
        <v>240</v>
      </c>
      <c r="B5" s="89" t="s">
        <v>241</v>
      </c>
      <c r="C5" s="89" t="s">
        <v>626</v>
      </c>
      <c r="D5" s="89" t="s">
        <v>650</v>
      </c>
      <c r="E5" s="89" t="s">
        <v>651</v>
      </c>
      <c r="F5" s="89" t="s">
        <v>652</v>
      </c>
      <c r="G5" s="89" t="s">
        <v>653</v>
      </c>
      <c r="H5" s="98" t="s">
        <v>654</v>
      </c>
      <c r="I5" s="98" t="s">
        <v>655</v>
      </c>
      <c r="J5" s="102" t="s">
        <v>248</v>
      </c>
      <c r="K5" s="102"/>
      <c r="L5" s="102"/>
      <c r="M5" s="102"/>
      <c r="N5" s="107"/>
      <c r="O5" s="102"/>
      <c r="P5" s="102"/>
      <c r="Q5" s="84"/>
      <c r="R5" s="102"/>
      <c r="S5" s="107"/>
      <c r="T5" s="85"/>
    </row>
    <row r="6" ht="24" customHeight="1" spans="1:20">
      <c r="A6" s="9"/>
      <c r="B6" s="90"/>
      <c r="C6" s="90"/>
      <c r="D6" s="90"/>
      <c r="E6" s="90"/>
      <c r="F6" s="90"/>
      <c r="G6" s="90"/>
      <c r="H6" s="99"/>
      <c r="I6" s="99"/>
      <c r="J6" s="99" t="s">
        <v>55</v>
      </c>
      <c r="K6" s="99" t="s">
        <v>58</v>
      </c>
      <c r="L6" s="99" t="s">
        <v>632</v>
      </c>
      <c r="M6" s="99" t="s">
        <v>633</v>
      </c>
      <c r="N6" s="108" t="s">
        <v>634</v>
      </c>
      <c r="O6" s="109" t="s">
        <v>635</v>
      </c>
      <c r="P6" s="109"/>
      <c r="Q6" s="113"/>
      <c r="R6" s="109"/>
      <c r="S6" s="114"/>
      <c r="T6" s="91"/>
    </row>
    <row r="7" ht="54" customHeight="1" spans="1:20">
      <c r="A7" s="11"/>
      <c r="B7" s="91"/>
      <c r="C7" s="91"/>
      <c r="D7" s="91"/>
      <c r="E7" s="91"/>
      <c r="F7" s="91"/>
      <c r="G7" s="91"/>
      <c r="H7" s="100"/>
      <c r="I7" s="100"/>
      <c r="J7" s="100"/>
      <c r="K7" s="100" t="s">
        <v>57</v>
      </c>
      <c r="L7" s="100"/>
      <c r="M7" s="100"/>
      <c r="N7" s="110"/>
      <c r="O7" s="100" t="s">
        <v>57</v>
      </c>
      <c r="P7" s="100" t="s">
        <v>64</v>
      </c>
      <c r="Q7" s="91" t="s">
        <v>65</v>
      </c>
      <c r="R7" s="100" t="s">
        <v>66</v>
      </c>
      <c r="S7" s="110" t="s">
        <v>67</v>
      </c>
      <c r="T7" s="91" t="s">
        <v>68</v>
      </c>
    </row>
    <row r="8" ht="17.25" customHeight="1" spans="1:20">
      <c r="A8" s="27">
        <v>1</v>
      </c>
      <c r="B8" s="91">
        <v>2</v>
      </c>
      <c r="C8" s="27">
        <v>3</v>
      </c>
      <c r="D8" s="27">
        <v>4</v>
      </c>
      <c r="E8" s="91">
        <v>5</v>
      </c>
      <c r="F8" s="27">
        <v>6</v>
      </c>
      <c r="G8" s="27">
        <v>7</v>
      </c>
      <c r="H8" s="91">
        <v>8</v>
      </c>
      <c r="I8" s="27">
        <v>9</v>
      </c>
      <c r="J8" s="27">
        <v>10</v>
      </c>
      <c r="K8" s="91">
        <v>11</v>
      </c>
      <c r="L8" s="27">
        <v>12</v>
      </c>
      <c r="M8" s="27">
        <v>13</v>
      </c>
      <c r="N8" s="91">
        <v>14</v>
      </c>
      <c r="O8" s="27">
        <v>15</v>
      </c>
      <c r="P8" s="27">
        <v>16</v>
      </c>
      <c r="Q8" s="91">
        <v>17</v>
      </c>
      <c r="R8" s="27">
        <v>18</v>
      </c>
      <c r="S8" s="27">
        <v>19</v>
      </c>
      <c r="T8" s="27">
        <v>20</v>
      </c>
    </row>
    <row r="9" ht="21" customHeight="1" spans="1:20">
      <c r="A9" s="92" t="s">
        <v>69</v>
      </c>
      <c r="B9" s="93" t="s">
        <v>69</v>
      </c>
      <c r="C9" s="94" t="s">
        <v>381</v>
      </c>
      <c r="D9" s="93" t="s">
        <v>656</v>
      </c>
      <c r="E9" s="93" t="s">
        <v>657</v>
      </c>
      <c r="F9" s="93" t="s">
        <v>75</v>
      </c>
      <c r="G9" s="93" t="s">
        <v>658</v>
      </c>
      <c r="H9" s="93" t="s">
        <v>125</v>
      </c>
      <c r="I9" s="93" t="s">
        <v>656</v>
      </c>
      <c r="J9" s="103">
        <v>7311970.2</v>
      </c>
      <c r="K9" s="103">
        <v>7311970.2</v>
      </c>
      <c r="L9" s="82"/>
      <c r="M9" s="82"/>
      <c r="N9" s="82"/>
      <c r="O9" s="82"/>
      <c r="P9" s="82"/>
      <c r="Q9" s="82"/>
      <c r="R9" s="82"/>
      <c r="S9" s="82"/>
      <c r="T9" s="82"/>
    </row>
    <row r="10" ht="28.5" spans="1:20">
      <c r="A10" s="92"/>
      <c r="B10" s="93" t="s">
        <v>69</v>
      </c>
      <c r="C10" s="95" t="s">
        <v>393</v>
      </c>
      <c r="D10" s="93" t="s">
        <v>659</v>
      </c>
      <c r="E10" s="93" t="s">
        <v>660</v>
      </c>
      <c r="F10" s="93" t="s">
        <v>75</v>
      </c>
      <c r="G10" s="93" t="s">
        <v>658</v>
      </c>
      <c r="H10" s="93" t="s">
        <v>125</v>
      </c>
      <c r="I10" s="93" t="s">
        <v>659</v>
      </c>
      <c r="J10" s="103">
        <v>30000</v>
      </c>
      <c r="K10" s="103">
        <v>30000</v>
      </c>
      <c r="L10" s="82"/>
      <c r="M10" s="82"/>
      <c r="N10" s="82"/>
      <c r="O10" s="82"/>
      <c r="P10" s="82"/>
      <c r="Q10" s="82"/>
      <c r="R10" s="82"/>
      <c r="S10" s="82"/>
      <c r="T10" s="82"/>
    </row>
    <row r="11" ht="42.75" spans="1:20">
      <c r="A11" s="92"/>
      <c r="B11" s="93" t="s">
        <v>69</v>
      </c>
      <c r="C11" s="95" t="s">
        <v>387</v>
      </c>
      <c r="D11" s="93" t="s">
        <v>661</v>
      </c>
      <c r="E11" s="93" t="s">
        <v>662</v>
      </c>
      <c r="F11" s="93" t="s">
        <v>75</v>
      </c>
      <c r="G11" s="93" t="s">
        <v>658</v>
      </c>
      <c r="H11" s="93" t="s">
        <v>125</v>
      </c>
      <c r="I11" s="93" t="s">
        <v>663</v>
      </c>
      <c r="J11" s="103">
        <v>120000</v>
      </c>
      <c r="K11" s="103">
        <v>120000</v>
      </c>
      <c r="L11" s="82"/>
      <c r="M11" s="82"/>
      <c r="N11" s="82"/>
      <c r="O11" s="82"/>
      <c r="P11" s="82"/>
      <c r="Q11" s="82"/>
      <c r="R11" s="82"/>
      <c r="S11" s="82"/>
      <c r="T11" s="82"/>
    </row>
    <row r="12" ht="21" customHeight="1" spans="1:20">
      <c r="A12" s="92"/>
      <c r="B12" s="93" t="s">
        <v>69</v>
      </c>
      <c r="C12" s="95" t="s">
        <v>385</v>
      </c>
      <c r="D12" s="93" t="s">
        <v>638</v>
      </c>
      <c r="E12" s="93" t="s">
        <v>657</v>
      </c>
      <c r="F12" s="93" t="s">
        <v>75</v>
      </c>
      <c r="G12" s="93" t="s">
        <v>658</v>
      </c>
      <c r="H12" s="93" t="s">
        <v>97</v>
      </c>
      <c r="I12" s="93" t="s">
        <v>638</v>
      </c>
      <c r="J12" s="103">
        <v>4050000</v>
      </c>
      <c r="K12" s="103">
        <v>4050000</v>
      </c>
      <c r="L12" s="82"/>
      <c r="M12" s="82"/>
      <c r="N12" s="82"/>
      <c r="O12" s="82"/>
      <c r="P12" s="82"/>
      <c r="Q12" s="82"/>
      <c r="R12" s="82"/>
      <c r="S12" s="82"/>
      <c r="T12" s="82"/>
    </row>
    <row r="13" ht="85.5" spans="1:20">
      <c r="A13" s="92"/>
      <c r="B13" s="93" t="s">
        <v>69</v>
      </c>
      <c r="C13" s="95" t="s">
        <v>372</v>
      </c>
      <c r="D13" s="93" t="s">
        <v>664</v>
      </c>
      <c r="E13" s="93" t="s">
        <v>665</v>
      </c>
      <c r="F13" s="93" t="s">
        <v>75</v>
      </c>
      <c r="G13" s="93" t="s">
        <v>658</v>
      </c>
      <c r="H13" s="93" t="s">
        <v>160</v>
      </c>
      <c r="I13" s="93" t="s">
        <v>666</v>
      </c>
      <c r="J13" s="103">
        <v>101400</v>
      </c>
      <c r="K13" s="103">
        <v>101400</v>
      </c>
      <c r="L13" s="82"/>
      <c r="M13" s="82"/>
      <c r="N13" s="82"/>
      <c r="O13" s="82"/>
      <c r="P13" s="82"/>
      <c r="Q13" s="82"/>
      <c r="R13" s="82"/>
      <c r="S13" s="82"/>
      <c r="T13" s="82"/>
    </row>
    <row r="14" ht="21" customHeight="1" spans="1:20">
      <c r="A14" s="92"/>
      <c r="B14" s="93" t="s">
        <v>69</v>
      </c>
      <c r="C14" s="95" t="s">
        <v>376</v>
      </c>
      <c r="D14" s="93" t="s">
        <v>667</v>
      </c>
      <c r="E14" s="93" t="s">
        <v>668</v>
      </c>
      <c r="F14" s="93" t="s">
        <v>75</v>
      </c>
      <c r="G14" s="93" t="s">
        <v>658</v>
      </c>
      <c r="H14" s="93" t="s">
        <v>113</v>
      </c>
      <c r="I14" s="93" t="s">
        <v>667</v>
      </c>
      <c r="J14" s="103">
        <v>18000</v>
      </c>
      <c r="K14" s="103">
        <v>18000</v>
      </c>
      <c r="L14" s="82"/>
      <c r="M14" s="82"/>
      <c r="N14" s="82"/>
      <c r="O14" s="82"/>
      <c r="P14" s="82"/>
      <c r="Q14" s="82"/>
      <c r="R14" s="82"/>
      <c r="S14" s="82"/>
      <c r="T14" s="82"/>
    </row>
    <row r="15" ht="28.5" spans="1:20">
      <c r="A15" s="92"/>
      <c r="B15" s="93" t="s">
        <v>69</v>
      </c>
      <c r="C15" s="95" t="s">
        <v>376</v>
      </c>
      <c r="D15" s="93" t="s">
        <v>669</v>
      </c>
      <c r="E15" s="93" t="s">
        <v>668</v>
      </c>
      <c r="F15" s="93" t="s">
        <v>75</v>
      </c>
      <c r="G15" s="93" t="s">
        <v>658</v>
      </c>
      <c r="H15" s="93" t="s">
        <v>97</v>
      </c>
      <c r="I15" s="93" t="s">
        <v>669</v>
      </c>
      <c r="J15" s="103">
        <v>100000</v>
      </c>
      <c r="K15" s="103">
        <v>100000</v>
      </c>
      <c r="L15" s="82"/>
      <c r="M15" s="82"/>
      <c r="N15" s="82"/>
      <c r="O15" s="82"/>
      <c r="P15" s="82"/>
      <c r="Q15" s="82"/>
      <c r="R15" s="82"/>
      <c r="S15" s="82"/>
      <c r="T15" s="82"/>
    </row>
    <row r="16" ht="28.5" spans="1:20">
      <c r="A16" s="92"/>
      <c r="B16" s="93" t="s">
        <v>69</v>
      </c>
      <c r="C16" s="95" t="s">
        <v>376</v>
      </c>
      <c r="D16" s="93" t="s">
        <v>670</v>
      </c>
      <c r="E16" s="93" t="s">
        <v>668</v>
      </c>
      <c r="F16" s="93" t="s">
        <v>75</v>
      </c>
      <c r="G16" s="93" t="s">
        <v>658</v>
      </c>
      <c r="H16" s="93" t="s">
        <v>97</v>
      </c>
      <c r="I16" s="93" t="s">
        <v>670</v>
      </c>
      <c r="J16" s="103">
        <v>280000</v>
      </c>
      <c r="K16" s="103">
        <v>280000</v>
      </c>
      <c r="L16" s="82"/>
      <c r="M16" s="82"/>
      <c r="N16" s="82"/>
      <c r="O16" s="82"/>
      <c r="P16" s="82"/>
      <c r="Q16" s="82"/>
      <c r="R16" s="82"/>
      <c r="S16" s="82"/>
      <c r="T16" s="82"/>
    </row>
    <row r="17" ht="28.5" spans="1:20">
      <c r="A17" s="92"/>
      <c r="B17" s="93" t="s">
        <v>69</v>
      </c>
      <c r="C17" s="95" t="s">
        <v>376</v>
      </c>
      <c r="D17" s="93" t="s">
        <v>671</v>
      </c>
      <c r="E17" s="93" t="s">
        <v>668</v>
      </c>
      <c r="F17" s="93" t="s">
        <v>75</v>
      </c>
      <c r="G17" s="93" t="s">
        <v>658</v>
      </c>
      <c r="H17" s="93" t="s">
        <v>97</v>
      </c>
      <c r="I17" s="93" t="s">
        <v>671</v>
      </c>
      <c r="J17" s="103">
        <v>38400</v>
      </c>
      <c r="K17" s="103">
        <v>38400</v>
      </c>
      <c r="L17" s="82"/>
      <c r="M17" s="82"/>
      <c r="N17" s="82"/>
      <c r="O17" s="82"/>
      <c r="P17" s="82"/>
      <c r="Q17" s="82"/>
      <c r="R17" s="82"/>
      <c r="S17" s="82"/>
      <c r="T17" s="82"/>
    </row>
    <row r="18" ht="28.5" spans="1:20">
      <c r="A18" s="92"/>
      <c r="B18" s="93" t="s">
        <v>69</v>
      </c>
      <c r="C18" s="95" t="s">
        <v>376</v>
      </c>
      <c r="D18" s="93" t="s">
        <v>672</v>
      </c>
      <c r="E18" s="93" t="s">
        <v>668</v>
      </c>
      <c r="F18" s="93" t="s">
        <v>75</v>
      </c>
      <c r="G18" s="93" t="s">
        <v>658</v>
      </c>
      <c r="H18" s="93" t="s">
        <v>97</v>
      </c>
      <c r="I18" s="93" t="s">
        <v>672</v>
      </c>
      <c r="J18" s="103">
        <v>40000</v>
      </c>
      <c r="K18" s="103">
        <v>40000</v>
      </c>
      <c r="L18" s="82"/>
      <c r="M18" s="82"/>
      <c r="N18" s="82"/>
      <c r="O18" s="82"/>
      <c r="P18" s="82"/>
      <c r="Q18" s="82"/>
      <c r="R18" s="82"/>
      <c r="S18" s="82"/>
      <c r="T18" s="82"/>
    </row>
    <row r="19" ht="42.75" spans="1:20">
      <c r="A19" s="92"/>
      <c r="B19" s="93" t="s">
        <v>69</v>
      </c>
      <c r="C19" s="95" t="s">
        <v>376</v>
      </c>
      <c r="D19" s="93" t="s">
        <v>673</v>
      </c>
      <c r="E19" s="93" t="s">
        <v>668</v>
      </c>
      <c r="F19" s="93" t="s">
        <v>75</v>
      </c>
      <c r="G19" s="93" t="s">
        <v>658</v>
      </c>
      <c r="H19" s="93" t="s">
        <v>97</v>
      </c>
      <c r="I19" s="93" t="s">
        <v>673</v>
      </c>
      <c r="J19" s="103">
        <v>60000</v>
      </c>
      <c r="K19" s="103">
        <v>60000</v>
      </c>
      <c r="L19" s="82"/>
      <c r="M19" s="82"/>
      <c r="N19" s="82"/>
      <c r="O19" s="82"/>
      <c r="P19" s="82"/>
      <c r="Q19" s="82"/>
      <c r="R19" s="82"/>
      <c r="S19" s="82"/>
      <c r="T19" s="82"/>
    </row>
    <row r="20" ht="28.5" spans="1:20">
      <c r="A20" s="92"/>
      <c r="B20" s="93" t="s">
        <v>69</v>
      </c>
      <c r="C20" s="95" t="s">
        <v>376</v>
      </c>
      <c r="D20" s="93" t="s">
        <v>674</v>
      </c>
      <c r="E20" s="93" t="s">
        <v>668</v>
      </c>
      <c r="F20" s="93" t="s">
        <v>75</v>
      </c>
      <c r="G20" s="93" t="s">
        <v>658</v>
      </c>
      <c r="H20" s="93" t="s">
        <v>97</v>
      </c>
      <c r="I20" s="93" t="s">
        <v>674</v>
      </c>
      <c r="J20" s="103">
        <v>38000</v>
      </c>
      <c r="K20" s="103">
        <v>38000</v>
      </c>
      <c r="L20" s="82"/>
      <c r="M20" s="82"/>
      <c r="N20" s="82"/>
      <c r="O20" s="82"/>
      <c r="P20" s="82"/>
      <c r="Q20" s="82"/>
      <c r="R20" s="82"/>
      <c r="S20" s="82"/>
      <c r="T20" s="82"/>
    </row>
    <row r="21" ht="21" customHeight="1" spans="1:20">
      <c r="A21" s="92"/>
      <c r="B21" s="93" t="s">
        <v>69</v>
      </c>
      <c r="C21" s="95" t="s">
        <v>389</v>
      </c>
      <c r="D21" s="93" t="s">
        <v>675</v>
      </c>
      <c r="E21" s="93" t="s">
        <v>662</v>
      </c>
      <c r="F21" s="93" t="s">
        <v>75</v>
      </c>
      <c r="G21" s="93" t="s">
        <v>658</v>
      </c>
      <c r="H21" s="93" t="s">
        <v>125</v>
      </c>
      <c r="I21" s="93" t="s">
        <v>389</v>
      </c>
      <c r="J21" s="103">
        <v>98000</v>
      </c>
      <c r="K21" s="103">
        <v>98000</v>
      </c>
      <c r="L21" s="82"/>
      <c r="M21" s="82"/>
      <c r="N21" s="82"/>
      <c r="O21" s="82"/>
      <c r="P21" s="82"/>
      <c r="Q21" s="82"/>
      <c r="R21" s="82"/>
      <c r="S21" s="82"/>
      <c r="T21" s="82"/>
    </row>
    <row r="22" ht="28.5" spans="1:20">
      <c r="A22" s="92"/>
      <c r="B22" s="93" t="s">
        <v>69</v>
      </c>
      <c r="C22" s="95" t="s">
        <v>395</v>
      </c>
      <c r="D22" s="93" t="s">
        <v>676</v>
      </c>
      <c r="E22" s="93" t="s">
        <v>668</v>
      </c>
      <c r="F22" s="93" t="s">
        <v>75</v>
      </c>
      <c r="G22" s="93" t="s">
        <v>658</v>
      </c>
      <c r="H22" s="93" t="s">
        <v>97</v>
      </c>
      <c r="I22" s="93" t="s">
        <v>586</v>
      </c>
      <c r="J22" s="103">
        <v>400000</v>
      </c>
      <c r="K22" s="103">
        <v>400000</v>
      </c>
      <c r="L22" s="82"/>
      <c r="M22" s="82"/>
      <c r="N22" s="82"/>
      <c r="O22" s="82"/>
      <c r="P22" s="82"/>
      <c r="Q22" s="82"/>
      <c r="R22" s="82"/>
      <c r="S22" s="82"/>
      <c r="T22" s="82"/>
    </row>
    <row r="23" ht="21" customHeight="1" spans="1:20">
      <c r="A23" s="92"/>
      <c r="B23" s="93" t="s">
        <v>69</v>
      </c>
      <c r="C23" s="95" t="s">
        <v>391</v>
      </c>
      <c r="D23" s="93" t="s">
        <v>677</v>
      </c>
      <c r="E23" s="93" t="s">
        <v>657</v>
      </c>
      <c r="F23" s="93" t="s">
        <v>75</v>
      </c>
      <c r="G23" s="93" t="s">
        <v>658</v>
      </c>
      <c r="H23" s="93" t="s">
        <v>97</v>
      </c>
      <c r="I23" s="93" t="s">
        <v>391</v>
      </c>
      <c r="J23" s="103">
        <v>3000000</v>
      </c>
      <c r="K23" s="103">
        <v>3000000</v>
      </c>
      <c r="L23" s="82"/>
      <c r="M23" s="82"/>
      <c r="N23" s="82"/>
      <c r="O23" s="82"/>
      <c r="P23" s="82"/>
      <c r="Q23" s="82"/>
      <c r="R23" s="82"/>
      <c r="S23" s="82"/>
      <c r="T23" s="82"/>
    </row>
    <row r="24" ht="21" customHeight="1" spans="1:20">
      <c r="A24" s="92"/>
      <c r="B24" s="93" t="s">
        <v>69</v>
      </c>
      <c r="C24" s="95" t="s">
        <v>397</v>
      </c>
      <c r="D24" s="93" t="s">
        <v>678</v>
      </c>
      <c r="E24" s="93" t="s">
        <v>662</v>
      </c>
      <c r="F24" s="93" t="s">
        <v>75</v>
      </c>
      <c r="G24" s="93" t="s">
        <v>658</v>
      </c>
      <c r="H24" s="93" t="s">
        <v>125</v>
      </c>
      <c r="I24" s="93" t="s">
        <v>678</v>
      </c>
      <c r="J24" s="103">
        <v>24960000</v>
      </c>
      <c r="K24" s="103">
        <v>24960000</v>
      </c>
      <c r="L24" s="82"/>
      <c r="M24" s="82"/>
      <c r="N24" s="82"/>
      <c r="O24" s="82"/>
      <c r="P24" s="82"/>
      <c r="Q24" s="82"/>
      <c r="R24" s="82"/>
      <c r="S24" s="82"/>
      <c r="T24" s="82"/>
    </row>
    <row r="25" ht="28.5" spans="1:20">
      <c r="A25" s="92"/>
      <c r="B25" s="93" t="s">
        <v>69</v>
      </c>
      <c r="C25" s="95" t="s">
        <v>397</v>
      </c>
      <c r="D25" s="93" t="s">
        <v>679</v>
      </c>
      <c r="E25" s="93" t="s">
        <v>660</v>
      </c>
      <c r="F25" s="93" t="s">
        <v>75</v>
      </c>
      <c r="G25" s="93" t="s">
        <v>658</v>
      </c>
      <c r="H25" s="93" t="s">
        <v>97</v>
      </c>
      <c r="I25" s="93" t="s">
        <v>680</v>
      </c>
      <c r="J25" s="103">
        <v>190000</v>
      </c>
      <c r="K25" s="103">
        <v>190000</v>
      </c>
      <c r="L25" s="82"/>
      <c r="M25" s="82"/>
      <c r="N25" s="82"/>
      <c r="O25" s="82"/>
      <c r="P25" s="82"/>
      <c r="Q25" s="82"/>
      <c r="R25" s="82"/>
      <c r="S25" s="82"/>
      <c r="T25" s="82"/>
    </row>
    <row r="26" spans="1:20">
      <c r="A26" s="92"/>
      <c r="B26" s="93" t="s">
        <v>69</v>
      </c>
      <c r="C26" s="95" t="s">
        <v>307</v>
      </c>
      <c r="D26" s="93" t="s">
        <v>681</v>
      </c>
      <c r="E26" s="93" t="s">
        <v>682</v>
      </c>
      <c r="F26" s="93" t="s">
        <v>74</v>
      </c>
      <c r="G26" s="93" t="s">
        <v>658</v>
      </c>
      <c r="H26" s="93" t="s">
        <v>97</v>
      </c>
      <c r="I26" s="93" t="s">
        <v>681</v>
      </c>
      <c r="J26" s="103">
        <v>5000</v>
      </c>
      <c r="K26" s="103">
        <v>5000</v>
      </c>
      <c r="L26" s="82"/>
      <c r="M26" s="82"/>
      <c r="N26" s="82"/>
      <c r="O26" s="82"/>
      <c r="P26" s="82"/>
      <c r="Q26" s="82"/>
      <c r="R26" s="82"/>
      <c r="S26" s="82"/>
      <c r="T26" s="82"/>
    </row>
    <row r="27" ht="21" customHeight="1" spans="1:20">
      <c r="A27" s="92"/>
      <c r="B27" s="93" t="s">
        <v>69</v>
      </c>
      <c r="C27" s="95" t="s">
        <v>307</v>
      </c>
      <c r="D27" s="93" t="s">
        <v>683</v>
      </c>
      <c r="E27" s="93" t="s">
        <v>665</v>
      </c>
      <c r="F27" s="93" t="s">
        <v>74</v>
      </c>
      <c r="G27" s="93" t="s">
        <v>658</v>
      </c>
      <c r="H27" s="93" t="s">
        <v>97</v>
      </c>
      <c r="I27" s="93" t="s">
        <v>684</v>
      </c>
      <c r="J27" s="103">
        <v>30000</v>
      </c>
      <c r="K27" s="103">
        <v>30000</v>
      </c>
      <c r="L27" s="82"/>
      <c r="M27" s="82"/>
      <c r="N27" s="82"/>
      <c r="O27" s="82"/>
      <c r="P27" s="82"/>
      <c r="Q27" s="82"/>
      <c r="R27" s="82"/>
      <c r="S27" s="82"/>
      <c r="T27" s="82"/>
    </row>
    <row r="28" ht="21" customHeight="1" spans="1:20">
      <c r="A28" s="96" t="s">
        <v>231</v>
      </c>
      <c r="B28" s="95"/>
      <c r="C28" s="95"/>
      <c r="D28" s="95"/>
      <c r="E28" s="95"/>
      <c r="F28" s="95"/>
      <c r="G28" s="95"/>
      <c r="H28" s="101"/>
      <c r="I28" s="104"/>
      <c r="J28" s="82">
        <v>40870770.2</v>
      </c>
      <c r="K28" s="82">
        <v>40870770.2</v>
      </c>
      <c r="L28" s="82"/>
      <c r="M28" s="82"/>
      <c r="N28" s="82"/>
      <c r="O28" s="82"/>
      <c r="P28" s="82"/>
      <c r="Q28" s="82"/>
      <c r="R28" s="82"/>
      <c r="S28" s="82"/>
      <c r="T28" s="82"/>
    </row>
  </sheetData>
  <mergeCells count="20">
    <mergeCell ref="A3:T3"/>
    <mergeCell ref="A4:I4"/>
    <mergeCell ref="J5:T5"/>
    <mergeCell ref="O6:T6"/>
    <mergeCell ref="A28:I28"/>
    <mergeCell ref="A5:A7"/>
    <mergeCell ref="A9:A2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C15" sqref="C15"/>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20"/>
      <c r="X2" s="20" t="s">
        <v>685</v>
      </c>
    </row>
    <row r="3" ht="41.25" customHeight="1" spans="1:24">
      <c r="A3" s="76" t="str">
        <f>"2025"&amp;"年对下转移支付预算表"</f>
        <v>2025年对下转移支付预算表</v>
      </c>
      <c r="B3" s="3"/>
      <c r="C3" s="3"/>
      <c r="D3" s="3"/>
      <c r="E3" s="3"/>
      <c r="F3" s="3"/>
      <c r="G3" s="3"/>
      <c r="H3" s="3"/>
      <c r="I3" s="3"/>
      <c r="J3" s="3"/>
      <c r="K3" s="3"/>
      <c r="L3" s="3"/>
      <c r="M3" s="3"/>
      <c r="N3" s="3"/>
      <c r="O3" s="3"/>
      <c r="P3" s="3"/>
      <c r="Q3" s="3"/>
      <c r="R3" s="3"/>
      <c r="S3" s="3"/>
      <c r="T3" s="3"/>
      <c r="U3" s="3"/>
      <c r="V3" s="3"/>
      <c r="W3" s="71"/>
      <c r="X3" s="71"/>
    </row>
    <row r="4" ht="18" customHeight="1" spans="1:24">
      <c r="A4" s="77" t="str">
        <f>"单位名称："&amp;""</f>
        <v>单位名称：</v>
      </c>
      <c r="B4" s="78"/>
      <c r="C4" s="78"/>
      <c r="D4" s="79"/>
      <c r="E4" s="83"/>
      <c r="F4" s="83"/>
      <c r="G4" s="83"/>
      <c r="H4" s="83"/>
      <c r="I4" s="83"/>
      <c r="W4" s="22"/>
      <c r="X4" s="22" t="s">
        <v>1</v>
      </c>
    </row>
    <row r="5" ht="19.5" customHeight="1" spans="1:24">
      <c r="A5" s="35" t="s">
        <v>686</v>
      </c>
      <c r="B5" s="23" t="s">
        <v>248</v>
      </c>
      <c r="C5" s="24"/>
      <c r="D5" s="24"/>
      <c r="E5" s="23" t="s">
        <v>687</v>
      </c>
      <c r="F5" s="24"/>
      <c r="G5" s="24"/>
      <c r="H5" s="24"/>
      <c r="I5" s="24"/>
      <c r="J5" s="24"/>
      <c r="K5" s="24"/>
      <c r="L5" s="24"/>
      <c r="M5" s="24"/>
      <c r="N5" s="24"/>
      <c r="O5" s="24"/>
      <c r="P5" s="24"/>
      <c r="Q5" s="24"/>
      <c r="R5" s="24"/>
      <c r="S5" s="24"/>
      <c r="T5" s="24"/>
      <c r="U5" s="24"/>
      <c r="V5" s="24"/>
      <c r="W5" s="84"/>
      <c r="X5" s="85"/>
    </row>
    <row r="6" ht="40.5" customHeight="1" spans="1:24">
      <c r="A6" s="27"/>
      <c r="B6" s="36" t="s">
        <v>55</v>
      </c>
      <c r="C6" s="7" t="s">
        <v>58</v>
      </c>
      <c r="D6" s="80" t="s">
        <v>632</v>
      </c>
      <c r="E6" s="51" t="s">
        <v>688</v>
      </c>
      <c r="F6" s="51" t="s">
        <v>689</v>
      </c>
      <c r="G6" s="51" t="s">
        <v>690</v>
      </c>
      <c r="H6" s="51" t="s">
        <v>691</v>
      </c>
      <c r="I6" s="51" t="s">
        <v>692</v>
      </c>
      <c r="J6" s="51" t="s">
        <v>693</v>
      </c>
      <c r="K6" s="51" t="s">
        <v>694</v>
      </c>
      <c r="L6" s="51" t="s">
        <v>695</v>
      </c>
      <c r="M6" s="51" t="s">
        <v>696</v>
      </c>
      <c r="N6" s="51" t="s">
        <v>697</v>
      </c>
      <c r="O6" s="51" t="s">
        <v>698</v>
      </c>
      <c r="P6" s="51" t="s">
        <v>699</v>
      </c>
      <c r="Q6" s="51" t="s">
        <v>700</v>
      </c>
      <c r="R6" s="51" t="s">
        <v>701</v>
      </c>
      <c r="S6" s="51" t="s">
        <v>702</v>
      </c>
      <c r="T6" s="51" t="s">
        <v>703</v>
      </c>
      <c r="U6" s="51" t="s">
        <v>704</v>
      </c>
      <c r="V6" s="51" t="s">
        <v>705</v>
      </c>
      <c r="W6" s="51" t="s">
        <v>706</v>
      </c>
      <c r="X6" s="86" t="s">
        <v>707</v>
      </c>
    </row>
    <row r="7" ht="19.5" customHeight="1" spans="1:24">
      <c r="A7" s="12">
        <v>1</v>
      </c>
      <c r="B7" s="12">
        <v>2</v>
      </c>
      <c r="C7" s="12">
        <v>3</v>
      </c>
      <c r="D7" s="81">
        <v>4</v>
      </c>
      <c r="E7" s="39">
        <v>5</v>
      </c>
      <c r="F7" s="12">
        <v>6</v>
      </c>
      <c r="G7" s="12">
        <v>7</v>
      </c>
      <c r="H7" s="81">
        <v>8</v>
      </c>
      <c r="I7" s="12">
        <v>9</v>
      </c>
      <c r="J7" s="12">
        <v>10</v>
      </c>
      <c r="K7" s="12">
        <v>11</v>
      </c>
      <c r="L7" s="81">
        <v>12</v>
      </c>
      <c r="M7" s="12">
        <v>13</v>
      </c>
      <c r="N7" s="12">
        <v>14</v>
      </c>
      <c r="O7" s="12">
        <v>15</v>
      </c>
      <c r="P7" s="81">
        <v>16</v>
      </c>
      <c r="Q7" s="12">
        <v>17</v>
      </c>
      <c r="R7" s="12">
        <v>18</v>
      </c>
      <c r="S7" s="12">
        <v>19</v>
      </c>
      <c r="T7" s="81">
        <v>20</v>
      </c>
      <c r="U7" s="81">
        <v>21</v>
      </c>
      <c r="V7" s="81">
        <v>22</v>
      </c>
      <c r="W7" s="39">
        <v>23</v>
      </c>
      <c r="X7" s="39">
        <v>24</v>
      </c>
    </row>
    <row r="8" ht="19.5" customHeight="1" spans="1:24">
      <c r="A8" s="31"/>
      <c r="B8" s="82"/>
      <c r="C8" s="82"/>
      <c r="D8" s="82"/>
      <c r="E8" s="82"/>
      <c r="F8" s="82"/>
      <c r="G8" s="82"/>
      <c r="H8" s="82"/>
      <c r="I8" s="82"/>
      <c r="J8" s="82"/>
      <c r="K8" s="82"/>
      <c r="L8" s="82"/>
      <c r="M8" s="82"/>
      <c r="N8" s="82"/>
      <c r="O8" s="82"/>
      <c r="P8" s="82"/>
      <c r="Q8" s="82"/>
      <c r="R8" s="82"/>
      <c r="S8" s="82"/>
      <c r="T8" s="82"/>
      <c r="U8" s="82"/>
      <c r="V8" s="82"/>
      <c r="W8" s="82"/>
      <c r="X8" s="82"/>
    </row>
    <row r="9" ht="19.5" customHeight="1" spans="1:24">
      <c r="A9" s="70"/>
      <c r="B9" s="82"/>
      <c r="C9" s="82"/>
      <c r="D9" s="82"/>
      <c r="E9" s="82"/>
      <c r="F9" s="82"/>
      <c r="G9" s="82"/>
      <c r="H9" s="82"/>
      <c r="I9" s="82"/>
      <c r="J9" s="82"/>
      <c r="K9" s="82"/>
      <c r="L9" s="82"/>
      <c r="M9" s="82"/>
      <c r="N9" s="82"/>
      <c r="O9" s="82"/>
      <c r="P9" s="82"/>
      <c r="Q9" s="82"/>
      <c r="R9" s="82"/>
      <c r="S9" s="82"/>
      <c r="T9" s="82"/>
      <c r="U9" s="82"/>
      <c r="V9" s="82"/>
      <c r="W9" s="82"/>
      <c r="X9" s="82"/>
    </row>
    <row r="11" ht="25.5" spans="1:1">
      <c r="A11" s="19" t="s">
        <v>708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topLeftCell="C1" workbookViewId="0">
      <pane ySplit="1" topLeftCell="A2" activePane="bottomLeft" state="frozen"/>
      <selection/>
      <selection pane="bottomLeft" activeCell="D17" sqref="D1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20" t="s">
        <v>709</v>
      </c>
    </row>
    <row r="3" ht="41.25" customHeight="1" spans="1:10">
      <c r="A3" s="68" t="str">
        <f>"2025"&amp;"年对下转移支付绩效目标表"</f>
        <v>2025年对下转移支付绩效目标表</v>
      </c>
      <c r="B3" s="3"/>
      <c r="C3" s="3"/>
      <c r="D3" s="3"/>
      <c r="E3" s="3"/>
      <c r="F3" s="71"/>
      <c r="G3" s="3"/>
      <c r="H3" s="71"/>
      <c r="I3" s="71"/>
      <c r="J3" s="3"/>
    </row>
    <row r="4" ht="17.25" customHeight="1" spans="1:1">
      <c r="A4" s="4" t="str">
        <f>"单位名称："&amp;""</f>
        <v>单位名称：</v>
      </c>
    </row>
    <row r="5" ht="44.25" customHeight="1" spans="1:10">
      <c r="A5" s="69" t="s">
        <v>686</v>
      </c>
      <c r="B5" s="69" t="s">
        <v>401</v>
      </c>
      <c r="C5" s="69" t="s">
        <v>402</v>
      </c>
      <c r="D5" s="69" t="s">
        <v>403</v>
      </c>
      <c r="E5" s="69" t="s">
        <v>404</v>
      </c>
      <c r="F5" s="72" t="s">
        <v>405</v>
      </c>
      <c r="G5" s="69" t="s">
        <v>406</v>
      </c>
      <c r="H5" s="72" t="s">
        <v>407</v>
      </c>
      <c r="I5" s="72" t="s">
        <v>408</v>
      </c>
      <c r="J5" s="69" t="s">
        <v>409</v>
      </c>
    </row>
    <row r="6" ht="14.25" customHeight="1" spans="1:10">
      <c r="A6" s="69">
        <v>1</v>
      </c>
      <c r="B6" s="69">
        <v>2</v>
      </c>
      <c r="C6" s="69">
        <v>3</v>
      </c>
      <c r="D6" s="69">
        <v>4</v>
      </c>
      <c r="E6" s="69">
        <v>5</v>
      </c>
      <c r="F6" s="72">
        <v>6</v>
      </c>
      <c r="G6" s="69">
        <v>7</v>
      </c>
      <c r="H6" s="72">
        <v>8</v>
      </c>
      <c r="I6" s="72">
        <v>9</v>
      </c>
      <c r="J6" s="69">
        <v>10</v>
      </c>
    </row>
    <row r="7" ht="42" customHeight="1" spans="1:10">
      <c r="A7" s="31"/>
      <c r="B7" s="70"/>
      <c r="C7" s="70"/>
      <c r="D7" s="70"/>
      <c r="E7" s="73"/>
      <c r="F7" s="74"/>
      <c r="G7" s="73"/>
      <c r="H7" s="74"/>
      <c r="I7" s="74"/>
      <c r="J7" s="73"/>
    </row>
    <row r="8" ht="42" customHeight="1" spans="1:10">
      <c r="A8" s="31"/>
      <c r="B8" s="13"/>
      <c r="C8" s="13"/>
      <c r="D8" s="13"/>
      <c r="E8" s="31"/>
      <c r="F8" s="13"/>
      <c r="G8" s="31"/>
      <c r="H8" s="13"/>
      <c r="I8" s="13"/>
      <c r="J8" s="31"/>
    </row>
    <row r="10" ht="25.5" spans="3:3">
      <c r="C10" s="19" t="s">
        <v>710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23" sqref="B23"/>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41" t="s">
        <v>711</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f>
        <v>单位名称：</v>
      </c>
      <c r="B4" s="48"/>
      <c r="C4" s="48"/>
      <c r="D4" s="49"/>
      <c r="F4" s="46"/>
      <c r="G4" s="45"/>
      <c r="H4" s="45"/>
      <c r="I4" s="67" t="s">
        <v>1</v>
      </c>
    </row>
    <row r="5" ht="28.5" customHeight="1" spans="1:9">
      <c r="A5" s="50" t="s">
        <v>240</v>
      </c>
      <c r="B5" s="51" t="s">
        <v>241</v>
      </c>
      <c r="C5" s="52" t="s">
        <v>712</v>
      </c>
      <c r="D5" s="50" t="s">
        <v>713</v>
      </c>
      <c r="E5" s="50" t="s">
        <v>714</v>
      </c>
      <c r="F5" s="50" t="s">
        <v>715</v>
      </c>
      <c r="G5" s="51" t="s">
        <v>716</v>
      </c>
      <c r="H5" s="39"/>
      <c r="I5" s="50"/>
    </row>
    <row r="6" ht="21" customHeight="1" spans="1:9">
      <c r="A6" s="52"/>
      <c r="B6" s="53"/>
      <c r="C6" s="53"/>
      <c r="D6" s="54"/>
      <c r="E6" s="53"/>
      <c r="F6" s="53"/>
      <c r="G6" s="51" t="s">
        <v>630</v>
      </c>
      <c r="H6" s="51" t="s">
        <v>717</v>
      </c>
      <c r="I6" s="51" t="s">
        <v>718</v>
      </c>
    </row>
    <row r="7" ht="17.25" customHeight="1" spans="1:9">
      <c r="A7" s="55" t="s">
        <v>81</v>
      </c>
      <c r="B7" s="56"/>
      <c r="C7" s="57" t="s">
        <v>82</v>
      </c>
      <c r="D7" s="55" t="s">
        <v>83</v>
      </c>
      <c r="E7" s="62" t="s">
        <v>84</v>
      </c>
      <c r="F7" s="55" t="s">
        <v>85</v>
      </c>
      <c r="G7" s="57" t="s">
        <v>86</v>
      </c>
      <c r="H7" s="63" t="s">
        <v>87</v>
      </c>
      <c r="I7" s="62" t="s">
        <v>88</v>
      </c>
    </row>
    <row r="8" ht="19.5" customHeight="1" spans="1:9">
      <c r="A8" s="58"/>
      <c r="B8" s="32"/>
      <c r="C8" s="32"/>
      <c r="D8" s="31"/>
      <c r="E8" s="13"/>
      <c r="F8" s="63"/>
      <c r="G8" s="64"/>
      <c r="H8" s="65"/>
      <c r="I8" s="65"/>
    </row>
    <row r="9" ht="19.5" customHeight="1" spans="1:9">
      <c r="A9" s="59" t="s">
        <v>55</v>
      </c>
      <c r="B9" s="60"/>
      <c r="C9" s="60"/>
      <c r="D9" s="61"/>
      <c r="E9" s="66"/>
      <c r="F9" s="66"/>
      <c r="G9" s="64"/>
      <c r="H9" s="65"/>
      <c r="I9" s="65"/>
    </row>
    <row r="11" ht="25.5" spans="1:1">
      <c r="A11" s="19" t="s">
        <v>719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topLeftCell="D1" workbookViewId="0">
      <pane ySplit="1" topLeftCell="A2" activePane="bottomLeft" state="frozen"/>
      <selection/>
      <selection pane="bottomLeft" activeCell="K26" sqref="K2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20" t="s">
        <v>720</v>
      </c>
    </row>
    <row r="3" ht="41.25" customHeight="1" spans="1:11">
      <c r="A3" s="3" t="str">
        <f>"2025"&amp;"年上级转移支付补助项目支出预算表"</f>
        <v>2025年上级转移支付补助项目支出预算表</v>
      </c>
      <c r="B3" s="3"/>
      <c r="C3" s="3"/>
      <c r="D3" s="3"/>
      <c r="E3" s="3"/>
      <c r="F3" s="3"/>
      <c r="G3" s="3"/>
      <c r="H3" s="3"/>
      <c r="I3" s="3"/>
      <c r="J3" s="3"/>
      <c r="K3" s="3"/>
    </row>
    <row r="4" ht="13.5" customHeight="1" spans="1:11">
      <c r="A4" s="4" t="str">
        <f>"单位名称："&amp;""</f>
        <v>单位名称：</v>
      </c>
      <c r="B4" s="5"/>
      <c r="C4" s="5"/>
      <c r="D4" s="5"/>
      <c r="E4" s="5"/>
      <c r="F4" s="5"/>
      <c r="G4" s="5"/>
      <c r="H4" s="21"/>
      <c r="I4" s="21"/>
      <c r="J4" s="21"/>
      <c r="K4" s="22" t="s">
        <v>1</v>
      </c>
    </row>
    <row r="5" ht="21.75" customHeight="1" spans="1:11">
      <c r="A5" s="6" t="s">
        <v>336</v>
      </c>
      <c r="B5" s="6" t="s">
        <v>243</v>
      </c>
      <c r="C5" s="6" t="s">
        <v>337</v>
      </c>
      <c r="D5" s="7" t="s">
        <v>244</v>
      </c>
      <c r="E5" s="7" t="s">
        <v>245</v>
      </c>
      <c r="F5" s="7" t="s">
        <v>338</v>
      </c>
      <c r="G5" s="7" t="s">
        <v>339</v>
      </c>
      <c r="H5" s="35" t="s">
        <v>55</v>
      </c>
      <c r="I5" s="23" t="s">
        <v>721</v>
      </c>
      <c r="J5" s="24"/>
      <c r="K5" s="25"/>
    </row>
    <row r="6" ht="21.75" customHeight="1" spans="1:11">
      <c r="A6" s="8"/>
      <c r="B6" s="8"/>
      <c r="C6" s="8"/>
      <c r="D6" s="9"/>
      <c r="E6" s="9"/>
      <c r="F6" s="9"/>
      <c r="G6" s="9"/>
      <c r="H6" s="36"/>
      <c r="I6" s="7" t="s">
        <v>58</v>
      </c>
      <c r="J6" s="7" t="s">
        <v>59</v>
      </c>
      <c r="K6" s="7" t="s">
        <v>60</v>
      </c>
    </row>
    <row r="7" ht="40.5" customHeight="1" spans="1:11">
      <c r="A7" s="10"/>
      <c r="B7" s="10"/>
      <c r="C7" s="10"/>
      <c r="D7" s="11"/>
      <c r="E7" s="11"/>
      <c r="F7" s="11"/>
      <c r="G7" s="11"/>
      <c r="H7" s="27"/>
      <c r="I7" s="11" t="s">
        <v>57</v>
      </c>
      <c r="J7" s="11"/>
      <c r="K7" s="11"/>
    </row>
    <row r="8" ht="15" customHeight="1" spans="1:11">
      <c r="A8" s="12">
        <v>1</v>
      </c>
      <c r="B8" s="12">
        <v>2</v>
      </c>
      <c r="C8" s="12">
        <v>3</v>
      </c>
      <c r="D8" s="12">
        <v>4</v>
      </c>
      <c r="E8" s="12">
        <v>5</v>
      </c>
      <c r="F8" s="12">
        <v>6</v>
      </c>
      <c r="G8" s="12">
        <v>7</v>
      </c>
      <c r="H8" s="12">
        <v>8</v>
      </c>
      <c r="I8" s="12">
        <v>9</v>
      </c>
      <c r="J8" s="39">
        <v>10</v>
      </c>
      <c r="K8" s="39">
        <v>11</v>
      </c>
    </row>
    <row r="9" ht="18.75" customHeight="1" spans="1:11">
      <c r="A9" s="31"/>
      <c r="B9" s="13"/>
      <c r="C9" s="31"/>
      <c r="D9" s="31"/>
      <c r="E9" s="31"/>
      <c r="F9" s="31"/>
      <c r="G9" s="31"/>
      <c r="H9" s="37"/>
      <c r="I9" s="40"/>
      <c r="J9" s="40"/>
      <c r="K9" s="37"/>
    </row>
    <row r="10" ht="18.75" customHeight="1" spans="1:11">
      <c r="A10" s="32"/>
      <c r="B10" s="13"/>
      <c r="C10" s="13"/>
      <c r="D10" s="13"/>
      <c r="E10" s="13"/>
      <c r="F10" s="13"/>
      <c r="G10" s="13"/>
      <c r="H10" s="30"/>
      <c r="I10" s="30"/>
      <c r="J10" s="30"/>
      <c r="K10" s="37"/>
    </row>
    <row r="11" ht="18.75" customHeight="1" spans="1:11">
      <c r="A11" s="33" t="s">
        <v>231</v>
      </c>
      <c r="B11" s="34"/>
      <c r="C11" s="34"/>
      <c r="D11" s="34"/>
      <c r="E11" s="34"/>
      <c r="F11" s="34"/>
      <c r="G11" s="38"/>
      <c r="H11" s="30"/>
      <c r="I11" s="30"/>
      <c r="J11" s="30"/>
      <c r="K11" s="37"/>
    </row>
    <row r="13" ht="25.5" spans="4:4">
      <c r="D13" s="19" t="s">
        <v>722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abSelected="1" workbookViewId="0">
      <pane ySplit="1" topLeftCell="A4" activePane="bottomLeft" state="frozen"/>
      <selection/>
      <selection pane="bottomLeft" activeCell="F30" sqref="F30"/>
    </sheetView>
  </sheetViews>
  <sheetFormatPr defaultColWidth="9.14166666666667" defaultRowHeight="14.25" customHeight="1" outlineLevelCol="6"/>
  <cols>
    <col min="1" max="1" width="22.125" customWidth="1"/>
    <col min="2" max="2" width="10.75" customWidth="1"/>
    <col min="3" max="3" width="50.375" customWidth="1"/>
    <col min="4" max="4" width="8.125" customWidth="1"/>
    <col min="5" max="7" width="23.85" customWidth="1"/>
  </cols>
  <sheetData>
    <row r="1" customHeight="1" spans="1:7">
      <c r="A1" s="1"/>
      <c r="B1" s="1"/>
      <c r="C1" s="1"/>
      <c r="D1" s="1"/>
      <c r="E1" s="1"/>
      <c r="F1" s="1"/>
      <c r="G1" s="1"/>
    </row>
    <row r="2" ht="13.5" customHeight="1" spans="4:7">
      <c r="D2" s="2"/>
      <c r="G2" s="20" t="s">
        <v>723</v>
      </c>
    </row>
    <row r="3" ht="41.25" customHeight="1" spans="1:7">
      <c r="A3" s="3" t="str">
        <f>"2025"&amp;"年部门项目中期规划预算表"</f>
        <v>2025年部门项目中期规划预算表</v>
      </c>
      <c r="B3" s="3"/>
      <c r="C3" s="3"/>
      <c r="D3" s="3"/>
      <c r="E3" s="3"/>
      <c r="F3" s="3"/>
      <c r="G3" s="3"/>
    </row>
    <row r="4" ht="13.5" customHeight="1" spans="1:7">
      <c r="A4" s="4" t="str">
        <f>"单位名称："&amp;""</f>
        <v>单位名称：</v>
      </c>
      <c r="B4" s="5"/>
      <c r="C4" s="5"/>
      <c r="D4" s="5"/>
      <c r="E4" s="21"/>
      <c r="F4" s="21"/>
      <c r="G4" s="22" t="s">
        <v>1</v>
      </c>
    </row>
    <row r="5" ht="21.75" customHeight="1" spans="1:7">
      <c r="A5" s="6" t="s">
        <v>337</v>
      </c>
      <c r="B5" s="6" t="s">
        <v>336</v>
      </c>
      <c r="C5" s="6" t="s">
        <v>243</v>
      </c>
      <c r="D5" s="7" t="s">
        <v>724</v>
      </c>
      <c r="E5" s="23" t="s">
        <v>58</v>
      </c>
      <c r="F5" s="24"/>
      <c r="G5" s="25"/>
    </row>
    <row r="6" ht="21.75" customHeight="1" spans="1:7">
      <c r="A6" s="8"/>
      <c r="B6" s="8"/>
      <c r="C6" s="8"/>
      <c r="D6" s="9"/>
      <c r="E6" s="26" t="str">
        <f>"2025"&amp;"年"</f>
        <v>2025年</v>
      </c>
      <c r="F6" s="7" t="str">
        <f>("2025"+1)&amp;"年"</f>
        <v>2026年</v>
      </c>
      <c r="G6" s="7" t="str">
        <f>("2025"+2)&amp;"年"</f>
        <v>2027年</v>
      </c>
    </row>
    <row r="7" ht="40.5" customHeight="1" spans="1:7">
      <c r="A7" s="10"/>
      <c r="B7" s="10"/>
      <c r="C7" s="10"/>
      <c r="D7" s="11"/>
      <c r="E7" s="27"/>
      <c r="F7" s="11" t="s">
        <v>57</v>
      </c>
      <c r="G7" s="11"/>
    </row>
    <row r="8" ht="15" customHeight="1" spans="1:7">
      <c r="A8" s="12">
        <v>1</v>
      </c>
      <c r="B8" s="12">
        <v>2</v>
      </c>
      <c r="C8" s="12">
        <v>3</v>
      </c>
      <c r="D8" s="12">
        <v>4</v>
      </c>
      <c r="E8" s="12">
        <v>5</v>
      </c>
      <c r="F8" s="12">
        <v>6</v>
      </c>
      <c r="G8" s="12">
        <v>7</v>
      </c>
    </row>
    <row r="9" ht="15" customHeight="1" spans="1:7">
      <c r="A9" s="12" t="s">
        <v>69</v>
      </c>
      <c r="B9" s="13" t="s">
        <v>342</v>
      </c>
      <c r="C9" s="14" t="s">
        <v>344</v>
      </c>
      <c r="D9" s="12" t="s">
        <v>725</v>
      </c>
      <c r="E9" s="28">
        <v>35000</v>
      </c>
      <c r="F9" s="28">
        <v>100000</v>
      </c>
      <c r="G9" s="28">
        <v>100000</v>
      </c>
    </row>
    <row r="10" ht="15" customHeight="1" spans="1:7">
      <c r="A10" s="12" t="s">
        <v>69</v>
      </c>
      <c r="B10" s="13" t="s">
        <v>342</v>
      </c>
      <c r="C10" s="14" t="s">
        <v>348</v>
      </c>
      <c r="D10" s="12" t="s">
        <v>725</v>
      </c>
      <c r="E10" s="28">
        <v>55800</v>
      </c>
      <c r="F10" s="28">
        <v>60000</v>
      </c>
      <c r="G10" s="28">
        <v>60000</v>
      </c>
    </row>
    <row r="11" ht="15" customHeight="1" spans="1:7">
      <c r="A11" s="12" t="s">
        <v>69</v>
      </c>
      <c r="B11" s="13" t="s">
        <v>342</v>
      </c>
      <c r="C11" s="14" t="s">
        <v>356</v>
      </c>
      <c r="D11" s="12" t="s">
        <v>725</v>
      </c>
      <c r="E11" s="28">
        <v>70000</v>
      </c>
      <c r="F11" s="28">
        <v>80000</v>
      </c>
      <c r="G11" s="28">
        <v>80000</v>
      </c>
    </row>
    <row r="12" ht="15" customHeight="1" spans="1:7">
      <c r="A12" s="12" t="s">
        <v>69</v>
      </c>
      <c r="B12" s="13" t="s">
        <v>342</v>
      </c>
      <c r="C12" s="14" t="s">
        <v>358</v>
      </c>
      <c r="D12" s="12" t="s">
        <v>725</v>
      </c>
      <c r="E12" s="28">
        <v>28800</v>
      </c>
      <c r="F12" s="28">
        <v>30000</v>
      </c>
      <c r="G12" s="28">
        <v>30000</v>
      </c>
    </row>
    <row r="13" ht="15" customHeight="1" spans="1:7">
      <c r="A13" s="12" t="s">
        <v>69</v>
      </c>
      <c r="B13" s="13" t="s">
        <v>342</v>
      </c>
      <c r="C13" s="14" t="s">
        <v>360</v>
      </c>
      <c r="D13" s="12" t="s">
        <v>725</v>
      </c>
      <c r="E13" s="28">
        <v>138000</v>
      </c>
      <c r="F13" s="28">
        <v>15000</v>
      </c>
      <c r="G13" s="28">
        <v>15000</v>
      </c>
    </row>
    <row r="14" ht="15" customHeight="1" spans="1:7">
      <c r="A14" s="12" t="s">
        <v>69</v>
      </c>
      <c r="B14" s="13" t="s">
        <v>342</v>
      </c>
      <c r="C14" s="14" t="s">
        <v>364</v>
      </c>
      <c r="D14" s="12" t="s">
        <v>725</v>
      </c>
      <c r="E14" s="28">
        <v>15000000</v>
      </c>
      <c r="F14" s="28">
        <v>20000000</v>
      </c>
      <c r="G14" s="28">
        <v>20000000</v>
      </c>
    </row>
    <row r="15" ht="15" customHeight="1" spans="1:7">
      <c r="A15" s="12" t="s">
        <v>69</v>
      </c>
      <c r="B15" s="13" t="s">
        <v>342</v>
      </c>
      <c r="C15" s="14" t="s">
        <v>368</v>
      </c>
      <c r="D15" s="12" t="s">
        <v>725</v>
      </c>
      <c r="E15" s="28">
        <v>2685154</v>
      </c>
      <c r="F15" s="28">
        <v>6459792</v>
      </c>
      <c r="G15" s="28"/>
    </row>
    <row r="16" ht="15" customHeight="1" spans="1:7">
      <c r="A16" s="12" t="s">
        <v>69</v>
      </c>
      <c r="B16" s="13" t="s">
        <v>342</v>
      </c>
      <c r="C16" s="14" t="s">
        <v>372</v>
      </c>
      <c r="D16" s="12" t="s">
        <v>725</v>
      </c>
      <c r="E16" s="28">
        <v>101400</v>
      </c>
      <c r="F16" s="28">
        <v>100000</v>
      </c>
      <c r="G16" s="28">
        <v>60000</v>
      </c>
    </row>
    <row r="17" ht="15" customHeight="1" spans="1:7">
      <c r="A17" s="12" t="s">
        <v>69</v>
      </c>
      <c r="B17" s="13" t="s">
        <v>342</v>
      </c>
      <c r="C17" s="14" t="s">
        <v>374</v>
      </c>
      <c r="D17" s="12" t="s">
        <v>725</v>
      </c>
      <c r="E17" s="28">
        <v>53500</v>
      </c>
      <c r="F17" s="28">
        <v>30000000</v>
      </c>
      <c r="G17" s="28"/>
    </row>
    <row r="18" ht="15" customHeight="1" spans="1:7">
      <c r="A18" s="12" t="s">
        <v>69</v>
      </c>
      <c r="B18" s="13" t="s">
        <v>342</v>
      </c>
      <c r="C18" s="14" t="s">
        <v>376</v>
      </c>
      <c r="D18" s="12" t="s">
        <v>725</v>
      </c>
      <c r="E18" s="28">
        <v>574400</v>
      </c>
      <c r="F18" s="28">
        <v>120000</v>
      </c>
      <c r="G18" s="28"/>
    </row>
    <row r="19" ht="15" customHeight="1" spans="1:7">
      <c r="A19" s="12" t="s">
        <v>69</v>
      </c>
      <c r="B19" s="13" t="s">
        <v>342</v>
      </c>
      <c r="C19" s="14" t="s">
        <v>381</v>
      </c>
      <c r="D19" s="12" t="s">
        <v>725</v>
      </c>
      <c r="E19" s="28">
        <v>7311970.2</v>
      </c>
      <c r="F19" s="28">
        <v>10000000</v>
      </c>
      <c r="G19" s="28">
        <v>10000000</v>
      </c>
    </row>
    <row r="20" ht="15" customHeight="1" spans="1:7">
      <c r="A20" s="12" t="s">
        <v>69</v>
      </c>
      <c r="B20" s="13" t="s">
        <v>342</v>
      </c>
      <c r="C20" s="14" t="s">
        <v>385</v>
      </c>
      <c r="D20" s="12" t="s">
        <v>725</v>
      </c>
      <c r="E20" s="28">
        <v>4050000</v>
      </c>
      <c r="F20" s="28">
        <v>4050000</v>
      </c>
      <c r="G20" s="28">
        <v>4050000</v>
      </c>
    </row>
    <row r="21" ht="15" customHeight="1" spans="1:7">
      <c r="A21" s="12" t="s">
        <v>69</v>
      </c>
      <c r="B21" s="13" t="s">
        <v>342</v>
      </c>
      <c r="C21" s="14" t="s">
        <v>387</v>
      </c>
      <c r="D21" s="12" t="s">
        <v>725</v>
      </c>
      <c r="E21" s="28">
        <v>120000</v>
      </c>
      <c r="F21" s="28">
        <v>120000</v>
      </c>
      <c r="G21" s="28">
        <v>120000</v>
      </c>
    </row>
    <row r="22" ht="15" customHeight="1" spans="1:7">
      <c r="A22" s="12" t="s">
        <v>69</v>
      </c>
      <c r="B22" s="13" t="s">
        <v>342</v>
      </c>
      <c r="C22" s="14" t="s">
        <v>389</v>
      </c>
      <c r="D22" s="12" t="s">
        <v>725</v>
      </c>
      <c r="E22" s="28">
        <v>98000</v>
      </c>
      <c r="F22" s="28">
        <v>98000</v>
      </c>
      <c r="G22" s="28">
        <v>98000</v>
      </c>
    </row>
    <row r="23" ht="15" customHeight="1" spans="1:7">
      <c r="A23" s="12" t="s">
        <v>69</v>
      </c>
      <c r="B23" s="13" t="s">
        <v>342</v>
      </c>
      <c r="C23" s="14" t="s">
        <v>391</v>
      </c>
      <c r="D23" s="12" t="s">
        <v>725</v>
      </c>
      <c r="E23" s="28">
        <v>3000000</v>
      </c>
      <c r="F23" s="28">
        <v>32000000</v>
      </c>
      <c r="G23" s="28"/>
    </row>
    <row r="24" ht="15" customHeight="1" spans="1:7">
      <c r="A24" s="12" t="s">
        <v>69</v>
      </c>
      <c r="B24" s="13" t="s">
        <v>342</v>
      </c>
      <c r="C24" s="14" t="s">
        <v>393</v>
      </c>
      <c r="D24" s="12" t="s">
        <v>725</v>
      </c>
      <c r="E24" s="28">
        <v>30000</v>
      </c>
      <c r="F24" s="28">
        <v>30000</v>
      </c>
      <c r="G24" s="28">
        <v>30000</v>
      </c>
    </row>
    <row r="25" ht="15" customHeight="1" spans="1:7">
      <c r="A25" s="12" t="s">
        <v>69</v>
      </c>
      <c r="B25" s="13" t="s">
        <v>342</v>
      </c>
      <c r="C25" s="15" t="s">
        <v>397</v>
      </c>
      <c r="D25" s="12" t="s">
        <v>725</v>
      </c>
      <c r="E25" s="29">
        <v>25150000</v>
      </c>
      <c r="F25" s="29">
        <v>25150000</v>
      </c>
      <c r="G25" s="29">
        <v>25150000</v>
      </c>
    </row>
    <row r="26" ht="18.75" customHeight="1" spans="1:7">
      <c r="A26" s="16" t="s">
        <v>55</v>
      </c>
      <c r="B26" s="17" t="s">
        <v>726</v>
      </c>
      <c r="C26" s="17"/>
      <c r="D26" s="18"/>
      <c r="E26" s="30">
        <v>60000000</v>
      </c>
      <c r="F26" s="30">
        <v>128412792</v>
      </c>
      <c r="G26" s="30">
        <v>59793000</v>
      </c>
    </row>
    <row r="28" ht="25.5" spans="1:1">
      <c r="A28" s="19"/>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P1" workbookViewId="0">
      <pane ySplit="1" topLeftCell="A2" activePane="bottomLeft" state="frozen"/>
      <selection/>
      <selection pane="bottomLeft" activeCell="B17" sqref="B17"/>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52</v>
      </c>
    </row>
    <row r="3" ht="41.25" customHeight="1" spans="1:1">
      <c r="A3" s="44" t="str">
        <f>"2025"&amp;"年部门收入预算表"</f>
        <v>2025年部门收入预算表</v>
      </c>
    </row>
    <row r="4" ht="17.25" customHeight="1" spans="1:19">
      <c r="A4" s="47" t="str">
        <f>"单位名称："&amp;""</f>
        <v>单位名称：</v>
      </c>
      <c r="S4" s="49" t="s">
        <v>1</v>
      </c>
    </row>
    <row r="5" ht="21.75" customHeight="1" spans="1:19">
      <c r="A5" s="230" t="s">
        <v>53</v>
      </c>
      <c r="B5" s="231" t="s">
        <v>54</v>
      </c>
      <c r="C5" s="231" t="s">
        <v>55</v>
      </c>
      <c r="D5" s="232" t="s">
        <v>56</v>
      </c>
      <c r="E5" s="232"/>
      <c r="F5" s="232"/>
      <c r="G5" s="232"/>
      <c r="H5" s="232"/>
      <c r="I5" s="137"/>
      <c r="J5" s="232"/>
      <c r="K5" s="232"/>
      <c r="L5" s="232"/>
      <c r="M5" s="232"/>
      <c r="N5" s="241"/>
      <c r="O5" s="232" t="s">
        <v>45</v>
      </c>
      <c r="P5" s="232"/>
      <c r="Q5" s="232"/>
      <c r="R5" s="232"/>
      <c r="S5" s="241"/>
    </row>
    <row r="6" ht="27" customHeight="1" spans="1:19">
      <c r="A6" s="233"/>
      <c r="B6" s="234"/>
      <c r="C6" s="234"/>
      <c r="D6" s="234" t="s">
        <v>57</v>
      </c>
      <c r="E6" s="234" t="s">
        <v>58</v>
      </c>
      <c r="F6" s="234" t="s">
        <v>59</v>
      </c>
      <c r="G6" s="234" t="s">
        <v>60</v>
      </c>
      <c r="H6" s="234" t="s">
        <v>61</v>
      </c>
      <c r="I6" s="238" t="s">
        <v>62</v>
      </c>
      <c r="J6" s="239"/>
      <c r="K6" s="239"/>
      <c r="L6" s="239"/>
      <c r="M6" s="239"/>
      <c r="N6" s="240"/>
      <c r="O6" s="234" t="s">
        <v>57</v>
      </c>
      <c r="P6" s="234" t="s">
        <v>58</v>
      </c>
      <c r="Q6" s="234" t="s">
        <v>59</v>
      </c>
      <c r="R6" s="234" t="s">
        <v>60</v>
      </c>
      <c r="S6" s="234" t="s">
        <v>63</v>
      </c>
    </row>
    <row r="7" ht="30" customHeight="1" spans="1:19">
      <c r="A7" s="235"/>
      <c r="B7" s="104"/>
      <c r="C7" s="121"/>
      <c r="D7" s="121"/>
      <c r="E7" s="121"/>
      <c r="F7" s="121"/>
      <c r="G7" s="121"/>
      <c r="H7" s="121"/>
      <c r="I7" s="74" t="s">
        <v>57</v>
      </c>
      <c r="J7" s="240" t="s">
        <v>64</v>
      </c>
      <c r="K7" s="240" t="s">
        <v>65</v>
      </c>
      <c r="L7" s="240" t="s">
        <v>66</v>
      </c>
      <c r="M7" s="240" t="s">
        <v>67</v>
      </c>
      <c r="N7" s="240" t="s">
        <v>68</v>
      </c>
      <c r="O7" s="242"/>
      <c r="P7" s="242"/>
      <c r="Q7" s="242"/>
      <c r="R7" s="242"/>
      <c r="S7" s="121"/>
    </row>
    <row r="8" ht="15" customHeight="1" spans="1:19">
      <c r="A8" s="236">
        <v>1</v>
      </c>
      <c r="B8" s="236">
        <v>2</v>
      </c>
      <c r="C8" s="236">
        <v>3</v>
      </c>
      <c r="D8" s="236">
        <v>4</v>
      </c>
      <c r="E8" s="236">
        <v>5</v>
      </c>
      <c r="F8" s="236">
        <v>6</v>
      </c>
      <c r="G8" s="236">
        <v>7</v>
      </c>
      <c r="H8" s="236">
        <v>8</v>
      </c>
      <c r="I8" s="74">
        <v>9</v>
      </c>
      <c r="J8" s="236">
        <v>10</v>
      </c>
      <c r="K8" s="236">
        <v>11</v>
      </c>
      <c r="L8" s="236">
        <v>12</v>
      </c>
      <c r="M8" s="236">
        <v>13</v>
      </c>
      <c r="N8" s="236">
        <v>14</v>
      </c>
      <c r="O8" s="236">
        <v>15</v>
      </c>
      <c r="P8" s="236">
        <v>16</v>
      </c>
      <c r="Q8" s="236">
        <v>17</v>
      </c>
      <c r="R8" s="236">
        <v>18</v>
      </c>
      <c r="S8" s="236">
        <v>19</v>
      </c>
    </row>
    <row r="9" ht="18" customHeight="1" spans="1:19">
      <c r="A9" s="13">
        <v>102001</v>
      </c>
      <c r="B9" s="13" t="s">
        <v>69</v>
      </c>
      <c r="C9" s="214">
        <v>69983020.44</v>
      </c>
      <c r="D9" s="206">
        <v>69529120.44</v>
      </c>
      <c r="E9" s="206">
        <v>69529120.44</v>
      </c>
      <c r="F9" s="82"/>
      <c r="G9" s="82"/>
      <c r="H9" s="82"/>
      <c r="I9" s="82"/>
      <c r="J9" s="82"/>
      <c r="K9" s="82"/>
      <c r="L9" s="82"/>
      <c r="M9" s="82"/>
      <c r="N9" s="82"/>
      <c r="O9" s="65">
        <v>453900</v>
      </c>
      <c r="P9" s="65">
        <v>453900</v>
      </c>
      <c r="Q9" s="82"/>
      <c r="R9" s="82"/>
      <c r="S9" s="82"/>
    </row>
    <row r="10" ht="18" customHeight="1" spans="1:19">
      <c r="A10" s="52" t="s">
        <v>55</v>
      </c>
      <c r="B10" s="237"/>
      <c r="C10" s="214">
        <v>69983020.44</v>
      </c>
      <c r="D10" s="206">
        <v>69529120.44</v>
      </c>
      <c r="E10" s="206">
        <v>69529120.44</v>
      </c>
      <c r="F10" s="82"/>
      <c r="G10" s="82"/>
      <c r="H10" s="82"/>
      <c r="I10" s="82"/>
      <c r="J10" s="82"/>
      <c r="K10" s="82"/>
      <c r="L10" s="82"/>
      <c r="M10" s="82"/>
      <c r="N10" s="82"/>
      <c r="O10" s="65">
        <v>453900</v>
      </c>
      <c r="P10" s="65">
        <v>453900</v>
      </c>
      <c r="Q10" s="82"/>
      <c r="R10" s="82"/>
      <c r="S10" s="82"/>
    </row>
    <row r="11" ht="25.5" spans="1:1">
      <c r="A11" s="1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7"/>
  <sheetViews>
    <sheetView showGridLines="0" showZeros="0" workbookViewId="0">
      <pane ySplit="6" topLeftCell="A43" activePane="bottomLeft" state="frozen"/>
      <selection/>
      <selection pane="bottomLeft" activeCell="F8" sqref="F8:F57"/>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customFormat="1" ht="17.25" customHeight="1" spans="1:1">
      <c r="A2" s="49" t="s">
        <v>70</v>
      </c>
    </row>
    <row r="3" customFormat="1" ht="41.25" customHeight="1" spans="1:1">
      <c r="A3" s="44" t="str">
        <f>"2025"&amp;"年部门支出预算表"</f>
        <v>2025年部门支出预算表</v>
      </c>
    </row>
    <row r="4" ht="17.25" customHeight="1" spans="1:15">
      <c r="A4" s="47" t="str">
        <f>"单位名称："&amp;""</f>
        <v>单位名称：</v>
      </c>
      <c r="O4" s="49" t="s">
        <v>1</v>
      </c>
    </row>
    <row r="5" ht="27" customHeight="1" spans="1:15">
      <c r="A5" s="215" t="s">
        <v>71</v>
      </c>
      <c r="B5" s="215" t="s">
        <v>72</v>
      </c>
      <c r="C5" s="215" t="s">
        <v>55</v>
      </c>
      <c r="D5" s="216" t="s">
        <v>58</v>
      </c>
      <c r="E5" s="223"/>
      <c r="F5" s="224"/>
      <c r="G5" s="225" t="s">
        <v>59</v>
      </c>
      <c r="H5" s="225" t="s">
        <v>60</v>
      </c>
      <c r="I5" s="225" t="s">
        <v>73</v>
      </c>
      <c r="J5" s="216" t="s">
        <v>62</v>
      </c>
      <c r="K5" s="223"/>
      <c r="L5" s="223"/>
      <c r="M5" s="223"/>
      <c r="N5" s="227"/>
      <c r="O5" s="228"/>
    </row>
    <row r="6" ht="42" customHeight="1" spans="1:15">
      <c r="A6" s="217"/>
      <c r="B6" s="217"/>
      <c r="C6" s="218"/>
      <c r="D6" s="219" t="s">
        <v>57</v>
      </c>
      <c r="E6" s="219" t="s">
        <v>74</v>
      </c>
      <c r="F6" s="219" t="s">
        <v>75</v>
      </c>
      <c r="G6" s="218"/>
      <c r="H6" s="218"/>
      <c r="I6" s="226"/>
      <c r="J6" s="219" t="s">
        <v>57</v>
      </c>
      <c r="K6" s="208" t="s">
        <v>76</v>
      </c>
      <c r="L6" s="208" t="s">
        <v>77</v>
      </c>
      <c r="M6" s="208" t="s">
        <v>78</v>
      </c>
      <c r="N6" s="208" t="s">
        <v>79</v>
      </c>
      <c r="O6" s="208" t="s">
        <v>80</v>
      </c>
    </row>
    <row r="7" ht="18" customHeight="1" spans="1:15">
      <c r="A7" s="220" t="s">
        <v>81</v>
      </c>
      <c r="B7" s="220" t="s">
        <v>82</v>
      </c>
      <c r="C7" s="220" t="s">
        <v>83</v>
      </c>
      <c r="D7" s="63" t="s">
        <v>84</v>
      </c>
      <c r="E7" s="63" t="s">
        <v>85</v>
      </c>
      <c r="F7" s="63" t="s">
        <v>86</v>
      </c>
      <c r="G7" s="63" t="s">
        <v>87</v>
      </c>
      <c r="H7" s="63" t="s">
        <v>88</v>
      </c>
      <c r="I7" s="63" t="s">
        <v>89</v>
      </c>
      <c r="J7" s="63" t="s">
        <v>90</v>
      </c>
      <c r="K7" s="63" t="s">
        <v>91</v>
      </c>
      <c r="L7" s="63" t="s">
        <v>92</v>
      </c>
      <c r="M7" s="63" t="s">
        <v>93</v>
      </c>
      <c r="N7" s="55" t="s">
        <v>94</v>
      </c>
      <c r="O7" s="63" t="s">
        <v>95</v>
      </c>
    </row>
    <row r="8" ht="21" customHeight="1" spans="1:15">
      <c r="A8" s="194" t="s">
        <v>96</v>
      </c>
      <c r="B8" s="194" t="s">
        <v>97</v>
      </c>
      <c r="C8" s="195">
        <v>21920953.24</v>
      </c>
      <c r="D8" s="221">
        <v>21920953.24</v>
      </c>
      <c r="E8" s="28">
        <v>6130632.44</v>
      </c>
      <c r="F8" s="28">
        <v>15790320.8</v>
      </c>
      <c r="G8" s="82"/>
      <c r="H8" s="82"/>
      <c r="I8" s="82"/>
      <c r="J8" s="82"/>
      <c r="K8" s="82"/>
      <c r="L8" s="82"/>
      <c r="M8" s="82"/>
      <c r="N8" s="82"/>
      <c r="O8" s="82"/>
    </row>
    <row r="9" ht="21" customHeight="1" spans="1:15">
      <c r="A9" s="196" t="s">
        <v>98</v>
      </c>
      <c r="B9" s="196" t="s">
        <v>99</v>
      </c>
      <c r="C9" s="195">
        <v>21920953.24</v>
      </c>
      <c r="D9" s="221">
        <v>21920953.24</v>
      </c>
      <c r="E9" s="28">
        <v>6130632.44</v>
      </c>
      <c r="F9" s="28">
        <v>15790320.8</v>
      </c>
      <c r="G9" s="82"/>
      <c r="H9" s="82"/>
      <c r="I9" s="82"/>
      <c r="J9" s="82"/>
      <c r="K9" s="82"/>
      <c r="L9" s="82"/>
      <c r="M9" s="82"/>
      <c r="N9" s="82"/>
      <c r="O9" s="82"/>
    </row>
    <row r="10" ht="21" customHeight="1" spans="1:15">
      <c r="A10" s="197" t="s">
        <v>100</v>
      </c>
      <c r="B10" s="197" t="s">
        <v>101</v>
      </c>
      <c r="C10" s="195">
        <v>4702788.56</v>
      </c>
      <c r="D10" s="221">
        <v>4702788.56</v>
      </c>
      <c r="E10" s="28">
        <v>4702788.56</v>
      </c>
      <c r="F10" s="28"/>
      <c r="G10" s="82"/>
      <c r="H10" s="82"/>
      <c r="I10" s="82"/>
      <c r="J10" s="82"/>
      <c r="K10" s="82"/>
      <c r="L10" s="82"/>
      <c r="M10" s="82"/>
      <c r="N10" s="82"/>
      <c r="O10" s="82"/>
    </row>
    <row r="11" ht="21" customHeight="1" spans="1:15">
      <c r="A11" s="197" t="s">
        <v>102</v>
      </c>
      <c r="B11" s="197" t="s">
        <v>103</v>
      </c>
      <c r="C11" s="195">
        <v>143920.8</v>
      </c>
      <c r="D11" s="221">
        <v>143920.8</v>
      </c>
      <c r="E11" s="28"/>
      <c r="F11" s="28">
        <v>143920.8</v>
      </c>
      <c r="G11" s="82"/>
      <c r="H11" s="82"/>
      <c r="I11" s="82"/>
      <c r="J11" s="82"/>
      <c r="K11" s="82"/>
      <c r="L11" s="82"/>
      <c r="M11" s="82"/>
      <c r="N11" s="82"/>
      <c r="O11" s="82"/>
    </row>
    <row r="12" ht="21" customHeight="1" spans="1:15">
      <c r="A12" s="197" t="s">
        <v>104</v>
      </c>
      <c r="B12" s="197" t="s">
        <v>105</v>
      </c>
      <c r="C12" s="195">
        <v>15556400</v>
      </c>
      <c r="D12" s="221">
        <v>15556400</v>
      </c>
      <c r="E12" s="28"/>
      <c r="F12" s="28">
        <v>15556400</v>
      </c>
      <c r="G12" s="82"/>
      <c r="H12" s="82"/>
      <c r="I12" s="82"/>
      <c r="J12" s="82"/>
      <c r="K12" s="82"/>
      <c r="L12" s="82"/>
      <c r="M12" s="82"/>
      <c r="N12" s="82"/>
      <c r="O12" s="82"/>
    </row>
    <row r="13" ht="21" customHeight="1" spans="1:15">
      <c r="A13" s="197" t="s">
        <v>106</v>
      </c>
      <c r="B13" s="197" t="s">
        <v>107</v>
      </c>
      <c r="C13" s="195">
        <v>20000</v>
      </c>
      <c r="D13" s="221">
        <v>20000</v>
      </c>
      <c r="E13" s="28"/>
      <c r="F13" s="28">
        <v>20000</v>
      </c>
      <c r="G13" s="82"/>
      <c r="H13" s="82"/>
      <c r="I13" s="82"/>
      <c r="J13" s="82"/>
      <c r="K13" s="82"/>
      <c r="L13" s="82"/>
      <c r="M13" s="82"/>
      <c r="N13" s="82"/>
      <c r="O13" s="82"/>
    </row>
    <row r="14" ht="21" customHeight="1" spans="1:15">
      <c r="A14" s="197" t="s">
        <v>108</v>
      </c>
      <c r="B14" s="197" t="s">
        <v>109</v>
      </c>
      <c r="C14" s="195">
        <v>1427843.88</v>
      </c>
      <c r="D14" s="221">
        <v>1427843.88</v>
      </c>
      <c r="E14" s="28">
        <v>1427843.88</v>
      </c>
      <c r="F14" s="28"/>
      <c r="G14" s="82"/>
      <c r="H14" s="82"/>
      <c r="I14" s="82"/>
      <c r="J14" s="82"/>
      <c r="K14" s="82"/>
      <c r="L14" s="82"/>
      <c r="M14" s="82"/>
      <c r="N14" s="82"/>
      <c r="O14" s="82"/>
    </row>
    <row r="15" ht="21" customHeight="1" spans="1:15">
      <c r="A15" s="197" t="s">
        <v>110</v>
      </c>
      <c r="B15" s="197" t="s">
        <v>111</v>
      </c>
      <c r="C15" s="195">
        <v>70000</v>
      </c>
      <c r="D15" s="221">
        <v>70000</v>
      </c>
      <c r="E15" s="28"/>
      <c r="F15" s="28">
        <v>70000</v>
      </c>
      <c r="G15" s="82"/>
      <c r="H15" s="82"/>
      <c r="I15" s="82"/>
      <c r="J15" s="82"/>
      <c r="K15" s="82"/>
      <c r="L15" s="82"/>
      <c r="M15" s="82"/>
      <c r="N15" s="82"/>
      <c r="O15" s="82"/>
    </row>
    <row r="16" ht="21" customHeight="1" spans="1:15">
      <c r="A16" s="194" t="s">
        <v>112</v>
      </c>
      <c r="B16" s="194" t="s">
        <v>113</v>
      </c>
      <c r="C16" s="195">
        <v>446800</v>
      </c>
      <c r="D16" s="221">
        <v>446800</v>
      </c>
      <c r="E16" s="28"/>
      <c r="F16" s="28">
        <v>446800</v>
      </c>
      <c r="G16" s="82"/>
      <c r="H16" s="82"/>
      <c r="I16" s="82"/>
      <c r="J16" s="82"/>
      <c r="K16" s="82"/>
      <c r="L16" s="82"/>
      <c r="M16" s="82"/>
      <c r="N16" s="82"/>
      <c r="O16" s="82"/>
    </row>
    <row r="17" ht="21" customHeight="1" spans="1:15">
      <c r="A17" s="196" t="s">
        <v>114</v>
      </c>
      <c r="B17" s="196" t="s">
        <v>115</v>
      </c>
      <c r="C17" s="195">
        <v>446800</v>
      </c>
      <c r="D17" s="221">
        <v>446800</v>
      </c>
      <c r="E17" s="28"/>
      <c r="F17" s="28">
        <v>446800</v>
      </c>
      <c r="G17" s="82"/>
      <c r="H17" s="82"/>
      <c r="I17" s="82"/>
      <c r="J17" s="82"/>
      <c r="K17" s="82"/>
      <c r="L17" s="82"/>
      <c r="M17" s="82"/>
      <c r="N17" s="82"/>
      <c r="O17" s="82"/>
    </row>
    <row r="18" ht="21" customHeight="1" spans="1:15">
      <c r="A18" s="197" t="s">
        <v>116</v>
      </c>
      <c r="B18" s="197" t="s">
        <v>117</v>
      </c>
      <c r="C18" s="195">
        <v>446800</v>
      </c>
      <c r="D18" s="221">
        <v>446800</v>
      </c>
      <c r="E18" s="28"/>
      <c r="F18" s="28">
        <v>446800</v>
      </c>
      <c r="G18" s="82"/>
      <c r="H18" s="82"/>
      <c r="I18" s="82"/>
      <c r="J18" s="82"/>
      <c r="K18" s="82"/>
      <c r="L18" s="82"/>
      <c r="M18" s="82"/>
      <c r="N18" s="82"/>
      <c r="O18" s="82"/>
    </row>
    <row r="19" ht="21" customHeight="1" spans="1:15">
      <c r="A19" s="194" t="s">
        <v>118</v>
      </c>
      <c r="B19" s="194" t="s">
        <v>119</v>
      </c>
      <c r="C19" s="195">
        <v>8700</v>
      </c>
      <c r="D19" s="221">
        <v>8700</v>
      </c>
      <c r="E19" s="28">
        <v>8700</v>
      </c>
      <c r="F19" s="28"/>
      <c r="G19" s="82"/>
      <c r="H19" s="82"/>
      <c r="I19" s="82"/>
      <c r="J19" s="82"/>
      <c r="K19" s="82"/>
      <c r="L19" s="82"/>
      <c r="M19" s="82"/>
      <c r="N19" s="82"/>
      <c r="O19" s="82"/>
    </row>
    <row r="20" ht="21" customHeight="1" spans="1:15">
      <c r="A20" s="196" t="s">
        <v>120</v>
      </c>
      <c r="B20" s="196" t="s">
        <v>121</v>
      </c>
      <c r="C20" s="195">
        <v>8700</v>
      </c>
      <c r="D20" s="221">
        <v>8700</v>
      </c>
      <c r="E20" s="28">
        <v>8700</v>
      </c>
      <c r="F20" s="28"/>
      <c r="G20" s="82"/>
      <c r="H20" s="82"/>
      <c r="I20" s="82"/>
      <c r="J20" s="82"/>
      <c r="K20" s="82"/>
      <c r="L20" s="82"/>
      <c r="M20" s="82"/>
      <c r="N20" s="82"/>
      <c r="O20" s="82"/>
    </row>
    <row r="21" ht="21" customHeight="1" spans="1:15">
      <c r="A21" s="197" t="s">
        <v>122</v>
      </c>
      <c r="B21" s="197" t="s">
        <v>123</v>
      </c>
      <c r="C21" s="195">
        <v>8700</v>
      </c>
      <c r="D21" s="221">
        <v>8700</v>
      </c>
      <c r="E21" s="28">
        <v>8700</v>
      </c>
      <c r="F21" s="28"/>
      <c r="G21" s="82"/>
      <c r="H21" s="82"/>
      <c r="I21" s="82"/>
      <c r="J21" s="82"/>
      <c r="K21" s="82"/>
      <c r="L21" s="82"/>
      <c r="M21" s="82"/>
      <c r="N21" s="82"/>
      <c r="O21" s="82"/>
    </row>
    <row r="22" ht="21" customHeight="1" spans="1:15">
      <c r="A22" s="194" t="s">
        <v>124</v>
      </c>
      <c r="B22" s="194" t="s">
        <v>125</v>
      </c>
      <c r="C22" s="195">
        <v>39759970.2</v>
      </c>
      <c r="D22" s="221">
        <v>39759970.2</v>
      </c>
      <c r="E22" s="28"/>
      <c r="F22" s="28">
        <v>39759970.2</v>
      </c>
      <c r="G22" s="82"/>
      <c r="H22" s="82"/>
      <c r="I22" s="82"/>
      <c r="J22" s="82"/>
      <c r="K22" s="82"/>
      <c r="L22" s="82"/>
      <c r="M22" s="82"/>
      <c r="N22" s="82"/>
      <c r="O22" s="82"/>
    </row>
    <row r="23" ht="21" customHeight="1" spans="1:15">
      <c r="A23" s="196" t="s">
        <v>126</v>
      </c>
      <c r="B23" s="196" t="s">
        <v>127</v>
      </c>
      <c r="C23" s="195">
        <v>4178000</v>
      </c>
      <c r="D23" s="221">
        <v>4178000</v>
      </c>
      <c r="E23" s="28"/>
      <c r="F23" s="28">
        <v>4178000</v>
      </c>
      <c r="G23" s="82"/>
      <c r="H23" s="82"/>
      <c r="I23" s="82"/>
      <c r="J23" s="82"/>
      <c r="K23" s="82"/>
      <c r="L23" s="82"/>
      <c r="M23" s="82"/>
      <c r="N23" s="82"/>
      <c r="O23" s="82"/>
    </row>
    <row r="24" ht="21" customHeight="1" spans="1:15">
      <c r="A24" s="197" t="s">
        <v>128</v>
      </c>
      <c r="B24" s="197" t="s">
        <v>103</v>
      </c>
      <c r="C24" s="195">
        <v>4178000</v>
      </c>
      <c r="D24" s="221">
        <v>4178000</v>
      </c>
      <c r="E24" s="28"/>
      <c r="F24" s="28">
        <v>4178000</v>
      </c>
      <c r="G24" s="82"/>
      <c r="H24" s="82"/>
      <c r="I24" s="82"/>
      <c r="J24" s="82"/>
      <c r="K24" s="82"/>
      <c r="L24" s="82"/>
      <c r="M24" s="82"/>
      <c r="N24" s="82"/>
      <c r="O24" s="82"/>
    </row>
    <row r="25" ht="21" customHeight="1" spans="1:15">
      <c r="A25" s="196" t="s">
        <v>129</v>
      </c>
      <c r="B25" s="196" t="s">
        <v>130</v>
      </c>
      <c r="C25" s="195">
        <v>35581970.2</v>
      </c>
      <c r="D25" s="221">
        <v>35581970.2</v>
      </c>
      <c r="E25" s="28"/>
      <c r="F25" s="28">
        <v>35581970.2</v>
      </c>
      <c r="G25" s="82"/>
      <c r="H25" s="82"/>
      <c r="I25" s="82"/>
      <c r="J25" s="82"/>
      <c r="K25" s="82"/>
      <c r="L25" s="82"/>
      <c r="M25" s="82"/>
      <c r="N25" s="82"/>
      <c r="O25" s="82"/>
    </row>
    <row r="26" ht="21" customHeight="1" spans="1:15">
      <c r="A26" s="197" t="s">
        <v>131</v>
      </c>
      <c r="B26" s="197" t="s">
        <v>132</v>
      </c>
      <c r="C26" s="195">
        <v>35581970.2</v>
      </c>
      <c r="D26" s="221">
        <v>35581970.2</v>
      </c>
      <c r="E26" s="28"/>
      <c r="F26" s="28">
        <v>35581970.2</v>
      </c>
      <c r="G26" s="82"/>
      <c r="H26" s="82"/>
      <c r="I26" s="82"/>
      <c r="J26" s="82"/>
      <c r="K26" s="82"/>
      <c r="L26" s="82"/>
      <c r="M26" s="82"/>
      <c r="N26" s="82"/>
      <c r="O26" s="82"/>
    </row>
    <row r="27" ht="21" customHeight="1" spans="1:15">
      <c r="A27" s="194" t="s">
        <v>133</v>
      </c>
      <c r="B27" s="194" t="s">
        <v>134</v>
      </c>
      <c r="C27" s="195">
        <v>1992168</v>
      </c>
      <c r="D27" s="221">
        <v>1992168</v>
      </c>
      <c r="E27" s="28">
        <v>1992168</v>
      </c>
      <c r="F27" s="28"/>
      <c r="G27" s="82"/>
      <c r="H27" s="82"/>
      <c r="I27" s="82"/>
      <c r="J27" s="82"/>
      <c r="K27" s="82"/>
      <c r="L27" s="82"/>
      <c r="M27" s="82"/>
      <c r="N27" s="82"/>
      <c r="O27" s="82"/>
    </row>
    <row r="28" ht="21" customHeight="1" spans="1:15">
      <c r="A28" s="196" t="s">
        <v>135</v>
      </c>
      <c r="B28" s="196" t="s">
        <v>136</v>
      </c>
      <c r="C28" s="195">
        <v>1979280</v>
      </c>
      <c r="D28" s="221">
        <v>1979280</v>
      </c>
      <c r="E28" s="28">
        <v>1979280</v>
      </c>
      <c r="F28" s="28"/>
      <c r="G28" s="82"/>
      <c r="H28" s="82"/>
      <c r="I28" s="82"/>
      <c r="J28" s="82"/>
      <c r="K28" s="82"/>
      <c r="L28" s="82"/>
      <c r="M28" s="82"/>
      <c r="N28" s="82"/>
      <c r="O28" s="82"/>
    </row>
    <row r="29" ht="21" customHeight="1" spans="1:15">
      <c r="A29" s="197" t="s">
        <v>137</v>
      </c>
      <c r="B29" s="197" t="s">
        <v>138</v>
      </c>
      <c r="C29" s="195">
        <v>1264200</v>
      </c>
      <c r="D29" s="221">
        <v>1264200</v>
      </c>
      <c r="E29" s="28">
        <v>1264200</v>
      </c>
      <c r="F29" s="28"/>
      <c r="G29" s="82"/>
      <c r="H29" s="82"/>
      <c r="I29" s="82"/>
      <c r="J29" s="82"/>
      <c r="K29" s="82"/>
      <c r="L29" s="82"/>
      <c r="M29" s="82"/>
      <c r="N29" s="82"/>
      <c r="O29" s="82"/>
    </row>
    <row r="30" ht="21" customHeight="1" spans="1:15">
      <c r="A30" s="197" t="s">
        <v>139</v>
      </c>
      <c r="B30" s="197" t="s">
        <v>140</v>
      </c>
      <c r="C30" s="195">
        <v>615080</v>
      </c>
      <c r="D30" s="221">
        <v>615080</v>
      </c>
      <c r="E30" s="28">
        <v>615080</v>
      </c>
      <c r="F30" s="28"/>
      <c r="G30" s="82"/>
      <c r="H30" s="82"/>
      <c r="I30" s="82"/>
      <c r="J30" s="82"/>
      <c r="K30" s="82"/>
      <c r="L30" s="82"/>
      <c r="M30" s="82"/>
      <c r="N30" s="82"/>
      <c r="O30" s="82"/>
    </row>
    <row r="31" ht="21" customHeight="1" spans="1:15">
      <c r="A31" s="197" t="s">
        <v>141</v>
      </c>
      <c r="B31" s="197" t="s">
        <v>142</v>
      </c>
      <c r="C31" s="195">
        <v>100000</v>
      </c>
      <c r="D31" s="221">
        <v>100000</v>
      </c>
      <c r="E31" s="28">
        <v>100000</v>
      </c>
      <c r="F31" s="28"/>
      <c r="G31" s="82"/>
      <c r="H31" s="82"/>
      <c r="I31" s="82"/>
      <c r="J31" s="82"/>
      <c r="K31" s="82"/>
      <c r="L31" s="82"/>
      <c r="M31" s="82"/>
      <c r="N31" s="82"/>
      <c r="O31" s="82"/>
    </row>
    <row r="32" ht="21" customHeight="1" spans="1:15">
      <c r="A32" s="196" t="s">
        <v>143</v>
      </c>
      <c r="B32" s="196" t="s">
        <v>144</v>
      </c>
      <c r="C32" s="195">
        <v>12888</v>
      </c>
      <c r="D32" s="221">
        <v>12888</v>
      </c>
      <c r="E32" s="28">
        <v>12888</v>
      </c>
      <c r="F32" s="28"/>
      <c r="G32" s="82"/>
      <c r="H32" s="82"/>
      <c r="I32" s="82"/>
      <c r="J32" s="82"/>
      <c r="K32" s="82"/>
      <c r="L32" s="82"/>
      <c r="M32" s="82"/>
      <c r="N32" s="82"/>
      <c r="O32" s="82"/>
    </row>
    <row r="33" ht="21" customHeight="1" spans="1:15">
      <c r="A33" s="197" t="s">
        <v>145</v>
      </c>
      <c r="B33" s="197" t="s">
        <v>146</v>
      </c>
      <c r="C33" s="195">
        <v>12888</v>
      </c>
      <c r="D33" s="221">
        <v>12888</v>
      </c>
      <c r="E33" s="28">
        <v>12888</v>
      </c>
      <c r="F33" s="28"/>
      <c r="G33" s="82"/>
      <c r="H33" s="82"/>
      <c r="I33" s="82"/>
      <c r="J33" s="82"/>
      <c r="K33" s="82"/>
      <c r="L33" s="82"/>
      <c r="M33" s="82"/>
      <c r="N33" s="82"/>
      <c r="O33" s="82"/>
    </row>
    <row r="34" ht="21" customHeight="1" spans="1:15">
      <c r="A34" s="194" t="s">
        <v>147</v>
      </c>
      <c r="B34" s="194" t="s">
        <v>148</v>
      </c>
      <c r="C34" s="195">
        <v>873088</v>
      </c>
      <c r="D34" s="221">
        <v>873088</v>
      </c>
      <c r="E34" s="28">
        <v>873088</v>
      </c>
      <c r="F34" s="28"/>
      <c r="G34" s="82"/>
      <c r="H34" s="82"/>
      <c r="I34" s="82"/>
      <c r="J34" s="82"/>
      <c r="K34" s="82"/>
      <c r="L34" s="82"/>
      <c r="M34" s="82"/>
      <c r="N34" s="82"/>
      <c r="O34" s="82"/>
    </row>
    <row r="35" ht="21" customHeight="1" spans="1:15">
      <c r="A35" s="196" t="s">
        <v>149</v>
      </c>
      <c r="B35" s="196" t="s">
        <v>150</v>
      </c>
      <c r="C35" s="195">
        <v>873088</v>
      </c>
      <c r="D35" s="221">
        <v>873088</v>
      </c>
      <c r="E35" s="28">
        <v>873088</v>
      </c>
      <c r="F35" s="28"/>
      <c r="G35" s="82"/>
      <c r="H35" s="82"/>
      <c r="I35" s="82"/>
      <c r="J35" s="82"/>
      <c r="K35" s="82"/>
      <c r="L35" s="82"/>
      <c r="M35" s="82"/>
      <c r="N35" s="82"/>
      <c r="O35" s="82"/>
    </row>
    <row r="36" ht="21" customHeight="1" spans="1:15">
      <c r="A36" s="197" t="s">
        <v>151</v>
      </c>
      <c r="B36" s="197" t="s">
        <v>152</v>
      </c>
      <c r="C36" s="195">
        <v>214400</v>
      </c>
      <c r="D36" s="221">
        <v>214400</v>
      </c>
      <c r="E36" s="28">
        <v>214400</v>
      </c>
      <c r="F36" s="28"/>
      <c r="G36" s="82"/>
      <c r="H36" s="82"/>
      <c r="I36" s="82"/>
      <c r="J36" s="82"/>
      <c r="K36" s="82"/>
      <c r="L36" s="82"/>
      <c r="M36" s="82"/>
      <c r="N36" s="82"/>
      <c r="O36" s="82"/>
    </row>
    <row r="37" ht="21" customHeight="1" spans="1:15">
      <c r="A37" s="197" t="s">
        <v>153</v>
      </c>
      <c r="B37" s="197" t="s">
        <v>154</v>
      </c>
      <c r="C37" s="195">
        <v>89370</v>
      </c>
      <c r="D37" s="221">
        <v>89370</v>
      </c>
      <c r="E37" s="28">
        <v>89370</v>
      </c>
      <c r="F37" s="28"/>
      <c r="G37" s="82"/>
      <c r="H37" s="82"/>
      <c r="I37" s="82"/>
      <c r="J37" s="82"/>
      <c r="K37" s="82"/>
      <c r="L37" s="82"/>
      <c r="M37" s="82"/>
      <c r="N37" s="82"/>
      <c r="O37" s="82"/>
    </row>
    <row r="38" ht="21" customHeight="1" spans="1:15">
      <c r="A38" s="197" t="s">
        <v>155</v>
      </c>
      <c r="B38" s="197" t="s">
        <v>156</v>
      </c>
      <c r="C38" s="195">
        <v>519900</v>
      </c>
      <c r="D38" s="221">
        <v>519900</v>
      </c>
      <c r="E38" s="28">
        <v>519900</v>
      </c>
      <c r="F38" s="28"/>
      <c r="G38" s="82"/>
      <c r="H38" s="82"/>
      <c r="I38" s="82"/>
      <c r="J38" s="82"/>
      <c r="K38" s="82"/>
      <c r="L38" s="82"/>
      <c r="M38" s="82"/>
      <c r="N38" s="82"/>
      <c r="O38" s="82"/>
    </row>
    <row r="39" ht="21" customHeight="1" spans="1:15">
      <c r="A39" s="197" t="s">
        <v>157</v>
      </c>
      <c r="B39" s="197" t="s">
        <v>158</v>
      </c>
      <c r="C39" s="195">
        <v>49418</v>
      </c>
      <c r="D39" s="221">
        <v>49418</v>
      </c>
      <c r="E39" s="28">
        <v>49418</v>
      </c>
      <c r="F39" s="28"/>
      <c r="G39" s="82"/>
      <c r="H39" s="82"/>
      <c r="I39" s="82"/>
      <c r="J39" s="82"/>
      <c r="K39" s="82"/>
      <c r="L39" s="82"/>
      <c r="M39" s="82"/>
      <c r="N39" s="82"/>
      <c r="O39" s="82"/>
    </row>
    <row r="40" ht="21" customHeight="1" spans="1:15">
      <c r="A40" s="194" t="s">
        <v>159</v>
      </c>
      <c r="B40" s="194" t="s">
        <v>160</v>
      </c>
      <c r="C40" s="195">
        <v>555300</v>
      </c>
      <c r="D40" s="221">
        <v>555300</v>
      </c>
      <c r="E40" s="28"/>
      <c r="F40" s="28">
        <v>555300</v>
      </c>
      <c r="G40" s="82"/>
      <c r="H40" s="82"/>
      <c r="I40" s="82"/>
      <c r="J40" s="82"/>
      <c r="K40" s="82"/>
      <c r="L40" s="82"/>
      <c r="M40" s="229"/>
      <c r="N40" s="82"/>
      <c r="O40" s="82"/>
    </row>
    <row r="41" ht="21" customHeight="1" spans="1:15">
      <c r="A41" s="196" t="s">
        <v>161</v>
      </c>
      <c r="B41" s="196" t="s">
        <v>162</v>
      </c>
      <c r="C41" s="195">
        <v>555300</v>
      </c>
      <c r="D41" s="221">
        <v>555300</v>
      </c>
      <c r="E41" s="28"/>
      <c r="F41" s="28">
        <v>555300</v>
      </c>
      <c r="G41" s="82"/>
      <c r="H41" s="82"/>
      <c r="I41" s="82"/>
      <c r="J41" s="82"/>
      <c r="K41" s="82"/>
      <c r="L41" s="82"/>
      <c r="M41" s="229"/>
      <c r="N41" s="82"/>
      <c r="O41" s="82"/>
    </row>
    <row r="42" ht="21" customHeight="1" spans="1:15">
      <c r="A42" s="197" t="s">
        <v>163</v>
      </c>
      <c r="B42" s="197" t="s">
        <v>164</v>
      </c>
      <c r="C42" s="195">
        <v>555300</v>
      </c>
      <c r="D42" s="221">
        <v>555300</v>
      </c>
      <c r="E42" s="28"/>
      <c r="F42" s="28">
        <v>555300</v>
      </c>
      <c r="G42" s="82"/>
      <c r="H42" s="82"/>
      <c r="I42" s="82"/>
      <c r="J42" s="82"/>
      <c r="K42" s="82"/>
      <c r="L42" s="82"/>
      <c r="M42" s="229"/>
      <c r="N42" s="82"/>
      <c r="O42" s="82"/>
    </row>
    <row r="43" ht="21" customHeight="1" spans="1:15">
      <c r="A43" s="194" t="s">
        <v>165</v>
      </c>
      <c r="B43" s="194" t="s">
        <v>166</v>
      </c>
      <c r="C43" s="195">
        <v>524532</v>
      </c>
      <c r="D43" s="221">
        <v>524532</v>
      </c>
      <c r="E43" s="28">
        <v>524532</v>
      </c>
      <c r="F43" s="28"/>
      <c r="G43" s="82"/>
      <c r="H43" s="82"/>
      <c r="I43" s="82"/>
      <c r="J43" s="82"/>
      <c r="K43" s="82"/>
      <c r="L43" s="82"/>
      <c r="M43" s="82"/>
      <c r="N43" s="82"/>
      <c r="O43" s="82"/>
    </row>
    <row r="44" ht="21" customHeight="1" spans="1:15">
      <c r="A44" s="196" t="s">
        <v>167</v>
      </c>
      <c r="B44" s="196" t="s">
        <v>168</v>
      </c>
      <c r="C44" s="195">
        <v>524532</v>
      </c>
      <c r="D44" s="221">
        <v>524532</v>
      </c>
      <c r="E44" s="28">
        <v>524532</v>
      </c>
      <c r="F44" s="28"/>
      <c r="G44" s="82"/>
      <c r="H44" s="82"/>
      <c r="I44" s="82"/>
      <c r="J44" s="82"/>
      <c r="K44" s="82"/>
      <c r="L44" s="82"/>
      <c r="M44" s="82"/>
      <c r="N44" s="82"/>
      <c r="O44" s="82"/>
    </row>
    <row r="45" ht="21" customHeight="1" spans="1:15">
      <c r="A45" s="197" t="s">
        <v>169</v>
      </c>
      <c r="B45" s="197" t="s">
        <v>170</v>
      </c>
      <c r="C45" s="195">
        <v>509172</v>
      </c>
      <c r="D45" s="221">
        <v>509172</v>
      </c>
      <c r="E45" s="28">
        <v>509172</v>
      </c>
      <c r="F45" s="28"/>
      <c r="G45" s="82"/>
      <c r="H45" s="82"/>
      <c r="I45" s="82"/>
      <c r="J45" s="82"/>
      <c r="K45" s="82"/>
      <c r="L45" s="82"/>
      <c r="M45" s="82"/>
      <c r="N45" s="82"/>
      <c r="O45" s="82"/>
    </row>
    <row r="46" ht="21" customHeight="1" spans="1:15">
      <c r="A46" s="198" t="s">
        <v>171</v>
      </c>
      <c r="B46" s="199" t="s">
        <v>172</v>
      </c>
      <c r="C46" s="200">
        <v>15360</v>
      </c>
      <c r="D46" s="221">
        <v>15360</v>
      </c>
      <c r="E46" s="28">
        <v>15360</v>
      </c>
      <c r="F46" s="28"/>
      <c r="G46" s="82"/>
      <c r="H46" s="82"/>
      <c r="I46" s="82"/>
      <c r="J46" s="82"/>
      <c r="K46" s="82"/>
      <c r="L46" s="82"/>
      <c r="M46" s="82"/>
      <c r="N46" s="82"/>
      <c r="O46" s="82"/>
    </row>
    <row r="47" ht="21" customHeight="1" spans="1:15">
      <c r="A47" s="201" t="s">
        <v>173</v>
      </c>
      <c r="B47" s="194" t="s">
        <v>174</v>
      </c>
      <c r="C47" s="195">
        <v>3901509</v>
      </c>
      <c r="D47" s="221">
        <v>3901509</v>
      </c>
      <c r="E47" s="28"/>
      <c r="F47" s="28">
        <v>3901509</v>
      </c>
      <c r="G47" s="82"/>
      <c r="H47" s="82"/>
      <c r="I47" s="82"/>
      <c r="J47" s="82"/>
      <c r="K47" s="82"/>
      <c r="L47" s="82"/>
      <c r="M47" s="82"/>
      <c r="N47" s="82"/>
      <c r="O47" s="82"/>
    </row>
    <row r="48" ht="21" customHeight="1" spans="1:15">
      <c r="A48" s="202" t="s">
        <v>175</v>
      </c>
      <c r="B48" s="196" t="s">
        <v>176</v>
      </c>
      <c r="C48" s="195">
        <v>68500</v>
      </c>
      <c r="D48" s="221">
        <v>68500</v>
      </c>
      <c r="E48" s="28"/>
      <c r="F48" s="28">
        <v>68500</v>
      </c>
      <c r="G48" s="82"/>
      <c r="H48" s="82"/>
      <c r="I48" s="82"/>
      <c r="J48" s="82"/>
      <c r="K48" s="82"/>
      <c r="L48" s="82"/>
      <c r="M48" s="82"/>
      <c r="N48" s="82"/>
      <c r="O48" s="82"/>
    </row>
    <row r="49" ht="21" customHeight="1" spans="1:15">
      <c r="A49" s="203" t="s">
        <v>177</v>
      </c>
      <c r="B49" s="197" t="s">
        <v>178</v>
      </c>
      <c r="C49" s="195">
        <v>15000</v>
      </c>
      <c r="D49" s="221">
        <v>15000</v>
      </c>
      <c r="E49" s="28"/>
      <c r="F49" s="28">
        <v>15000</v>
      </c>
      <c r="G49" s="82"/>
      <c r="H49" s="82"/>
      <c r="I49" s="82"/>
      <c r="J49" s="82"/>
      <c r="K49" s="82"/>
      <c r="L49" s="82"/>
      <c r="M49" s="82"/>
      <c r="N49" s="82"/>
      <c r="O49" s="82"/>
    </row>
    <row r="50" ht="21" customHeight="1" spans="1:15">
      <c r="A50" s="203" t="s">
        <v>179</v>
      </c>
      <c r="B50" s="197" t="s">
        <v>180</v>
      </c>
      <c r="C50" s="195">
        <v>10000</v>
      </c>
      <c r="D50" s="221">
        <v>10000</v>
      </c>
      <c r="E50" s="28"/>
      <c r="F50" s="28">
        <v>10000</v>
      </c>
      <c r="G50" s="82"/>
      <c r="H50" s="82"/>
      <c r="I50" s="82"/>
      <c r="J50" s="82"/>
      <c r="K50" s="82"/>
      <c r="L50" s="82"/>
      <c r="M50" s="82"/>
      <c r="N50" s="82"/>
      <c r="O50" s="82"/>
    </row>
    <row r="51" ht="21" customHeight="1" spans="1:15">
      <c r="A51" s="203" t="s">
        <v>181</v>
      </c>
      <c r="B51" s="197" t="s">
        <v>182</v>
      </c>
      <c r="C51" s="195">
        <v>43500</v>
      </c>
      <c r="D51" s="221">
        <v>43500</v>
      </c>
      <c r="E51" s="28"/>
      <c r="F51" s="28">
        <v>43500</v>
      </c>
      <c r="G51" s="82"/>
      <c r="H51" s="82"/>
      <c r="I51" s="82"/>
      <c r="J51" s="82"/>
      <c r="K51" s="82"/>
      <c r="L51" s="82"/>
      <c r="M51" s="82"/>
      <c r="N51" s="82"/>
      <c r="O51" s="82"/>
    </row>
    <row r="52" ht="21" customHeight="1" spans="1:15">
      <c r="A52" s="202" t="s">
        <v>183</v>
      </c>
      <c r="B52" s="196" t="s">
        <v>184</v>
      </c>
      <c r="C52" s="195">
        <v>3777209</v>
      </c>
      <c r="D52" s="221">
        <v>3777209</v>
      </c>
      <c r="E52" s="28"/>
      <c r="F52" s="28">
        <v>3777209</v>
      </c>
      <c r="G52" s="82"/>
      <c r="H52" s="82"/>
      <c r="I52" s="82"/>
      <c r="J52" s="82"/>
      <c r="K52" s="82"/>
      <c r="L52" s="82"/>
      <c r="M52" s="82"/>
      <c r="N52" s="82"/>
      <c r="O52" s="82"/>
    </row>
    <row r="53" ht="21" customHeight="1" spans="1:15">
      <c r="A53" s="203" t="s">
        <v>185</v>
      </c>
      <c r="B53" s="197" t="s">
        <v>186</v>
      </c>
      <c r="C53" s="195">
        <v>2685154</v>
      </c>
      <c r="D53" s="221">
        <v>2685154</v>
      </c>
      <c r="E53" s="28"/>
      <c r="F53" s="28">
        <v>2685154</v>
      </c>
      <c r="G53" s="82"/>
      <c r="H53" s="82"/>
      <c r="I53" s="82"/>
      <c r="J53" s="82"/>
      <c r="K53" s="82"/>
      <c r="L53" s="82"/>
      <c r="M53" s="82"/>
      <c r="N53" s="82"/>
      <c r="O53" s="82"/>
    </row>
    <row r="54" ht="21" customHeight="1" spans="1:15">
      <c r="A54" s="203" t="s">
        <v>187</v>
      </c>
      <c r="B54" s="197" t="s">
        <v>188</v>
      </c>
      <c r="C54" s="195">
        <v>1092055</v>
      </c>
      <c r="D54" s="221">
        <v>1092055</v>
      </c>
      <c r="E54" s="28"/>
      <c r="F54" s="28">
        <v>1092055</v>
      </c>
      <c r="G54" s="82"/>
      <c r="H54" s="82"/>
      <c r="I54" s="82"/>
      <c r="J54" s="82"/>
      <c r="K54" s="82"/>
      <c r="L54" s="82"/>
      <c r="M54" s="82"/>
      <c r="N54" s="82"/>
      <c r="O54" s="82"/>
    </row>
    <row r="55" ht="21" customHeight="1" spans="1:15">
      <c r="A55" s="202" t="s">
        <v>189</v>
      </c>
      <c r="B55" s="196" t="s">
        <v>190</v>
      </c>
      <c r="C55" s="195">
        <v>55800</v>
      </c>
      <c r="D55" s="221">
        <v>55800</v>
      </c>
      <c r="E55" s="28"/>
      <c r="F55" s="28">
        <v>55800</v>
      </c>
      <c r="G55" s="82"/>
      <c r="H55" s="82"/>
      <c r="I55" s="82"/>
      <c r="J55" s="82"/>
      <c r="K55" s="82"/>
      <c r="L55" s="82"/>
      <c r="M55" s="82"/>
      <c r="N55" s="82"/>
      <c r="O55" s="82"/>
    </row>
    <row r="56" ht="21" customHeight="1" spans="1:15">
      <c r="A56" s="203" t="s">
        <v>191</v>
      </c>
      <c r="B56" s="197" t="s">
        <v>192</v>
      </c>
      <c r="C56" s="195">
        <v>55800</v>
      </c>
      <c r="D56" s="221">
        <v>55800</v>
      </c>
      <c r="E56" s="28"/>
      <c r="F56" s="28">
        <v>55800</v>
      </c>
      <c r="G56" s="82"/>
      <c r="H56" s="82"/>
      <c r="I56" s="82"/>
      <c r="J56" s="82"/>
      <c r="K56" s="82"/>
      <c r="L56" s="82"/>
      <c r="M56" s="82"/>
      <c r="N56" s="82"/>
      <c r="O56" s="82"/>
    </row>
    <row r="57" ht="21" customHeight="1" spans="1:15">
      <c r="A57" s="222" t="s">
        <v>55</v>
      </c>
      <c r="B57" s="104"/>
      <c r="C57" s="206">
        <v>69983020.44</v>
      </c>
      <c r="D57" s="28">
        <v>69983020.44</v>
      </c>
      <c r="E57" s="28">
        <v>9529120.44</v>
      </c>
      <c r="F57" s="28">
        <v>60453900</v>
      </c>
      <c r="G57" s="82"/>
      <c r="H57" s="82"/>
      <c r="I57" s="82"/>
      <c r="J57" s="82"/>
      <c r="K57" s="82"/>
      <c r="L57" s="82"/>
      <c r="M57" s="229"/>
      <c r="N57" s="82"/>
      <c r="O57" s="82"/>
    </row>
  </sheetData>
  <mergeCells count="12">
    <mergeCell ref="A2:O2"/>
    <mergeCell ref="A3:O3"/>
    <mergeCell ref="A4:B4"/>
    <mergeCell ref="D5:F5"/>
    <mergeCell ref="J5:O5"/>
    <mergeCell ref="A57:B5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0"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193</v>
      </c>
    </row>
    <row r="3" ht="41.25" customHeight="1" spans="1:1">
      <c r="A3" s="44" t="str">
        <f>"2025"&amp;"年部门财政拨款收支预算总表"</f>
        <v>2025年部门财政拨款收支预算总表</v>
      </c>
    </row>
    <row r="4" ht="17.25" customHeight="1" spans="1:4">
      <c r="A4" s="47" t="str">
        <f>"单位名称："&amp;""</f>
        <v>单位名称：</v>
      </c>
      <c r="B4" s="207"/>
      <c r="D4" s="49" t="s">
        <v>1</v>
      </c>
    </row>
    <row r="5" ht="17.25" customHeight="1" spans="1:4">
      <c r="A5" s="208" t="s">
        <v>2</v>
      </c>
      <c r="B5" s="209"/>
      <c r="C5" s="208" t="s">
        <v>3</v>
      </c>
      <c r="D5" s="209"/>
    </row>
    <row r="6" ht="18.75" customHeight="1" spans="1:4">
      <c r="A6" s="208" t="s">
        <v>4</v>
      </c>
      <c r="B6" s="208" t="s">
        <v>5</v>
      </c>
      <c r="C6" s="208" t="s">
        <v>6</v>
      </c>
      <c r="D6" s="208" t="s">
        <v>5</v>
      </c>
    </row>
    <row r="7" ht="16.5" customHeight="1" spans="1:4">
      <c r="A7" s="210" t="s">
        <v>194</v>
      </c>
      <c r="B7" s="65">
        <v>69529120.44</v>
      </c>
      <c r="C7" s="210" t="s">
        <v>195</v>
      </c>
      <c r="D7" s="65">
        <v>69529120.44</v>
      </c>
    </row>
    <row r="8" ht="16.5" customHeight="1" spans="1:4">
      <c r="A8" s="210" t="s">
        <v>196</v>
      </c>
      <c r="B8" s="65">
        <v>69529120.44</v>
      </c>
      <c r="C8" s="210" t="s">
        <v>197</v>
      </c>
      <c r="D8" s="65">
        <v>21920953.24</v>
      </c>
    </row>
    <row r="9" ht="16.5" customHeight="1" spans="1:4">
      <c r="A9" s="210" t="s">
        <v>198</v>
      </c>
      <c r="B9" s="82"/>
      <c r="C9" s="210" t="s">
        <v>199</v>
      </c>
      <c r="D9" s="65"/>
    </row>
    <row r="10" ht="16.5" customHeight="1" spans="1:4">
      <c r="A10" s="210" t="s">
        <v>200</v>
      </c>
      <c r="B10" s="82"/>
      <c r="C10" s="210" t="s">
        <v>201</v>
      </c>
      <c r="D10" s="65">
        <v>446800</v>
      </c>
    </row>
    <row r="11" ht="16.5" customHeight="1" spans="1:4">
      <c r="A11" s="210" t="s">
        <v>202</v>
      </c>
      <c r="B11" s="65">
        <v>453900</v>
      </c>
      <c r="C11" s="210" t="s">
        <v>203</v>
      </c>
      <c r="D11" s="65"/>
    </row>
    <row r="12" ht="16.5" customHeight="1" spans="1:4">
      <c r="A12" s="210" t="s">
        <v>196</v>
      </c>
      <c r="B12" s="65">
        <v>453900</v>
      </c>
      <c r="C12" s="210" t="s">
        <v>204</v>
      </c>
      <c r="D12" s="65">
        <v>8700</v>
      </c>
    </row>
    <row r="13" ht="16.5" customHeight="1" spans="1:4">
      <c r="A13" s="211" t="s">
        <v>198</v>
      </c>
      <c r="B13" s="82"/>
      <c r="C13" s="70" t="s">
        <v>205</v>
      </c>
      <c r="D13" s="65">
        <v>39759970.2</v>
      </c>
    </row>
    <row r="14" ht="16.5" customHeight="1" spans="1:4">
      <c r="A14" s="211" t="s">
        <v>200</v>
      </c>
      <c r="B14" s="82"/>
      <c r="C14" s="70" t="s">
        <v>206</v>
      </c>
      <c r="D14" s="65"/>
    </row>
    <row r="15" ht="16.5" customHeight="1" spans="1:4">
      <c r="A15" s="212"/>
      <c r="B15" s="82"/>
      <c r="C15" s="70" t="s">
        <v>207</v>
      </c>
      <c r="D15" s="65">
        <v>1992168</v>
      </c>
    </row>
    <row r="16" ht="16.5" customHeight="1" spans="1:4">
      <c r="A16" s="212"/>
      <c r="B16" s="82"/>
      <c r="C16" s="70" t="s">
        <v>208</v>
      </c>
      <c r="D16" s="65">
        <v>873088</v>
      </c>
    </row>
    <row r="17" ht="16.5" customHeight="1" spans="1:4">
      <c r="A17" s="212"/>
      <c r="B17" s="82"/>
      <c r="C17" s="70" t="s">
        <v>209</v>
      </c>
      <c r="D17" s="65">
        <v>101400</v>
      </c>
    </row>
    <row r="18" ht="16.5" customHeight="1" spans="1:4">
      <c r="A18" s="212"/>
      <c r="B18" s="82"/>
      <c r="C18" s="70" t="s">
        <v>210</v>
      </c>
      <c r="D18" s="206"/>
    </row>
    <row r="19" ht="16.5" customHeight="1" spans="1:4">
      <c r="A19" s="212"/>
      <c r="B19" s="82"/>
      <c r="C19" s="70" t="s">
        <v>211</v>
      </c>
      <c r="D19" s="206"/>
    </row>
    <row r="20" ht="16.5" customHeight="1" spans="1:4">
      <c r="A20" s="212"/>
      <c r="B20" s="82"/>
      <c r="C20" s="70" t="s">
        <v>212</v>
      </c>
      <c r="D20" s="206"/>
    </row>
    <row r="21" ht="16.5" customHeight="1" spans="1:4">
      <c r="A21" s="212"/>
      <c r="B21" s="82"/>
      <c r="C21" s="70" t="s">
        <v>213</v>
      </c>
      <c r="D21" s="206"/>
    </row>
    <row r="22" ht="16.5" customHeight="1" spans="1:4">
      <c r="A22" s="212"/>
      <c r="B22" s="82"/>
      <c r="C22" s="70" t="s">
        <v>214</v>
      </c>
      <c r="D22" s="206"/>
    </row>
    <row r="23" ht="16.5" customHeight="1" spans="1:4">
      <c r="A23" s="212"/>
      <c r="B23" s="82"/>
      <c r="C23" s="70" t="s">
        <v>215</v>
      </c>
      <c r="D23" s="206"/>
    </row>
    <row r="24" ht="16.5" customHeight="1" spans="1:4">
      <c r="A24" s="212"/>
      <c r="B24" s="82"/>
      <c r="C24" s="70" t="s">
        <v>216</v>
      </c>
      <c r="D24" s="206"/>
    </row>
    <row r="25" ht="16.5" customHeight="1" spans="1:4">
      <c r="A25" s="212"/>
      <c r="B25" s="82"/>
      <c r="C25" s="70" t="s">
        <v>217</v>
      </c>
      <c r="D25" s="206"/>
    </row>
    <row r="26" ht="16.5" customHeight="1" spans="1:4">
      <c r="A26" s="212"/>
      <c r="B26" s="82"/>
      <c r="C26" s="70" t="s">
        <v>218</v>
      </c>
      <c r="D26" s="206">
        <v>524532</v>
      </c>
    </row>
    <row r="27" ht="16.5" customHeight="1" spans="1:4">
      <c r="A27" s="212"/>
      <c r="B27" s="82"/>
      <c r="C27" s="70" t="s">
        <v>219</v>
      </c>
      <c r="D27" s="206">
        <v>3901509</v>
      </c>
    </row>
    <row r="28" ht="16.5" customHeight="1" spans="1:4">
      <c r="A28" s="212"/>
      <c r="B28" s="82"/>
      <c r="C28" s="70" t="s">
        <v>220</v>
      </c>
      <c r="D28" s="82"/>
    </row>
    <row r="29" ht="16.5" customHeight="1" spans="1:4">
      <c r="A29" s="212"/>
      <c r="B29" s="82"/>
      <c r="C29" s="70" t="s">
        <v>221</v>
      </c>
      <c r="D29" s="82"/>
    </row>
    <row r="30" ht="16.5" customHeight="1" spans="1:4">
      <c r="A30" s="212"/>
      <c r="B30" s="82"/>
      <c r="C30" s="70" t="s">
        <v>222</v>
      </c>
      <c r="D30" s="82"/>
    </row>
    <row r="31" ht="16.5" customHeight="1" spans="1:4">
      <c r="A31" s="212"/>
      <c r="B31" s="82"/>
      <c r="C31" s="70" t="s">
        <v>223</v>
      </c>
      <c r="D31" s="82"/>
    </row>
    <row r="32" ht="16.5" customHeight="1" spans="1:4">
      <c r="A32" s="212"/>
      <c r="B32" s="82"/>
      <c r="C32" s="211" t="s">
        <v>224</v>
      </c>
      <c r="D32" s="82"/>
    </row>
    <row r="33" ht="16.5" customHeight="1" spans="1:4">
      <c r="A33" s="212"/>
      <c r="B33" s="82"/>
      <c r="C33" s="211" t="s">
        <v>225</v>
      </c>
      <c r="D33" s="82"/>
    </row>
    <row r="34" ht="16.5" customHeight="1" spans="1:4">
      <c r="A34" s="212"/>
      <c r="B34" s="82"/>
      <c r="C34" s="31" t="s">
        <v>226</v>
      </c>
      <c r="D34" s="65">
        <v>453900</v>
      </c>
    </row>
    <row r="35" ht="15" customHeight="1" spans="1:4">
      <c r="A35" s="213" t="s">
        <v>50</v>
      </c>
      <c r="B35" s="214">
        <v>69983020.44</v>
      </c>
      <c r="C35" s="213" t="s">
        <v>51</v>
      </c>
      <c r="D35" s="214">
        <v>69983020.44</v>
      </c>
    </row>
    <row r="37" ht="25.5" spans="1:1">
      <c r="A37" s="19"/>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9"/>
  <sheetViews>
    <sheetView showZeros="0" workbookViewId="0">
      <pane ySplit="1" topLeftCell="A2" activePane="bottomLeft" state="frozen"/>
      <selection/>
      <selection pane="bottomLeft" activeCell="D62" sqref="D6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9"/>
      <c r="F2" s="75"/>
      <c r="G2" s="166" t="s">
        <v>227</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4" t="str">
        <f>"单位名称："&amp;""</f>
        <v>单位名称：</v>
      </c>
      <c r="F4" s="127"/>
      <c r="G4" s="166" t="s">
        <v>1</v>
      </c>
    </row>
    <row r="5" ht="20.25" customHeight="1" spans="1:7">
      <c r="A5" s="190" t="s">
        <v>228</v>
      </c>
      <c r="B5" s="191"/>
      <c r="C5" s="131" t="s">
        <v>55</v>
      </c>
      <c r="D5" s="179" t="s">
        <v>74</v>
      </c>
      <c r="E5" s="24"/>
      <c r="F5" s="25"/>
      <c r="G5" s="160" t="s">
        <v>75</v>
      </c>
    </row>
    <row r="6" ht="20.25" customHeight="1" spans="1:7">
      <c r="A6" s="192" t="s">
        <v>71</v>
      </c>
      <c r="B6" s="192" t="s">
        <v>72</v>
      </c>
      <c r="C6" s="27"/>
      <c r="D6" s="136" t="s">
        <v>57</v>
      </c>
      <c r="E6" s="136" t="s">
        <v>229</v>
      </c>
      <c r="F6" s="136" t="s">
        <v>230</v>
      </c>
      <c r="G6" s="162"/>
    </row>
    <row r="7" ht="15" customHeight="1" spans="1:7">
      <c r="A7" s="193" t="s">
        <v>81</v>
      </c>
      <c r="B7" s="193" t="s">
        <v>82</v>
      </c>
      <c r="C7" s="193" t="s">
        <v>83</v>
      </c>
      <c r="D7" s="59" t="s">
        <v>84</v>
      </c>
      <c r="E7" s="59" t="s">
        <v>85</v>
      </c>
      <c r="F7" s="59" t="s">
        <v>86</v>
      </c>
      <c r="G7" s="59" t="s">
        <v>87</v>
      </c>
    </row>
    <row r="8" ht="18" customHeight="1" spans="1:7">
      <c r="A8" s="194" t="s">
        <v>96</v>
      </c>
      <c r="B8" s="194" t="s">
        <v>97</v>
      </c>
      <c r="C8" s="195">
        <v>21920953.24</v>
      </c>
      <c r="D8" s="28">
        <v>6130632.44</v>
      </c>
      <c r="E8" s="28">
        <v>5371652</v>
      </c>
      <c r="F8" s="28">
        <v>758980.44</v>
      </c>
      <c r="G8" s="28">
        <v>15790320.8</v>
      </c>
    </row>
    <row r="9" ht="18" customHeight="1" spans="1:7">
      <c r="A9" s="196" t="s">
        <v>98</v>
      </c>
      <c r="B9" s="196" t="s">
        <v>99</v>
      </c>
      <c r="C9" s="195">
        <v>21920953.24</v>
      </c>
      <c r="D9" s="28">
        <v>6130632.44</v>
      </c>
      <c r="E9" s="28">
        <v>5371652</v>
      </c>
      <c r="F9" s="28">
        <v>758980.44</v>
      </c>
      <c r="G9" s="28">
        <v>15790320.8</v>
      </c>
    </row>
    <row r="10" ht="18" customHeight="1" spans="1:7">
      <c r="A10" s="197" t="s">
        <v>100</v>
      </c>
      <c r="B10" s="197" t="s">
        <v>101</v>
      </c>
      <c r="C10" s="195">
        <v>4702788.56</v>
      </c>
      <c r="D10" s="28">
        <v>4702788.56</v>
      </c>
      <c r="E10" s="28">
        <v>4047908</v>
      </c>
      <c r="F10" s="28">
        <v>654880.56</v>
      </c>
      <c r="G10" s="28"/>
    </row>
    <row r="11" ht="18" customHeight="1" spans="1:7">
      <c r="A11" s="197" t="s">
        <v>102</v>
      </c>
      <c r="B11" s="197" t="s">
        <v>103</v>
      </c>
      <c r="C11" s="195">
        <v>143920.8</v>
      </c>
      <c r="D11" s="28"/>
      <c r="E11" s="28"/>
      <c r="F11" s="28"/>
      <c r="G11" s="28">
        <v>143920.8</v>
      </c>
    </row>
    <row r="12" ht="18" customHeight="1" spans="1:7">
      <c r="A12" s="197" t="s">
        <v>104</v>
      </c>
      <c r="B12" s="197" t="s">
        <v>105</v>
      </c>
      <c r="C12" s="195">
        <v>15556400</v>
      </c>
      <c r="D12" s="28"/>
      <c r="E12" s="28"/>
      <c r="F12" s="28"/>
      <c r="G12" s="28">
        <v>15556400</v>
      </c>
    </row>
    <row r="13" ht="18" customHeight="1" spans="1:7">
      <c r="A13" s="197" t="s">
        <v>106</v>
      </c>
      <c r="B13" s="197" t="s">
        <v>107</v>
      </c>
      <c r="C13" s="195">
        <v>20000</v>
      </c>
      <c r="D13" s="28"/>
      <c r="E13" s="28"/>
      <c r="F13" s="28"/>
      <c r="G13" s="28">
        <v>20000</v>
      </c>
    </row>
    <row r="14" ht="18" customHeight="1" spans="1:7">
      <c r="A14" s="197" t="s">
        <v>108</v>
      </c>
      <c r="B14" s="197" t="s">
        <v>109</v>
      </c>
      <c r="C14" s="195">
        <v>1427843.88</v>
      </c>
      <c r="D14" s="28">
        <v>1427843.88</v>
      </c>
      <c r="E14" s="28">
        <v>1323744</v>
      </c>
      <c r="F14" s="28">
        <v>104099.88</v>
      </c>
      <c r="G14" s="28"/>
    </row>
    <row r="15" ht="18" customHeight="1" spans="1:7">
      <c r="A15" s="197" t="s">
        <v>110</v>
      </c>
      <c r="B15" s="197" t="s">
        <v>111</v>
      </c>
      <c r="C15" s="195">
        <v>70000</v>
      </c>
      <c r="D15" s="28"/>
      <c r="E15" s="28"/>
      <c r="F15" s="28"/>
      <c r="G15" s="28">
        <v>70000</v>
      </c>
    </row>
    <row r="16" ht="18" customHeight="1" spans="1:7">
      <c r="A16" s="194" t="s">
        <v>112</v>
      </c>
      <c r="B16" s="194" t="s">
        <v>113</v>
      </c>
      <c r="C16" s="195">
        <v>446800</v>
      </c>
      <c r="D16" s="28"/>
      <c r="E16" s="28"/>
      <c r="F16" s="28"/>
      <c r="G16" s="28">
        <v>446800</v>
      </c>
    </row>
    <row r="17" ht="18" customHeight="1" spans="1:7">
      <c r="A17" s="196" t="s">
        <v>114</v>
      </c>
      <c r="B17" s="196" t="s">
        <v>115</v>
      </c>
      <c r="C17" s="195">
        <v>446800</v>
      </c>
      <c r="D17" s="28"/>
      <c r="E17" s="28"/>
      <c r="F17" s="28"/>
      <c r="G17" s="28">
        <v>446800</v>
      </c>
    </row>
    <row r="18" ht="18" customHeight="1" spans="1:7">
      <c r="A18" s="197" t="s">
        <v>116</v>
      </c>
      <c r="B18" s="197" t="s">
        <v>117</v>
      </c>
      <c r="C18" s="195">
        <v>446800</v>
      </c>
      <c r="D18" s="28"/>
      <c r="E18" s="28"/>
      <c r="F18" s="28"/>
      <c r="G18" s="28">
        <v>446800</v>
      </c>
    </row>
    <row r="19" ht="18" customHeight="1" spans="1:7">
      <c r="A19" s="194" t="s">
        <v>118</v>
      </c>
      <c r="B19" s="194" t="s">
        <v>119</v>
      </c>
      <c r="C19" s="195">
        <v>8700</v>
      </c>
      <c r="D19" s="28">
        <v>8700</v>
      </c>
      <c r="E19" s="28"/>
      <c r="F19" s="28">
        <v>8700</v>
      </c>
      <c r="G19" s="28"/>
    </row>
    <row r="20" ht="18" customHeight="1" spans="1:7">
      <c r="A20" s="196" t="s">
        <v>120</v>
      </c>
      <c r="B20" s="196" t="s">
        <v>121</v>
      </c>
      <c r="C20" s="195">
        <v>8700</v>
      </c>
      <c r="D20" s="28">
        <v>8700</v>
      </c>
      <c r="E20" s="28"/>
      <c r="F20" s="28">
        <v>8700</v>
      </c>
      <c r="G20" s="28"/>
    </row>
    <row r="21" ht="18" customHeight="1" spans="1:7">
      <c r="A21" s="197" t="s">
        <v>122</v>
      </c>
      <c r="B21" s="197" t="s">
        <v>123</v>
      </c>
      <c r="C21" s="195">
        <v>8700</v>
      </c>
      <c r="D21" s="28">
        <v>8700</v>
      </c>
      <c r="E21" s="28"/>
      <c r="F21" s="28">
        <v>8700</v>
      </c>
      <c r="G21" s="28"/>
    </row>
    <row r="22" ht="18" customHeight="1" spans="1:7">
      <c r="A22" s="194" t="s">
        <v>124</v>
      </c>
      <c r="B22" s="194" t="s">
        <v>125</v>
      </c>
      <c r="C22" s="195">
        <v>39759970.2</v>
      </c>
      <c r="D22" s="28"/>
      <c r="E22" s="28"/>
      <c r="F22" s="28"/>
      <c r="G22" s="28">
        <v>39759970.2</v>
      </c>
    </row>
    <row r="23" ht="18" customHeight="1" spans="1:7">
      <c r="A23" s="196" t="s">
        <v>126</v>
      </c>
      <c r="B23" s="196" t="s">
        <v>127</v>
      </c>
      <c r="C23" s="195">
        <v>4178000</v>
      </c>
      <c r="D23" s="28"/>
      <c r="E23" s="28"/>
      <c r="F23" s="28"/>
      <c r="G23" s="28">
        <v>4178000</v>
      </c>
    </row>
    <row r="24" ht="18" customHeight="1" spans="1:7">
      <c r="A24" s="197" t="s">
        <v>128</v>
      </c>
      <c r="B24" s="197" t="s">
        <v>103</v>
      </c>
      <c r="C24" s="195">
        <v>4178000</v>
      </c>
      <c r="D24" s="28"/>
      <c r="E24" s="28"/>
      <c r="F24" s="28"/>
      <c r="G24" s="28">
        <v>4178000</v>
      </c>
    </row>
    <row r="25" ht="18" customHeight="1" spans="1:7">
      <c r="A25" s="196" t="s">
        <v>129</v>
      </c>
      <c r="B25" s="196" t="s">
        <v>130</v>
      </c>
      <c r="C25" s="195">
        <v>35581970.2</v>
      </c>
      <c r="D25" s="28"/>
      <c r="E25" s="28"/>
      <c r="F25" s="28"/>
      <c r="G25" s="28">
        <v>35581970.2</v>
      </c>
    </row>
    <row r="26" ht="18" customHeight="1" spans="1:7">
      <c r="A26" s="197" t="s">
        <v>131</v>
      </c>
      <c r="B26" s="197" t="s">
        <v>132</v>
      </c>
      <c r="C26" s="195">
        <v>35581970.2</v>
      </c>
      <c r="D26" s="28"/>
      <c r="E26" s="28"/>
      <c r="F26" s="28"/>
      <c r="G26" s="28">
        <v>35581970.2</v>
      </c>
    </row>
    <row r="27" ht="18" customHeight="1" spans="1:7">
      <c r="A27" s="194" t="s">
        <v>133</v>
      </c>
      <c r="B27" s="194" t="s">
        <v>134</v>
      </c>
      <c r="C27" s="195">
        <v>1992168</v>
      </c>
      <c r="D27" s="28">
        <v>1992168</v>
      </c>
      <c r="E27" s="28">
        <v>1962768</v>
      </c>
      <c r="F27" s="28">
        <v>29400</v>
      </c>
      <c r="G27" s="28"/>
    </row>
    <row r="28" ht="18" customHeight="1" spans="1:7">
      <c r="A28" s="196" t="s">
        <v>135</v>
      </c>
      <c r="B28" s="196" t="s">
        <v>136</v>
      </c>
      <c r="C28" s="195">
        <v>1979280</v>
      </c>
      <c r="D28" s="28">
        <v>1979280</v>
      </c>
      <c r="E28" s="28">
        <v>1949880</v>
      </c>
      <c r="F28" s="28">
        <v>29400</v>
      </c>
      <c r="G28" s="28"/>
    </row>
    <row r="29" ht="18" customHeight="1" spans="1:7">
      <c r="A29" s="197" t="s">
        <v>137</v>
      </c>
      <c r="B29" s="197" t="s">
        <v>138</v>
      </c>
      <c r="C29" s="195">
        <v>1264200</v>
      </c>
      <c r="D29" s="28">
        <v>1264200</v>
      </c>
      <c r="E29" s="28">
        <v>1234800</v>
      </c>
      <c r="F29" s="28">
        <v>29400</v>
      </c>
      <c r="G29" s="28"/>
    </row>
    <row r="30" ht="18" customHeight="1" spans="1:7">
      <c r="A30" s="197" t="s">
        <v>139</v>
      </c>
      <c r="B30" s="197" t="s">
        <v>140</v>
      </c>
      <c r="C30" s="195">
        <v>615080</v>
      </c>
      <c r="D30" s="28">
        <v>615080</v>
      </c>
      <c r="E30" s="28">
        <v>615080</v>
      </c>
      <c r="F30" s="28"/>
      <c r="G30" s="28"/>
    </row>
    <row r="31" ht="18" customHeight="1" spans="1:7">
      <c r="A31" s="197" t="s">
        <v>141</v>
      </c>
      <c r="B31" s="197" t="s">
        <v>142</v>
      </c>
      <c r="C31" s="195">
        <v>100000</v>
      </c>
      <c r="D31" s="28">
        <v>100000</v>
      </c>
      <c r="E31" s="28">
        <v>100000</v>
      </c>
      <c r="F31" s="28"/>
      <c r="G31" s="28"/>
    </row>
    <row r="32" ht="18" customHeight="1" spans="1:7">
      <c r="A32" s="196" t="s">
        <v>143</v>
      </c>
      <c r="B32" s="196" t="s">
        <v>144</v>
      </c>
      <c r="C32" s="195">
        <v>12888</v>
      </c>
      <c r="D32" s="28">
        <v>12888</v>
      </c>
      <c r="E32" s="28">
        <v>12888</v>
      </c>
      <c r="F32" s="28"/>
      <c r="G32" s="28"/>
    </row>
    <row r="33" ht="18" customHeight="1" spans="1:7">
      <c r="A33" s="197" t="s">
        <v>145</v>
      </c>
      <c r="B33" s="197" t="s">
        <v>146</v>
      </c>
      <c r="C33" s="195">
        <v>12888</v>
      </c>
      <c r="D33" s="28">
        <v>12888</v>
      </c>
      <c r="E33" s="28">
        <v>12888</v>
      </c>
      <c r="F33" s="28"/>
      <c r="G33" s="28"/>
    </row>
    <row r="34" ht="18" customHeight="1" spans="1:7">
      <c r="A34" s="194" t="s">
        <v>147</v>
      </c>
      <c r="B34" s="194" t="s">
        <v>148</v>
      </c>
      <c r="C34" s="195">
        <v>873088</v>
      </c>
      <c r="D34" s="28">
        <v>873088</v>
      </c>
      <c r="E34" s="28">
        <v>873088</v>
      </c>
      <c r="F34" s="28"/>
      <c r="G34" s="28"/>
    </row>
    <row r="35" ht="18" customHeight="1" spans="1:7">
      <c r="A35" s="196" t="s">
        <v>149</v>
      </c>
      <c r="B35" s="196" t="s">
        <v>150</v>
      </c>
      <c r="C35" s="195">
        <v>873088</v>
      </c>
      <c r="D35" s="28">
        <v>873088</v>
      </c>
      <c r="E35" s="28">
        <v>873088</v>
      </c>
      <c r="F35" s="28"/>
      <c r="G35" s="28"/>
    </row>
    <row r="36" ht="18" customHeight="1" spans="1:7">
      <c r="A36" s="197" t="s">
        <v>151</v>
      </c>
      <c r="B36" s="197" t="s">
        <v>152</v>
      </c>
      <c r="C36" s="195">
        <v>214400</v>
      </c>
      <c r="D36" s="28">
        <v>214400</v>
      </c>
      <c r="E36" s="28">
        <v>214400</v>
      </c>
      <c r="F36" s="28"/>
      <c r="G36" s="28"/>
    </row>
    <row r="37" ht="18" customHeight="1" spans="1:7">
      <c r="A37" s="197" t="s">
        <v>153</v>
      </c>
      <c r="B37" s="197" t="s">
        <v>154</v>
      </c>
      <c r="C37" s="195">
        <v>89370</v>
      </c>
      <c r="D37" s="28">
        <v>89370</v>
      </c>
      <c r="E37" s="28">
        <v>89370</v>
      </c>
      <c r="F37" s="28"/>
      <c r="G37" s="28"/>
    </row>
    <row r="38" ht="18" customHeight="1" spans="1:7">
      <c r="A38" s="197" t="s">
        <v>155</v>
      </c>
      <c r="B38" s="197" t="s">
        <v>156</v>
      </c>
      <c r="C38" s="195">
        <v>519900</v>
      </c>
      <c r="D38" s="28">
        <v>519900</v>
      </c>
      <c r="E38" s="28">
        <v>519900</v>
      </c>
      <c r="F38" s="28"/>
      <c r="G38" s="28"/>
    </row>
    <row r="39" ht="18" customHeight="1" spans="1:7">
      <c r="A39" s="197" t="s">
        <v>157</v>
      </c>
      <c r="B39" s="197" t="s">
        <v>158</v>
      </c>
      <c r="C39" s="195">
        <v>49418</v>
      </c>
      <c r="D39" s="28">
        <v>49418</v>
      </c>
      <c r="E39" s="28">
        <v>49418</v>
      </c>
      <c r="F39" s="28"/>
      <c r="G39" s="28"/>
    </row>
    <row r="40" ht="18" customHeight="1" spans="1:7">
      <c r="A40" s="194" t="s">
        <v>159</v>
      </c>
      <c r="B40" s="194" t="s">
        <v>160</v>
      </c>
      <c r="C40" s="195">
        <v>555300</v>
      </c>
      <c r="D40" s="28"/>
      <c r="E40" s="28"/>
      <c r="F40" s="28"/>
      <c r="G40" s="28">
        <v>555300</v>
      </c>
    </row>
    <row r="41" ht="18" customHeight="1" spans="1:7">
      <c r="A41" s="196" t="s">
        <v>161</v>
      </c>
      <c r="B41" s="196" t="s">
        <v>162</v>
      </c>
      <c r="C41" s="195">
        <v>555300</v>
      </c>
      <c r="D41" s="28"/>
      <c r="E41" s="28"/>
      <c r="F41" s="28"/>
      <c r="G41" s="28">
        <v>555300</v>
      </c>
    </row>
    <row r="42" ht="18" customHeight="1" spans="1:7">
      <c r="A42" s="197" t="s">
        <v>163</v>
      </c>
      <c r="B42" s="197" t="s">
        <v>164</v>
      </c>
      <c r="C42" s="195">
        <v>555300</v>
      </c>
      <c r="D42" s="28"/>
      <c r="E42" s="28"/>
      <c r="F42" s="28"/>
      <c r="G42" s="28">
        <v>555300</v>
      </c>
    </row>
    <row r="43" ht="18" customHeight="1" spans="1:7">
      <c r="A43" s="194" t="s">
        <v>165</v>
      </c>
      <c r="B43" s="194" t="s">
        <v>166</v>
      </c>
      <c r="C43" s="195">
        <v>524532</v>
      </c>
      <c r="D43" s="28">
        <v>524532</v>
      </c>
      <c r="E43" s="28">
        <v>524532</v>
      </c>
      <c r="F43" s="28"/>
      <c r="G43" s="28"/>
    </row>
    <row r="44" ht="18" customHeight="1" spans="1:7">
      <c r="A44" s="196" t="s">
        <v>167</v>
      </c>
      <c r="B44" s="196" t="s">
        <v>168</v>
      </c>
      <c r="C44" s="195">
        <v>524532</v>
      </c>
      <c r="D44" s="28">
        <v>524532</v>
      </c>
      <c r="E44" s="28">
        <v>524532</v>
      </c>
      <c r="F44" s="28"/>
      <c r="G44" s="28"/>
    </row>
    <row r="45" ht="18" customHeight="1" spans="1:7">
      <c r="A45" s="197" t="s">
        <v>169</v>
      </c>
      <c r="B45" s="197" t="s">
        <v>170</v>
      </c>
      <c r="C45" s="195">
        <v>509172</v>
      </c>
      <c r="D45" s="28">
        <v>509172</v>
      </c>
      <c r="E45" s="28">
        <v>509172</v>
      </c>
      <c r="F45" s="28"/>
      <c r="G45" s="28"/>
    </row>
    <row r="46" ht="18" customHeight="1" spans="1:7">
      <c r="A46" s="198" t="s">
        <v>171</v>
      </c>
      <c r="B46" s="199" t="s">
        <v>172</v>
      </c>
      <c r="C46" s="200">
        <v>15360</v>
      </c>
      <c r="D46" s="28">
        <v>15360</v>
      </c>
      <c r="E46" s="28">
        <v>15360</v>
      </c>
      <c r="F46" s="28"/>
      <c r="G46" s="28"/>
    </row>
    <row r="47" ht="18" customHeight="1" spans="1:7">
      <c r="A47" s="201" t="s">
        <v>173</v>
      </c>
      <c r="B47" s="194" t="s">
        <v>174</v>
      </c>
      <c r="C47" s="195">
        <v>3901509</v>
      </c>
      <c r="D47" s="28"/>
      <c r="E47" s="28"/>
      <c r="F47" s="28"/>
      <c r="G47" s="28">
        <v>3901509</v>
      </c>
    </row>
    <row r="48" ht="18" customHeight="1" spans="1:7">
      <c r="A48" s="202" t="s">
        <v>175</v>
      </c>
      <c r="B48" s="196" t="s">
        <v>176</v>
      </c>
      <c r="C48" s="195">
        <v>68500</v>
      </c>
      <c r="D48" s="28"/>
      <c r="E48" s="28"/>
      <c r="F48" s="28"/>
      <c r="G48" s="28">
        <v>68500</v>
      </c>
    </row>
    <row r="49" ht="18" customHeight="1" spans="1:7">
      <c r="A49" s="203" t="s">
        <v>177</v>
      </c>
      <c r="B49" s="197" t="s">
        <v>178</v>
      </c>
      <c r="C49" s="195">
        <v>15000</v>
      </c>
      <c r="D49" s="28"/>
      <c r="E49" s="28"/>
      <c r="F49" s="28"/>
      <c r="G49" s="28">
        <v>15000</v>
      </c>
    </row>
    <row r="50" ht="18" customHeight="1" spans="1:7">
      <c r="A50" s="203" t="s">
        <v>179</v>
      </c>
      <c r="B50" s="197" t="s">
        <v>180</v>
      </c>
      <c r="C50" s="195">
        <v>10000</v>
      </c>
      <c r="D50" s="28"/>
      <c r="E50" s="28"/>
      <c r="F50" s="28"/>
      <c r="G50" s="28">
        <v>10000</v>
      </c>
    </row>
    <row r="51" ht="18" customHeight="1" spans="1:7">
      <c r="A51" s="203" t="s">
        <v>181</v>
      </c>
      <c r="B51" s="197" t="s">
        <v>182</v>
      </c>
      <c r="C51" s="195">
        <v>43500</v>
      </c>
      <c r="D51" s="28"/>
      <c r="E51" s="28"/>
      <c r="F51" s="28"/>
      <c r="G51" s="28">
        <v>43500</v>
      </c>
    </row>
    <row r="52" ht="18" customHeight="1" spans="1:7">
      <c r="A52" s="202" t="s">
        <v>183</v>
      </c>
      <c r="B52" s="196" t="s">
        <v>184</v>
      </c>
      <c r="C52" s="195">
        <v>3777209</v>
      </c>
      <c r="D52" s="28"/>
      <c r="E52" s="28"/>
      <c r="F52" s="28"/>
      <c r="G52" s="28">
        <v>3777209</v>
      </c>
    </row>
    <row r="53" ht="18" customHeight="1" spans="1:7">
      <c r="A53" s="203" t="s">
        <v>185</v>
      </c>
      <c r="B53" s="197" t="s">
        <v>186</v>
      </c>
      <c r="C53" s="195">
        <v>2685154</v>
      </c>
      <c r="D53" s="28"/>
      <c r="E53" s="28"/>
      <c r="F53" s="28"/>
      <c r="G53" s="28">
        <v>2685154</v>
      </c>
    </row>
    <row r="54" ht="18" customHeight="1" spans="1:7">
      <c r="A54" s="203" t="s">
        <v>187</v>
      </c>
      <c r="B54" s="197" t="s">
        <v>188</v>
      </c>
      <c r="C54" s="195">
        <v>1092055</v>
      </c>
      <c r="D54" s="28"/>
      <c r="E54" s="28"/>
      <c r="F54" s="28"/>
      <c r="G54" s="28">
        <v>1092055</v>
      </c>
    </row>
    <row r="55" ht="18" customHeight="1" spans="1:7">
      <c r="A55" s="202" t="s">
        <v>189</v>
      </c>
      <c r="B55" s="196" t="s">
        <v>190</v>
      </c>
      <c r="C55" s="195">
        <v>55800</v>
      </c>
      <c r="D55" s="28"/>
      <c r="E55" s="28"/>
      <c r="F55" s="28"/>
      <c r="G55" s="28">
        <v>55800</v>
      </c>
    </row>
    <row r="56" ht="18" customHeight="1" spans="1:7">
      <c r="A56" s="203" t="s">
        <v>191</v>
      </c>
      <c r="B56" s="197" t="s">
        <v>192</v>
      </c>
      <c r="C56" s="195">
        <v>55800</v>
      </c>
      <c r="D56" s="28"/>
      <c r="E56" s="28"/>
      <c r="F56" s="28"/>
      <c r="G56" s="28">
        <v>55800</v>
      </c>
    </row>
    <row r="57" ht="18" customHeight="1" spans="1:7">
      <c r="A57" s="204" t="s">
        <v>231</v>
      </c>
      <c r="B57" s="205" t="s">
        <v>231</v>
      </c>
      <c r="C57" s="206">
        <v>69983020.44</v>
      </c>
      <c r="D57" s="28">
        <v>9529120.44</v>
      </c>
      <c r="E57" s="28">
        <v>8732040</v>
      </c>
      <c r="F57" s="28">
        <v>797080.44</v>
      </c>
      <c r="G57" s="28">
        <v>60453900</v>
      </c>
    </row>
    <row r="59" ht="25.5" spans="1:1">
      <c r="A59" s="19"/>
    </row>
  </sheetData>
  <mergeCells count="6">
    <mergeCell ref="A3:G3"/>
    <mergeCell ref="A5:B5"/>
    <mergeCell ref="D5:F5"/>
    <mergeCell ref="A57:B5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22" sqref="B22"/>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6"/>
      <c r="B2" s="46"/>
      <c r="C2" s="46"/>
      <c r="D2" s="46"/>
      <c r="E2" s="45"/>
      <c r="F2" s="189" t="s">
        <v>232</v>
      </c>
    </row>
    <row r="3" ht="41.25" customHeight="1" spans="1:6">
      <c r="A3" s="186" t="str">
        <f>"2025"&amp;"年一般公共预算“三公”经费支出预算表"</f>
        <v>2025年一般公共预算“三公”经费支出预算表</v>
      </c>
      <c r="B3" s="46"/>
      <c r="C3" s="46"/>
      <c r="D3" s="46"/>
      <c r="E3" s="45"/>
      <c r="F3" s="46"/>
    </row>
    <row r="4" customHeight="1" spans="1:6">
      <c r="A4" s="115" t="str">
        <f>"单位名称："&amp;""</f>
        <v>单位名称：</v>
      </c>
      <c r="B4" s="187"/>
      <c r="D4" s="46"/>
      <c r="E4" s="45"/>
      <c r="F4" s="67" t="s">
        <v>1</v>
      </c>
    </row>
    <row r="5" ht="27" customHeight="1" spans="1:6">
      <c r="A5" s="50" t="s">
        <v>233</v>
      </c>
      <c r="B5" s="50" t="s">
        <v>234</v>
      </c>
      <c r="C5" s="52" t="s">
        <v>235</v>
      </c>
      <c r="D5" s="50"/>
      <c r="E5" s="51"/>
      <c r="F5" s="50" t="s">
        <v>236</v>
      </c>
    </row>
    <row r="6" ht="28.5" customHeight="1" spans="1:6">
      <c r="A6" s="188"/>
      <c r="B6" s="54"/>
      <c r="C6" s="51" t="s">
        <v>57</v>
      </c>
      <c r="D6" s="51" t="s">
        <v>237</v>
      </c>
      <c r="E6" s="51" t="s">
        <v>238</v>
      </c>
      <c r="F6" s="53"/>
    </row>
    <row r="7" ht="17.25" customHeight="1" spans="1:6">
      <c r="A7" s="63" t="s">
        <v>81</v>
      </c>
      <c r="B7" s="63" t="s">
        <v>82</v>
      </c>
      <c r="C7" s="63" t="s">
        <v>83</v>
      </c>
      <c r="D7" s="63" t="s">
        <v>84</v>
      </c>
      <c r="E7" s="63" t="s">
        <v>85</v>
      </c>
      <c r="F7" s="63" t="s">
        <v>86</v>
      </c>
    </row>
    <row r="8" ht="17.25" customHeight="1" spans="1:6">
      <c r="A8" s="82">
        <v>50206</v>
      </c>
      <c r="B8" s="82">
        <v>0</v>
      </c>
      <c r="C8" s="82">
        <v>50206</v>
      </c>
      <c r="D8" s="82"/>
      <c r="E8" s="82">
        <v>50206</v>
      </c>
      <c r="F8" s="82"/>
    </row>
    <row r="10" ht="25.5" spans="1:1">
      <c r="A10" s="1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4"/>
  <sheetViews>
    <sheetView showZeros="0" workbookViewId="0">
      <pane ySplit="1" topLeftCell="A44" activePane="bottomLeft" state="frozen"/>
      <selection/>
      <selection pane="bottomLeft" activeCell="C10" sqref="C10:C25"/>
    </sheetView>
  </sheetViews>
  <sheetFormatPr defaultColWidth="9.14166666666667" defaultRowHeight="14.25" customHeight="1"/>
  <cols>
    <col min="1" max="2" width="32.85" customWidth="1"/>
    <col min="3" max="3" width="20.7166666666667" customWidth="1"/>
    <col min="4" max="4" width="27" customWidth="1"/>
    <col min="5" max="5" width="10.1416666666667" customWidth="1"/>
    <col min="6" max="6" width="17.125"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9"/>
      <c r="C2" s="168"/>
      <c r="E2" s="177"/>
      <c r="F2" s="177"/>
      <c r="G2" s="177"/>
      <c r="H2" s="177"/>
      <c r="I2" s="87"/>
      <c r="J2" s="87"/>
      <c r="K2" s="87"/>
      <c r="L2" s="87"/>
      <c r="M2" s="87"/>
      <c r="N2" s="87"/>
      <c r="R2" s="87"/>
      <c r="V2" s="168"/>
      <c r="X2" s="20" t="s">
        <v>239</v>
      </c>
    </row>
    <row r="3" ht="45.75" customHeight="1" spans="1:24">
      <c r="A3" s="71" t="str">
        <f>"2025"&amp;"年部门基本支出预算表"</f>
        <v>2025年部门基本支出预算表</v>
      </c>
      <c r="B3" s="3"/>
      <c r="C3" s="71"/>
      <c r="D3" s="71"/>
      <c r="E3" s="71"/>
      <c r="F3" s="71"/>
      <c r="G3" s="71"/>
      <c r="H3" s="71"/>
      <c r="I3" s="71"/>
      <c r="J3" s="71"/>
      <c r="K3" s="71"/>
      <c r="L3" s="71"/>
      <c r="M3" s="71"/>
      <c r="N3" s="71"/>
      <c r="O3" s="3"/>
      <c r="P3" s="3"/>
      <c r="Q3" s="3"/>
      <c r="R3" s="71"/>
      <c r="S3" s="71"/>
      <c r="T3" s="71"/>
      <c r="U3" s="71"/>
      <c r="V3" s="71"/>
      <c r="W3" s="71"/>
      <c r="X3" s="71"/>
    </row>
    <row r="4" ht="18.75" customHeight="1" spans="1:24">
      <c r="A4" s="4" t="str">
        <f>"单位名称："&amp;""</f>
        <v>单位名称：</v>
      </c>
      <c r="B4" s="5"/>
      <c r="C4" s="169"/>
      <c r="D4" s="169"/>
      <c r="E4" s="169"/>
      <c r="F4" s="169"/>
      <c r="G4" s="169"/>
      <c r="H4" s="169"/>
      <c r="I4" s="88"/>
      <c r="J4" s="88"/>
      <c r="K4" s="88"/>
      <c r="L4" s="88"/>
      <c r="M4" s="88"/>
      <c r="N4" s="88"/>
      <c r="O4" s="21"/>
      <c r="P4" s="21"/>
      <c r="Q4" s="21"/>
      <c r="R4" s="88"/>
      <c r="V4" s="168"/>
      <c r="X4" s="20" t="s">
        <v>1</v>
      </c>
    </row>
    <row r="5" ht="18" customHeight="1" spans="1:24">
      <c r="A5" s="6" t="s">
        <v>240</v>
      </c>
      <c r="B5" s="6" t="s">
        <v>241</v>
      </c>
      <c r="C5" s="6" t="s">
        <v>242</v>
      </c>
      <c r="D5" s="6" t="s">
        <v>243</v>
      </c>
      <c r="E5" s="6" t="s">
        <v>244</v>
      </c>
      <c r="F5" s="6" t="s">
        <v>245</v>
      </c>
      <c r="G5" s="6" t="s">
        <v>246</v>
      </c>
      <c r="H5" s="6" t="s">
        <v>247</v>
      </c>
      <c r="I5" s="179" t="s">
        <v>248</v>
      </c>
      <c r="J5" s="84" t="s">
        <v>248</v>
      </c>
      <c r="K5" s="84"/>
      <c r="L5" s="84"/>
      <c r="M5" s="84"/>
      <c r="N5" s="84"/>
      <c r="O5" s="24"/>
      <c r="P5" s="24"/>
      <c r="Q5" s="24"/>
      <c r="R5" s="107" t="s">
        <v>61</v>
      </c>
      <c r="S5" s="84" t="s">
        <v>62</v>
      </c>
      <c r="T5" s="84"/>
      <c r="U5" s="84"/>
      <c r="V5" s="84"/>
      <c r="W5" s="84"/>
      <c r="X5" s="85"/>
    </row>
    <row r="6" ht="18" customHeight="1" spans="1:24">
      <c r="A6" s="8"/>
      <c r="B6" s="36"/>
      <c r="C6" s="133"/>
      <c r="D6" s="8"/>
      <c r="E6" s="8"/>
      <c r="F6" s="8"/>
      <c r="G6" s="8"/>
      <c r="H6" s="8"/>
      <c r="I6" s="131" t="s">
        <v>249</v>
      </c>
      <c r="J6" s="179" t="s">
        <v>58</v>
      </c>
      <c r="K6" s="84"/>
      <c r="L6" s="84"/>
      <c r="M6" s="84"/>
      <c r="N6" s="85"/>
      <c r="O6" s="23" t="s">
        <v>250</v>
      </c>
      <c r="P6" s="24"/>
      <c r="Q6" s="25"/>
      <c r="R6" s="6" t="s">
        <v>61</v>
      </c>
      <c r="S6" s="179" t="s">
        <v>62</v>
      </c>
      <c r="T6" s="107" t="s">
        <v>64</v>
      </c>
      <c r="U6" s="84" t="s">
        <v>62</v>
      </c>
      <c r="V6" s="107" t="s">
        <v>66</v>
      </c>
      <c r="W6" s="107" t="s">
        <v>67</v>
      </c>
      <c r="X6" s="183" t="s">
        <v>68</v>
      </c>
    </row>
    <row r="7" ht="19.5" customHeight="1" spans="1:24">
      <c r="A7" s="36"/>
      <c r="B7" s="36"/>
      <c r="C7" s="36"/>
      <c r="D7" s="36"/>
      <c r="E7" s="36"/>
      <c r="F7" s="36"/>
      <c r="G7" s="36"/>
      <c r="H7" s="36"/>
      <c r="I7" s="36"/>
      <c r="J7" s="180" t="s">
        <v>251</v>
      </c>
      <c r="K7" s="6" t="s">
        <v>252</v>
      </c>
      <c r="L7" s="6" t="s">
        <v>253</v>
      </c>
      <c r="M7" s="6" t="s">
        <v>254</v>
      </c>
      <c r="N7" s="6" t="s">
        <v>255</v>
      </c>
      <c r="O7" s="6" t="s">
        <v>58</v>
      </c>
      <c r="P7" s="6" t="s">
        <v>59</v>
      </c>
      <c r="Q7" s="6" t="s">
        <v>60</v>
      </c>
      <c r="R7" s="36"/>
      <c r="S7" s="6" t="s">
        <v>57</v>
      </c>
      <c r="T7" s="6" t="s">
        <v>64</v>
      </c>
      <c r="U7" s="6" t="s">
        <v>256</v>
      </c>
      <c r="V7" s="6" t="s">
        <v>66</v>
      </c>
      <c r="W7" s="6" t="s">
        <v>67</v>
      </c>
      <c r="X7" s="6" t="s">
        <v>68</v>
      </c>
    </row>
    <row r="8" ht="37.5" customHeight="1" spans="1:24">
      <c r="A8" s="170"/>
      <c r="B8" s="27"/>
      <c r="C8" s="170"/>
      <c r="D8" s="170"/>
      <c r="E8" s="170"/>
      <c r="F8" s="170"/>
      <c r="G8" s="170"/>
      <c r="H8" s="170"/>
      <c r="I8" s="170"/>
      <c r="J8" s="181" t="s">
        <v>57</v>
      </c>
      <c r="K8" s="10" t="s">
        <v>257</v>
      </c>
      <c r="L8" s="10" t="s">
        <v>253</v>
      </c>
      <c r="M8" s="10" t="s">
        <v>254</v>
      </c>
      <c r="N8" s="10" t="s">
        <v>255</v>
      </c>
      <c r="O8" s="10" t="s">
        <v>253</v>
      </c>
      <c r="P8" s="10" t="s">
        <v>254</v>
      </c>
      <c r="Q8" s="10" t="s">
        <v>255</v>
      </c>
      <c r="R8" s="10" t="s">
        <v>61</v>
      </c>
      <c r="S8" s="10" t="s">
        <v>57</v>
      </c>
      <c r="T8" s="10" t="s">
        <v>64</v>
      </c>
      <c r="U8" s="10" t="s">
        <v>256</v>
      </c>
      <c r="V8" s="10" t="s">
        <v>66</v>
      </c>
      <c r="W8" s="10" t="s">
        <v>67</v>
      </c>
      <c r="X8" s="10" t="s">
        <v>68</v>
      </c>
    </row>
    <row r="9" customHeight="1" spans="1:24">
      <c r="A9" s="171">
        <v>1</v>
      </c>
      <c r="B9" s="171">
        <v>2</v>
      </c>
      <c r="C9" s="171">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customHeight="1" spans="1:24">
      <c r="A10" s="172" t="s">
        <v>69</v>
      </c>
      <c r="B10" s="172" t="s">
        <v>69</v>
      </c>
      <c r="C10" s="245" t="s">
        <v>258</v>
      </c>
      <c r="D10" s="174" t="s">
        <v>259</v>
      </c>
      <c r="E10" s="178" t="s">
        <v>100</v>
      </c>
      <c r="F10" s="178" t="s">
        <v>101</v>
      </c>
      <c r="G10" s="178" t="s">
        <v>260</v>
      </c>
      <c r="H10" s="178" t="s">
        <v>261</v>
      </c>
      <c r="I10" s="182">
        <v>35880</v>
      </c>
      <c r="J10" s="182">
        <v>35880</v>
      </c>
      <c r="K10" s="39"/>
      <c r="L10" s="39"/>
      <c r="M10" s="182">
        <v>35880</v>
      </c>
      <c r="N10" s="39"/>
      <c r="O10" s="39"/>
      <c r="P10" s="39"/>
      <c r="Q10" s="39"/>
      <c r="R10" s="39"/>
      <c r="S10" s="39"/>
      <c r="T10" s="39"/>
      <c r="U10" s="39"/>
      <c r="V10" s="39"/>
      <c r="W10" s="39"/>
      <c r="X10" s="39"/>
    </row>
    <row r="11" customHeight="1" spans="1:24">
      <c r="A11" s="172" t="s">
        <v>69</v>
      </c>
      <c r="B11" s="172" t="s">
        <v>69</v>
      </c>
      <c r="C11" s="245" t="s">
        <v>258</v>
      </c>
      <c r="D11" s="174" t="s">
        <v>259</v>
      </c>
      <c r="E11" s="178" t="s">
        <v>100</v>
      </c>
      <c r="F11" s="178" t="s">
        <v>101</v>
      </c>
      <c r="G11" s="178" t="s">
        <v>260</v>
      </c>
      <c r="H11" s="178" t="s">
        <v>261</v>
      </c>
      <c r="I11" s="182">
        <v>198400</v>
      </c>
      <c r="J11" s="182">
        <v>198400</v>
      </c>
      <c r="K11" s="39"/>
      <c r="L11" s="39"/>
      <c r="M11" s="182">
        <v>198400</v>
      </c>
      <c r="N11" s="39"/>
      <c r="O11" s="39"/>
      <c r="P11" s="39"/>
      <c r="Q11" s="39"/>
      <c r="R11" s="39"/>
      <c r="S11" s="39"/>
      <c r="T11" s="39"/>
      <c r="U11" s="39"/>
      <c r="V11" s="39"/>
      <c r="W11" s="39"/>
      <c r="X11" s="39"/>
    </row>
    <row r="12" customHeight="1" spans="1:24">
      <c r="A12" s="172" t="s">
        <v>69</v>
      </c>
      <c r="B12" s="172" t="s">
        <v>69</v>
      </c>
      <c r="C12" s="245" t="s">
        <v>258</v>
      </c>
      <c r="D12" s="174" t="s">
        <v>259</v>
      </c>
      <c r="E12" s="178" t="s">
        <v>100</v>
      </c>
      <c r="F12" s="178" t="s">
        <v>101</v>
      </c>
      <c r="G12" s="178" t="s">
        <v>260</v>
      </c>
      <c r="H12" s="178" t="s">
        <v>261</v>
      </c>
      <c r="I12" s="182">
        <v>717600</v>
      </c>
      <c r="J12" s="182">
        <v>717600</v>
      </c>
      <c r="K12" s="39"/>
      <c r="L12" s="39"/>
      <c r="M12" s="182">
        <v>717600</v>
      </c>
      <c r="N12" s="39"/>
      <c r="O12" s="39"/>
      <c r="P12" s="39"/>
      <c r="Q12" s="39"/>
      <c r="R12" s="39"/>
      <c r="S12" s="39"/>
      <c r="T12" s="39"/>
      <c r="U12" s="39"/>
      <c r="V12" s="39"/>
      <c r="W12" s="39"/>
      <c r="X12" s="39"/>
    </row>
    <row r="13" customHeight="1" spans="1:24">
      <c r="A13" s="172" t="s">
        <v>69</v>
      </c>
      <c r="B13" s="172" t="s">
        <v>69</v>
      </c>
      <c r="C13" s="245" t="s">
        <v>262</v>
      </c>
      <c r="D13" s="174" t="s">
        <v>263</v>
      </c>
      <c r="E13" s="178" t="s">
        <v>100</v>
      </c>
      <c r="F13" s="178" t="s">
        <v>101</v>
      </c>
      <c r="G13" s="178" t="s">
        <v>264</v>
      </c>
      <c r="H13" s="178" t="s">
        <v>265</v>
      </c>
      <c r="I13" s="182">
        <v>835188</v>
      </c>
      <c r="J13" s="182">
        <v>835188</v>
      </c>
      <c r="K13" s="39"/>
      <c r="L13" s="39"/>
      <c r="M13" s="182">
        <v>835188</v>
      </c>
      <c r="N13" s="39"/>
      <c r="O13" s="39"/>
      <c r="P13" s="39"/>
      <c r="Q13" s="39"/>
      <c r="R13" s="39"/>
      <c r="S13" s="39"/>
      <c r="T13" s="39"/>
      <c r="U13" s="39"/>
      <c r="V13" s="39"/>
      <c r="W13" s="39"/>
      <c r="X13" s="39"/>
    </row>
    <row r="14" customHeight="1" spans="1:24">
      <c r="A14" s="172" t="s">
        <v>69</v>
      </c>
      <c r="B14" s="172" t="s">
        <v>69</v>
      </c>
      <c r="C14" s="245" t="s">
        <v>262</v>
      </c>
      <c r="D14" s="174" t="s">
        <v>263</v>
      </c>
      <c r="E14" s="178" t="s">
        <v>100</v>
      </c>
      <c r="F14" s="178" t="s">
        <v>101</v>
      </c>
      <c r="G14" s="178" t="s">
        <v>266</v>
      </c>
      <c r="H14" s="178" t="s">
        <v>267</v>
      </c>
      <c r="I14" s="182">
        <v>1232760</v>
      </c>
      <c r="J14" s="182">
        <v>1232760</v>
      </c>
      <c r="K14" s="39"/>
      <c r="L14" s="39"/>
      <c r="M14" s="182">
        <v>1232760</v>
      </c>
      <c r="N14" s="39"/>
      <c r="O14" s="39"/>
      <c r="P14" s="39"/>
      <c r="Q14" s="39"/>
      <c r="R14" s="39"/>
      <c r="S14" s="39"/>
      <c r="T14" s="39"/>
      <c r="U14" s="39"/>
      <c r="V14" s="39"/>
      <c r="W14" s="39"/>
      <c r="X14" s="39"/>
    </row>
    <row r="15" customHeight="1" spans="1:24">
      <c r="A15" s="172" t="s">
        <v>69</v>
      </c>
      <c r="B15" s="172" t="s">
        <v>69</v>
      </c>
      <c r="C15" s="245" t="s">
        <v>262</v>
      </c>
      <c r="D15" s="174" t="s">
        <v>263</v>
      </c>
      <c r="E15" s="178" t="s">
        <v>100</v>
      </c>
      <c r="F15" s="178" t="s">
        <v>101</v>
      </c>
      <c r="G15" s="178" t="s">
        <v>266</v>
      </c>
      <c r="H15" s="178" t="s">
        <v>267</v>
      </c>
      <c r="I15" s="182">
        <v>5280</v>
      </c>
      <c r="J15" s="182">
        <v>5280</v>
      </c>
      <c r="K15" s="39"/>
      <c r="L15" s="39"/>
      <c r="M15" s="182">
        <v>5280</v>
      </c>
      <c r="N15" s="39"/>
      <c r="O15" s="39"/>
      <c r="P15" s="39"/>
      <c r="Q15" s="39"/>
      <c r="R15" s="39"/>
      <c r="S15" s="39"/>
      <c r="T15" s="39"/>
      <c r="U15" s="39"/>
      <c r="V15" s="39"/>
      <c r="W15" s="39"/>
      <c r="X15" s="39"/>
    </row>
    <row r="16" customHeight="1" spans="1:24">
      <c r="A16" s="172" t="s">
        <v>69</v>
      </c>
      <c r="B16" s="172" t="s">
        <v>69</v>
      </c>
      <c r="C16" s="245" t="s">
        <v>262</v>
      </c>
      <c r="D16" s="174" t="s">
        <v>263</v>
      </c>
      <c r="E16" s="178" t="s">
        <v>100</v>
      </c>
      <c r="F16" s="178" t="s">
        <v>101</v>
      </c>
      <c r="G16" s="178" t="s">
        <v>268</v>
      </c>
      <c r="H16" s="178" t="s">
        <v>269</v>
      </c>
      <c r="I16" s="182">
        <v>80000</v>
      </c>
      <c r="J16" s="182">
        <v>80000</v>
      </c>
      <c r="K16" s="39"/>
      <c r="L16" s="39"/>
      <c r="M16" s="182">
        <v>80000</v>
      </c>
      <c r="N16" s="39"/>
      <c r="O16" s="39"/>
      <c r="P16" s="39"/>
      <c r="Q16" s="39"/>
      <c r="R16" s="39"/>
      <c r="S16" s="39"/>
      <c r="T16" s="39"/>
      <c r="U16" s="39"/>
      <c r="V16" s="39"/>
      <c r="W16" s="39"/>
      <c r="X16" s="39"/>
    </row>
    <row r="17" customHeight="1" spans="1:24">
      <c r="A17" s="172" t="s">
        <v>69</v>
      </c>
      <c r="B17" s="172" t="s">
        <v>69</v>
      </c>
      <c r="C17" s="245" t="s">
        <v>270</v>
      </c>
      <c r="D17" s="174" t="s">
        <v>271</v>
      </c>
      <c r="E17" s="178" t="s">
        <v>108</v>
      </c>
      <c r="F17" s="178" t="s">
        <v>109</v>
      </c>
      <c r="G17" s="178" t="s">
        <v>268</v>
      </c>
      <c r="H17" s="178" t="s">
        <v>269</v>
      </c>
      <c r="I17" s="182">
        <v>342000</v>
      </c>
      <c r="J17" s="182">
        <v>342000</v>
      </c>
      <c r="K17" s="39"/>
      <c r="L17" s="39"/>
      <c r="M17" s="182">
        <v>342000</v>
      </c>
      <c r="N17" s="39"/>
      <c r="O17" s="39"/>
      <c r="P17" s="39"/>
      <c r="Q17" s="39"/>
      <c r="R17" s="39"/>
      <c r="S17" s="39"/>
      <c r="T17" s="39"/>
      <c r="U17" s="39"/>
      <c r="V17" s="39"/>
      <c r="W17" s="39"/>
      <c r="X17" s="39"/>
    </row>
    <row r="18" customHeight="1" spans="1:24">
      <c r="A18" s="172" t="s">
        <v>69</v>
      </c>
      <c r="B18" s="172" t="s">
        <v>69</v>
      </c>
      <c r="C18" s="245" t="s">
        <v>272</v>
      </c>
      <c r="D18" s="174" t="s">
        <v>273</v>
      </c>
      <c r="E18" s="178" t="s">
        <v>100</v>
      </c>
      <c r="F18" s="178" t="s">
        <v>101</v>
      </c>
      <c r="G18" s="178" t="s">
        <v>274</v>
      </c>
      <c r="H18" s="178" t="s">
        <v>275</v>
      </c>
      <c r="I18" s="182">
        <v>180600</v>
      </c>
      <c r="J18" s="182">
        <v>180600</v>
      </c>
      <c r="K18" s="39"/>
      <c r="L18" s="39"/>
      <c r="M18" s="182">
        <v>180600</v>
      </c>
      <c r="N18" s="39"/>
      <c r="O18" s="39"/>
      <c r="P18" s="39"/>
      <c r="Q18" s="39"/>
      <c r="R18" s="39"/>
      <c r="S18" s="39"/>
      <c r="T18" s="39"/>
      <c r="U18" s="39"/>
      <c r="V18" s="39"/>
      <c r="W18" s="39"/>
      <c r="X18" s="39"/>
    </row>
    <row r="19" customHeight="1" spans="1:24">
      <c r="A19" s="172" t="s">
        <v>69</v>
      </c>
      <c r="B19" s="172" t="s">
        <v>69</v>
      </c>
      <c r="C19" s="245" t="s">
        <v>276</v>
      </c>
      <c r="D19" s="174" t="s">
        <v>170</v>
      </c>
      <c r="E19" s="178" t="s">
        <v>169</v>
      </c>
      <c r="F19" s="178" t="s">
        <v>170</v>
      </c>
      <c r="G19" s="178" t="s">
        <v>277</v>
      </c>
      <c r="H19" s="178" t="s">
        <v>170</v>
      </c>
      <c r="I19" s="182">
        <v>359040</v>
      </c>
      <c r="J19" s="182">
        <v>359040</v>
      </c>
      <c r="K19" s="39"/>
      <c r="L19" s="39"/>
      <c r="M19" s="182">
        <v>359040</v>
      </c>
      <c r="N19" s="39"/>
      <c r="O19" s="39"/>
      <c r="P19" s="39"/>
      <c r="Q19" s="39"/>
      <c r="R19" s="39"/>
      <c r="S19" s="39"/>
      <c r="T19" s="39"/>
      <c r="U19" s="39"/>
      <c r="V19" s="39"/>
      <c r="W19" s="39"/>
      <c r="X19" s="39"/>
    </row>
    <row r="20" customHeight="1" spans="1:24">
      <c r="A20" s="172" t="s">
        <v>69</v>
      </c>
      <c r="B20" s="172" t="s">
        <v>69</v>
      </c>
      <c r="C20" s="245" t="s">
        <v>276</v>
      </c>
      <c r="D20" s="174" t="s">
        <v>170</v>
      </c>
      <c r="E20" s="178" t="s">
        <v>169</v>
      </c>
      <c r="F20" s="178" t="s">
        <v>170</v>
      </c>
      <c r="G20" s="178" t="s">
        <v>277</v>
      </c>
      <c r="H20" s="178" t="s">
        <v>170</v>
      </c>
      <c r="I20" s="182">
        <v>150132</v>
      </c>
      <c r="J20" s="182">
        <v>150132</v>
      </c>
      <c r="K20" s="39"/>
      <c r="L20" s="39"/>
      <c r="M20" s="182">
        <v>150132</v>
      </c>
      <c r="N20" s="39"/>
      <c r="O20" s="39"/>
      <c r="P20" s="39"/>
      <c r="Q20" s="39"/>
      <c r="R20" s="39"/>
      <c r="S20" s="39"/>
      <c r="T20" s="39"/>
      <c r="U20" s="39"/>
      <c r="V20" s="39"/>
      <c r="W20" s="39"/>
      <c r="X20" s="39"/>
    </row>
    <row r="21" customHeight="1" spans="1:24">
      <c r="A21" s="172" t="s">
        <v>69</v>
      </c>
      <c r="B21" s="172" t="s">
        <v>69</v>
      </c>
      <c r="C21" s="245" t="s">
        <v>278</v>
      </c>
      <c r="D21" s="174" t="s">
        <v>279</v>
      </c>
      <c r="E21" s="178" t="s">
        <v>145</v>
      </c>
      <c r="F21" s="178" t="s">
        <v>146</v>
      </c>
      <c r="G21" s="178" t="s">
        <v>280</v>
      </c>
      <c r="H21" s="178" t="s">
        <v>281</v>
      </c>
      <c r="I21" s="182">
        <v>12888</v>
      </c>
      <c r="J21" s="182">
        <v>12888</v>
      </c>
      <c r="K21" s="39"/>
      <c r="L21" s="39"/>
      <c r="M21" s="182">
        <v>12888</v>
      </c>
      <c r="N21" s="39"/>
      <c r="O21" s="39"/>
      <c r="P21" s="39"/>
      <c r="Q21" s="39"/>
      <c r="R21" s="39"/>
      <c r="S21" s="39"/>
      <c r="T21" s="39"/>
      <c r="U21" s="39"/>
      <c r="V21" s="39"/>
      <c r="W21" s="39"/>
      <c r="X21" s="39"/>
    </row>
    <row r="22" customHeight="1" spans="1:24">
      <c r="A22" s="172" t="s">
        <v>69</v>
      </c>
      <c r="B22" s="172" t="s">
        <v>69</v>
      </c>
      <c r="C22" s="245" t="s">
        <v>282</v>
      </c>
      <c r="D22" s="174" t="s">
        <v>283</v>
      </c>
      <c r="E22" s="178" t="s">
        <v>100</v>
      </c>
      <c r="F22" s="178" t="s">
        <v>101</v>
      </c>
      <c r="G22" s="178" t="s">
        <v>284</v>
      </c>
      <c r="H22" s="178" t="s">
        <v>283</v>
      </c>
      <c r="I22" s="182">
        <v>14352</v>
      </c>
      <c r="J22" s="182">
        <v>14352</v>
      </c>
      <c r="K22" s="39"/>
      <c r="L22" s="39"/>
      <c r="M22" s="182">
        <v>14352</v>
      </c>
      <c r="N22" s="39"/>
      <c r="O22" s="39"/>
      <c r="P22" s="39"/>
      <c r="Q22" s="39"/>
      <c r="R22" s="39"/>
      <c r="S22" s="39"/>
      <c r="T22" s="39"/>
      <c r="U22" s="39"/>
      <c r="V22" s="39"/>
      <c r="W22" s="39"/>
      <c r="X22" s="39"/>
    </row>
    <row r="23" customHeight="1" spans="1:24">
      <c r="A23" s="172" t="s">
        <v>69</v>
      </c>
      <c r="B23" s="172" t="s">
        <v>69</v>
      </c>
      <c r="C23" s="245" t="s">
        <v>282</v>
      </c>
      <c r="D23" s="174" t="s">
        <v>283</v>
      </c>
      <c r="E23" s="178" t="s">
        <v>100</v>
      </c>
      <c r="F23" s="178" t="s">
        <v>101</v>
      </c>
      <c r="G23" s="178" t="s">
        <v>284</v>
      </c>
      <c r="H23" s="178" t="s">
        <v>283</v>
      </c>
      <c r="I23" s="182">
        <v>51448.56</v>
      </c>
      <c r="J23" s="182">
        <v>51448.56</v>
      </c>
      <c r="K23" s="39"/>
      <c r="L23" s="39"/>
      <c r="M23" s="182">
        <v>51448.56</v>
      </c>
      <c r="N23" s="39"/>
      <c r="O23" s="39"/>
      <c r="P23" s="39"/>
      <c r="Q23" s="39"/>
      <c r="R23" s="39"/>
      <c r="S23" s="39"/>
      <c r="T23" s="39"/>
      <c r="U23" s="39"/>
      <c r="V23" s="39"/>
      <c r="W23" s="39"/>
      <c r="X23" s="39"/>
    </row>
    <row r="24" customHeight="1" spans="1:24">
      <c r="A24" s="172" t="s">
        <v>69</v>
      </c>
      <c r="B24" s="172" t="s">
        <v>69</v>
      </c>
      <c r="C24" s="245" t="s">
        <v>282</v>
      </c>
      <c r="D24" s="174" t="s">
        <v>283</v>
      </c>
      <c r="E24" s="178" t="s">
        <v>108</v>
      </c>
      <c r="F24" s="178" t="s">
        <v>109</v>
      </c>
      <c r="G24" s="178" t="s">
        <v>284</v>
      </c>
      <c r="H24" s="178" t="s">
        <v>283</v>
      </c>
      <c r="I24" s="182">
        <v>18752.88</v>
      </c>
      <c r="J24" s="182">
        <v>18752.88</v>
      </c>
      <c r="K24" s="39"/>
      <c r="L24" s="39"/>
      <c r="M24" s="182">
        <v>18752.88</v>
      </c>
      <c r="N24" s="39"/>
      <c r="O24" s="39"/>
      <c r="P24" s="39"/>
      <c r="Q24" s="39"/>
      <c r="R24" s="39"/>
      <c r="S24" s="39"/>
      <c r="T24" s="39"/>
      <c r="U24" s="39"/>
      <c r="V24" s="39"/>
      <c r="W24" s="39"/>
      <c r="X24" s="39"/>
    </row>
    <row r="25" customHeight="1" spans="1:24">
      <c r="A25" s="172" t="s">
        <v>69</v>
      </c>
      <c r="B25" s="172" t="s">
        <v>69</v>
      </c>
      <c r="C25" s="245" t="s">
        <v>285</v>
      </c>
      <c r="D25" s="174" t="s">
        <v>286</v>
      </c>
      <c r="E25" s="178" t="s">
        <v>100</v>
      </c>
      <c r="F25" s="178" t="s">
        <v>101</v>
      </c>
      <c r="G25" s="178" t="s">
        <v>287</v>
      </c>
      <c r="H25" s="178" t="s">
        <v>288</v>
      </c>
      <c r="I25" s="182">
        <v>16000</v>
      </c>
      <c r="J25" s="182">
        <v>16000</v>
      </c>
      <c r="K25" s="39"/>
      <c r="L25" s="39"/>
      <c r="M25" s="182">
        <v>16000</v>
      </c>
      <c r="N25" s="39"/>
      <c r="O25" s="39"/>
      <c r="P25" s="39"/>
      <c r="Q25" s="39"/>
      <c r="R25" s="39"/>
      <c r="S25" s="39"/>
      <c r="T25" s="39"/>
      <c r="U25" s="39"/>
      <c r="V25" s="39"/>
      <c r="W25" s="39"/>
      <c r="X25" s="39"/>
    </row>
    <row r="26" customHeight="1" spans="1:24">
      <c r="A26" s="172" t="s">
        <v>69</v>
      </c>
      <c r="B26" s="172" t="s">
        <v>69</v>
      </c>
      <c r="C26" s="245" t="s">
        <v>285</v>
      </c>
      <c r="D26" s="174" t="s">
        <v>286</v>
      </c>
      <c r="E26" s="178" t="s">
        <v>100</v>
      </c>
      <c r="F26" s="178" t="s">
        <v>101</v>
      </c>
      <c r="G26" s="178" t="s">
        <v>287</v>
      </c>
      <c r="H26" s="178" t="s">
        <v>288</v>
      </c>
      <c r="I26" s="182">
        <v>11520</v>
      </c>
      <c r="J26" s="182">
        <v>11520</v>
      </c>
      <c r="K26" s="39"/>
      <c r="L26" s="39"/>
      <c r="M26" s="182">
        <v>11520</v>
      </c>
      <c r="N26" s="39"/>
      <c r="O26" s="39"/>
      <c r="P26" s="39"/>
      <c r="Q26" s="39"/>
      <c r="R26" s="39"/>
      <c r="S26" s="39"/>
      <c r="T26" s="39"/>
      <c r="U26" s="39"/>
      <c r="V26" s="39"/>
      <c r="W26" s="39"/>
      <c r="X26" s="39"/>
    </row>
    <row r="27" customHeight="1" spans="1:24">
      <c r="A27" s="172" t="s">
        <v>69</v>
      </c>
      <c r="B27" s="172" t="s">
        <v>69</v>
      </c>
      <c r="C27" s="245" t="s">
        <v>285</v>
      </c>
      <c r="D27" s="174" t="s">
        <v>286</v>
      </c>
      <c r="E27" s="178" t="s">
        <v>100</v>
      </c>
      <c r="F27" s="178" t="s">
        <v>101</v>
      </c>
      <c r="G27" s="178" t="s">
        <v>289</v>
      </c>
      <c r="H27" s="178" t="s">
        <v>290</v>
      </c>
      <c r="I27" s="182">
        <v>38400</v>
      </c>
      <c r="J27" s="182">
        <v>38400</v>
      </c>
      <c r="K27" s="39"/>
      <c r="L27" s="39"/>
      <c r="M27" s="182">
        <v>38400</v>
      </c>
      <c r="N27" s="39"/>
      <c r="O27" s="39"/>
      <c r="P27" s="39"/>
      <c r="Q27" s="39"/>
      <c r="R27" s="39"/>
      <c r="S27" s="39"/>
      <c r="T27" s="39"/>
      <c r="U27" s="39"/>
      <c r="V27" s="39"/>
      <c r="W27" s="39"/>
      <c r="X27" s="39"/>
    </row>
    <row r="28" customHeight="1" spans="1:24">
      <c r="A28" s="172" t="s">
        <v>69</v>
      </c>
      <c r="B28" s="172" t="s">
        <v>69</v>
      </c>
      <c r="C28" s="245" t="s">
        <v>291</v>
      </c>
      <c r="D28" s="174" t="s">
        <v>292</v>
      </c>
      <c r="E28" s="178" t="s">
        <v>137</v>
      </c>
      <c r="F28" s="178" t="s">
        <v>138</v>
      </c>
      <c r="G28" s="178" t="s">
        <v>293</v>
      </c>
      <c r="H28" s="178" t="s">
        <v>294</v>
      </c>
      <c r="I28" s="182">
        <v>1234800</v>
      </c>
      <c r="J28" s="182">
        <v>1234800</v>
      </c>
      <c r="K28" s="39"/>
      <c r="L28" s="39"/>
      <c r="M28" s="182">
        <v>1234800</v>
      </c>
      <c r="N28" s="39"/>
      <c r="O28" s="39"/>
      <c r="P28" s="39"/>
      <c r="Q28" s="39"/>
      <c r="R28" s="39"/>
      <c r="S28" s="39"/>
      <c r="T28" s="39"/>
      <c r="U28" s="39"/>
      <c r="V28" s="39"/>
      <c r="W28" s="39"/>
      <c r="X28" s="39"/>
    </row>
    <row r="29" customHeight="1" spans="1:24">
      <c r="A29" s="172" t="s">
        <v>69</v>
      </c>
      <c r="B29" s="172" t="s">
        <v>69</v>
      </c>
      <c r="C29" s="245" t="s">
        <v>295</v>
      </c>
      <c r="D29" s="174" t="s">
        <v>296</v>
      </c>
      <c r="E29" s="178" t="s">
        <v>100</v>
      </c>
      <c r="F29" s="178" t="s">
        <v>101</v>
      </c>
      <c r="G29" s="178" t="s">
        <v>297</v>
      </c>
      <c r="H29" s="178" t="s">
        <v>296</v>
      </c>
      <c r="I29" s="182">
        <v>50840</v>
      </c>
      <c r="J29" s="182">
        <v>50840</v>
      </c>
      <c r="K29" s="39"/>
      <c r="L29" s="39"/>
      <c r="M29" s="182">
        <v>50840</v>
      </c>
      <c r="N29" s="39"/>
      <c r="O29" s="39"/>
      <c r="P29" s="39"/>
      <c r="Q29" s="39"/>
      <c r="R29" s="39"/>
      <c r="S29" s="39"/>
      <c r="T29" s="39"/>
      <c r="U29" s="39"/>
      <c r="V29" s="39"/>
      <c r="W29" s="39"/>
      <c r="X29" s="39"/>
    </row>
    <row r="30" customHeight="1" spans="1:24">
      <c r="A30" s="172" t="s">
        <v>69</v>
      </c>
      <c r="B30" s="172" t="s">
        <v>69</v>
      </c>
      <c r="C30" s="245" t="s">
        <v>298</v>
      </c>
      <c r="D30" s="174" t="s">
        <v>299</v>
      </c>
      <c r="E30" s="178" t="s">
        <v>100</v>
      </c>
      <c r="F30" s="178" t="s">
        <v>101</v>
      </c>
      <c r="G30" s="178" t="s">
        <v>268</v>
      </c>
      <c r="H30" s="178" t="s">
        <v>269</v>
      </c>
      <c r="I30" s="182">
        <v>499200</v>
      </c>
      <c r="J30" s="182">
        <v>499200</v>
      </c>
      <c r="K30" s="39"/>
      <c r="L30" s="39"/>
      <c r="M30" s="182">
        <v>499200</v>
      </c>
      <c r="N30" s="39"/>
      <c r="O30" s="39"/>
      <c r="P30" s="39"/>
      <c r="Q30" s="39"/>
      <c r="R30" s="39"/>
      <c r="S30" s="39"/>
      <c r="T30" s="39"/>
      <c r="U30" s="39"/>
      <c r="V30" s="39"/>
      <c r="W30" s="39"/>
      <c r="X30" s="39"/>
    </row>
    <row r="31" customHeight="1" spans="1:24">
      <c r="A31" s="172" t="s">
        <v>69</v>
      </c>
      <c r="B31" s="172" t="s">
        <v>69</v>
      </c>
      <c r="C31" s="245" t="s">
        <v>298</v>
      </c>
      <c r="D31" s="174" t="s">
        <v>299</v>
      </c>
      <c r="E31" s="178" t="s">
        <v>100</v>
      </c>
      <c r="F31" s="178" t="s">
        <v>101</v>
      </c>
      <c r="G31" s="178" t="s">
        <v>268</v>
      </c>
      <c r="H31" s="178" t="s">
        <v>269</v>
      </c>
      <c r="I31" s="182">
        <v>440000</v>
      </c>
      <c r="J31" s="182">
        <v>440000</v>
      </c>
      <c r="K31" s="39"/>
      <c r="L31" s="39"/>
      <c r="M31" s="182">
        <v>440000</v>
      </c>
      <c r="N31" s="39"/>
      <c r="O31" s="39"/>
      <c r="P31" s="39"/>
      <c r="Q31" s="39"/>
      <c r="R31" s="39"/>
      <c r="S31" s="39"/>
      <c r="T31" s="39"/>
      <c r="U31" s="39"/>
      <c r="V31" s="39"/>
      <c r="W31" s="39"/>
      <c r="X31" s="39"/>
    </row>
    <row r="32" customHeight="1" spans="1:24">
      <c r="A32" s="172" t="s">
        <v>69</v>
      </c>
      <c r="B32" s="172" t="s">
        <v>69</v>
      </c>
      <c r="C32" s="245" t="s">
        <v>300</v>
      </c>
      <c r="D32" s="174" t="s">
        <v>301</v>
      </c>
      <c r="E32" s="178" t="s">
        <v>108</v>
      </c>
      <c r="F32" s="178" t="s">
        <v>109</v>
      </c>
      <c r="G32" s="178" t="s">
        <v>264</v>
      </c>
      <c r="H32" s="178" t="s">
        <v>265</v>
      </c>
      <c r="I32" s="182">
        <v>356256</v>
      </c>
      <c r="J32" s="182">
        <v>356256</v>
      </c>
      <c r="K32" s="39"/>
      <c r="L32" s="39"/>
      <c r="M32" s="182">
        <v>356256</v>
      </c>
      <c r="N32" s="39"/>
      <c r="O32" s="39"/>
      <c r="P32" s="39"/>
      <c r="Q32" s="39"/>
      <c r="R32" s="39"/>
      <c r="S32" s="39"/>
      <c r="T32" s="39"/>
      <c r="U32" s="39"/>
      <c r="V32" s="39"/>
      <c r="W32" s="39"/>
      <c r="X32" s="39"/>
    </row>
    <row r="33" customHeight="1" spans="1:24">
      <c r="A33" s="172" t="s">
        <v>69</v>
      </c>
      <c r="B33" s="172" t="s">
        <v>69</v>
      </c>
      <c r="C33" s="245" t="s">
        <v>300</v>
      </c>
      <c r="D33" s="174" t="s">
        <v>301</v>
      </c>
      <c r="E33" s="178" t="s">
        <v>108</v>
      </c>
      <c r="F33" s="178" t="s">
        <v>109</v>
      </c>
      <c r="G33" s="178" t="s">
        <v>268</v>
      </c>
      <c r="H33" s="178" t="s">
        <v>269</v>
      </c>
      <c r="I33" s="182">
        <v>36000</v>
      </c>
      <c r="J33" s="182">
        <v>36000</v>
      </c>
      <c r="K33" s="39"/>
      <c r="L33" s="39"/>
      <c r="M33" s="182">
        <v>36000</v>
      </c>
      <c r="N33" s="39"/>
      <c r="O33" s="39"/>
      <c r="P33" s="39"/>
      <c r="Q33" s="39"/>
      <c r="R33" s="39"/>
      <c r="S33" s="39"/>
      <c r="T33" s="39"/>
      <c r="U33" s="39"/>
      <c r="V33" s="39"/>
      <c r="W33" s="39"/>
      <c r="X33" s="39"/>
    </row>
    <row r="34" customHeight="1" spans="1:24">
      <c r="A34" s="172" t="s">
        <v>69</v>
      </c>
      <c r="B34" s="172" t="s">
        <v>69</v>
      </c>
      <c r="C34" s="245" t="s">
        <v>300</v>
      </c>
      <c r="D34" s="174" t="s">
        <v>301</v>
      </c>
      <c r="E34" s="178" t="s">
        <v>108</v>
      </c>
      <c r="F34" s="178" t="s">
        <v>109</v>
      </c>
      <c r="G34" s="178" t="s">
        <v>302</v>
      </c>
      <c r="H34" s="178" t="s">
        <v>303</v>
      </c>
      <c r="I34" s="182">
        <v>333348</v>
      </c>
      <c r="J34" s="182">
        <v>333348</v>
      </c>
      <c r="K34" s="39"/>
      <c r="L34" s="39"/>
      <c r="M34" s="182">
        <v>333348</v>
      </c>
      <c r="N34" s="39"/>
      <c r="O34" s="39"/>
      <c r="P34" s="39"/>
      <c r="Q34" s="39"/>
      <c r="R34" s="39"/>
      <c r="S34" s="39"/>
      <c r="T34" s="39"/>
      <c r="U34" s="39"/>
      <c r="V34" s="39"/>
      <c r="W34" s="39"/>
      <c r="X34" s="39"/>
    </row>
    <row r="35" customHeight="1" spans="1:24">
      <c r="A35" s="172" t="s">
        <v>69</v>
      </c>
      <c r="B35" s="172" t="s">
        <v>69</v>
      </c>
      <c r="C35" s="245" t="s">
        <v>300</v>
      </c>
      <c r="D35" s="174" t="s">
        <v>301</v>
      </c>
      <c r="E35" s="178" t="s">
        <v>108</v>
      </c>
      <c r="F35" s="178" t="s">
        <v>109</v>
      </c>
      <c r="G35" s="178" t="s">
        <v>302</v>
      </c>
      <c r="H35" s="178" t="s">
        <v>303</v>
      </c>
      <c r="I35" s="182">
        <v>248040</v>
      </c>
      <c r="J35" s="182">
        <v>248040</v>
      </c>
      <c r="K35" s="39"/>
      <c r="L35" s="39"/>
      <c r="M35" s="182">
        <v>248040</v>
      </c>
      <c r="N35" s="39"/>
      <c r="O35" s="39"/>
      <c r="P35" s="39"/>
      <c r="Q35" s="39"/>
      <c r="R35" s="39"/>
      <c r="S35" s="39"/>
      <c r="T35" s="39"/>
      <c r="U35" s="39"/>
      <c r="V35" s="39"/>
      <c r="W35" s="39"/>
      <c r="X35" s="39"/>
    </row>
    <row r="36" customHeight="1" spans="1:24">
      <c r="A36" s="172" t="s">
        <v>69</v>
      </c>
      <c r="B36" s="172" t="s">
        <v>69</v>
      </c>
      <c r="C36" s="245" t="s">
        <v>304</v>
      </c>
      <c r="D36" s="174" t="s">
        <v>305</v>
      </c>
      <c r="E36" s="178" t="s">
        <v>171</v>
      </c>
      <c r="F36" s="178" t="s">
        <v>172</v>
      </c>
      <c r="G36" s="178" t="s">
        <v>266</v>
      </c>
      <c r="H36" s="178" t="s">
        <v>267</v>
      </c>
      <c r="I36" s="182">
        <v>8400</v>
      </c>
      <c r="J36" s="182">
        <v>8400</v>
      </c>
      <c r="K36" s="39"/>
      <c r="L36" s="39"/>
      <c r="M36" s="182">
        <v>8400</v>
      </c>
      <c r="N36" s="39"/>
      <c r="O36" s="39"/>
      <c r="P36" s="39"/>
      <c r="Q36" s="39"/>
      <c r="R36" s="39"/>
      <c r="S36" s="39"/>
      <c r="T36" s="39"/>
      <c r="U36" s="39"/>
      <c r="V36" s="39"/>
      <c r="W36" s="39"/>
      <c r="X36" s="39"/>
    </row>
    <row r="37" customHeight="1" spans="1:24">
      <c r="A37" s="172" t="s">
        <v>69</v>
      </c>
      <c r="B37" s="172" t="s">
        <v>69</v>
      </c>
      <c r="C37" s="245" t="s">
        <v>306</v>
      </c>
      <c r="D37" s="174" t="s">
        <v>307</v>
      </c>
      <c r="E37" s="178" t="s">
        <v>100</v>
      </c>
      <c r="F37" s="178" t="s">
        <v>101</v>
      </c>
      <c r="G37" s="178" t="s">
        <v>287</v>
      </c>
      <c r="H37" s="178" t="s">
        <v>288</v>
      </c>
      <c r="I37" s="182">
        <v>21980</v>
      </c>
      <c r="J37" s="182">
        <v>21980</v>
      </c>
      <c r="K37" s="39"/>
      <c r="L37" s="39"/>
      <c r="M37" s="182">
        <v>21980</v>
      </c>
      <c r="N37" s="39"/>
      <c r="O37" s="39"/>
      <c r="P37" s="39"/>
      <c r="Q37" s="39"/>
      <c r="R37" s="39"/>
      <c r="S37" s="39"/>
      <c r="T37" s="39"/>
      <c r="U37" s="39"/>
      <c r="V37" s="39"/>
      <c r="W37" s="39"/>
      <c r="X37" s="39"/>
    </row>
    <row r="38" customHeight="1" spans="1:24">
      <c r="A38" s="172" t="s">
        <v>69</v>
      </c>
      <c r="B38" s="172" t="s">
        <v>69</v>
      </c>
      <c r="C38" s="245" t="s">
        <v>306</v>
      </c>
      <c r="D38" s="174" t="s">
        <v>307</v>
      </c>
      <c r="E38" s="178" t="s">
        <v>100</v>
      </c>
      <c r="F38" s="178" t="s">
        <v>101</v>
      </c>
      <c r="G38" s="178" t="s">
        <v>287</v>
      </c>
      <c r="H38" s="178" t="s">
        <v>288</v>
      </c>
      <c r="I38" s="182">
        <v>80000</v>
      </c>
      <c r="J38" s="182">
        <v>80000</v>
      </c>
      <c r="K38" s="39"/>
      <c r="L38" s="39"/>
      <c r="M38" s="182">
        <v>80000</v>
      </c>
      <c r="N38" s="39"/>
      <c r="O38" s="39"/>
      <c r="P38" s="39"/>
      <c r="Q38" s="39"/>
      <c r="R38" s="39"/>
      <c r="S38" s="39"/>
      <c r="T38" s="39"/>
      <c r="U38" s="39"/>
      <c r="V38" s="39"/>
      <c r="W38" s="39"/>
      <c r="X38" s="39"/>
    </row>
    <row r="39" customHeight="1" spans="1:24">
      <c r="A39" s="172" t="s">
        <v>69</v>
      </c>
      <c r="B39" s="172" t="s">
        <v>69</v>
      </c>
      <c r="C39" s="245" t="s">
        <v>306</v>
      </c>
      <c r="D39" s="174" t="s">
        <v>307</v>
      </c>
      <c r="E39" s="178" t="s">
        <v>100</v>
      </c>
      <c r="F39" s="178" t="s">
        <v>101</v>
      </c>
      <c r="G39" s="178" t="s">
        <v>287</v>
      </c>
      <c r="H39" s="178" t="s">
        <v>288</v>
      </c>
      <c r="I39" s="182">
        <v>15000</v>
      </c>
      <c r="J39" s="182">
        <v>15000</v>
      </c>
      <c r="K39" s="39"/>
      <c r="L39" s="39"/>
      <c r="M39" s="182">
        <v>15000</v>
      </c>
      <c r="N39" s="39"/>
      <c r="O39" s="39"/>
      <c r="P39" s="39"/>
      <c r="Q39" s="39"/>
      <c r="R39" s="39"/>
      <c r="S39" s="39"/>
      <c r="T39" s="39"/>
      <c r="U39" s="39"/>
      <c r="V39" s="39"/>
      <c r="W39" s="39"/>
      <c r="X39" s="39"/>
    </row>
    <row r="40" customHeight="1" spans="1:24">
      <c r="A40" s="172" t="s">
        <v>69</v>
      </c>
      <c r="B40" s="172" t="s">
        <v>69</v>
      </c>
      <c r="C40" s="245" t="s">
        <v>306</v>
      </c>
      <c r="D40" s="174" t="s">
        <v>307</v>
      </c>
      <c r="E40" s="178" t="s">
        <v>137</v>
      </c>
      <c r="F40" s="178" t="s">
        <v>138</v>
      </c>
      <c r="G40" s="178" t="s">
        <v>287</v>
      </c>
      <c r="H40" s="178" t="s">
        <v>288</v>
      </c>
      <c r="I40" s="182">
        <v>29400</v>
      </c>
      <c r="J40" s="182">
        <v>29400</v>
      </c>
      <c r="K40" s="39"/>
      <c r="L40" s="39"/>
      <c r="M40" s="182">
        <v>29400</v>
      </c>
      <c r="N40" s="39"/>
      <c r="O40" s="39"/>
      <c r="P40" s="39"/>
      <c r="Q40" s="39"/>
      <c r="R40" s="39"/>
      <c r="S40" s="39"/>
      <c r="T40" s="39"/>
      <c r="U40" s="39"/>
      <c r="V40" s="39"/>
      <c r="W40" s="39"/>
      <c r="X40" s="39"/>
    </row>
    <row r="41" customHeight="1" spans="1:24">
      <c r="A41" s="172" t="s">
        <v>69</v>
      </c>
      <c r="B41" s="172" t="s">
        <v>69</v>
      </c>
      <c r="C41" s="245" t="s">
        <v>306</v>
      </c>
      <c r="D41" s="174" t="s">
        <v>307</v>
      </c>
      <c r="E41" s="178" t="s">
        <v>100</v>
      </c>
      <c r="F41" s="178" t="s">
        <v>101</v>
      </c>
      <c r="G41" s="178" t="s">
        <v>308</v>
      </c>
      <c r="H41" s="178" t="s">
        <v>309</v>
      </c>
      <c r="I41" s="182">
        <v>7340</v>
      </c>
      <c r="J41" s="182">
        <v>7340</v>
      </c>
      <c r="K41" s="39"/>
      <c r="L41" s="39"/>
      <c r="M41" s="182">
        <v>7340</v>
      </c>
      <c r="N41" s="39"/>
      <c r="O41" s="39"/>
      <c r="P41" s="39"/>
      <c r="Q41" s="39"/>
      <c r="R41" s="39"/>
      <c r="S41" s="39"/>
      <c r="T41" s="39"/>
      <c r="U41" s="39"/>
      <c r="V41" s="39"/>
      <c r="W41" s="39"/>
      <c r="X41" s="39"/>
    </row>
    <row r="42" customHeight="1" spans="1:24">
      <c r="A42" s="172" t="s">
        <v>69</v>
      </c>
      <c r="B42" s="172" t="s">
        <v>69</v>
      </c>
      <c r="C42" s="245" t="s">
        <v>306</v>
      </c>
      <c r="D42" s="174" t="s">
        <v>307</v>
      </c>
      <c r="E42" s="178" t="s">
        <v>100</v>
      </c>
      <c r="F42" s="178" t="s">
        <v>101</v>
      </c>
      <c r="G42" s="178" t="s">
        <v>310</v>
      </c>
      <c r="H42" s="178" t="s">
        <v>311</v>
      </c>
      <c r="I42" s="182">
        <v>11340</v>
      </c>
      <c r="J42" s="182">
        <v>11340</v>
      </c>
      <c r="K42" s="39"/>
      <c r="L42" s="39"/>
      <c r="M42" s="182">
        <v>11340</v>
      </c>
      <c r="N42" s="39"/>
      <c r="O42" s="39"/>
      <c r="P42" s="39"/>
      <c r="Q42" s="39"/>
      <c r="R42" s="39"/>
      <c r="S42" s="39"/>
      <c r="T42" s="39"/>
      <c r="U42" s="39"/>
      <c r="V42" s="39"/>
      <c r="W42" s="39"/>
      <c r="X42" s="39"/>
    </row>
    <row r="43" customHeight="1" spans="1:24">
      <c r="A43" s="172" t="s">
        <v>69</v>
      </c>
      <c r="B43" s="172" t="s">
        <v>69</v>
      </c>
      <c r="C43" s="245" t="s">
        <v>306</v>
      </c>
      <c r="D43" s="174" t="s">
        <v>307</v>
      </c>
      <c r="E43" s="178" t="s">
        <v>100</v>
      </c>
      <c r="F43" s="178" t="s">
        <v>101</v>
      </c>
      <c r="G43" s="178" t="s">
        <v>312</v>
      </c>
      <c r="H43" s="178" t="s">
        <v>313</v>
      </c>
      <c r="I43" s="182">
        <v>10000</v>
      </c>
      <c r="J43" s="182">
        <v>10000</v>
      </c>
      <c r="K43" s="39"/>
      <c r="L43" s="39"/>
      <c r="M43" s="182">
        <v>10000</v>
      </c>
      <c r="N43" s="39"/>
      <c r="O43" s="39"/>
      <c r="P43" s="39"/>
      <c r="Q43" s="39"/>
      <c r="R43" s="39"/>
      <c r="S43" s="39"/>
      <c r="T43" s="39"/>
      <c r="U43" s="39"/>
      <c r="V43" s="39"/>
      <c r="W43" s="39"/>
      <c r="X43" s="39"/>
    </row>
    <row r="44" customHeight="1" spans="1:24">
      <c r="A44" s="172" t="s">
        <v>69</v>
      </c>
      <c r="B44" s="172" t="s">
        <v>69</v>
      </c>
      <c r="C44" s="245" t="s">
        <v>306</v>
      </c>
      <c r="D44" s="174" t="s">
        <v>307</v>
      </c>
      <c r="E44" s="178" t="s">
        <v>100</v>
      </c>
      <c r="F44" s="178" t="s">
        <v>101</v>
      </c>
      <c r="G44" s="178" t="s">
        <v>314</v>
      </c>
      <c r="H44" s="178" t="s">
        <v>315</v>
      </c>
      <c r="I44" s="182">
        <v>12000</v>
      </c>
      <c r="J44" s="182">
        <v>12000</v>
      </c>
      <c r="K44" s="39"/>
      <c r="L44" s="39"/>
      <c r="M44" s="182">
        <v>12000</v>
      </c>
      <c r="N44" s="39"/>
      <c r="O44" s="39"/>
      <c r="P44" s="39"/>
      <c r="Q44" s="39"/>
      <c r="R44" s="39"/>
      <c r="S44" s="39"/>
      <c r="T44" s="39"/>
      <c r="U44" s="39"/>
      <c r="V44" s="39"/>
      <c r="W44" s="39"/>
      <c r="X44" s="39"/>
    </row>
    <row r="45" customHeight="1" spans="1:24">
      <c r="A45" s="172" t="s">
        <v>69</v>
      </c>
      <c r="B45" s="172" t="s">
        <v>69</v>
      </c>
      <c r="C45" s="245" t="s">
        <v>306</v>
      </c>
      <c r="D45" s="174" t="s">
        <v>307</v>
      </c>
      <c r="E45" s="178" t="s">
        <v>100</v>
      </c>
      <c r="F45" s="178" t="s">
        <v>101</v>
      </c>
      <c r="G45" s="178" t="s">
        <v>316</v>
      </c>
      <c r="H45" s="178" t="s">
        <v>317</v>
      </c>
      <c r="I45" s="182">
        <v>16000</v>
      </c>
      <c r="J45" s="182">
        <v>16000</v>
      </c>
      <c r="K45" s="39"/>
      <c r="L45" s="39"/>
      <c r="M45" s="182">
        <v>16000</v>
      </c>
      <c r="N45" s="39"/>
      <c r="O45" s="39"/>
      <c r="P45" s="39"/>
      <c r="Q45" s="39"/>
      <c r="R45" s="39"/>
      <c r="S45" s="39"/>
      <c r="T45" s="39"/>
      <c r="U45" s="39"/>
      <c r="V45" s="39"/>
      <c r="W45" s="39"/>
      <c r="X45" s="39"/>
    </row>
    <row r="46" customHeight="1" spans="1:24">
      <c r="A46" s="172" t="s">
        <v>69</v>
      </c>
      <c r="B46" s="172" t="s">
        <v>69</v>
      </c>
      <c r="C46" s="245" t="s">
        <v>306</v>
      </c>
      <c r="D46" s="174" t="s">
        <v>307</v>
      </c>
      <c r="E46" s="178" t="s">
        <v>100</v>
      </c>
      <c r="F46" s="178" t="s">
        <v>101</v>
      </c>
      <c r="G46" s="178" t="s">
        <v>289</v>
      </c>
      <c r="H46" s="178" t="s">
        <v>290</v>
      </c>
      <c r="I46" s="182">
        <v>20000</v>
      </c>
      <c r="J46" s="182">
        <v>20000</v>
      </c>
      <c r="K46" s="39"/>
      <c r="L46" s="39"/>
      <c r="M46" s="182">
        <v>20000</v>
      </c>
      <c r="N46" s="39"/>
      <c r="O46" s="39"/>
      <c r="P46" s="39"/>
      <c r="Q46" s="39"/>
      <c r="R46" s="39"/>
      <c r="S46" s="39"/>
      <c r="T46" s="39"/>
      <c r="U46" s="39"/>
      <c r="V46" s="39"/>
      <c r="W46" s="39"/>
      <c r="X46" s="39"/>
    </row>
    <row r="47" customHeight="1" spans="1:24">
      <c r="A47" s="172" t="s">
        <v>69</v>
      </c>
      <c r="B47" s="172" t="s">
        <v>69</v>
      </c>
      <c r="C47" s="245" t="s">
        <v>306</v>
      </c>
      <c r="D47" s="174" t="s">
        <v>307</v>
      </c>
      <c r="E47" s="178" t="s">
        <v>100</v>
      </c>
      <c r="F47" s="178" t="s">
        <v>101</v>
      </c>
      <c r="G47" s="178" t="s">
        <v>289</v>
      </c>
      <c r="H47" s="178" t="s">
        <v>290</v>
      </c>
      <c r="I47" s="182">
        <v>60000</v>
      </c>
      <c r="J47" s="182">
        <v>60000</v>
      </c>
      <c r="K47" s="39"/>
      <c r="L47" s="39"/>
      <c r="M47" s="182">
        <v>60000</v>
      </c>
      <c r="N47" s="39"/>
      <c r="O47" s="39"/>
      <c r="P47" s="39"/>
      <c r="Q47" s="39"/>
      <c r="R47" s="39"/>
      <c r="S47" s="39"/>
      <c r="T47" s="39"/>
      <c r="U47" s="39"/>
      <c r="V47" s="39"/>
      <c r="W47" s="39"/>
      <c r="X47" s="39"/>
    </row>
    <row r="48" customHeight="1" spans="1:24">
      <c r="A48" s="172" t="s">
        <v>69</v>
      </c>
      <c r="B48" s="172" t="s">
        <v>69</v>
      </c>
      <c r="C48" s="245" t="s">
        <v>306</v>
      </c>
      <c r="D48" s="174" t="s">
        <v>307</v>
      </c>
      <c r="E48" s="178" t="s">
        <v>100</v>
      </c>
      <c r="F48" s="178" t="s">
        <v>101</v>
      </c>
      <c r="G48" s="178" t="s">
        <v>274</v>
      </c>
      <c r="H48" s="178" t="s">
        <v>275</v>
      </c>
      <c r="I48" s="182">
        <v>18060</v>
      </c>
      <c r="J48" s="182">
        <v>18060</v>
      </c>
      <c r="K48" s="39"/>
      <c r="L48" s="39"/>
      <c r="M48" s="182">
        <v>18060</v>
      </c>
      <c r="N48" s="39"/>
      <c r="O48" s="39"/>
      <c r="P48" s="39"/>
      <c r="Q48" s="39"/>
      <c r="R48" s="39"/>
      <c r="S48" s="39"/>
      <c r="T48" s="39"/>
      <c r="U48" s="39"/>
      <c r="V48" s="39"/>
      <c r="W48" s="39"/>
      <c r="X48" s="39"/>
    </row>
    <row r="49" customHeight="1" spans="1:24">
      <c r="A49" s="172" t="s">
        <v>69</v>
      </c>
      <c r="B49" s="172" t="s">
        <v>69</v>
      </c>
      <c r="C49" s="245" t="s">
        <v>306</v>
      </c>
      <c r="D49" s="174" t="s">
        <v>307</v>
      </c>
      <c r="E49" s="178" t="s">
        <v>122</v>
      </c>
      <c r="F49" s="178" t="s">
        <v>123</v>
      </c>
      <c r="G49" s="178" t="s">
        <v>318</v>
      </c>
      <c r="H49" s="178" t="s">
        <v>319</v>
      </c>
      <c r="I49" s="182">
        <v>6000</v>
      </c>
      <c r="J49" s="182">
        <v>6000</v>
      </c>
      <c r="K49" s="39"/>
      <c r="L49" s="39"/>
      <c r="M49" s="182">
        <v>6000</v>
      </c>
      <c r="N49" s="39"/>
      <c r="O49" s="39"/>
      <c r="P49" s="39"/>
      <c r="Q49" s="39"/>
      <c r="R49" s="39"/>
      <c r="S49" s="39"/>
      <c r="T49" s="39"/>
      <c r="U49" s="39"/>
      <c r="V49" s="39"/>
      <c r="W49" s="39"/>
      <c r="X49" s="39"/>
    </row>
    <row r="50" customHeight="1" spans="1:24">
      <c r="A50" s="172" t="s">
        <v>69</v>
      </c>
      <c r="B50" s="172" t="s">
        <v>69</v>
      </c>
      <c r="C50" s="245" t="s">
        <v>306</v>
      </c>
      <c r="D50" s="174" t="s">
        <v>307</v>
      </c>
      <c r="E50" s="178" t="s">
        <v>100</v>
      </c>
      <c r="F50" s="178" t="s">
        <v>101</v>
      </c>
      <c r="G50" s="178" t="s">
        <v>320</v>
      </c>
      <c r="H50" s="178" t="s">
        <v>321</v>
      </c>
      <c r="I50" s="182">
        <v>20000</v>
      </c>
      <c r="J50" s="182">
        <v>20000</v>
      </c>
      <c r="K50" s="39"/>
      <c r="L50" s="39"/>
      <c r="M50" s="182">
        <v>20000</v>
      </c>
      <c r="N50" s="39"/>
      <c r="O50" s="39"/>
      <c r="P50" s="39"/>
      <c r="Q50" s="39"/>
      <c r="R50" s="39"/>
      <c r="S50" s="39"/>
      <c r="T50" s="39"/>
      <c r="U50" s="39"/>
      <c r="V50" s="39"/>
      <c r="W50" s="39"/>
      <c r="X50" s="39"/>
    </row>
    <row r="51" customHeight="1" spans="1:24">
      <c r="A51" s="172" t="s">
        <v>69</v>
      </c>
      <c r="B51" s="172" t="s">
        <v>69</v>
      </c>
      <c r="C51" s="245" t="s">
        <v>306</v>
      </c>
      <c r="D51" s="174" t="s">
        <v>307</v>
      </c>
      <c r="E51" s="178" t="s">
        <v>108</v>
      </c>
      <c r="F51" s="178" t="s">
        <v>109</v>
      </c>
      <c r="G51" s="178" t="s">
        <v>287</v>
      </c>
      <c r="H51" s="178" t="s">
        <v>288</v>
      </c>
      <c r="I51" s="182">
        <v>25641</v>
      </c>
      <c r="J51" s="182">
        <v>25641</v>
      </c>
      <c r="K51" s="39"/>
      <c r="L51" s="39"/>
      <c r="M51" s="182">
        <v>25641</v>
      </c>
      <c r="N51" s="39"/>
      <c r="O51" s="39"/>
      <c r="P51" s="39"/>
      <c r="Q51" s="39"/>
      <c r="R51" s="39"/>
      <c r="S51" s="39"/>
      <c r="T51" s="39"/>
      <c r="U51" s="39"/>
      <c r="V51" s="39"/>
      <c r="W51" s="39"/>
      <c r="X51" s="39"/>
    </row>
    <row r="52" customHeight="1" spans="1:24">
      <c r="A52" s="172" t="s">
        <v>69</v>
      </c>
      <c r="B52" s="172" t="s">
        <v>69</v>
      </c>
      <c r="C52" s="245" t="s">
        <v>306</v>
      </c>
      <c r="D52" s="174" t="s">
        <v>307</v>
      </c>
      <c r="E52" s="178" t="s">
        <v>108</v>
      </c>
      <c r="F52" s="178" t="s">
        <v>109</v>
      </c>
      <c r="G52" s="178" t="s">
        <v>308</v>
      </c>
      <c r="H52" s="178" t="s">
        <v>309</v>
      </c>
      <c r="I52" s="182">
        <v>3303</v>
      </c>
      <c r="J52" s="182">
        <v>3303</v>
      </c>
      <c r="K52" s="39"/>
      <c r="L52" s="39"/>
      <c r="M52" s="182">
        <v>3303</v>
      </c>
      <c r="N52" s="39"/>
      <c r="O52" s="39"/>
      <c r="P52" s="39"/>
      <c r="Q52" s="39"/>
      <c r="R52" s="39"/>
      <c r="S52" s="39"/>
      <c r="T52" s="39"/>
      <c r="U52" s="39"/>
      <c r="V52" s="39"/>
      <c r="W52" s="39"/>
      <c r="X52" s="39"/>
    </row>
    <row r="53" customHeight="1" spans="1:24">
      <c r="A53" s="172" t="s">
        <v>69</v>
      </c>
      <c r="B53" s="172" t="s">
        <v>69</v>
      </c>
      <c r="C53" s="245" t="s">
        <v>306</v>
      </c>
      <c r="D53" s="174" t="s">
        <v>307</v>
      </c>
      <c r="E53" s="178" t="s">
        <v>108</v>
      </c>
      <c r="F53" s="178" t="s">
        <v>109</v>
      </c>
      <c r="G53" s="178" t="s">
        <v>310</v>
      </c>
      <c r="H53" s="178" t="s">
        <v>311</v>
      </c>
      <c r="I53" s="182">
        <v>5103</v>
      </c>
      <c r="J53" s="182">
        <v>5103</v>
      </c>
      <c r="K53" s="39"/>
      <c r="L53" s="39"/>
      <c r="M53" s="182">
        <v>5103</v>
      </c>
      <c r="N53" s="39"/>
      <c r="O53" s="39"/>
      <c r="P53" s="39"/>
      <c r="Q53" s="39"/>
      <c r="R53" s="39"/>
      <c r="S53" s="39"/>
      <c r="T53" s="39"/>
      <c r="U53" s="39"/>
      <c r="V53" s="39"/>
      <c r="W53" s="39"/>
      <c r="X53" s="39"/>
    </row>
    <row r="54" customHeight="1" spans="1:24">
      <c r="A54" s="172" t="s">
        <v>69</v>
      </c>
      <c r="B54" s="172" t="s">
        <v>69</v>
      </c>
      <c r="C54" s="245" t="s">
        <v>306</v>
      </c>
      <c r="D54" s="174" t="s">
        <v>307</v>
      </c>
      <c r="E54" s="178" t="s">
        <v>108</v>
      </c>
      <c r="F54" s="178" t="s">
        <v>109</v>
      </c>
      <c r="G54" s="178" t="s">
        <v>312</v>
      </c>
      <c r="H54" s="178" t="s">
        <v>313</v>
      </c>
      <c r="I54" s="182">
        <v>4500</v>
      </c>
      <c r="J54" s="182">
        <v>4500</v>
      </c>
      <c r="K54" s="39"/>
      <c r="L54" s="39"/>
      <c r="M54" s="182">
        <v>4500</v>
      </c>
      <c r="N54" s="39"/>
      <c r="O54" s="39"/>
      <c r="P54" s="39"/>
      <c r="Q54" s="39"/>
      <c r="R54" s="39"/>
      <c r="S54" s="39"/>
      <c r="T54" s="39"/>
      <c r="U54" s="39"/>
      <c r="V54" s="39"/>
      <c r="W54" s="39"/>
      <c r="X54" s="39"/>
    </row>
    <row r="55" customHeight="1" spans="1:24">
      <c r="A55" s="172" t="s">
        <v>69</v>
      </c>
      <c r="B55" s="172" t="s">
        <v>69</v>
      </c>
      <c r="C55" s="245" t="s">
        <v>306</v>
      </c>
      <c r="D55" s="174" t="s">
        <v>307</v>
      </c>
      <c r="E55" s="178" t="s">
        <v>108</v>
      </c>
      <c r="F55" s="178" t="s">
        <v>109</v>
      </c>
      <c r="G55" s="178" t="s">
        <v>314</v>
      </c>
      <c r="H55" s="178" t="s">
        <v>315</v>
      </c>
      <c r="I55" s="182">
        <v>5400</v>
      </c>
      <c r="J55" s="182">
        <v>5400</v>
      </c>
      <c r="K55" s="39"/>
      <c r="L55" s="39"/>
      <c r="M55" s="182">
        <v>5400</v>
      </c>
      <c r="N55" s="39"/>
      <c r="O55" s="39"/>
      <c r="P55" s="39"/>
      <c r="Q55" s="39"/>
      <c r="R55" s="39"/>
      <c r="S55" s="39"/>
      <c r="T55" s="39"/>
      <c r="U55" s="39"/>
      <c r="V55" s="39"/>
      <c r="W55" s="39"/>
      <c r="X55" s="39"/>
    </row>
    <row r="56" customHeight="1" spans="1:24">
      <c r="A56" s="172" t="s">
        <v>69</v>
      </c>
      <c r="B56" s="172" t="s">
        <v>69</v>
      </c>
      <c r="C56" s="245" t="s">
        <v>306</v>
      </c>
      <c r="D56" s="174" t="s">
        <v>307</v>
      </c>
      <c r="E56" s="178" t="s">
        <v>108</v>
      </c>
      <c r="F56" s="178" t="s">
        <v>109</v>
      </c>
      <c r="G56" s="178" t="s">
        <v>316</v>
      </c>
      <c r="H56" s="178" t="s">
        <v>317</v>
      </c>
      <c r="I56" s="182">
        <v>5400</v>
      </c>
      <c r="J56" s="182">
        <v>5400</v>
      </c>
      <c r="K56" s="39"/>
      <c r="L56" s="39"/>
      <c r="M56" s="182">
        <v>5400</v>
      </c>
      <c r="N56" s="39"/>
      <c r="O56" s="39"/>
      <c r="P56" s="39"/>
      <c r="Q56" s="39"/>
      <c r="R56" s="39"/>
      <c r="S56" s="39"/>
      <c r="T56" s="39"/>
      <c r="U56" s="39"/>
      <c r="V56" s="39"/>
      <c r="W56" s="39"/>
      <c r="X56" s="39"/>
    </row>
    <row r="57" customHeight="1" spans="1:24">
      <c r="A57" s="172" t="s">
        <v>69</v>
      </c>
      <c r="B57" s="172" t="s">
        <v>69</v>
      </c>
      <c r="C57" s="245" t="s">
        <v>306</v>
      </c>
      <c r="D57" s="174" t="s">
        <v>307</v>
      </c>
      <c r="E57" s="178" t="s">
        <v>108</v>
      </c>
      <c r="F57" s="178" t="s">
        <v>109</v>
      </c>
      <c r="G57" s="178" t="s">
        <v>320</v>
      </c>
      <c r="H57" s="178" t="s">
        <v>321</v>
      </c>
      <c r="I57" s="182">
        <v>9000</v>
      </c>
      <c r="J57" s="182">
        <v>9000</v>
      </c>
      <c r="K57" s="39"/>
      <c r="L57" s="39"/>
      <c r="M57" s="182">
        <v>9000</v>
      </c>
      <c r="N57" s="39"/>
      <c r="O57" s="39"/>
      <c r="P57" s="39"/>
      <c r="Q57" s="39"/>
      <c r="R57" s="39"/>
      <c r="S57" s="39"/>
      <c r="T57" s="39"/>
      <c r="U57" s="39"/>
      <c r="V57" s="39"/>
      <c r="W57" s="39"/>
      <c r="X57" s="39"/>
    </row>
    <row r="58" customHeight="1" spans="1:24">
      <c r="A58" s="172" t="s">
        <v>69</v>
      </c>
      <c r="B58" s="172" t="s">
        <v>69</v>
      </c>
      <c r="C58" s="245" t="s">
        <v>306</v>
      </c>
      <c r="D58" s="174" t="s">
        <v>307</v>
      </c>
      <c r="E58" s="178" t="s">
        <v>122</v>
      </c>
      <c r="F58" s="178" t="s">
        <v>123</v>
      </c>
      <c r="G58" s="178" t="s">
        <v>318</v>
      </c>
      <c r="H58" s="178" t="s">
        <v>319</v>
      </c>
      <c r="I58" s="182">
        <v>2700</v>
      </c>
      <c r="J58" s="182">
        <v>2700</v>
      </c>
      <c r="K58" s="39"/>
      <c r="L58" s="39"/>
      <c r="M58" s="182">
        <v>2700</v>
      </c>
      <c r="N58" s="39"/>
      <c r="O58" s="39"/>
      <c r="P58" s="39"/>
      <c r="Q58" s="39"/>
      <c r="R58" s="39"/>
      <c r="S58" s="39"/>
      <c r="T58" s="39"/>
      <c r="U58" s="39"/>
      <c r="V58" s="39"/>
      <c r="W58" s="39"/>
      <c r="X58" s="39"/>
    </row>
    <row r="59" customHeight="1" spans="1:24">
      <c r="A59" s="172" t="s">
        <v>69</v>
      </c>
      <c r="B59" s="172" t="s">
        <v>69</v>
      </c>
      <c r="C59" s="245" t="s">
        <v>306</v>
      </c>
      <c r="D59" s="174" t="s">
        <v>307</v>
      </c>
      <c r="E59" s="178" t="s">
        <v>108</v>
      </c>
      <c r="F59" s="178" t="s">
        <v>109</v>
      </c>
      <c r="G59" s="178" t="s">
        <v>289</v>
      </c>
      <c r="H59" s="178" t="s">
        <v>290</v>
      </c>
      <c r="I59" s="182">
        <v>27000</v>
      </c>
      <c r="J59" s="182">
        <v>27000</v>
      </c>
      <c r="K59" s="39"/>
      <c r="L59" s="39"/>
      <c r="M59" s="182">
        <v>27000</v>
      </c>
      <c r="N59" s="39"/>
      <c r="O59" s="39"/>
      <c r="P59" s="39"/>
      <c r="Q59" s="39"/>
      <c r="R59" s="39"/>
      <c r="S59" s="39"/>
      <c r="T59" s="39"/>
      <c r="U59" s="39"/>
      <c r="V59" s="39"/>
      <c r="W59" s="39"/>
      <c r="X59" s="39"/>
    </row>
    <row r="60" customHeight="1" spans="1:24">
      <c r="A60" s="172" t="s">
        <v>69</v>
      </c>
      <c r="B60" s="172" t="s">
        <v>69</v>
      </c>
      <c r="C60" s="245" t="s">
        <v>322</v>
      </c>
      <c r="D60" s="174" t="s">
        <v>172</v>
      </c>
      <c r="E60" s="178" t="s">
        <v>171</v>
      </c>
      <c r="F60" s="178" t="s">
        <v>172</v>
      </c>
      <c r="G60" s="178" t="s">
        <v>266</v>
      </c>
      <c r="H60" s="178" t="s">
        <v>267</v>
      </c>
      <c r="I60" s="182">
        <v>6960</v>
      </c>
      <c r="J60" s="182">
        <v>6960</v>
      </c>
      <c r="K60" s="39"/>
      <c r="L60" s="39"/>
      <c r="M60" s="182">
        <v>6960</v>
      </c>
      <c r="N60" s="39"/>
      <c r="O60" s="39"/>
      <c r="P60" s="39"/>
      <c r="Q60" s="39"/>
      <c r="R60" s="39"/>
      <c r="S60" s="39"/>
      <c r="T60" s="39"/>
      <c r="U60" s="39"/>
      <c r="V60" s="39"/>
      <c r="W60" s="39"/>
      <c r="X60" s="39"/>
    </row>
    <row r="61" customHeight="1" spans="1:24">
      <c r="A61" s="172" t="s">
        <v>69</v>
      </c>
      <c r="B61" s="172" t="s">
        <v>69</v>
      </c>
      <c r="C61" s="246" t="s">
        <v>323</v>
      </c>
      <c r="D61" s="174" t="s">
        <v>324</v>
      </c>
      <c r="E61" s="178" t="s">
        <v>139</v>
      </c>
      <c r="F61" s="178" t="s">
        <v>140</v>
      </c>
      <c r="G61" s="178" t="s">
        <v>325</v>
      </c>
      <c r="H61" s="178" t="s">
        <v>326</v>
      </c>
      <c r="I61" s="182">
        <v>434000</v>
      </c>
      <c r="J61" s="182">
        <v>434000</v>
      </c>
      <c r="K61" s="39"/>
      <c r="L61" s="39"/>
      <c r="M61" s="182">
        <v>434000</v>
      </c>
      <c r="N61" s="39"/>
      <c r="O61" s="39"/>
      <c r="P61" s="39"/>
      <c r="Q61" s="39"/>
      <c r="R61" s="39"/>
      <c r="S61" s="39"/>
      <c r="T61" s="39"/>
      <c r="U61" s="39"/>
      <c r="V61" s="39"/>
      <c r="W61" s="39"/>
      <c r="X61" s="39"/>
    </row>
    <row r="62" customHeight="1" spans="1:24">
      <c r="A62" s="172" t="s">
        <v>69</v>
      </c>
      <c r="B62" s="172" t="s">
        <v>69</v>
      </c>
      <c r="C62" s="247" t="s">
        <v>323</v>
      </c>
      <c r="D62" s="174" t="s">
        <v>324</v>
      </c>
      <c r="E62" s="178" t="s">
        <v>141</v>
      </c>
      <c r="F62" s="178" t="s">
        <v>142</v>
      </c>
      <c r="G62" s="178" t="s">
        <v>327</v>
      </c>
      <c r="H62" s="178" t="s">
        <v>328</v>
      </c>
      <c r="I62" s="182">
        <v>100000</v>
      </c>
      <c r="J62" s="182">
        <v>100000</v>
      </c>
      <c r="K62" s="39"/>
      <c r="L62" s="39"/>
      <c r="M62" s="182">
        <v>100000</v>
      </c>
      <c r="N62" s="39"/>
      <c r="O62" s="39"/>
      <c r="P62" s="39"/>
      <c r="Q62" s="39"/>
      <c r="R62" s="39"/>
      <c r="S62" s="39"/>
      <c r="T62" s="39"/>
      <c r="U62" s="39"/>
      <c r="V62" s="39"/>
      <c r="W62" s="39"/>
      <c r="X62" s="39"/>
    </row>
    <row r="63" customHeight="1" spans="1:24">
      <c r="A63" s="172" t="s">
        <v>69</v>
      </c>
      <c r="B63" s="172" t="s">
        <v>69</v>
      </c>
      <c r="C63" s="247" t="s">
        <v>323</v>
      </c>
      <c r="D63" s="174" t="s">
        <v>324</v>
      </c>
      <c r="E63" s="178" t="s">
        <v>151</v>
      </c>
      <c r="F63" s="178" t="s">
        <v>152</v>
      </c>
      <c r="G63" s="178" t="s">
        <v>329</v>
      </c>
      <c r="H63" s="178" t="s">
        <v>330</v>
      </c>
      <c r="I63" s="182">
        <v>214400</v>
      </c>
      <c r="J63" s="182">
        <v>214400</v>
      </c>
      <c r="K63" s="39"/>
      <c r="L63" s="39"/>
      <c r="M63" s="182">
        <v>214400</v>
      </c>
      <c r="N63" s="39"/>
      <c r="O63" s="39"/>
      <c r="P63" s="39"/>
      <c r="Q63" s="39"/>
      <c r="R63" s="39"/>
      <c r="S63" s="39"/>
      <c r="T63" s="39"/>
      <c r="U63" s="39"/>
      <c r="V63" s="39"/>
      <c r="W63" s="39"/>
      <c r="X63" s="39"/>
    </row>
    <row r="64" customHeight="1" spans="1:24">
      <c r="A64" s="172" t="s">
        <v>69</v>
      </c>
      <c r="B64" s="172" t="s">
        <v>69</v>
      </c>
      <c r="C64" s="247" t="s">
        <v>323</v>
      </c>
      <c r="D64" s="174" t="s">
        <v>324</v>
      </c>
      <c r="E64" s="178" t="s">
        <v>155</v>
      </c>
      <c r="F64" s="178" t="s">
        <v>156</v>
      </c>
      <c r="G64" s="178" t="s">
        <v>331</v>
      </c>
      <c r="H64" s="178" t="s">
        <v>332</v>
      </c>
      <c r="I64" s="182">
        <v>462300</v>
      </c>
      <c r="J64" s="182">
        <v>462300</v>
      </c>
      <c r="K64" s="39"/>
      <c r="L64" s="39"/>
      <c r="M64" s="182">
        <v>462300</v>
      </c>
      <c r="N64" s="39"/>
      <c r="O64" s="39"/>
      <c r="P64" s="39"/>
      <c r="Q64" s="39"/>
      <c r="R64" s="39"/>
      <c r="S64" s="39"/>
      <c r="T64" s="39"/>
      <c r="U64" s="39"/>
      <c r="V64" s="39"/>
      <c r="W64" s="39"/>
      <c r="X64" s="39"/>
    </row>
    <row r="65" customHeight="1" spans="1:24">
      <c r="A65" s="172" t="s">
        <v>69</v>
      </c>
      <c r="B65" s="172" t="s">
        <v>69</v>
      </c>
      <c r="C65" s="247" t="s">
        <v>323</v>
      </c>
      <c r="D65" s="174" t="s">
        <v>324</v>
      </c>
      <c r="E65" s="178" t="s">
        <v>100</v>
      </c>
      <c r="F65" s="178" t="s">
        <v>101</v>
      </c>
      <c r="G65" s="178" t="s">
        <v>333</v>
      </c>
      <c r="H65" s="178" t="s">
        <v>334</v>
      </c>
      <c r="I65" s="182">
        <v>3600</v>
      </c>
      <c r="J65" s="182">
        <v>3600</v>
      </c>
      <c r="K65" s="39"/>
      <c r="L65" s="39"/>
      <c r="M65" s="182">
        <v>3600</v>
      </c>
      <c r="N65" s="39"/>
      <c r="O65" s="39"/>
      <c r="P65" s="39"/>
      <c r="Q65" s="39"/>
      <c r="R65" s="39"/>
      <c r="S65" s="39"/>
      <c r="T65" s="39"/>
      <c r="U65" s="39"/>
      <c r="V65" s="39"/>
      <c r="W65" s="39"/>
      <c r="X65" s="39"/>
    </row>
    <row r="66" customHeight="1" spans="1:24">
      <c r="A66" s="172" t="s">
        <v>69</v>
      </c>
      <c r="B66" s="172" t="s">
        <v>69</v>
      </c>
      <c r="C66" s="247" t="s">
        <v>323</v>
      </c>
      <c r="D66" s="174" t="s">
        <v>324</v>
      </c>
      <c r="E66" s="178" t="s">
        <v>157</v>
      </c>
      <c r="F66" s="178" t="s">
        <v>158</v>
      </c>
      <c r="G66" s="178" t="s">
        <v>333</v>
      </c>
      <c r="H66" s="178" t="s">
        <v>334</v>
      </c>
      <c r="I66" s="182">
        <v>35673</v>
      </c>
      <c r="J66" s="182">
        <v>35673</v>
      </c>
      <c r="K66" s="39"/>
      <c r="L66" s="39"/>
      <c r="M66" s="182">
        <v>35673</v>
      </c>
      <c r="N66" s="39"/>
      <c r="O66" s="39"/>
      <c r="P66" s="39"/>
      <c r="Q66" s="39"/>
      <c r="R66" s="39"/>
      <c r="S66" s="39"/>
      <c r="T66" s="39"/>
      <c r="U66" s="39"/>
      <c r="V66" s="39"/>
      <c r="W66" s="39"/>
      <c r="X66" s="39"/>
    </row>
    <row r="67" customHeight="1" spans="1:24">
      <c r="A67" s="172" t="s">
        <v>69</v>
      </c>
      <c r="B67" s="172" t="s">
        <v>69</v>
      </c>
      <c r="C67" s="247" t="s">
        <v>323</v>
      </c>
      <c r="D67" s="174" t="s">
        <v>324</v>
      </c>
      <c r="E67" s="178" t="s">
        <v>157</v>
      </c>
      <c r="F67" s="178" t="s">
        <v>158</v>
      </c>
      <c r="G67" s="178" t="s">
        <v>333</v>
      </c>
      <c r="H67" s="178" t="s">
        <v>334</v>
      </c>
      <c r="I67" s="182">
        <v>4880</v>
      </c>
      <c r="J67" s="182">
        <v>4880</v>
      </c>
      <c r="K67" s="39"/>
      <c r="L67" s="39"/>
      <c r="M67" s="182">
        <v>4880</v>
      </c>
      <c r="N67" s="39"/>
      <c r="O67" s="39"/>
      <c r="P67" s="39"/>
      <c r="Q67" s="39"/>
      <c r="R67" s="39"/>
      <c r="S67" s="39"/>
      <c r="T67" s="39"/>
      <c r="U67" s="39"/>
      <c r="V67" s="39"/>
      <c r="W67" s="39"/>
      <c r="X67" s="39"/>
    </row>
    <row r="68" customHeight="1" spans="1:24">
      <c r="A68" s="172" t="s">
        <v>69</v>
      </c>
      <c r="B68" s="172" t="s">
        <v>69</v>
      </c>
      <c r="C68" s="247" t="s">
        <v>323</v>
      </c>
      <c r="D68" s="174" t="s">
        <v>324</v>
      </c>
      <c r="E68" s="178" t="s">
        <v>139</v>
      </c>
      <c r="F68" s="178" t="s">
        <v>140</v>
      </c>
      <c r="G68" s="178" t="s">
        <v>325</v>
      </c>
      <c r="H68" s="178" t="s">
        <v>326</v>
      </c>
      <c r="I68" s="182">
        <v>181080</v>
      </c>
      <c r="J68" s="182">
        <v>181080</v>
      </c>
      <c r="K68" s="39"/>
      <c r="L68" s="39"/>
      <c r="M68" s="182">
        <v>181080</v>
      </c>
      <c r="N68" s="39"/>
      <c r="O68" s="39"/>
      <c r="P68" s="39"/>
      <c r="Q68" s="39"/>
      <c r="R68" s="39"/>
      <c r="S68" s="39"/>
      <c r="T68" s="39"/>
      <c r="U68" s="39"/>
      <c r="V68" s="39"/>
      <c r="W68" s="39"/>
      <c r="X68" s="39"/>
    </row>
    <row r="69" customHeight="1" spans="1:24">
      <c r="A69" s="172" t="s">
        <v>69</v>
      </c>
      <c r="B69" s="172" t="s">
        <v>69</v>
      </c>
      <c r="C69" s="247" t="s">
        <v>323</v>
      </c>
      <c r="D69" s="174" t="s">
        <v>324</v>
      </c>
      <c r="E69" s="178" t="s">
        <v>153</v>
      </c>
      <c r="F69" s="178" t="s">
        <v>154</v>
      </c>
      <c r="G69" s="178" t="s">
        <v>329</v>
      </c>
      <c r="H69" s="178" t="s">
        <v>330</v>
      </c>
      <c r="I69" s="182">
        <v>89370</v>
      </c>
      <c r="J69" s="182">
        <v>89370</v>
      </c>
      <c r="K69" s="39"/>
      <c r="L69" s="39"/>
      <c r="M69" s="182">
        <v>89370</v>
      </c>
      <c r="N69" s="39"/>
      <c r="O69" s="39"/>
      <c r="P69" s="39"/>
      <c r="Q69" s="39"/>
      <c r="R69" s="39"/>
      <c r="S69" s="39"/>
      <c r="T69" s="39"/>
      <c r="U69" s="39"/>
      <c r="V69" s="39"/>
      <c r="W69" s="39"/>
      <c r="X69" s="39"/>
    </row>
    <row r="70" customHeight="1" spans="1:24">
      <c r="A70" s="172" t="s">
        <v>69</v>
      </c>
      <c r="B70" s="172" t="s">
        <v>69</v>
      </c>
      <c r="C70" s="247" t="s">
        <v>323</v>
      </c>
      <c r="D70" s="174" t="s">
        <v>324</v>
      </c>
      <c r="E70" s="178" t="s">
        <v>155</v>
      </c>
      <c r="F70" s="178" t="s">
        <v>156</v>
      </c>
      <c r="G70" s="178" t="s">
        <v>331</v>
      </c>
      <c r="H70" s="178" t="s">
        <v>332</v>
      </c>
      <c r="I70" s="182">
        <v>57600</v>
      </c>
      <c r="J70" s="182">
        <v>57600</v>
      </c>
      <c r="K70" s="39"/>
      <c r="L70" s="39"/>
      <c r="M70" s="182">
        <v>57600</v>
      </c>
      <c r="N70" s="39"/>
      <c r="O70" s="39"/>
      <c r="P70" s="39"/>
      <c r="Q70" s="39"/>
      <c r="R70" s="39"/>
      <c r="S70" s="39"/>
      <c r="T70" s="39"/>
      <c r="U70" s="39"/>
      <c r="V70" s="39"/>
      <c r="W70" s="39"/>
      <c r="X70" s="39"/>
    </row>
    <row r="71" customHeight="1" spans="1:24">
      <c r="A71" s="172" t="s">
        <v>69</v>
      </c>
      <c r="B71" s="172" t="s">
        <v>69</v>
      </c>
      <c r="C71" s="247" t="s">
        <v>323</v>
      </c>
      <c r="D71" s="174" t="s">
        <v>324</v>
      </c>
      <c r="E71" s="178" t="s">
        <v>108</v>
      </c>
      <c r="F71" s="178" t="s">
        <v>109</v>
      </c>
      <c r="G71" s="178" t="s">
        <v>333</v>
      </c>
      <c r="H71" s="178" t="s">
        <v>334</v>
      </c>
      <c r="I71" s="182">
        <v>8100</v>
      </c>
      <c r="J71" s="182">
        <v>8100</v>
      </c>
      <c r="K71" s="39"/>
      <c r="L71" s="39"/>
      <c r="M71" s="182">
        <v>8100</v>
      </c>
      <c r="N71" s="39"/>
      <c r="O71" s="39"/>
      <c r="P71" s="39"/>
      <c r="Q71" s="39"/>
      <c r="R71" s="39"/>
      <c r="S71" s="39"/>
      <c r="T71" s="39"/>
      <c r="U71" s="39"/>
      <c r="V71" s="39"/>
      <c r="W71" s="39"/>
      <c r="X71" s="39"/>
    </row>
    <row r="72" customHeight="1" spans="1:24">
      <c r="A72" s="172" t="s">
        <v>69</v>
      </c>
      <c r="B72" s="172" t="s">
        <v>69</v>
      </c>
      <c r="C72" s="247" t="s">
        <v>323</v>
      </c>
      <c r="D72" s="174" t="s">
        <v>324</v>
      </c>
      <c r="E72" s="178" t="s">
        <v>157</v>
      </c>
      <c r="F72" s="178" t="s">
        <v>158</v>
      </c>
      <c r="G72" s="178" t="s">
        <v>333</v>
      </c>
      <c r="H72" s="178" t="s">
        <v>334</v>
      </c>
      <c r="I72" s="182">
        <v>4653</v>
      </c>
      <c r="J72" s="182">
        <v>4653</v>
      </c>
      <c r="K72" s="39"/>
      <c r="L72" s="39"/>
      <c r="M72" s="182">
        <v>4653</v>
      </c>
      <c r="N72" s="39"/>
      <c r="O72" s="39"/>
      <c r="P72" s="39"/>
      <c r="Q72" s="39"/>
      <c r="R72" s="39"/>
      <c r="S72" s="39"/>
      <c r="T72" s="39"/>
      <c r="U72" s="39"/>
      <c r="V72" s="39"/>
      <c r="W72" s="39"/>
      <c r="X72" s="39"/>
    </row>
    <row r="73" customHeight="1" spans="1:24">
      <c r="A73" s="172" t="s">
        <v>69</v>
      </c>
      <c r="B73" s="172" t="s">
        <v>69</v>
      </c>
      <c r="C73" s="247" t="s">
        <v>323</v>
      </c>
      <c r="D73" s="174" t="s">
        <v>324</v>
      </c>
      <c r="E73" s="178" t="s">
        <v>157</v>
      </c>
      <c r="F73" s="178" t="s">
        <v>158</v>
      </c>
      <c r="G73" s="178" t="s">
        <v>333</v>
      </c>
      <c r="H73" s="178" t="s">
        <v>334</v>
      </c>
      <c r="I73" s="182">
        <v>4212</v>
      </c>
      <c r="J73" s="182">
        <v>4212</v>
      </c>
      <c r="K73" s="39"/>
      <c r="L73" s="39"/>
      <c r="M73" s="182">
        <v>4212</v>
      </c>
      <c r="N73" s="39"/>
      <c r="O73" s="39"/>
      <c r="P73" s="39"/>
      <c r="Q73" s="39"/>
      <c r="R73" s="39"/>
      <c r="S73" s="39"/>
      <c r="T73" s="39"/>
      <c r="U73" s="39"/>
      <c r="V73" s="39"/>
      <c r="W73" s="39"/>
      <c r="X73" s="39"/>
    </row>
    <row r="74" ht="17.25" customHeight="1" spans="1:24">
      <c r="A74" s="157" t="s">
        <v>231</v>
      </c>
      <c r="B74" s="101"/>
      <c r="C74" s="95"/>
      <c r="D74" s="184"/>
      <c r="E74" s="184"/>
      <c r="F74" s="184"/>
      <c r="G74" s="184"/>
      <c r="H74" s="185"/>
      <c r="I74" s="82">
        <v>9529120.44</v>
      </c>
      <c r="J74" s="82">
        <v>9529120.44</v>
      </c>
      <c r="K74" s="82"/>
      <c r="L74" s="82"/>
      <c r="M74" s="82">
        <v>9529120.44</v>
      </c>
      <c r="N74" s="82"/>
      <c r="O74" s="82"/>
      <c r="P74" s="82"/>
      <c r="Q74" s="82"/>
      <c r="R74" s="82"/>
      <c r="S74" s="82"/>
      <c r="T74" s="82"/>
      <c r="U74" s="82"/>
      <c r="V74" s="82"/>
      <c r="W74" s="82"/>
      <c r="X74" s="82"/>
    </row>
  </sheetData>
  <mergeCells count="31">
    <mergeCell ref="A3:X3"/>
    <mergeCell ref="A4:H4"/>
    <mergeCell ref="I5:X5"/>
    <mergeCell ref="J6:N6"/>
    <mergeCell ref="O6:Q6"/>
    <mergeCell ref="S6:X6"/>
    <mergeCell ref="A74:H7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zoomScale="115" zoomScaleNormal="115" workbookViewId="0">
      <pane ySplit="1" topLeftCell="A4" activePane="bottomLeft" state="frozen"/>
      <selection/>
      <selection pane="bottomLeft" activeCell="J10" sqref="J10:J33"/>
    </sheetView>
  </sheetViews>
  <sheetFormatPr defaultColWidth="9.14166666666667" defaultRowHeight="14.25" customHeight="1"/>
  <cols>
    <col min="1" max="1" width="10.2833333333333" customWidth="1"/>
    <col min="2" max="2" width="13.425" customWidth="1"/>
    <col min="3" max="3" width="50.37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9"/>
      <c r="E2" s="2"/>
      <c r="F2" s="2"/>
      <c r="G2" s="2"/>
      <c r="H2" s="2"/>
      <c r="U2" s="149"/>
      <c r="W2" s="166" t="s">
        <v>335</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1" spans="1:23">
      <c r="A4" s="4" t="str">
        <f>"单位名称："&amp;""</f>
        <v>单位名称：</v>
      </c>
      <c r="B4" s="5"/>
      <c r="C4" s="5"/>
      <c r="D4" s="5"/>
      <c r="E4" s="5"/>
      <c r="F4" s="5"/>
      <c r="G4" s="5"/>
      <c r="H4" s="5"/>
      <c r="I4" s="21"/>
      <c r="J4" s="21"/>
      <c r="K4" s="21"/>
      <c r="L4" s="21"/>
      <c r="M4" s="21"/>
      <c r="N4" s="21"/>
      <c r="O4" s="21"/>
      <c r="P4" s="21"/>
      <c r="Q4" s="21"/>
      <c r="U4" s="149"/>
      <c r="W4" s="124" t="s">
        <v>1</v>
      </c>
    </row>
    <row r="5" ht="21.75" customHeight="1" spans="1:23">
      <c r="A5" s="6" t="s">
        <v>336</v>
      </c>
      <c r="B5" s="7" t="s">
        <v>242</v>
      </c>
      <c r="C5" s="6" t="s">
        <v>243</v>
      </c>
      <c r="D5" s="6" t="s">
        <v>337</v>
      </c>
      <c r="E5" s="7" t="s">
        <v>244</v>
      </c>
      <c r="F5" s="7" t="s">
        <v>245</v>
      </c>
      <c r="G5" s="7" t="s">
        <v>338</v>
      </c>
      <c r="H5" s="7" t="s">
        <v>339</v>
      </c>
      <c r="I5" s="35" t="s">
        <v>55</v>
      </c>
      <c r="J5" s="23" t="s">
        <v>340</v>
      </c>
      <c r="K5" s="24"/>
      <c r="L5" s="24"/>
      <c r="M5" s="25"/>
      <c r="N5" s="23" t="s">
        <v>250</v>
      </c>
      <c r="O5" s="24"/>
      <c r="P5" s="25"/>
      <c r="Q5" s="7" t="s">
        <v>61</v>
      </c>
      <c r="R5" s="23" t="s">
        <v>62</v>
      </c>
      <c r="S5" s="24"/>
      <c r="T5" s="24"/>
      <c r="U5" s="24"/>
      <c r="V5" s="24"/>
      <c r="W5" s="25"/>
    </row>
    <row r="6" ht="21.75" customHeight="1" spans="1:23">
      <c r="A6" s="8"/>
      <c r="B6" s="36"/>
      <c r="C6" s="8"/>
      <c r="D6" s="8"/>
      <c r="E6" s="9"/>
      <c r="F6" s="9"/>
      <c r="G6" s="9"/>
      <c r="H6" s="9"/>
      <c r="I6" s="36"/>
      <c r="J6" s="159" t="s">
        <v>58</v>
      </c>
      <c r="K6" s="160"/>
      <c r="L6" s="7" t="s">
        <v>59</v>
      </c>
      <c r="M6" s="7" t="s">
        <v>60</v>
      </c>
      <c r="N6" s="7" t="s">
        <v>58</v>
      </c>
      <c r="O6" s="7" t="s">
        <v>59</v>
      </c>
      <c r="P6" s="7" t="s">
        <v>60</v>
      </c>
      <c r="Q6" s="9"/>
      <c r="R6" s="7" t="s">
        <v>57</v>
      </c>
      <c r="S6" s="7" t="s">
        <v>64</v>
      </c>
      <c r="T6" s="7" t="s">
        <v>256</v>
      </c>
      <c r="U6" s="7" t="s">
        <v>66</v>
      </c>
      <c r="V6" s="7" t="s">
        <v>67</v>
      </c>
      <c r="W6" s="7" t="s">
        <v>68</v>
      </c>
    </row>
    <row r="7" ht="21" customHeight="1" spans="1:23">
      <c r="A7" s="36"/>
      <c r="B7" s="36"/>
      <c r="C7" s="36"/>
      <c r="D7" s="36"/>
      <c r="E7" s="36"/>
      <c r="F7" s="36"/>
      <c r="G7" s="36"/>
      <c r="H7" s="36"/>
      <c r="I7" s="36"/>
      <c r="J7" s="161" t="s">
        <v>57</v>
      </c>
      <c r="K7" s="162"/>
      <c r="L7" s="36"/>
      <c r="M7" s="36"/>
      <c r="N7" s="36"/>
      <c r="O7" s="36"/>
      <c r="P7" s="36"/>
      <c r="Q7" s="36"/>
      <c r="R7" s="36"/>
      <c r="S7" s="36"/>
      <c r="T7" s="36"/>
      <c r="U7" s="36"/>
      <c r="V7" s="36"/>
      <c r="W7" s="36"/>
    </row>
    <row r="8" ht="39.75" customHeight="1" spans="1:23">
      <c r="A8" s="10"/>
      <c r="B8" s="27"/>
      <c r="C8" s="10"/>
      <c r="D8" s="10"/>
      <c r="E8" s="11"/>
      <c r="F8" s="11"/>
      <c r="G8" s="11"/>
      <c r="H8" s="11"/>
      <c r="I8" s="27"/>
      <c r="J8" s="69" t="s">
        <v>57</v>
      </c>
      <c r="K8" s="69" t="s">
        <v>341</v>
      </c>
      <c r="L8" s="11"/>
      <c r="M8" s="11"/>
      <c r="N8" s="11"/>
      <c r="O8" s="11"/>
      <c r="P8" s="11"/>
      <c r="Q8" s="11"/>
      <c r="R8" s="11"/>
      <c r="S8" s="11"/>
      <c r="T8" s="11"/>
      <c r="U8" s="27"/>
      <c r="V8" s="11"/>
      <c r="W8" s="11"/>
    </row>
    <row r="9" ht="15" customHeight="1" spans="1:23">
      <c r="A9" s="12">
        <v>1</v>
      </c>
      <c r="B9" s="12">
        <v>2</v>
      </c>
      <c r="C9" s="12">
        <v>3</v>
      </c>
      <c r="D9" s="12">
        <v>4</v>
      </c>
      <c r="E9" s="12">
        <v>5</v>
      </c>
      <c r="F9" s="12">
        <v>6</v>
      </c>
      <c r="G9" s="12">
        <v>7</v>
      </c>
      <c r="H9" s="12">
        <v>8</v>
      </c>
      <c r="I9" s="12">
        <v>9</v>
      </c>
      <c r="J9" s="12">
        <v>10</v>
      </c>
      <c r="K9" s="12">
        <v>11</v>
      </c>
      <c r="L9" s="39">
        <v>12</v>
      </c>
      <c r="M9" s="39">
        <v>13</v>
      </c>
      <c r="N9" s="39">
        <v>14</v>
      </c>
      <c r="O9" s="39">
        <v>15</v>
      </c>
      <c r="P9" s="39">
        <v>16</v>
      </c>
      <c r="Q9" s="39">
        <v>17</v>
      </c>
      <c r="R9" s="39">
        <v>18</v>
      </c>
      <c r="S9" s="39">
        <v>19</v>
      </c>
      <c r="T9" s="39">
        <v>20</v>
      </c>
      <c r="U9" s="12">
        <v>21</v>
      </c>
      <c r="V9" s="39">
        <v>22</v>
      </c>
      <c r="W9" s="12">
        <v>23</v>
      </c>
    </row>
    <row r="10" ht="21.75" customHeight="1" spans="1:23">
      <c r="A10" s="13" t="s">
        <v>342</v>
      </c>
      <c r="B10" s="248" t="s">
        <v>343</v>
      </c>
      <c r="C10" s="14" t="s">
        <v>344</v>
      </c>
      <c r="D10" s="14" t="s">
        <v>69</v>
      </c>
      <c r="E10" s="13" t="s">
        <v>177</v>
      </c>
      <c r="F10" s="13" t="s">
        <v>178</v>
      </c>
      <c r="G10" s="13" t="s">
        <v>345</v>
      </c>
      <c r="H10" s="13" t="s">
        <v>346</v>
      </c>
      <c r="I10" s="28">
        <v>15000</v>
      </c>
      <c r="J10" s="28">
        <v>15000</v>
      </c>
      <c r="K10" s="28">
        <v>15000</v>
      </c>
      <c r="L10" s="82"/>
      <c r="M10" s="82"/>
      <c r="N10" s="82"/>
      <c r="O10" s="82"/>
      <c r="P10" s="82"/>
      <c r="Q10" s="82"/>
      <c r="R10" s="82"/>
      <c r="S10" s="82"/>
      <c r="T10" s="82"/>
      <c r="U10" s="82"/>
      <c r="V10" s="82"/>
      <c r="W10" s="82"/>
    </row>
    <row r="11" ht="21.75" customHeight="1" spans="1:23">
      <c r="A11" s="13" t="s">
        <v>342</v>
      </c>
      <c r="B11" s="249" t="s">
        <v>343</v>
      </c>
      <c r="C11" s="14" t="s">
        <v>344</v>
      </c>
      <c r="D11" s="14" t="s">
        <v>69</v>
      </c>
      <c r="E11" s="13" t="s">
        <v>106</v>
      </c>
      <c r="F11" s="13" t="s">
        <v>107</v>
      </c>
      <c r="G11" s="13" t="s">
        <v>345</v>
      </c>
      <c r="H11" s="13" t="s">
        <v>346</v>
      </c>
      <c r="I11" s="28">
        <v>20000</v>
      </c>
      <c r="J11" s="28">
        <v>20000</v>
      </c>
      <c r="K11" s="28">
        <v>20000</v>
      </c>
      <c r="L11" s="82"/>
      <c r="M11" s="82"/>
      <c r="N11" s="82"/>
      <c r="O11" s="82"/>
      <c r="P11" s="82"/>
      <c r="Q11" s="82"/>
      <c r="R11" s="82"/>
      <c r="S11" s="82"/>
      <c r="T11" s="82"/>
      <c r="U11" s="82"/>
      <c r="V11" s="82"/>
      <c r="W11" s="82"/>
    </row>
    <row r="12" ht="21.75" customHeight="1" spans="1:23">
      <c r="A12" s="13" t="s">
        <v>342</v>
      </c>
      <c r="B12" s="249" t="s">
        <v>347</v>
      </c>
      <c r="C12" s="14" t="s">
        <v>348</v>
      </c>
      <c r="D12" s="14" t="s">
        <v>69</v>
      </c>
      <c r="E12" s="13" t="s">
        <v>191</v>
      </c>
      <c r="F12" s="13" t="s">
        <v>192</v>
      </c>
      <c r="G12" s="13" t="s">
        <v>349</v>
      </c>
      <c r="H12" s="13" t="s">
        <v>350</v>
      </c>
      <c r="I12" s="28">
        <v>55800</v>
      </c>
      <c r="J12" s="28">
        <v>55800</v>
      </c>
      <c r="K12" s="28">
        <v>55800</v>
      </c>
      <c r="L12" s="82"/>
      <c r="M12" s="82"/>
      <c r="N12" s="82"/>
      <c r="O12" s="82"/>
      <c r="P12" s="82"/>
      <c r="Q12" s="82"/>
      <c r="R12" s="82"/>
      <c r="S12" s="82"/>
      <c r="T12" s="82"/>
      <c r="U12" s="82"/>
      <c r="V12" s="82"/>
      <c r="W12" s="82"/>
    </row>
    <row r="13" ht="21.75" customHeight="1" spans="1:23">
      <c r="A13" s="13" t="s">
        <v>342</v>
      </c>
      <c r="B13" s="249" t="s">
        <v>351</v>
      </c>
      <c r="C13" s="14" t="s">
        <v>352</v>
      </c>
      <c r="D13" s="14" t="s">
        <v>69</v>
      </c>
      <c r="E13" s="13" t="s">
        <v>102</v>
      </c>
      <c r="F13" s="13" t="s">
        <v>103</v>
      </c>
      <c r="G13" s="13" t="s">
        <v>353</v>
      </c>
      <c r="H13" s="13" t="s">
        <v>354</v>
      </c>
      <c r="I13" s="28">
        <v>5920.8</v>
      </c>
      <c r="J13" s="28">
        <v>5920.8</v>
      </c>
      <c r="K13" s="28">
        <v>5920.8</v>
      </c>
      <c r="L13" s="82"/>
      <c r="M13" s="82"/>
      <c r="N13" s="82"/>
      <c r="O13" s="82"/>
      <c r="P13" s="82"/>
      <c r="Q13" s="82"/>
      <c r="R13" s="82"/>
      <c r="S13" s="82"/>
      <c r="T13" s="82"/>
      <c r="U13" s="82"/>
      <c r="V13" s="82"/>
      <c r="W13" s="82"/>
    </row>
    <row r="14" ht="21.75" customHeight="1" spans="1:23">
      <c r="A14" s="13" t="s">
        <v>342</v>
      </c>
      <c r="B14" s="249" t="s">
        <v>355</v>
      </c>
      <c r="C14" s="14" t="s">
        <v>356</v>
      </c>
      <c r="D14" s="14" t="s">
        <v>69</v>
      </c>
      <c r="E14" s="13" t="s">
        <v>110</v>
      </c>
      <c r="F14" s="13" t="s">
        <v>111</v>
      </c>
      <c r="G14" s="13" t="s">
        <v>287</v>
      </c>
      <c r="H14" s="13" t="s">
        <v>288</v>
      </c>
      <c r="I14" s="28">
        <v>70000</v>
      </c>
      <c r="J14" s="28">
        <v>70000</v>
      </c>
      <c r="K14" s="28">
        <v>70000</v>
      </c>
      <c r="L14" s="82"/>
      <c r="M14" s="82"/>
      <c r="N14" s="82"/>
      <c r="O14" s="82"/>
      <c r="P14" s="82"/>
      <c r="Q14" s="82"/>
      <c r="R14" s="82"/>
      <c r="S14" s="82"/>
      <c r="T14" s="82"/>
      <c r="U14" s="82"/>
      <c r="V14" s="82"/>
      <c r="W14" s="82"/>
    </row>
    <row r="15" ht="21.75" customHeight="1" spans="1:23">
      <c r="A15" s="13" t="s">
        <v>342</v>
      </c>
      <c r="B15" s="150" t="s">
        <v>357</v>
      </c>
      <c r="C15" s="14" t="s">
        <v>358</v>
      </c>
      <c r="D15" s="14" t="s">
        <v>69</v>
      </c>
      <c r="E15" s="13" t="s">
        <v>116</v>
      </c>
      <c r="F15" s="13" t="s">
        <v>117</v>
      </c>
      <c r="G15" s="13" t="s">
        <v>320</v>
      </c>
      <c r="H15" s="13" t="s">
        <v>321</v>
      </c>
      <c r="I15" s="28">
        <v>28800</v>
      </c>
      <c r="J15" s="28">
        <v>28800</v>
      </c>
      <c r="K15" s="28">
        <v>28800</v>
      </c>
      <c r="L15" s="82"/>
      <c r="M15" s="82"/>
      <c r="N15" s="82"/>
      <c r="O15" s="82"/>
      <c r="P15" s="82"/>
      <c r="Q15" s="82"/>
      <c r="R15" s="82"/>
      <c r="S15" s="82"/>
      <c r="T15" s="82"/>
      <c r="U15" s="82"/>
      <c r="V15" s="82"/>
      <c r="W15" s="82"/>
    </row>
    <row r="16" ht="21.75" customHeight="1" spans="1:23">
      <c r="A16" s="13" t="s">
        <v>342</v>
      </c>
      <c r="B16" s="249" t="s">
        <v>359</v>
      </c>
      <c r="C16" s="14" t="s">
        <v>360</v>
      </c>
      <c r="D16" s="14" t="s">
        <v>69</v>
      </c>
      <c r="E16" s="13" t="s">
        <v>102</v>
      </c>
      <c r="F16" s="13" t="s">
        <v>103</v>
      </c>
      <c r="G16" s="13" t="s">
        <v>361</v>
      </c>
      <c r="H16" s="13" t="s">
        <v>362</v>
      </c>
      <c r="I16" s="28">
        <v>138000</v>
      </c>
      <c r="J16" s="28">
        <v>138000</v>
      </c>
      <c r="K16" s="28">
        <v>138000</v>
      </c>
      <c r="L16" s="82"/>
      <c r="M16" s="82"/>
      <c r="N16" s="82"/>
      <c r="O16" s="82"/>
      <c r="P16" s="82"/>
      <c r="Q16" s="82"/>
      <c r="R16" s="82"/>
      <c r="S16" s="82"/>
      <c r="T16" s="82"/>
      <c r="U16" s="82"/>
      <c r="V16" s="82"/>
      <c r="W16" s="82"/>
    </row>
    <row r="17" ht="21.75" customHeight="1" spans="1:23">
      <c r="A17" s="13" t="s">
        <v>342</v>
      </c>
      <c r="B17" s="249" t="s">
        <v>363</v>
      </c>
      <c r="C17" s="14" t="s">
        <v>364</v>
      </c>
      <c r="D17" s="14" t="s">
        <v>69</v>
      </c>
      <c r="E17" s="13" t="s">
        <v>104</v>
      </c>
      <c r="F17" s="13" t="s">
        <v>105</v>
      </c>
      <c r="G17" s="13" t="s">
        <v>365</v>
      </c>
      <c r="H17" s="13" t="s">
        <v>366</v>
      </c>
      <c r="I17" s="28">
        <v>15000000</v>
      </c>
      <c r="J17" s="28">
        <v>15000000</v>
      </c>
      <c r="K17" s="28">
        <v>15000000</v>
      </c>
      <c r="L17" s="82"/>
      <c r="M17" s="82"/>
      <c r="N17" s="82"/>
      <c r="O17" s="82"/>
      <c r="P17" s="82"/>
      <c r="Q17" s="82"/>
      <c r="R17" s="82"/>
      <c r="S17" s="82"/>
      <c r="T17" s="82"/>
      <c r="U17" s="82"/>
      <c r="V17" s="82"/>
      <c r="W17" s="82"/>
    </row>
    <row r="18" ht="21.75" customHeight="1" spans="1:23">
      <c r="A18" s="13" t="s">
        <v>342</v>
      </c>
      <c r="B18" s="249" t="s">
        <v>367</v>
      </c>
      <c r="C18" s="14" t="s">
        <v>368</v>
      </c>
      <c r="D18" s="14" t="s">
        <v>69</v>
      </c>
      <c r="E18" s="13" t="s">
        <v>185</v>
      </c>
      <c r="F18" s="13" t="s">
        <v>186</v>
      </c>
      <c r="G18" s="13" t="s">
        <v>353</v>
      </c>
      <c r="H18" s="13" t="s">
        <v>354</v>
      </c>
      <c r="I18" s="28">
        <v>1797520</v>
      </c>
      <c r="J18" s="28">
        <v>1797520</v>
      </c>
      <c r="K18" s="28">
        <v>1797520</v>
      </c>
      <c r="L18" s="82"/>
      <c r="M18" s="82"/>
      <c r="N18" s="82"/>
      <c r="O18" s="82"/>
      <c r="P18" s="82"/>
      <c r="Q18" s="82"/>
      <c r="R18" s="82"/>
      <c r="S18" s="82"/>
      <c r="T18" s="82"/>
      <c r="U18" s="82"/>
      <c r="V18" s="82"/>
      <c r="W18" s="82"/>
    </row>
    <row r="19" ht="21.75" customHeight="1" spans="1:23">
      <c r="A19" s="13" t="s">
        <v>342</v>
      </c>
      <c r="B19" s="249" t="s">
        <v>367</v>
      </c>
      <c r="C19" s="14" t="s">
        <v>368</v>
      </c>
      <c r="D19" s="14" t="s">
        <v>69</v>
      </c>
      <c r="E19" s="13" t="s">
        <v>185</v>
      </c>
      <c r="F19" s="13" t="s">
        <v>186</v>
      </c>
      <c r="G19" s="13" t="s">
        <v>369</v>
      </c>
      <c r="H19" s="13" t="s">
        <v>370</v>
      </c>
      <c r="I19" s="28">
        <v>887634</v>
      </c>
      <c r="J19" s="28">
        <v>887634</v>
      </c>
      <c r="K19" s="28">
        <v>887634</v>
      </c>
      <c r="L19" s="82"/>
      <c r="M19" s="82"/>
      <c r="N19" s="82"/>
      <c r="O19" s="82"/>
      <c r="P19" s="82"/>
      <c r="Q19" s="82"/>
      <c r="R19" s="82"/>
      <c r="S19" s="82"/>
      <c r="T19" s="82"/>
      <c r="U19" s="82"/>
      <c r="V19" s="82"/>
      <c r="W19" s="82"/>
    </row>
    <row r="20" ht="21.75" customHeight="1" spans="1:23">
      <c r="A20" s="13" t="s">
        <v>342</v>
      </c>
      <c r="B20" s="249" t="s">
        <v>371</v>
      </c>
      <c r="C20" s="14" t="s">
        <v>372</v>
      </c>
      <c r="D20" s="14" t="s">
        <v>69</v>
      </c>
      <c r="E20" s="13" t="s">
        <v>163</v>
      </c>
      <c r="F20" s="13" t="s">
        <v>164</v>
      </c>
      <c r="G20" s="13" t="s">
        <v>345</v>
      </c>
      <c r="H20" s="13" t="s">
        <v>346</v>
      </c>
      <c r="I20" s="28">
        <v>101400</v>
      </c>
      <c r="J20" s="28">
        <v>101400</v>
      </c>
      <c r="K20" s="28">
        <v>101400</v>
      </c>
      <c r="L20" s="82"/>
      <c r="M20" s="82"/>
      <c r="N20" s="82"/>
      <c r="O20" s="82"/>
      <c r="P20" s="82"/>
      <c r="Q20" s="82"/>
      <c r="R20" s="82"/>
      <c r="S20" s="82"/>
      <c r="T20" s="82"/>
      <c r="U20" s="82"/>
      <c r="V20" s="82"/>
      <c r="W20" s="82"/>
    </row>
    <row r="21" ht="21.75" customHeight="1" spans="1:23">
      <c r="A21" s="13" t="s">
        <v>342</v>
      </c>
      <c r="B21" s="249" t="s">
        <v>373</v>
      </c>
      <c r="C21" s="14" t="s">
        <v>374</v>
      </c>
      <c r="D21" s="14" t="s">
        <v>69</v>
      </c>
      <c r="E21" s="13" t="s">
        <v>181</v>
      </c>
      <c r="F21" s="13" t="s">
        <v>182</v>
      </c>
      <c r="G21" s="13" t="s">
        <v>345</v>
      </c>
      <c r="H21" s="13" t="s">
        <v>346</v>
      </c>
      <c r="I21" s="28">
        <v>43500</v>
      </c>
      <c r="J21" s="28">
        <v>43500</v>
      </c>
      <c r="K21" s="28">
        <v>43500</v>
      </c>
      <c r="L21" s="82"/>
      <c r="M21" s="82"/>
      <c r="N21" s="82"/>
      <c r="O21" s="82"/>
      <c r="P21" s="82"/>
      <c r="Q21" s="82"/>
      <c r="R21" s="82"/>
      <c r="S21" s="82"/>
      <c r="T21" s="82"/>
      <c r="U21" s="82"/>
      <c r="V21" s="82"/>
      <c r="W21" s="82"/>
    </row>
    <row r="22" ht="21.75" customHeight="1" spans="1:23">
      <c r="A22" s="13" t="s">
        <v>342</v>
      </c>
      <c r="B22" s="249" t="s">
        <v>373</v>
      </c>
      <c r="C22" s="14" t="s">
        <v>374</v>
      </c>
      <c r="D22" s="14" t="s">
        <v>69</v>
      </c>
      <c r="E22" s="13" t="s">
        <v>179</v>
      </c>
      <c r="F22" s="13" t="s">
        <v>180</v>
      </c>
      <c r="G22" s="13" t="s">
        <v>365</v>
      </c>
      <c r="H22" s="13" t="s">
        <v>366</v>
      </c>
      <c r="I22" s="28">
        <v>10000</v>
      </c>
      <c r="J22" s="28">
        <v>10000</v>
      </c>
      <c r="K22" s="28">
        <v>10000</v>
      </c>
      <c r="L22" s="82"/>
      <c r="M22" s="82"/>
      <c r="N22" s="82"/>
      <c r="O22" s="82"/>
      <c r="P22" s="82"/>
      <c r="Q22" s="82"/>
      <c r="R22" s="82"/>
      <c r="S22" s="82"/>
      <c r="T22" s="82"/>
      <c r="U22" s="82"/>
      <c r="V22" s="82"/>
      <c r="W22" s="82"/>
    </row>
    <row r="23" ht="21.75" customHeight="1" spans="1:23">
      <c r="A23" s="13" t="s">
        <v>342</v>
      </c>
      <c r="B23" s="249" t="s">
        <v>375</v>
      </c>
      <c r="C23" s="14" t="s">
        <v>376</v>
      </c>
      <c r="D23" s="14" t="s">
        <v>69</v>
      </c>
      <c r="E23" s="13" t="s">
        <v>116</v>
      </c>
      <c r="F23" s="13" t="s">
        <v>117</v>
      </c>
      <c r="G23" s="13" t="s">
        <v>345</v>
      </c>
      <c r="H23" s="13" t="s">
        <v>346</v>
      </c>
      <c r="I23" s="28">
        <v>18000</v>
      </c>
      <c r="J23" s="28">
        <v>18000</v>
      </c>
      <c r="K23" s="28">
        <v>18000</v>
      </c>
      <c r="L23" s="82"/>
      <c r="M23" s="82"/>
      <c r="N23" s="82"/>
      <c r="O23" s="82"/>
      <c r="P23" s="82"/>
      <c r="Q23" s="82"/>
      <c r="R23" s="82"/>
      <c r="S23" s="82"/>
      <c r="T23" s="82"/>
      <c r="U23" s="82"/>
      <c r="V23" s="82"/>
      <c r="W23" s="82"/>
    </row>
    <row r="24" ht="21.75" customHeight="1" spans="1:23">
      <c r="A24" s="13" t="s">
        <v>342</v>
      </c>
      <c r="B24" s="249" t="s">
        <v>375</v>
      </c>
      <c r="C24" s="14" t="s">
        <v>376</v>
      </c>
      <c r="D24" s="14" t="s">
        <v>69</v>
      </c>
      <c r="E24" s="13" t="s">
        <v>104</v>
      </c>
      <c r="F24" s="13" t="s">
        <v>105</v>
      </c>
      <c r="G24" s="13" t="s">
        <v>345</v>
      </c>
      <c r="H24" s="13" t="s">
        <v>346</v>
      </c>
      <c r="I24" s="28">
        <v>556400</v>
      </c>
      <c r="J24" s="28">
        <v>556400</v>
      </c>
      <c r="K24" s="28">
        <v>556400</v>
      </c>
      <c r="L24" s="82"/>
      <c r="M24" s="82"/>
      <c r="N24" s="82"/>
      <c r="O24" s="82"/>
      <c r="P24" s="82"/>
      <c r="Q24" s="82"/>
      <c r="R24" s="82"/>
      <c r="S24" s="82"/>
      <c r="T24" s="82"/>
      <c r="U24" s="82"/>
      <c r="V24" s="82"/>
      <c r="W24" s="82"/>
    </row>
    <row r="25" ht="21.75" customHeight="1" spans="1:23">
      <c r="A25" s="13" t="s">
        <v>342</v>
      </c>
      <c r="B25" s="249" t="s">
        <v>377</v>
      </c>
      <c r="C25" s="14" t="s">
        <v>378</v>
      </c>
      <c r="D25" s="14" t="s">
        <v>69</v>
      </c>
      <c r="E25" s="13" t="s">
        <v>187</v>
      </c>
      <c r="F25" s="13" t="s">
        <v>188</v>
      </c>
      <c r="G25" s="13" t="s">
        <v>379</v>
      </c>
      <c r="H25" s="13" t="s">
        <v>350</v>
      </c>
      <c r="I25" s="28">
        <v>1092055</v>
      </c>
      <c r="J25" s="28">
        <v>1092055</v>
      </c>
      <c r="K25" s="28">
        <v>1092055</v>
      </c>
      <c r="L25" s="82"/>
      <c r="M25" s="82"/>
      <c r="N25" s="82"/>
      <c r="O25" s="82"/>
      <c r="P25" s="82"/>
      <c r="Q25" s="82"/>
      <c r="R25" s="82"/>
      <c r="S25" s="82"/>
      <c r="T25" s="82"/>
      <c r="U25" s="82"/>
      <c r="V25" s="82"/>
      <c r="W25" s="82"/>
    </row>
    <row r="26" ht="21.75" customHeight="1" spans="1:23">
      <c r="A26" s="13" t="s">
        <v>342</v>
      </c>
      <c r="B26" s="249" t="s">
        <v>380</v>
      </c>
      <c r="C26" s="14" t="s">
        <v>381</v>
      </c>
      <c r="D26" s="14" t="s">
        <v>69</v>
      </c>
      <c r="E26" s="13" t="s">
        <v>131</v>
      </c>
      <c r="F26" s="13" t="s">
        <v>132</v>
      </c>
      <c r="G26" s="13" t="s">
        <v>382</v>
      </c>
      <c r="H26" s="13" t="s">
        <v>383</v>
      </c>
      <c r="I26" s="28">
        <v>7311970.2</v>
      </c>
      <c r="J26" s="28">
        <v>7311970.2</v>
      </c>
      <c r="K26" s="28">
        <v>7311970.2</v>
      </c>
      <c r="L26" s="82"/>
      <c r="M26" s="82"/>
      <c r="N26" s="82"/>
      <c r="O26" s="82"/>
      <c r="P26" s="82"/>
      <c r="Q26" s="82"/>
      <c r="R26" s="82"/>
      <c r="S26" s="82"/>
      <c r="T26" s="82"/>
      <c r="U26" s="82"/>
      <c r="V26" s="82"/>
      <c r="W26" s="82"/>
    </row>
    <row r="27" ht="21.75" customHeight="1" spans="1:23">
      <c r="A27" s="13" t="s">
        <v>342</v>
      </c>
      <c r="B27" s="249" t="s">
        <v>384</v>
      </c>
      <c r="C27" s="14" t="s">
        <v>385</v>
      </c>
      <c r="D27" s="14" t="s">
        <v>69</v>
      </c>
      <c r="E27" s="13" t="s">
        <v>128</v>
      </c>
      <c r="F27" s="13" t="s">
        <v>103</v>
      </c>
      <c r="G27" s="13" t="s">
        <v>382</v>
      </c>
      <c r="H27" s="13" t="s">
        <v>383</v>
      </c>
      <c r="I27" s="28">
        <v>4050000</v>
      </c>
      <c r="J27" s="28">
        <v>4050000</v>
      </c>
      <c r="K27" s="28">
        <v>4050000</v>
      </c>
      <c r="L27" s="82"/>
      <c r="M27" s="82"/>
      <c r="N27" s="82"/>
      <c r="O27" s="82"/>
      <c r="P27" s="82"/>
      <c r="Q27" s="82"/>
      <c r="R27" s="82"/>
      <c r="S27" s="82"/>
      <c r="T27" s="82"/>
      <c r="U27" s="82"/>
      <c r="V27" s="82"/>
      <c r="W27" s="82"/>
    </row>
    <row r="28" ht="21.75" customHeight="1" spans="1:23">
      <c r="A28" s="13" t="s">
        <v>342</v>
      </c>
      <c r="B28" s="249" t="s">
        <v>386</v>
      </c>
      <c r="C28" s="14" t="s">
        <v>387</v>
      </c>
      <c r="D28" s="14" t="s">
        <v>69</v>
      </c>
      <c r="E28" s="13" t="s">
        <v>131</v>
      </c>
      <c r="F28" s="13" t="s">
        <v>132</v>
      </c>
      <c r="G28" s="13" t="s">
        <v>345</v>
      </c>
      <c r="H28" s="13" t="s">
        <v>346</v>
      </c>
      <c r="I28" s="28">
        <v>120000</v>
      </c>
      <c r="J28" s="28">
        <v>120000</v>
      </c>
      <c r="K28" s="28">
        <v>120000</v>
      </c>
      <c r="L28" s="82"/>
      <c r="M28" s="82"/>
      <c r="N28" s="82"/>
      <c r="O28" s="82"/>
      <c r="P28" s="82"/>
      <c r="Q28" s="82"/>
      <c r="R28" s="82"/>
      <c r="S28" s="82"/>
      <c r="T28" s="82"/>
      <c r="U28" s="82"/>
      <c r="V28" s="82"/>
      <c r="W28" s="82"/>
    </row>
    <row r="29" ht="21.75" customHeight="1" spans="1:23">
      <c r="A29" s="13" t="s">
        <v>342</v>
      </c>
      <c r="B29" s="249" t="s">
        <v>388</v>
      </c>
      <c r="C29" s="14" t="s">
        <v>389</v>
      </c>
      <c r="D29" s="14" t="s">
        <v>69</v>
      </c>
      <c r="E29" s="13" t="s">
        <v>128</v>
      </c>
      <c r="F29" s="13" t="s">
        <v>103</v>
      </c>
      <c r="G29" s="13" t="s">
        <v>345</v>
      </c>
      <c r="H29" s="13" t="s">
        <v>346</v>
      </c>
      <c r="I29" s="28">
        <v>98000</v>
      </c>
      <c r="J29" s="28">
        <v>98000</v>
      </c>
      <c r="K29" s="28">
        <v>98000</v>
      </c>
      <c r="L29" s="82"/>
      <c r="M29" s="82"/>
      <c r="N29" s="82"/>
      <c r="O29" s="82"/>
      <c r="P29" s="82"/>
      <c r="Q29" s="82"/>
      <c r="R29" s="82"/>
      <c r="S29" s="82"/>
      <c r="T29" s="82"/>
      <c r="U29" s="82"/>
      <c r="V29" s="82"/>
      <c r="W29" s="82"/>
    </row>
    <row r="30" ht="21.75" customHeight="1" spans="1:23">
      <c r="A30" s="13" t="s">
        <v>342</v>
      </c>
      <c r="B30" s="249" t="s">
        <v>390</v>
      </c>
      <c r="C30" s="14" t="s">
        <v>391</v>
      </c>
      <c r="D30" s="14" t="s">
        <v>69</v>
      </c>
      <c r="E30" s="13" t="s">
        <v>131</v>
      </c>
      <c r="F30" s="13" t="s">
        <v>132</v>
      </c>
      <c r="G30" s="13" t="s">
        <v>345</v>
      </c>
      <c r="H30" s="13" t="s">
        <v>346</v>
      </c>
      <c r="I30" s="28">
        <v>3000000</v>
      </c>
      <c r="J30" s="28">
        <v>3000000</v>
      </c>
      <c r="K30" s="28">
        <v>3000000</v>
      </c>
      <c r="L30" s="82"/>
      <c r="M30" s="82"/>
      <c r="N30" s="82"/>
      <c r="O30" s="82"/>
      <c r="P30" s="82"/>
      <c r="Q30" s="82"/>
      <c r="R30" s="82"/>
      <c r="S30" s="82"/>
      <c r="T30" s="82"/>
      <c r="U30" s="82"/>
      <c r="V30" s="82"/>
      <c r="W30" s="82"/>
    </row>
    <row r="31" ht="21.75" customHeight="1" spans="1:23">
      <c r="A31" s="13" t="s">
        <v>342</v>
      </c>
      <c r="B31" s="249" t="s">
        <v>392</v>
      </c>
      <c r="C31" s="14" t="s">
        <v>393</v>
      </c>
      <c r="D31" s="14" t="s">
        <v>69</v>
      </c>
      <c r="E31" s="13" t="s">
        <v>128</v>
      </c>
      <c r="F31" s="13" t="s">
        <v>103</v>
      </c>
      <c r="G31" s="13" t="s">
        <v>345</v>
      </c>
      <c r="H31" s="13" t="s">
        <v>346</v>
      </c>
      <c r="I31" s="28">
        <v>30000</v>
      </c>
      <c r="J31" s="28">
        <v>30000</v>
      </c>
      <c r="K31" s="28">
        <v>30000</v>
      </c>
      <c r="L31" s="82"/>
      <c r="M31" s="82"/>
      <c r="N31" s="82"/>
      <c r="O31" s="82"/>
      <c r="P31" s="82"/>
      <c r="Q31" s="82"/>
      <c r="R31" s="82"/>
      <c r="S31" s="82"/>
      <c r="T31" s="82"/>
      <c r="U31" s="82"/>
      <c r="V31" s="82"/>
      <c r="W31" s="82"/>
    </row>
    <row r="32" ht="21.75" customHeight="1" spans="1:23">
      <c r="A32" s="13" t="s">
        <v>342</v>
      </c>
      <c r="B32" s="249" t="s">
        <v>394</v>
      </c>
      <c r="C32" s="14" t="s">
        <v>395</v>
      </c>
      <c r="D32" s="14" t="s">
        <v>69</v>
      </c>
      <c r="E32" s="13" t="s">
        <v>116</v>
      </c>
      <c r="F32" s="13" t="s">
        <v>117</v>
      </c>
      <c r="G32" s="13" t="s">
        <v>345</v>
      </c>
      <c r="H32" s="13" t="s">
        <v>346</v>
      </c>
      <c r="I32" s="28">
        <v>400000</v>
      </c>
      <c r="J32" s="28">
        <v>400000</v>
      </c>
      <c r="K32" s="28">
        <v>400000</v>
      </c>
      <c r="L32" s="82"/>
      <c r="M32" s="82"/>
      <c r="N32" s="82"/>
      <c r="O32" s="82"/>
      <c r="P32" s="82"/>
      <c r="Q32" s="82"/>
      <c r="R32" s="82"/>
      <c r="S32" s="82"/>
      <c r="T32" s="82"/>
      <c r="U32" s="82"/>
      <c r="V32" s="82"/>
      <c r="W32" s="82"/>
    </row>
    <row r="33" ht="21.75" customHeight="1" spans="1:23">
      <c r="A33" s="151" t="s">
        <v>342</v>
      </c>
      <c r="B33" s="250" t="s">
        <v>396</v>
      </c>
      <c r="C33" s="15" t="s">
        <v>397</v>
      </c>
      <c r="D33" s="15" t="s">
        <v>69</v>
      </c>
      <c r="E33" s="151" t="s">
        <v>131</v>
      </c>
      <c r="F33" s="151" t="s">
        <v>132</v>
      </c>
      <c r="G33" s="151" t="s">
        <v>345</v>
      </c>
      <c r="H33" s="151" t="s">
        <v>346</v>
      </c>
      <c r="I33" s="29">
        <v>25150000</v>
      </c>
      <c r="J33" s="29">
        <v>25150000</v>
      </c>
      <c r="K33" s="29">
        <v>25150000</v>
      </c>
      <c r="L33" s="163"/>
      <c r="M33" s="163"/>
      <c r="N33" s="163"/>
      <c r="O33" s="163"/>
      <c r="P33" s="163"/>
      <c r="Q33" s="163"/>
      <c r="R33" s="163"/>
      <c r="S33" s="163"/>
      <c r="T33" s="163"/>
      <c r="U33" s="163"/>
      <c r="V33" s="163"/>
      <c r="W33" s="82"/>
    </row>
    <row r="34" ht="24" spans="1:23">
      <c r="A34" s="153" t="s">
        <v>342</v>
      </c>
      <c r="B34" s="251" t="s">
        <v>398</v>
      </c>
      <c r="C34" s="155" t="s">
        <v>399</v>
      </c>
      <c r="D34" s="156" t="s">
        <v>69</v>
      </c>
      <c r="E34" s="153">
        <v>2111407</v>
      </c>
      <c r="F34" s="158" t="s">
        <v>164</v>
      </c>
      <c r="G34" s="153">
        <v>31204</v>
      </c>
      <c r="H34" s="154" t="s">
        <v>354</v>
      </c>
      <c r="I34" s="164">
        <v>453900</v>
      </c>
      <c r="J34" s="164"/>
      <c r="K34" s="164"/>
      <c r="L34" s="164"/>
      <c r="M34" s="164"/>
      <c r="N34" s="164">
        <v>453900</v>
      </c>
      <c r="O34" s="164"/>
      <c r="P34" s="164"/>
      <c r="Q34" s="164"/>
      <c r="R34" s="164"/>
      <c r="S34" s="164"/>
      <c r="T34" s="164"/>
      <c r="U34" s="164"/>
      <c r="V34" s="164"/>
      <c r="W34" s="167"/>
    </row>
    <row r="35" ht="18.75" customHeight="1" spans="1:23">
      <c r="A35" s="157" t="s">
        <v>231</v>
      </c>
      <c r="B35" s="101"/>
      <c r="C35" s="101"/>
      <c r="D35" s="101"/>
      <c r="E35" s="101"/>
      <c r="F35" s="101"/>
      <c r="G35" s="101"/>
      <c r="H35" s="104"/>
      <c r="I35" s="165">
        <v>60453900</v>
      </c>
      <c r="J35" s="165">
        <v>60000000</v>
      </c>
      <c r="K35" s="165">
        <v>60000000</v>
      </c>
      <c r="L35" s="165"/>
      <c r="M35" s="165"/>
      <c r="N35" s="164">
        <v>453900</v>
      </c>
      <c r="O35" s="165"/>
      <c r="P35" s="165"/>
      <c r="Q35" s="165"/>
      <c r="R35" s="165"/>
      <c r="S35" s="165"/>
      <c r="T35" s="165"/>
      <c r="U35" s="165"/>
      <c r="V35" s="165"/>
      <c r="W35" s="82"/>
    </row>
  </sheetData>
  <mergeCells count="28">
    <mergeCell ref="A3:W3"/>
    <mergeCell ref="A4:H4"/>
    <mergeCell ref="J5:M5"/>
    <mergeCell ref="N5:P5"/>
    <mergeCell ref="R5:W5"/>
    <mergeCell ref="A35:H3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9"/>
  <sheetViews>
    <sheetView showZeros="0" workbookViewId="0">
      <pane ySplit="1" topLeftCell="A18" activePane="bottomLeft" state="frozen"/>
      <selection/>
      <selection pane="bottomLeft" activeCell="D56" sqref="D56"/>
    </sheetView>
  </sheetViews>
  <sheetFormatPr defaultColWidth="9.14166666666667" defaultRowHeight="12" customHeight="1"/>
  <cols>
    <col min="1" max="1" width="33.625" customWidth="1"/>
    <col min="2" max="2" width="28.625" customWidth="1"/>
    <col min="3" max="3" width="18" customWidth="1"/>
    <col min="4" max="4" width="14.625" customWidth="1"/>
    <col min="5" max="5" width="22.625" customWidth="1"/>
    <col min="6" max="6" width="11.2833333333333" customWidth="1"/>
    <col min="7" max="7" width="25.1416666666667" customWidth="1"/>
    <col min="8" max="8" width="15.575" customWidth="1"/>
    <col min="9" max="9" width="13.425" customWidth="1"/>
    <col min="10" max="10" width="18.625" customWidth="1"/>
  </cols>
  <sheetData>
    <row r="1" customHeight="1" spans="1:10">
      <c r="A1" s="1"/>
      <c r="B1" s="1"/>
      <c r="C1" s="1"/>
      <c r="D1" s="1"/>
      <c r="E1" s="1"/>
      <c r="F1" s="1"/>
      <c r="G1" s="1"/>
      <c r="H1" s="1"/>
      <c r="I1" s="1"/>
      <c r="J1" s="1"/>
    </row>
    <row r="2" ht="18" customHeight="1" spans="10:10">
      <c r="J2" s="20" t="s">
        <v>400</v>
      </c>
    </row>
    <row r="3" ht="39.75" customHeight="1" spans="1:10">
      <c r="A3" s="139" t="str">
        <f>"2025"&amp;"年部门项目支出绩效目标表"</f>
        <v>2025年部门项目支出绩效目标表</v>
      </c>
      <c r="B3" s="140"/>
      <c r="C3" s="140"/>
      <c r="D3" s="140"/>
      <c r="E3" s="140"/>
      <c r="F3" s="146"/>
      <c r="G3" s="140"/>
      <c r="H3" s="146"/>
      <c r="I3" s="146"/>
      <c r="J3" s="147"/>
    </row>
    <row r="4" ht="14.25" spans="1:10">
      <c r="A4" s="141" t="str">
        <f>"单位名称："&amp;"昆明市呈贡区发展和改革局"</f>
        <v>单位名称：昆明市呈贡区发展和改革局</v>
      </c>
      <c r="B4" s="141"/>
      <c r="C4" s="141"/>
      <c r="D4" s="141"/>
      <c r="E4" s="141"/>
      <c r="F4" s="141"/>
      <c r="G4" s="141"/>
      <c r="H4" s="141"/>
      <c r="I4" s="148"/>
      <c r="J4" s="148"/>
    </row>
    <row r="5" ht="14.25" spans="1:10">
      <c r="A5" s="142" t="s">
        <v>243</v>
      </c>
      <c r="B5" s="142" t="s">
        <v>401</v>
      </c>
      <c r="C5" s="143" t="s">
        <v>402</v>
      </c>
      <c r="D5" s="142" t="s">
        <v>403</v>
      </c>
      <c r="E5" s="142" t="s">
        <v>404</v>
      </c>
      <c r="F5" s="142" t="s">
        <v>405</v>
      </c>
      <c r="G5" s="142" t="s">
        <v>406</v>
      </c>
      <c r="H5" s="142" t="s">
        <v>407</v>
      </c>
      <c r="I5" s="142" t="s">
        <v>408</v>
      </c>
      <c r="J5" s="142" t="s">
        <v>409</v>
      </c>
    </row>
    <row r="6" ht="14.25" spans="1:10">
      <c r="A6" s="142">
        <v>1</v>
      </c>
      <c r="B6" s="142">
        <v>2</v>
      </c>
      <c r="C6" s="142">
        <v>3</v>
      </c>
      <c r="D6" s="142">
        <v>4</v>
      </c>
      <c r="E6" s="142">
        <v>5</v>
      </c>
      <c r="F6" s="142">
        <v>6</v>
      </c>
      <c r="G6" s="142">
        <v>7</v>
      </c>
      <c r="H6" s="142">
        <v>8</v>
      </c>
      <c r="I6" s="142">
        <v>9</v>
      </c>
      <c r="J6" s="142">
        <v>10</v>
      </c>
    </row>
    <row r="7" ht="15.75" spans="1:10">
      <c r="A7" s="144" t="s">
        <v>69</v>
      </c>
      <c r="B7" s="144"/>
      <c r="C7" s="144"/>
      <c r="D7" s="144"/>
      <c r="E7" s="144"/>
      <c r="F7" s="144"/>
      <c r="G7" s="144"/>
      <c r="H7" s="144"/>
      <c r="I7" s="144"/>
      <c r="J7" s="144"/>
    </row>
    <row r="8" ht="15.75" spans="1:10">
      <c r="A8" s="145" t="s">
        <v>69</v>
      </c>
      <c r="B8" s="144"/>
      <c r="C8" s="144"/>
      <c r="D8" s="144"/>
      <c r="E8" s="144"/>
      <c r="F8" s="144"/>
      <c r="G8" s="144"/>
      <c r="H8" s="144"/>
      <c r="I8" s="144"/>
      <c r="J8" s="144"/>
    </row>
    <row r="9" ht="15.75" spans="1:10">
      <c r="A9" s="144" t="s">
        <v>352</v>
      </c>
      <c r="B9" s="144" t="s">
        <v>410</v>
      </c>
      <c r="C9" s="144" t="s">
        <v>411</v>
      </c>
      <c r="D9" s="144" t="s">
        <v>412</v>
      </c>
      <c r="E9" s="144" t="s">
        <v>413</v>
      </c>
      <c r="F9" s="144" t="s">
        <v>414</v>
      </c>
      <c r="G9" s="144" t="s">
        <v>81</v>
      </c>
      <c r="H9" s="144" t="s">
        <v>415</v>
      </c>
      <c r="I9" s="144" t="s">
        <v>416</v>
      </c>
      <c r="J9" s="144" t="s">
        <v>417</v>
      </c>
    </row>
    <row r="10" ht="15.75" spans="1:10">
      <c r="A10" s="144"/>
      <c r="B10" s="144" t="s">
        <v>410</v>
      </c>
      <c r="C10" s="144" t="s">
        <v>418</v>
      </c>
      <c r="D10" s="144" t="s">
        <v>419</v>
      </c>
      <c r="E10" s="144" t="s">
        <v>420</v>
      </c>
      <c r="F10" s="144" t="s">
        <v>414</v>
      </c>
      <c r="G10" s="144" t="s">
        <v>421</v>
      </c>
      <c r="H10" s="144" t="s">
        <v>421</v>
      </c>
      <c r="I10" s="144" t="s">
        <v>422</v>
      </c>
      <c r="J10" s="144" t="s">
        <v>420</v>
      </c>
    </row>
    <row r="11" ht="31.5" spans="1:10">
      <c r="A11" s="144"/>
      <c r="B11" s="144" t="s">
        <v>410</v>
      </c>
      <c r="C11" s="144" t="s">
        <v>423</v>
      </c>
      <c r="D11" s="144" t="s">
        <v>424</v>
      </c>
      <c r="E11" s="144" t="s">
        <v>425</v>
      </c>
      <c r="F11" s="144" t="s">
        <v>414</v>
      </c>
      <c r="G11" s="144" t="s">
        <v>426</v>
      </c>
      <c r="H11" s="144" t="s">
        <v>427</v>
      </c>
      <c r="I11" s="144" t="s">
        <v>422</v>
      </c>
      <c r="J11" s="144" t="s">
        <v>425</v>
      </c>
    </row>
    <row r="12" ht="31.5" spans="1:10">
      <c r="A12" s="144" t="s">
        <v>381</v>
      </c>
      <c r="B12" s="144" t="s">
        <v>428</v>
      </c>
      <c r="C12" s="144" t="s">
        <v>411</v>
      </c>
      <c r="D12" s="144" t="s">
        <v>429</v>
      </c>
      <c r="E12" s="144" t="s">
        <v>430</v>
      </c>
      <c r="F12" s="144" t="s">
        <v>414</v>
      </c>
      <c r="G12" s="144" t="s">
        <v>431</v>
      </c>
      <c r="H12" s="144" t="s">
        <v>432</v>
      </c>
      <c r="I12" s="144" t="s">
        <v>422</v>
      </c>
      <c r="J12" s="144" t="s">
        <v>433</v>
      </c>
    </row>
    <row r="13" ht="31.5" spans="1:10">
      <c r="A13" s="144"/>
      <c r="B13" s="144" t="s">
        <v>428</v>
      </c>
      <c r="C13" s="144" t="s">
        <v>418</v>
      </c>
      <c r="D13" s="144" t="s">
        <v>419</v>
      </c>
      <c r="E13" s="144" t="s">
        <v>434</v>
      </c>
      <c r="F13" s="144" t="s">
        <v>435</v>
      </c>
      <c r="G13" s="144" t="s">
        <v>436</v>
      </c>
      <c r="H13" s="144" t="s">
        <v>437</v>
      </c>
      <c r="I13" s="144" t="s">
        <v>416</v>
      </c>
      <c r="J13" s="144" t="s">
        <v>438</v>
      </c>
    </row>
    <row r="14" ht="31.5" spans="1:10">
      <c r="A14" s="144"/>
      <c r="B14" s="144" t="s">
        <v>428</v>
      </c>
      <c r="C14" s="144" t="s">
        <v>418</v>
      </c>
      <c r="D14" s="144" t="s">
        <v>439</v>
      </c>
      <c r="E14" s="144" t="s">
        <v>440</v>
      </c>
      <c r="F14" s="144" t="s">
        <v>414</v>
      </c>
      <c r="G14" s="144" t="s">
        <v>441</v>
      </c>
      <c r="H14" s="144" t="s">
        <v>437</v>
      </c>
      <c r="I14" s="144" t="s">
        <v>416</v>
      </c>
      <c r="J14" s="144" t="s">
        <v>442</v>
      </c>
    </row>
    <row r="15" ht="94.5" spans="1:10">
      <c r="A15" s="144"/>
      <c r="B15" s="144" t="s">
        <v>428</v>
      </c>
      <c r="C15" s="144" t="s">
        <v>423</v>
      </c>
      <c r="D15" s="144" t="s">
        <v>424</v>
      </c>
      <c r="E15" s="144" t="s">
        <v>443</v>
      </c>
      <c r="F15" s="144" t="s">
        <v>435</v>
      </c>
      <c r="G15" s="144" t="s">
        <v>426</v>
      </c>
      <c r="H15" s="144" t="s">
        <v>427</v>
      </c>
      <c r="I15" s="144" t="s">
        <v>416</v>
      </c>
      <c r="J15" s="144" t="s">
        <v>444</v>
      </c>
    </row>
    <row r="16" ht="15.75" spans="1:10">
      <c r="A16" s="144" t="s">
        <v>356</v>
      </c>
      <c r="B16" s="144" t="s">
        <v>445</v>
      </c>
      <c r="C16" s="144" t="s">
        <v>411</v>
      </c>
      <c r="D16" s="144" t="s">
        <v>412</v>
      </c>
      <c r="E16" s="144" t="s">
        <v>446</v>
      </c>
      <c r="F16" s="144" t="s">
        <v>435</v>
      </c>
      <c r="G16" s="144" t="s">
        <v>447</v>
      </c>
      <c r="H16" s="144" t="s">
        <v>415</v>
      </c>
      <c r="I16" s="144" t="s">
        <v>416</v>
      </c>
      <c r="J16" s="144" t="s">
        <v>446</v>
      </c>
    </row>
    <row r="17" ht="15.75" spans="1:10">
      <c r="A17" s="144"/>
      <c r="B17" s="144" t="s">
        <v>445</v>
      </c>
      <c r="C17" s="144" t="s">
        <v>418</v>
      </c>
      <c r="D17" s="144" t="s">
        <v>419</v>
      </c>
      <c r="E17" s="144" t="s">
        <v>448</v>
      </c>
      <c r="F17" s="144" t="s">
        <v>414</v>
      </c>
      <c r="G17" s="144" t="s">
        <v>449</v>
      </c>
      <c r="H17" s="144" t="s">
        <v>449</v>
      </c>
      <c r="I17" s="144" t="s">
        <v>422</v>
      </c>
      <c r="J17" s="144" t="s">
        <v>448</v>
      </c>
    </row>
    <row r="18" ht="110.25" spans="1:10">
      <c r="A18" s="144"/>
      <c r="B18" s="144" t="s">
        <v>445</v>
      </c>
      <c r="C18" s="144" t="s">
        <v>423</v>
      </c>
      <c r="D18" s="144" t="s">
        <v>424</v>
      </c>
      <c r="E18" s="144" t="s">
        <v>424</v>
      </c>
      <c r="F18" s="144" t="s">
        <v>414</v>
      </c>
      <c r="G18" s="144" t="s">
        <v>450</v>
      </c>
      <c r="H18" s="144" t="s">
        <v>427</v>
      </c>
      <c r="I18" s="144" t="s">
        <v>422</v>
      </c>
      <c r="J18" s="144" t="s">
        <v>451</v>
      </c>
    </row>
    <row r="19" ht="31.5" spans="1:10">
      <c r="A19" s="144" t="s">
        <v>378</v>
      </c>
      <c r="B19" s="144" t="s">
        <v>452</v>
      </c>
      <c r="C19" s="144" t="s">
        <v>411</v>
      </c>
      <c r="D19" s="144" t="s">
        <v>453</v>
      </c>
      <c r="E19" s="144" t="s">
        <v>454</v>
      </c>
      <c r="F19" s="144" t="s">
        <v>414</v>
      </c>
      <c r="G19" s="144" t="s">
        <v>455</v>
      </c>
      <c r="H19" s="144" t="s">
        <v>432</v>
      </c>
      <c r="I19" s="144" t="s">
        <v>422</v>
      </c>
      <c r="J19" s="144" t="s">
        <v>456</v>
      </c>
    </row>
    <row r="20" ht="15.75" spans="1:10">
      <c r="A20" s="144"/>
      <c r="B20" s="144" t="s">
        <v>452</v>
      </c>
      <c r="C20" s="144" t="s">
        <v>418</v>
      </c>
      <c r="D20" s="144" t="s">
        <v>419</v>
      </c>
      <c r="E20" s="144" t="s">
        <v>457</v>
      </c>
      <c r="F20" s="144" t="s">
        <v>414</v>
      </c>
      <c r="G20" s="144" t="s">
        <v>458</v>
      </c>
      <c r="H20" s="144" t="s">
        <v>459</v>
      </c>
      <c r="I20" s="144" t="s">
        <v>416</v>
      </c>
      <c r="J20" s="144" t="s">
        <v>457</v>
      </c>
    </row>
    <row r="21" ht="15.75" spans="1:10">
      <c r="A21" s="144"/>
      <c r="B21" s="144" t="s">
        <v>452</v>
      </c>
      <c r="C21" s="144" t="s">
        <v>423</v>
      </c>
      <c r="D21" s="144" t="s">
        <v>424</v>
      </c>
      <c r="E21" s="144" t="s">
        <v>460</v>
      </c>
      <c r="F21" s="144" t="s">
        <v>435</v>
      </c>
      <c r="G21" s="144" t="s">
        <v>426</v>
      </c>
      <c r="H21" s="144" t="s">
        <v>427</v>
      </c>
      <c r="I21" s="144" t="s">
        <v>422</v>
      </c>
      <c r="J21" s="144" t="s">
        <v>461</v>
      </c>
    </row>
    <row r="22" ht="15.75" spans="1:10">
      <c r="A22" s="144" t="s">
        <v>393</v>
      </c>
      <c r="B22" s="144" t="s">
        <v>462</v>
      </c>
      <c r="C22" s="144" t="s">
        <v>411</v>
      </c>
      <c r="D22" s="144" t="s">
        <v>429</v>
      </c>
      <c r="E22" s="144" t="s">
        <v>463</v>
      </c>
      <c r="F22" s="144" t="s">
        <v>414</v>
      </c>
      <c r="G22" s="144" t="s">
        <v>436</v>
      </c>
      <c r="H22" s="144" t="s">
        <v>464</v>
      </c>
      <c r="I22" s="144" t="s">
        <v>422</v>
      </c>
      <c r="J22" s="144" t="s">
        <v>465</v>
      </c>
    </row>
    <row r="23" ht="31.5" spans="1:10">
      <c r="A23" s="144"/>
      <c r="B23" s="144" t="s">
        <v>462</v>
      </c>
      <c r="C23" s="144" t="s">
        <v>418</v>
      </c>
      <c r="D23" s="144" t="s">
        <v>419</v>
      </c>
      <c r="E23" s="144" t="s">
        <v>434</v>
      </c>
      <c r="F23" s="144" t="s">
        <v>435</v>
      </c>
      <c r="G23" s="144" t="s">
        <v>92</v>
      </c>
      <c r="H23" s="144" t="s">
        <v>466</v>
      </c>
      <c r="I23" s="144" t="s">
        <v>416</v>
      </c>
      <c r="J23" s="144" t="s">
        <v>438</v>
      </c>
    </row>
    <row r="24" ht="94.5" spans="1:10">
      <c r="A24" s="144"/>
      <c r="B24" s="144" t="s">
        <v>462</v>
      </c>
      <c r="C24" s="144" t="s">
        <v>423</v>
      </c>
      <c r="D24" s="144" t="s">
        <v>424</v>
      </c>
      <c r="E24" s="144" t="s">
        <v>467</v>
      </c>
      <c r="F24" s="144" t="s">
        <v>435</v>
      </c>
      <c r="G24" s="144" t="s">
        <v>426</v>
      </c>
      <c r="H24" s="144" t="s">
        <v>427</v>
      </c>
      <c r="I24" s="144" t="s">
        <v>416</v>
      </c>
      <c r="J24" s="144" t="s">
        <v>444</v>
      </c>
    </row>
    <row r="25" ht="31.5" spans="1:10">
      <c r="A25" s="144" t="s">
        <v>387</v>
      </c>
      <c r="B25" s="144" t="s">
        <v>468</v>
      </c>
      <c r="C25" s="144" t="s">
        <v>411</v>
      </c>
      <c r="D25" s="144" t="s">
        <v>412</v>
      </c>
      <c r="E25" s="144" t="s">
        <v>469</v>
      </c>
      <c r="F25" s="144" t="s">
        <v>414</v>
      </c>
      <c r="G25" s="144" t="s">
        <v>81</v>
      </c>
      <c r="H25" s="144" t="s">
        <v>415</v>
      </c>
      <c r="I25" s="144" t="s">
        <v>416</v>
      </c>
      <c r="J25" s="144" t="s">
        <v>470</v>
      </c>
    </row>
    <row r="26" ht="31.5" spans="1:10">
      <c r="A26" s="144"/>
      <c r="B26" s="144" t="s">
        <v>468</v>
      </c>
      <c r="C26" s="144" t="s">
        <v>411</v>
      </c>
      <c r="D26" s="144" t="s">
        <v>412</v>
      </c>
      <c r="E26" s="144" t="s">
        <v>471</v>
      </c>
      <c r="F26" s="144" t="s">
        <v>414</v>
      </c>
      <c r="G26" s="144" t="s">
        <v>472</v>
      </c>
      <c r="H26" s="144" t="s">
        <v>473</v>
      </c>
      <c r="I26" s="144" t="s">
        <v>416</v>
      </c>
      <c r="J26" s="144" t="s">
        <v>474</v>
      </c>
    </row>
    <row r="27" ht="31.5" spans="1:10">
      <c r="A27" s="144"/>
      <c r="B27" s="144" t="s">
        <v>468</v>
      </c>
      <c r="C27" s="144" t="s">
        <v>411</v>
      </c>
      <c r="D27" s="144" t="s">
        <v>429</v>
      </c>
      <c r="E27" s="144" t="s">
        <v>430</v>
      </c>
      <c r="F27" s="144" t="s">
        <v>414</v>
      </c>
      <c r="G27" s="144" t="s">
        <v>431</v>
      </c>
      <c r="H27" s="144" t="s">
        <v>432</v>
      </c>
      <c r="I27" s="144" t="s">
        <v>422</v>
      </c>
      <c r="J27" s="144" t="s">
        <v>433</v>
      </c>
    </row>
    <row r="28" ht="78.75" spans="1:10">
      <c r="A28" s="144"/>
      <c r="B28" s="144" t="s">
        <v>468</v>
      </c>
      <c r="C28" s="144" t="s">
        <v>418</v>
      </c>
      <c r="D28" s="144" t="s">
        <v>419</v>
      </c>
      <c r="E28" s="144" t="s">
        <v>475</v>
      </c>
      <c r="F28" s="144" t="s">
        <v>414</v>
      </c>
      <c r="G28" s="144" t="s">
        <v>436</v>
      </c>
      <c r="H28" s="144" t="s">
        <v>432</v>
      </c>
      <c r="I28" s="144" t="s">
        <v>422</v>
      </c>
      <c r="J28" s="144" t="s">
        <v>476</v>
      </c>
    </row>
    <row r="29" ht="31.5" spans="1:10">
      <c r="A29" s="144"/>
      <c r="B29" s="144" t="s">
        <v>468</v>
      </c>
      <c r="C29" s="144" t="s">
        <v>418</v>
      </c>
      <c r="D29" s="144" t="s">
        <v>439</v>
      </c>
      <c r="E29" s="144" t="s">
        <v>477</v>
      </c>
      <c r="F29" s="144" t="s">
        <v>414</v>
      </c>
      <c r="G29" s="144" t="s">
        <v>478</v>
      </c>
      <c r="H29" s="144" t="s">
        <v>479</v>
      </c>
      <c r="I29" s="144" t="s">
        <v>416</v>
      </c>
      <c r="J29" s="144" t="s">
        <v>442</v>
      </c>
    </row>
    <row r="30" ht="94.5" spans="1:10">
      <c r="A30" s="144"/>
      <c r="B30" s="144" t="s">
        <v>468</v>
      </c>
      <c r="C30" s="144" t="s">
        <v>423</v>
      </c>
      <c r="D30" s="144" t="s">
        <v>424</v>
      </c>
      <c r="E30" s="144" t="s">
        <v>443</v>
      </c>
      <c r="F30" s="144" t="s">
        <v>435</v>
      </c>
      <c r="G30" s="144" t="s">
        <v>426</v>
      </c>
      <c r="H30" s="144" t="s">
        <v>427</v>
      </c>
      <c r="I30" s="144" t="s">
        <v>416</v>
      </c>
      <c r="J30" s="144" t="s">
        <v>444</v>
      </c>
    </row>
    <row r="31" ht="15.75" spans="1:10">
      <c r="A31" s="144" t="s">
        <v>348</v>
      </c>
      <c r="B31" s="144" t="s">
        <v>480</v>
      </c>
      <c r="C31" s="144" t="s">
        <v>411</v>
      </c>
      <c r="D31" s="144" t="s">
        <v>412</v>
      </c>
      <c r="E31" s="144" t="s">
        <v>481</v>
      </c>
      <c r="F31" s="144" t="s">
        <v>414</v>
      </c>
      <c r="G31" s="144" t="s">
        <v>81</v>
      </c>
      <c r="H31" s="144" t="s">
        <v>482</v>
      </c>
      <c r="I31" s="144" t="s">
        <v>416</v>
      </c>
      <c r="J31" s="144" t="s">
        <v>481</v>
      </c>
    </row>
    <row r="32" ht="31.5" spans="1:10">
      <c r="A32" s="144"/>
      <c r="B32" s="144" t="s">
        <v>480</v>
      </c>
      <c r="C32" s="144" t="s">
        <v>418</v>
      </c>
      <c r="D32" s="144" t="s">
        <v>419</v>
      </c>
      <c r="E32" s="144" t="s">
        <v>483</v>
      </c>
      <c r="F32" s="144" t="s">
        <v>414</v>
      </c>
      <c r="G32" s="144" t="s">
        <v>449</v>
      </c>
      <c r="H32" s="144" t="s">
        <v>449</v>
      </c>
      <c r="I32" s="144" t="s">
        <v>422</v>
      </c>
      <c r="J32" s="144" t="s">
        <v>483</v>
      </c>
    </row>
    <row r="33" ht="15.75" spans="1:10">
      <c r="A33" s="144"/>
      <c r="B33" s="144" t="s">
        <v>480</v>
      </c>
      <c r="C33" s="144" t="s">
        <v>423</v>
      </c>
      <c r="D33" s="144" t="s">
        <v>424</v>
      </c>
      <c r="E33" s="144" t="s">
        <v>424</v>
      </c>
      <c r="F33" s="144" t="s">
        <v>414</v>
      </c>
      <c r="G33" s="144" t="s">
        <v>426</v>
      </c>
      <c r="H33" s="144" t="s">
        <v>427</v>
      </c>
      <c r="I33" s="144" t="s">
        <v>422</v>
      </c>
      <c r="J33" s="144" t="s">
        <v>424</v>
      </c>
    </row>
    <row r="34" ht="31.5" spans="1:10">
      <c r="A34" s="144" t="s">
        <v>385</v>
      </c>
      <c r="B34" s="144" t="s">
        <v>484</v>
      </c>
      <c r="C34" s="144" t="s">
        <v>411</v>
      </c>
      <c r="D34" s="144" t="s">
        <v>412</v>
      </c>
      <c r="E34" s="144" t="s">
        <v>485</v>
      </c>
      <c r="F34" s="144" t="s">
        <v>435</v>
      </c>
      <c r="G34" s="144" t="s">
        <v>436</v>
      </c>
      <c r="H34" s="144" t="s">
        <v>486</v>
      </c>
      <c r="I34" s="144" t="s">
        <v>416</v>
      </c>
      <c r="J34" s="144" t="s">
        <v>487</v>
      </c>
    </row>
    <row r="35" ht="15.75" spans="1:10">
      <c r="A35" s="144"/>
      <c r="B35" s="144" t="s">
        <v>484</v>
      </c>
      <c r="C35" s="144" t="s">
        <v>411</v>
      </c>
      <c r="D35" s="144" t="s">
        <v>429</v>
      </c>
      <c r="E35" s="144" t="s">
        <v>488</v>
      </c>
      <c r="F35" s="144" t="s">
        <v>414</v>
      </c>
      <c r="G35" s="144" t="s">
        <v>436</v>
      </c>
      <c r="H35" s="144" t="s">
        <v>432</v>
      </c>
      <c r="I35" s="144" t="s">
        <v>422</v>
      </c>
      <c r="J35" s="144" t="s">
        <v>489</v>
      </c>
    </row>
    <row r="36" ht="31.5" spans="1:10">
      <c r="A36" s="144"/>
      <c r="B36" s="144" t="s">
        <v>484</v>
      </c>
      <c r="C36" s="144" t="s">
        <v>418</v>
      </c>
      <c r="D36" s="144" t="s">
        <v>419</v>
      </c>
      <c r="E36" s="144" t="s">
        <v>434</v>
      </c>
      <c r="F36" s="144" t="s">
        <v>414</v>
      </c>
      <c r="G36" s="144" t="s">
        <v>436</v>
      </c>
      <c r="H36" s="144" t="s">
        <v>437</v>
      </c>
      <c r="I36" s="144" t="s">
        <v>416</v>
      </c>
      <c r="J36" s="144" t="s">
        <v>438</v>
      </c>
    </row>
    <row r="37" ht="94.5" spans="1:10">
      <c r="A37" s="144"/>
      <c r="B37" s="144" t="s">
        <v>484</v>
      </c>
      <c r="C37" s="144" t="s">
        <v>423</v>
      </c>
      <c r="D37" s="144" t="s">
        <v>424</v>
      </c>
      <c r="E37" s="144" t="s">
        <v>443</v>
      </c>
      <c r="F37" s="144" t="s">
        <v>414</v>
      </c>
      <c r="G37" s="144" t="s">
        <v>426</v>
      </c>
      <c r="H37" s="144" t="s">
        <v>427</v>
      </c>
      <c r="I37" s="144" t="s">
        <v>416</v>
      </c>
      <c r="J37" s="144" t="s">
        <v>444</v>
      </c>
    </row>
    <row r="38" ht="31.5" spans="1:10">
      <c r="A38" s="144" t="s">
        <v>372</v>
      </c>
      <c r="B38" s="144" t="s">
        <v>490</v>
      </c>
      <c r="C38" s="144" t="s">
        <v>411</v>
      </c>
      <c r="D38" s="144" t="s">
        <v>412</v>
      </c>
      <c r="E38" s="144" t="s">
        <v>491</v>
      </c>
      <c r="F38" s="144" t="s">
        <v>414</v>
      </c>
      <c r="G38" s="144" t="s">
        <v>86</v>
      </c>
      <c r="H38" s="144" t="s">
        <v>415</v>
      </c>
      <c r="I38" s="144" t="s">
        <v>416</v>
      </c>
      <c r="J38" s="144" t="s">
        <v>491</v>
      </c>
    </row>
    <row r="39" ht="15.75" spans="1:10">
      <c r="A39" s="144"/>
      <c r="B39" s="144" t="s">
        <v>490</v>
      </c>
      <c r="C39" s="144" t="s">
        <v>418</v>
      </c>
      <c r="D39" s="144" t="s">
        <v>419</v>
      </c>
      <c r="E39" s="144" t="s">
        <v>492</v>
      </c>
      <c r="F39" s="144" t="s">
        <v>414</v>
      </c>
      <c r="G39" s="144" t="s">
        <v>449</v>
      </c>
      <c r="H39" s="144" t="s">
        <v>449</v>
      </c>
      <c r="I39" s="144" t="s">
        <v>422</v>
      </c>
      <c r="J39" s="144" t="s">
        <v>492</v>
      </c>
    </row>
    <row r="40" ht="15.75" spans="1:10">
      <c r="A40" s="144"/>
      <c r="B40" s="144" t="s">
        <v>490</v>
      </c>
      <c r="C40" s="144" t="s">
        <v>423</v>
      </c>
      <c r="D40" s="144" t="s">
        <v>424</v>
      </c>
      <c r="E40" s="144" t="s">
        <v>424</v>
      </c>
      <c r="F40" s="144" t="s">
        <v>414</v>
      </c>
      <c r="G40" s="144" t="s">
        <v>426</v>
      </c>
      <c r="H40" s="144" t="s">
        <v>427</v>
      </c>
      <c r="I40" s="144" t="s">
        <v>422</v>
      </c>
      <c r="J40" s="144" t="s">
        <v>424</v>
      </c>
    </row>
    <row r="41" ht="15.75" spans="1:10">
      <c r="A41" s="144" t="s">
        <v>360</v>
      </c>
      <c r="B41" s="144" t="s">
        <v>493</v>
      </c>
      <c r="C41" s="144" t="s">
        <v>411</v>
      </c>
      <c r="D41" s="144" t="s">
        <v>412</v>
      </c>
      <c r="E41" s="144" t="s">
        <v>494</v>
      </c>
      <c r="F41" s="144" t="s">
        <v>414</v>
      </c>
      <c r="G41" s="144" t="s">
        <v>92</v>
      </c>
      <c r="H41" s="144" t="s">
        <v>495</v>
      </c>
      <c r="I41" s="144" t="s">
        <v>416</v>
      </c>
      <c r="J41" s="144" t="s">
        <v>494</v>
      </c>
    </row>
    <row r="42" ht="15.75" spans="1:10">
      <c r="A42" s="144"/>
      <c r="B42" s="144" t="s">
        <v>493</v>
      </c>
      <c r="C42" s="144" t="s">
        <v>411</v>
      </c>
      <c r="D42" s="144" t="s">
        <v>412</v>
      </c>
      <c r="E42" s="144" t="s">
        <v>496</v>
      </c>
      <c r="F42" s="144" t="s">
        <v>414</v>
      </c>
      <c r="G42" s="144" t="s">
        <v>497</v>
      </c>
      <c r="H42" s="144" t="s">
        <v>415</v>
      </c>
      <c r="I42" s="144" t="s">
        <v>416</v>
      </c>
      <c r="J42" s="144" t="s">
        <v>496</v>
      </c>
    </row>
    <row r="43" ht="15.75" spans="1:10">
      <c r="A43" s="144"/>
      <c r="B43" s="144" t="s">
        <v>493</v>
      </c>
      <c r="C43" s="144" t="s">
        <v>411</v>
      </c>
      <c r="D43" s="144" t="s">
        <v>412</v>
      </c>
      <c r="E43" s="144" t="s">
        <v>498</v>
      </c>
      <c r="F43" s="144" t="s">
        <v>414</v>
      </c>
      <c r="G43" s="144" t="s">
        <v>499</v>
      </c>
      <c r="H43" s="144" t="s">
        <v>459</v>
      </c>
      <c r="I43" s="144" t="s">
        <v>416</v>
      </c>
      <c r="J43" s="144" t="s">
        <v>498</v>
      </c>
    </row>
    <row r="44" ht="31.5" spans="1:10">
      <c r="A44" s="144"/>
      <c r="B44" s="144" t="s">
        <v>493</v>
      </c>
      <c r="C44" s="144" t="s">
        <v>418</v>
      </c>
      <c r="D44" s="144" t="s">
        <v>419</v>
      </c>
      <c r="E44" s="144" t="s">
        <v>500</v>
      </c>
      <c r="F44" s="144" t="s">
        <v>414</v>
      </c>
      <c r="G44" s="144" t="s">
        <v>501</v>
      </c>
      <c r="H44" s="144" t="s">
        <v>501</v>
      </c>
      <c r="I44" s="144" t="s">
        <v>422</v>
      </c>
      <c r="J44" s="144" t="s">
        <v>500</v>
      </c>
    </row>
    <row r="45" ht="15.75" spans="1:10">
      <c r="A45" s="144"/>
      <c r="B45" s="144" t="s">
        <v>493</v>
      </c>
      <c r="C45" s="144" t="s">
        <v>423</v>
      </c>
      <c r="D45" s="144" t="s">
        <v>424</v>
      </c>
      <c r="E45" s="144" t="s">
        <v>424</v>
      </c>
      <c r="F45" s="144" t="s">
        <v>414</v>
      </c>
      <c r="G45" s="144" t="s">
        <v>450</v>
      </c>
      <c r="H45" s="144" t="s">
        <v>427</v>
      </c>
      <c r="I45" s="144" t="s">
        <v>422</v>
      </c>
      <c r="J45" s="144" t="s">
        <v>424</v>
      </c>
    </row>
    <row r="46" ht="15.75" spans="1:10">
      <c r="A46" s="144" t="s">
        <v>358</v>
      </c>
      <c r="B46" s="144" t="s">
        <v>502</v>
      </c>
      <c r="C46" s="144" t="s">
        <v>411</v>
      </c>
      <c r="D46" s="144" t="s">
        <v>412</v>
      </c>
      <c r="E46" s="144" t="s">
        <v>503</v>
      </c>
      <c r="F46" s="144" t="s">
        <v>414</v>
      </c>
      <c r="G46" s="144" t="s">
        <v>504</v>
      </c>
      <c r="H46" s="144" t="s">
        <v>415</v>
      </c>
      <c r="I46" s="144" t="s">
        <v>416</v>
      </c>
      <c r="J46" s="144" t="s">
        <v>505</v>
      </c>
    </row>
    <row r="47" ht="31.5" spans="1:10">
      <c r="A47" s="144"/>
      <c r="B47" s="144" t="s">
        <v>506</v>
      </c>
      <c r="C47" s="144" t="s">
        <v>418</v>
      </c>
      <c r="D47" s="144" t="s">
        <v>419</v>
      </c>
      <c r="E47" s="144" t="s">
        <v>507</v>
      </c>
      <c r="F47" s="144" t="s">
        <v>414</v>
      </c>
      <c r="G47" s="144" t="s">
        <v>426</v>
      </c>
      <c r="H47" s="144" t="s">
        <v>427</v>
      </c>
      <c r="I47" s="144" t="s">
        <v>422</v>
      </c>
      <c r="J47" s="144" t="s">
        <v>507</v>
      </c>
    </row>
    <row r="48" ht="15.75" spans="1:10">
      <c r="A48" s="144"/>
      <c r="B48" s="144" t="s">
        <v>506</v>
      </c>
      <c r="C48" s="144" t="s">
        <v>423</v>
      </c>
      <c r="D48" s="144" t="s">
        <v>424</v>
      </c>
      <c r="E48" s="144" t="s">
        <v>508</v>
      </c>
      <c r="F48" s="144" t="s">
        <v>414</v>
      </c>
      <c r="G48" s="144" t="s">
        <v>426</v>
      </c>
      <c r="H48" s="144" t="s">
        <v>427</v>
      </c>
      <c r="I48" s="144" t="s">
        <v>422</v>
      </c>
      <c r="J48" s="144" t="s">
        <v>509</v>
      </c>
    </row>
    <row r="49" ht="15.75" spans="1:10">
      <c r="A49" s="144" t="s">
        <v>376</v>
      </c>
      <c r="B49" s="144" t="s">
        <v>510</v>
      </c>
      <c r="C49" s="144" t="s">
        <v>411</v>
      </c>
      <c r="D49" s="144" t="s">
        <v>412</v>
      </c>
      <c r="E49" s="144" t="s">
        <v>511</v>
      </c>
      <c r="F49" s="144" t="s">
        <v>435</v>
      </c>
      <c r="G49" s="144" t="s">
        <v>86</v>
      </c>
      <c r="H49" s="144" t="s">
        <v>415</v>
      </c>
      <c r="I49" s="144" t="s">
        <v>416</v>
      </c>
      <c r="J49" s="144" t="s">
        <v>511</v>
      </c>
    </row>
    <row r="50" ht="15.75" spans="1:10">
      <c r="A50" s="144"/>
      <c r="B50" s="144" t="s">
        <v>510</v>
      </c>
      <c r="C50" s="144" t="s">
        <v>411</v>
      </c>
      <c r="D50" s="144" t="s">
        <v>429</v>
      </c>
      <c r="E50" s="144" t="s">
        <v>512</v>
      </c>
      <c r="F50" s="144" t="s">
        <v>435</v>
      </c>
      <c r="G50" s="144" t="s">
        <v>426</v>
      </c>
      <c r="H50" s="144" t="s">
        <v>427</v>
      </c>
      <c r="I50" s="144" t="s">
        <v>422</v>
      </c>
      <c r="J50" s="144" t="s">
        <v>513</v>
      </c>
    </row>
    <row r="51" ht="15.75" spans="1:10">
      <c r="A51" s="144"/>
      <c r="B51" s="144" t="s">
        <v>510</v>
      </c>
      <c r="C51" s="144" t="s">
        <v>418</v>
      </c>
      <c r="D51" s="144" t="s">
        <v>514</v>
      </c>
      <c r="E51" s="144" t="s">
        <v>515</v>
      </c>
      <c r="F51" s="144" t="s">
        <v>414</v>
      </c>
      <c r="G51" s="144" t="s">
        <v>436</v>
      </c>
      <c r="H51" s="144" t="s">
        <v>432</v>
      </c>
      <c r="I51" s="144" t="s">
        <v>422</v>
      </c>
      <c r="J51" s="144" t="s">
        <v>516</v>
      </c>
    </row>
    <row r="52" ht="110.25" spans="1:10">
      <c r="A52" s="144"/>
      <c r="B52" s="144" t="s">
        <v>510</v>
      </c>
      <c r="C52" s="144" t="s">
        <v>418</v>
      </c>
      <c r="D52" s="144" t="s">
        <v>419</v>
      </c>
      <c r="E52" s="144" t="s">
        <v>517</v>
      </c>
      <c r="F52" s="144" t="s">
        <v>414</v>
      </c>
      <c r="G52" s="144" t="s">
        <v>436</v>
      </c>
      <c r="H52" s="144" t="s">
        <v>518</v>
      </c>
      <c r="I52" s="144" t="s">
        <v>422</v>
      </c>
      <c r="J52" s="144" t="s">
        <v>519</v>
      </c>
    </row>
    <row r="53" ht="141.75" spans="1:10">
      <c r="A53" s="144"/>
      <c r="B53" s="144" t="s">
        <v>510</v>
      </c>
      <c r="C53" s="144" t="s">
        <v>418</v>
      </c>
      <c r="D53" s="144" t="s">
        <v>419</v>
      </c>
      <c r="E53" s="144" t="s">
        <v>520</v>
      </c>
      <c r="F53" s="144" t="s">
        <v>435</v>
      </c>
      <c r="G53" s="144" t="s">
        <v>436</v>
      </c>
      <c r="H53" s="144" t="s">
        <v>427</v>
      </c>
      <c r="I53" s="144" t="s">
        <v>422</v>
      </c>
      <c r="J53" s="144" t="s">
        <v>521</v>
      </c>
    </row>
    <row r="54" ht="47.25" spans="1:10">
      <c r="A54" s="144"/>
      <c r="B54" s="144" t="s">
        <v>510</v>
      </c>
      <c r="C54" s="144" t="s">
        <v>418</v>
      </c>
      <c r="D54" s="144" t="s">
        <v>522</v>
      </c>
      <c r="E54" s="144" t="s">
        <v>523</v>
      </c>
      <c r="F54" s="144" t="s">
        <v>414</v>
      </c>
      <c r="G54" s="144" t="s">
        <v>436</v>
      </c>
      <c r="H54" s="144" t="s">
        <v>432</v>
      </c>
      <c r="I54" s="144" t="s">
        <v>422</v>
      </c>
      <c r="J54" s="144" t="s">
        <v>524</v>
      </c>
    </row>
    <row r="55" ht="31.5" spans="1:10">
      <c r="A55" s="144"/>
      <c r="B55" s="144" t="s">
        <v>510</v>
      </c>
      <c r="C55" s="144" t="s">
        <v>418</v>
      </c>
      <c r="D55" s="144" t="s">
        <v>439</v>
      </c>
      <c r="E55" s="144" t="s">
        <v>525</v>
      </c>
      <c r="F55" s="144" t="s">
        <v>414</v>
      </c>
      <c r="G55" s="144" t="s">
        <v>436</v>
      </c>
      <c r="H55" s="144" t="s">
        <v>432</v>
      </c>
      <c r="I55" s="144" t="s">
        <v>422</v>
      </c>
      <c r="J55" s="144" t="s">
        <v>526</v>
      </c>
    </row>
    <row r="56" ht="110.25" spans="1:10">
      <c r="A56" s="144"/>
      <c r="B56" s="144" t="s">
        <v>510</v>
      </c>
      <c r="C56" s="144" t="s">
        <v>423</v>
      </c>
      <c r="D56" s="144" t="s">
        <v>424</v>
      </c>
      <c r="E56" s="144" t="s">
        <v>424</v>
      </c>
      <c r="F56" s="144" t="s">
        <v>435</v>
      </c>
      <c r="G56" s="144" t="s">
        <v>527</v>
      </c>
      <c r="H56" s="144" t="s">
        <v>427</v>
      </c>
      <c r="I56" s="144" t="s">
        <v>416</v>
      </c>
      <c r="J56" s="144" t="s">
        <v>528</v>
      </c>
    </row>
    <row r="57" ht="15.75" spans="1:10">
      <c r="A57" s="144" t="s">
        <v>344</v>
      </c>
      <c r="B57" s="144" t="s">
        <v>529</v>
      </c>
      <c r="C57" s="144" t="s">
        <v>411</v>
      </c>
      <c r="D57" s="144" t="s">
        <v>412</v>
      </c>
      <c r="E57" s="144" t="s">
        <v>530</v>
      </c>
      <c r="F57" s="144" t="s">
        <v>435</v>
      </c>
      <c r="G57" s="144" t="s">
        <v>81</v>
      </c>
      <c r="H57" s="144" t="s">
        <v>482</v>
      </c>
      <c r="I57" s="144" t="s">
        <v>416</v>
      </c>
      <c r="J57" s="144" t="s">
        <v>530</v>
      </c>
    </row>
    <row r="58" ht="15.75" spans="1:10">
      <c r="A58" s="144"/>
      <c r="B58" s="144" t="s">
        <v>529</v>
      </c>
      <c r="C58" s="144" t="s">
        <v>411</v>
      </c>
      <c r="D58" s="144" t="s">
        <v>412</v>
      </c>
      <c r="E58" s="144" t="s">
        <v>531</v>
      </c>
      <c r="F58" s="144" t="s">
        <v>435</v>
      </c>
      <c r="G58" s="144" t="s">
        <v>532</v>
      </c>
      <c r="H58" s="144" t="s">
        <v>533</v>
      </c>
      <c r="I58" s="144" t="s">
        <v>416</v>
      </c>
      <c r="J58" s="144" t="s">
        <v>531</v>
      </c>
    </row>
    <row r="59" ht="15.75" spans="1:10">
      <c r="A59" s="144"/>
      <c r="B59" s="144" t="s">
        <v>529</v>
      </c>
      <c r="C59" s="144" t="s">
        <v>411</v>
      </c>
      <c r="D59" s="144" t="s">
        <v>412</v>
      </c>
      <c r="E59" s="144" t="s">
        <v>534</v>
      </c>
      <c r="F59" s="144" t="s">
        <v>435</v>
      </c>
      <c r="G59" s="144" t="s">
        <v>535</v>
      </c>
      <c r="H59" s="144" t="s">
        <v>536</v>
      </c>
      <c r="I59" s="144" t="s">
        <v>422</v>
      </c>
      <c r="J59" s="144" t="s">
        <v>534</v>
      </c>
    </row>
    <row r="60" ht="15.75" spans="1:10">
      <c r="A60" s="144"/>
      <c r="B60" s="144" t="s">
        <v>529</v>
      </c>
      <c r="C60" s="144" t="s">
        <v>411</v>
      </c>
      <c r="D60" s="144" t="s">
        <v>412</v>
      </c>
      <c r="E60" s="144" t="s">
        <v>537</v>
      </c>
      <c r="F60" s="144" t="s">
        <v>435</v>
      </c>
      <c r="G60" s="144" t="s">
        <v>538</v>
      </c>
      <c r="H60" s="144" t="s">
        <v>536</v>
      </c>
      <c r="I60" s="144" t="s">
        <v>422</v>
      </c>
      <c r="J60" s="144" t="s">
        <v>537</v>
      </c>
    </row>
    <row r="61" ht="31.5" spans="1:10">
      <c r="A61" s="144"/>
      <c r="B61" s="144" t="s">
        <v>529</v>
      </c>
      <c r="C61" s="144" t="s">
        <v>411</v>
      </c>
      <c r="D61" s="144" t="s">
        <v>412</v>
      </c>
      <c r="E61" s="144" t="s">
        <v>539</v>
      </c>
      <c r="F61" s="144" t="s">
        <v>435</v>
      </c>
      <c r="G61" s="144" t="s">
        <v>82</v>
      </c>
      <c r="H61" s="144" t="s">
        <v>518</v>
      </c>
      <c r="I61" s="144" t="s">
        <v>416</v>
      </c>
      <c r="J61" s="144" t="s">
        <v>539</v>
      </c>
    </row>
    <row r="62" ht="31.5" spans="1:10">
      <c r="A62" s="144"/>
      <c r="B62" s="144" t="s">
        <v>529</v>
      </c>
      <c r="C62" s="144" t="s">
        <v>411</v>
      </c>
      <c r="D62" s="144" t="s">
        <v>412</v>
      </c>
      <c r="E62" s="144" t="s">
        <v>540</v>
      </c>
      <c r="F62" s="144" t="s">
        <v>435</v>
      </c>
      <c r="G62" s="144" t="s">
        <v>92</v>
      </c>
      <c r="H62" s="144" t="s">
        <v>518</v>
      </c>
      <c r="I62" s="144" t="s">
        <v>416</v>
      </c>
      <c r="J62" s="144" t="s">
        <v>540</v>
      </c>
    </row>
    <row r="63" ht="31.5" spans="1:10">
      <c r="A63" s="144"/>
      <c r="B63" s="144" t="s">
        <v>529</v>
      </c>
      <c r="C63" s="144" t="s">
        <v>411</v>
      </c>
      <c r="D63" s="144" t="s">
        <v>412</v>
      </c>
      <c r="E63" s="144" t="s">
        <v>541</v>
      </c>
      <c r="F63" s="144" t="s">
        <v>542</v>
      </c>
      <c r="G63" s="144" t="s">
        <v>543</v>
      </c>
      <c r="H63" s="144" t="s">
        <v>486</v>
      </c>
      <c r="I63" s="144" t="s">
        <v>416</v>
      </c>
      <c r="J63" s="144" t="s">
        <v>544</v>
      </c>
    </row>
    <row r="64" ht="31.5" spans="1:10">
      <c r="A64" s="144"/>
      <c r="B64" s="144" t="s">
        <v>529</v>
      </c>
      <c r="C64" s="144" t="s">
        <v>411</v>
      </c>
      <c r="D64" s="144" t="s">
        <v>412</v>
      </c>
      <c r="E64" s="144" t="s">
        <v>545</v>
      </c>
      <c r="F64" s="144" t="s">
        <v>542</v>
      </c>
      <c r="G64" s="144" t="s">
        <v>504</v>
      </c>
      <c r="H64" s="144" t="s">
        <v>546</v>
      </c>
      <c r="I64" s="144" t="s">
        <v>422</v>
      </c>
      <c r="J64" s="144" t="s">
        <v>545</v>
      </c>
    </row>
    <row r="65" ht="15.75" spans="1:10">
      <c r="A65" s="144"/>
      <c r="B65" s="144" t="s">
        <v>529</v>
      </c>
      <c r="C65" s="144" t="s">
        <v>411</v>
      </c>
      <c r="D65" s="144" t="s">
        <v>412</v>
      </c>
      <c r="E65" s="144" t="s">
        <v>547</v>
      </c>
      <c r="F65" s="144" t="s">
        <v>414</v>
      </c>
      <c r="G65" s="144" t="s">
        <v>81</v>
      </c>
      <c r="H65" s="144" t="s">
        <v>415</v>
      </c>
      <c r="I65" s="144" t="s">
        <v>422</v>
      </c>
      <c r="J65" s="144" t="s">
        <v>547</v>
      </c>
    </row>
    <row r="66" ht="15.75" spans="1:10">
      <c r="A66" s="144"/>
      <c r="B66" s="144" t="s">
        <v>529</v>
      </c>
      <c r="C66" s="144" t="s">
        <v>411</v>
      </c>
      <c r="D66" s="144" t="s">
        <v>412</v>
      </c>
      <c r="E66" s="144" t="s">
        <v>548</v>
      </c>
      <c r="F66" s="144" t="s">
        <v>435</v>
      </c>
      <c r="G66" s="144" t="s">
        <v>549</v>
      </c>
      <c r="H66" s="144" t="s">
        <v>550</v>
      </c>
      <c r="I66" s="144" t="s">
        <v>416</v>
      </c>
      <c r="J66" s="144" t="s">
        <v>548</v>
      </c>
    </row>
    <row r="67" ht="78.75" spans="1:10">
      <c r="A67" s="144"/>
      <c r="B67" s="144" t="s">
        <v>529</v>
      </c>
      <c r="C67" s="144" t="s">
        <v>411</v>
      </c>
      <c r="D67" s="144" t="s">
        <v>412</v>
      </c>
      <c r="E67" s="144" t="s">
        <v>551</v>
      </c>
      <c r="F67" s="144" t="s">
        <v>542</v>
      </c>
      <c r="G67" s="144" t="s">
        <v>552</v>
      </c>
      <c r="H67" s="144" t="s">
        <v>427</v>
      </c>
      <c r="I67" s="144" t="s">
        <v>416</v>
      </c>
      <c r="J67" s="144" t="s">
        <v>551</v>
      </c>
    </row>
    <row r="68" ht="31.5" spans="1:10">
      <c r="A68" s="144"/>
      <c r="B68" s="144" t="s">
        <v>529</v>
      </c>
      <c r="C68" s="144" t="s">
        <v>411</v>
      </c>
      <c r="D68" s="144" t="s">
        <v>429</v>
      </c>
      <c r="E68" s="144" t="s">
        <v>553</v>
      </c>
      <c r="F68" s="144" t="s">
        <v>414</v>
      </c>
      <c r="G68" s="144" t="s">
        <v>552</v>
      </c>
      <c r="H68" s="144" t="s">
        <v>427</v>
      </c>
      <c r="I68" s="144" t="s">
        <v>422</v>
      </c>
      <c r="J68" s="144" t="s">
        <v>554</v>
      </c>
    </row>
    <row r="69" ht="47.25" spans="1:10">
      <c r="A69" s="144"/>
      <c r="B69" s="144" t="s">
        <v>529</v>
      </c>
      <c r="C69" s="144" t="s">
        <v>411</v>
      </c>
      <c r="D69" s="144" t="s">
        <v>429</v>
      </c>
      <c r="E69" s="144" t="s">
        <v>555</v>
      </c>
      <c r="F69" s="144" t="s">
        <v>414</v>
      </c>
      <c r="G69" s="144" t="s">
        <v>552</v>
      </c>
      <c r="H69" s="144" t="s">
        <v>427</v>
      </c>
      <c r="I69" s="144" t="s">
        <v>422</v>
      </c>
      <c r="J69" s="144" t="s">
        <v>555</v>
      </c>
    </row>
    <row r="70" ht="31.5" spans="1:10">
      <c r="A70" s="144"/>
      <c r="B70" s="144" t="s">
        <v>529</v>
      </c>
      <c r="C70" s="144" t="s">
        <v>411</v>
      </c>
      <c r="D70" s="144" t="s">
        <v>429</v>
      </c>
      <c r="E70" s="144" t="s">
        <v>556</v>
      </c>
      <c r="F70" s="144" t="s">
        <v>414</v>
      </c>
      <c r="G70" s="144" t="s">
        <v>436</v>
      </c>
      <c r="H70" s="144" t="s">
        <v>436</v>
      </c>
      <c r="I70" s="144" t="s">
        <v>422</v>
      </c>
      <c r="J70" s="144" t="s">
        <v>556</v>
      </c>
    </row>
    <row r="71" ht="78.75" spans="1:10">
      <c r="A71" s="144"/>
      <c r="B71" s="144" t="s">
        <v>529</v>
      </c>
      <c r="C71" s="144" t="s">
        <v>411</v>
      </c>
      <c r="D71" s="144" t="s">
        <v>453</v>
      </c>
      <c r="E71" s="144" t="s">
        <v>557</v>
      </c>
      <c r="F71" s="144" t="s">
        <v>414</v>
      </c>
      <c r="G71" s="144" t="s">
        <v>558</v>
      </c>
      <c r="H71" s="144" t="s">
        <v>559</v>
      </c>
      <c r="I71" s="144" t="s">
        <v>416</v>
      </c>
      <c r="J71" s="144" t="s">
        <v>557</v>
      </c>
    </row>
    <row r="72" ht="31.5" spans="1:10">
      <c r="A72" s="144"/>
      <c r="B72" s="144" t="s">
        <v>529</v>
      </c>
      <c r="C72" s="144" t="s">
        <v>418</v>
      </c>
      <c r="D72" s="144" t="s">
        <v>514</v>
      </c>
      <c r="E72" s="144" t="s">
        <v>560</v>
      </c>
      <c r="F72" s="144" t="s">
        <v>414</v>
      </c>
      <c r="G72" s="144" t="s">
        <v>436</v>
      </c>
      <c r="H72" s="144" t="s">
        <v>436</v>
      </c>
      <c r="I72" s="144" t="s">
        <v>422</v>
      </c>
      <c r="J72" s="144" t="s">
        <v>560</v>
      </c>
    </row>
    <row r="73" ht="15.75" spans="1:10">
      <c r="A73" s="144"/>
      <c r="B73" s="144" t="s">
        <v>529</v>
      </c>
      <c r="C73" s="144" t="s">
        <v>418</v>
      </c>
      <c r="D73" s="144" t="s">
        <v>514</v>
      </c>
      <c r="E73" s="144" t="s">
        <v>515</v>
      </c>
      <c r="F73" s="144" t="s">
        <v>414</v>
      </c>
      <c r="G73" s="144" t="s">
        <v>436</v>
      </c>
      <c r="H73" s="144" t="s">
        <v>436</v>
      </c>
      <c r="I73" s="144" t="s">
        <v>416</v>
      </c>
      <c r="J73" s="144" t="s">
        <v>515</v>
      </c>
    </row>
    <row r="74" ht="94.5" spans="1:10">
      <c r="A74" s="144"/>
      <c r="B74" s="144" t="s">
        <v>529</v>
      </c>
      <c r="C74" s="144" t="s">
        <v>418</v>
      </c>
      <c r="D74" s="144" t="s">
        <v>419</v>
      </c>
      <c r="E74" s="144" t="s">
        <v>561</v>
      </c>
      <c r="F74" s="144" t="s">
        <v>414</v>
      </c>
      <c r="G74" s="144" t="s">
        <v>436</v>
      </c>
      <c r="H74" s="144" t="s">
        <v>436</v>
      </c>
      <c r="I74" s="144" t="s">
        <v>422</v>
      </c>
      <c r="J74" s="144" t="s">
        <v>562</v>
      </c>
    </row>
    <row r="75" ht="47.25" spans="1:10">
      <c r="A75" s="144"/>
      <c r="B75" s="144" t="s">
        <v>529</v>
      </c>
      <c r="C75" s="144" t="s">
        <v>418</v>
      </c>
      <c r="D75" s="144" t="s">
        <v>522</v>
      </c>
      <c r="E75" s="144" t="s">
        <v>524</v>
      </c>
      <c r="F75" s="144" t="s">
        <v>414</v>
      </c>
      <c r="G75" s="144" t="s">
        <v>436</v>
      </c>
      <c r="H75" s="144" t="s">
        <v>436</v>
      </c>
      <c r="I75" s="144" t="s">
        <v>422</v>
      </c>
      <c r="J75" s="144" t="s">
        <v>524</v>
      </c>
    </row>
    <row r="76" ht="31.5" spans="1:10">
      <c r="A76" s="144"/>
      <c r="B76" s="144" t="s">
        <v>529</v>
      </c>
      <c r="C76" s="144" t="s">
        <v>418</v>
      </c>
      <c r="D76" s="144" t="s">
        <v>439</v>
      </c>
      <c r="E76" s="144" t="s">
        <v>526</v>
      </c>
      <c r="F76" s="144" t="s">
        <v>414</v>
      </c>
      <c r="G76" s="144" t="s">
        <v>436</v>
      </c>
      <c r="H76" s="144" t="s">
        <v>436</v>
      </c>
      <c r="I76" s="144" t="s">
        <v>422</v>
      </c>
      <c r="J76" s="144" t="s">
        <v>526</v>
      </c>
    </row>
    <row r="77" ht="15.75" spans="1:10">
      <c r="A77" s="144"/>
      <c r="B77" s="144" t="s">
        <v>529</v>
      </c>
      <c r="C77" s="144" t="s">
        <v>423</v>
      </c>
      <c r="D77" s="144" t="s">
        <v>424</v>
      </c>
      <c r="E77" s="144" t="s">
        <v>563</v>
      </c>
      <c r="F77" s="144" t="s">
        <v>435</v>
      </c>
      <c r="G77" s="144" t="s">
        <v>564</v>
      </c>
      <c r="H77" s="144" t="s">
        <v>427</v>
      </c>
      <c r="I77" s="144" t="s">
        <v>422</v>
      </c>
      <c r="J77" s="144" t="s">
        <v>563</v>
      </c>
    </row>
    <row r="78" ht="47.25" spans="1:10">
      <c r="A78" s="144" t="s">
        <v>364</v>
      </c>
      <c r="B78" s="144" t="s">
        <v>565</v>
      </c>
      <c r="C78" s="144" t="s">
        <v>411</v>
      </c>
      <c r="D78" s="144" t="s">
        <v>412</v>
      </c>
      <c r="E78" s="144" t="s">
        <v>566</v>
      </c>
      <c r="F78" s="144" t="s">
        <v>435</v>
      </c>
      <c r="G78" s="144" t="s">
        <v>85</v>
      </c>
      <c r="H78" s="144" t="s">
        <v>415</v>
      </c>
      <c r="I78" s="144" t="s">
        <v>416</v>
      </c>
      <c r="J78" s="144" t="s">
        <v>567</v>
      </c>
    </row>
    <row r="79" ht="31.5" spans="1:10">
      <c r="A79" s="144"/>
      <c r="B79" s="144" t="s">
        <v>565</v>
      </c>
      <c r="C79" s="144" t="s">
        <v>411</v>
      </c>
      <c r="D79" s="144" t="s">
        <v>429</v>
      </c>
      <c r="E79" s="144" t="s">
        <v>568</v>
      </c>
      <c r="F79" s="144" t="s">
        <v>435</v>
      </c>
      <c r="G79" s="144" t="s">
        <v>569</v>
      </c>
      <c r="H79" s="144" t="s">
        <v>427</v>
      </c>
      <c r="I79" s="144" t="s">
        <v>416</v>
      </c>
      <c r="J79" s="144" t="s">
        <v>570</v>
      </c>
    </row>
    <row r="80" ht="15.75" spans="1:10">
      <c r="A80" s="144"/>
      <c r="B80" s="144" t="s">
        <v>565</v>
      </c>
      <c r="C80" s="144" t="s">
        <v>411</v>
      </c>
      <c r="D80" s="144" t="s">
        <v>453</v>
      </c>
      <c r="E80" s="144" t="s">
        <v>571</v>
      </c>
      <c r="F80" s="144" t="s">
        <v>435</v>
      </c>
      <c r="G80" s="144" t="s">
        <v>426</v>
      </c>
      <c r="H80" s="144" t="s">
        <v>427</v>
      </c>
      <c r="I80" s="144" t="s">
        <v>416</v>
      </c>
      <c r="J80" s="144" t="s">
        <v>572</v>
      </c>
    </row>
    <row r="81" ht="47.25" spans="1:10">
      <c r="A81" s="144"/>
      <c r="B81" s="144" t="s">
        <v>565</v>
      </c>
      <c r="C81" s="144" t="s">
        <v>418</v>
      </c>
      <c r="D81" s="144" t="s">
        <v>419</v>
      </c>
      <c r="E81" s="144" t="s">
        <v>573</v>
      </c>
      <c r="F81" s="144" t="s">
        <v>435</v>
      </c>
      <c r="G81" s="144" t="s">
        <v>82</v>
      </c>
      <c r="H81" s="144" t="s">
        <v>436</v>
      </c>
      <c r="I81" s="144" t="s">
        <v>422</v>
      </c>
      <c r="J81" s="144" t="s">
        <v>574</v>
      </c>
    </row>
    <row r="82" ht="15.75" spans="1:10">
      <c r="A82" s="144"/>
      <c r="B82" s="144" t="s">
        <v>565</v>
      </c>
      <c r="C82" s="144" t="s">
        <v>423</v>
      </c>
      <c r="D82" s="144" t="s">
        <v>424</v>
      </c>
      <c r="E82" s="144" t="s">
        <v>424</v>
      </c>
      <c r="F82" s="144" t="s">
        <v>414</v>
      </c>
      <c r="G82" s="144" t="s">
        <v>575</v>
      </c>
      <c r="H82" s="144" t="s">
        <v>427</v>
      </c>
      <c r="I82" s="144" t="s">
        <v>422</v>
      </c>
      <c r="J82" s="144" t="s">
        <v>424</v>
      </c>
    </row>
    <row r="83" ht="31.5" spans="1:10">
      <c r="A83" s="144" t="s">
        <v>368</v>
      </c>
      <c r="B83" s="144" t="s">
        <v>576</v>
      </c>
      <c r="C83" s="144" t="s">
        <v>411</v>
      </c>
      <c r="D83" s="144" t="s">
        <v>412</v>
      </c>
      <c r="E83" s="144" t="s">
        <v>577</v>
      </c>
      <c r="F83" s="144" t="s">
        <v>435</v>
      </c>
      <c r="G83" s="144" t="s">
        <v>84</v>
      </c>
      <c r="H83" s="144" t="s">
        <v>578</v>
      </c>
      <c r="I83" s="144" t="s">
        <v>416</v>
      </c>
      <c r="J83" s="144" t="s">
        <v>577</v>
      </c>
    </row>
    <row r="84" ht="15.75" spans="1:10">
      <c r="A84" s="144"/>
      <c r="B84" s="144" t="s">
        <v>576</v>
      </c>
      <c r="C84" s="144" t="s">
        <v>411</v>
      </c>
      <c r="D84" s="144" t="s">
        <v>412</v>
      </c>
      <c r="E84" s="144" t="s">
        <v>579</v>
      </c>
      <c r="F84" s="144" t="s">
        <v>414</v>
      </c>
      <c r="G84" s="144" t="s">
        <v>436</v>
      </c>
      <c r="H84" s="144" t="s">
        <v>436</v>
      </c>
      <c r="I84" s="144" t="s">
        <v>416</v>
      </c>
      <c r="J84" s="144" t="s">
        <v>579</v>
      </c>
    </row>
    <row r="85" ht="15.75" spans="1:10">
      <c r="A85" s="144"/>
      <c r="B85" s="144" t="s">
        <v>576</v>
      </c>
      <c r="C85" s="144" t="s">
        <v>418</v>
      </c>
      <c r="D85" s="144" t="s">
        <v>419</v>
      </c>
      <c r="E85" s="144" t="s">
        <v>580</v>
      </c>
      <c r="F85" s="144" t="s">
        <v>414</v>
      </c>
      <c r="G85" s="144" t="s">
        <v>449</v>
      </c>
      <c r="H85" s="144" t="s">
        <v>449</v>
      </c>
      <c r="I85" s="144" t="s">
        <v>422</v>
      </c>
      <c r="J85" s="144" t="s">
        <v>580</v>
      </c>
    </row>
    <row r="86" ht="15.75" spans="1:10">
      <c r="A86" s="144"/>
      <c r="B86" s="144" t="s">
        <v>576</v>
      </c>
      <c r="C86" s="144" t="s">
        <v>423</v>
      </c>
      <c r="D86" s="144" t="s">
        <v>424</v>
      </c>
      <c r="E86" s="144" t="s">
        <v>424</v>
      </c>
      <c r="F86" s="144" t="s">
        <v>414</v>
      </c>
      <c r="G86" s="144" t="s">
        <v>426</v>
      </c>
      <c r="H86" s="144" t="s">
        <v>427</v>
      </c>
      <c r="I86" s="144" t="s">
        <v>422</v>
      </c>
      <c r="J86" s="144" t="s">
        <v>424</v>
      </c>
    </row>
    <row r="87" ht="31.5" spans="1:10">
      <c r="A87" s="144" t="s">
        <v>389</v>
      </c>
      <c r="B87" s="144" t="s">
        <v>581</v>
      </c>
      <c r="C87" s="144" t="s">
        <v>411</v>
      </c>
      <c r="D87" s="144" t="s">
        <v>412</v>
      </c>
      <c r="E87" s="144" t="s">
        <v>582</v>
      </c>
      <c r="F87" s="144" t="s">
        <v>414</v>
      </c>
      <c r="G87" s="144" t="s">
        <v>83</v>
      </c>
      <c r="H87" s="144" t="s">
        <v>415</v>
      </c>
      <c r="I87" s="144" t="s">
        <v>416</v>
      </c>
      <c r="J87" s="144" t="s">
        <v>583</v>
      </c>
    </row>
    <row r="88" ht="15.75" spans="1:10">
      <c r="A88" s="144"/>
      <c r="B88" s="144" t="s">
        <v>581</v>
      </c>
      <c r="C88" s="144" t="s">
        <v>411</v>
      </c>
      <c r="D88" s="144" t="s">
        <v>429</v>
      </c>
      <c r="E88" s="144" t="s">
        <v>584</v>
      </c>
      <c r="F88" s="144" t="s">
        <v>435</v>
      </c>
      <c r="G88" s="144" t="s">
        <v>436</v>
      </c>
      <c r="H88" s="144" t="s">
        <v>427</v>
      </c>
      <c r="I88" s="144" t="s">
        <v>422</v>
      </c>
      <c r="J88" s="144" t="s">
        <v>585</v>
      </c>
    </row>
    <row r="89" ht="31.5" spans="1:10">
      <c r="A89" s="144"/>
      <c r="B89" s="144" t="s">
        <v>581</v>
      </c>
      <c r="C89" s="144" t="s">
        <v>418</v>
      </c>
      <c r="D89" s="144" t="s">
        <v>419</v>
      </c>
      <c r="E89" s="144" t="s">
        <v>434</v>
      </c>
      <c r="F89" s="144" t="s">
        <v>435</v>
      </c>
      <c r="G89" s="144" t="s">
        <v>478</v>
      </c>
      <c r="H89" s="144" t="s">
        <v>479</v>
      </c>
      <c r="I89" s="144" t="s">
        <v>416</v>
      </c>
      <c r="J89" s="144" t="s">
        <v>438</v>
      </c>
    </row>
    <row r="90" ht="94.5" spans="1:10">
      <c r="A90" s="144"/>
      <c r="B90" s="144" t="s">
        <v>581</v>
      </c>
      <c r="C90" s="144" t="s">
        <v>423</v>
      </c>
      <c r="D90" s="144" t="s">
        <v>424</v>
      </c>
      <c r="E90" s="144" t="s">
        <v>443</v>
      </c>
      <c r="F90" s="144" t="s">
        <v>435</v>
      </c>
      <c r="G90" s="144" t="s">
        <v>426</v>
      </c>
      <c r="H90" s="144" t="s">
        <v>427</v>
      </c>
      <c r="I90" s="144" t="s">
        <v>416</v>
      </c>
      <c r="J90" s="144" t="s">
        <v>444</v>
      </c>
    </row>
    <row r="91" ht="31.5" spans="1:10">
      <c r="A91" s="144" t="s">
        <v>395</v>
      </c>
      <c r="B91" s="144" t="s">
        <v>586</v>
      </c>
      <c r="C91" s="144" t="s">
        <v>411</v>
      </c>
      <c r="D91" s="144" t="s">
        <v>412</v>
      </c>
      <c r="E91" s="144" t="s">
        <v>511</v>
      </c>
      <c r="F91" s="144" t="s">
        <v>414</v>
      </c>
      <c r="G91" s="144" t="s">
        <v>436</v>
      </c>
      <c r="H91" s="144" t="s">
        <v>415</v>
      </c>
      <c r="I91" s="144" t="s">
        <v>416</v>
      </c>
      <c r="J91" s="144" t="s">
        <v>587</v>
      </c>
    </row>
    <row r="92" ht="94.5" spans="1:10">
      <c r="A92" s="144"/>
      <c r="B92" s="144" t="s">
        <v>586</v>
      </c>
      <c r="C92" s="144" t="s">
        <v>411</v>
      </c>
      <c r="D92" s="144" t="s">
        <v>429</v>
      </c>
      <c r="E92" s="144" t="s">
        <v>588</v>
      </c>
      <c r="F92" s="144" t="s">
        <v>435</v>
      </c>
      <c r="G92" s="144" t="s">
        <v>589</v>
      </c>
      <c r="H92" s="144" t="s">
        <v>427</v>
      </c>
      <c r="I92" s="144" t="s">
        <v>422</v>
      </c>
      <c r="J92" s="144" t="s">
        <v>590</v>
      </c>
    </row>
    <row r="93" ht="47.25" spans="1:10">
      <c r="A93" s="144"/>
      <c r="B93" s="144" t="s">
        <v>586</v>
      </c>
      <c r="C93" s="144" t="s">
        <v>418</v>
      </c>
      <c r="D93" s="144" t="s">
        <v>419</v>
      </c>
      <c r="E93" s="144" t="s">
        <v>520</v>
      </c>
      <c r="F93" s="144" t="s">
        <v>435</v>
      </c>
      <c r="G93" s="144" t="s">
        <v>591</v>
      </c>
      <c r="H93" s="144" t="s">
        <v>427</v>
      </c>
      <c r="I93" s="144" t="s">
        <v>422</v>
      </c>
      <c r="J93" s="144" t="s">
        <v>592</v>
      </c>
    </row>
    <row r="94" ht="110.25" spans="1:10">
      <c r="A94" s="144"/>
      <c r="B94" s="144" t="s">
        <v>586</v>
      </c>
      <c r="C94" s="144" t="s">
        <v>423</v>
      </c>
      <c r="D94" s="144" t="s">
        <v>424</v>
      </c>
      <c r="E94" s="144" t="s">
        <v>424</v>
      </c>
      <c r="F94" s="144" t="s">
        <v>435</v>
      </c>
      <c r="G94" s="144" t="s">
        <v>426</v>
      </c>
      <c r="H94" s="144" t="s">
        <v>427</v>
      </c>
      <c r="I94" s="144" t="s">
        <v>416</v>
      </c>
      <c r="J94" s="144" t="s">
        <v>528</v>
      </c>
    </row>
    <row r="95" ht="15.75" spans="1:10">
      <c r="A95" s="144" t="s">
        <v>391</v>
      </c>
      <c r="B95" s="144" t="s">
        <v>593</v>
      </c>
      <c r="C95" s="144" t="s">
        <v>411</v>
      </c>
      <c r="D95" s="144" t="s">
        <v>412</v>
      </c>
      <c r="E95" s="144" t="s">
        <v>594</v>
      </c>
      <c r="F95" s="144" t="s">
        <v>414</v>
      </c>
      <c r="G95" s="144" t="s">
        <v>436</v>
      </c>
      <c r="H95" s="144" t="s">
        <v>432</v>
      </c>
      <c r="I95" s="144" t="s">
        <v>422</v>
      </c>
      <c r="J95" s="144" t="s">
        <v>595</v>
      </c>
    </row>
    <row r="96" ht="94.5" spans="1:10">
      <c r="A96" s="144"/>
      <c r="B96" s="144" t="s">
        <v>593</v>
      </c>
      <c r="C96" s="144" t="s">
        <v>411</v>
      </c>
      <c r="D96" s="144" t="s">
        <v>429</v>
      </c>
      <c r="E96" s="144" t="s">
        <v>596</v>
      </c>
      <c r="F96" s="144" t="s">
        <v>435</v>
      </c>
      <c r="G96" s="144" t="s">
        <v>589</v>
      </c>
      <c r="H96" s="144" t="s">
        <v>427</v>
      </c>
      <c r="I96" s="144" t="s">
        <v>416</v>
      </c>
      <c r="J96" s="144" t="s">
        <v>597</v>
      </c>
    </row>
    <row r="97" ht="31.5" spans="1:10">
      <c r="A97" s="144"/>
      <c r="B97" s="144" t="s">
        <v>593</v>
      </c>
      <c r="C97" s="144" t="s">
        <v>418</v>
      </c>
      <c r="D97" s="144" t="s">
        <v>514</v>
      </c>
      <c r="E97" s="144" t="s">
        <v>598</v>
      </c>
      <c r="F97" s="144" t="s">
        <v>435</v>
      </c>
      <c r="G97" s="144" t="s">
        <v>85</v>
      </c>
      <c r="H97" s="144" t="s">
        <v>599</v>
      </c>
      <c r="I97" s="144" t="s">
        <v>416</v>
      </c>
      <c r="J97" s="144" t="s">
        <v>600</v>
      </c>
    </row>
    <row r="98" ht="47.25" spans="1:10">
      <c r="A98" s="144"/>
      <c r="B98" s="144" t="s">
        <v>593</v>
      </c>
      <c r="C98" s="144" t="s">
        <v>418</v>
      </c>
      <c r="D98" s="144" t="s">
        <v>419</v>
      </c>
      <c r="E98" s="144" t="s">
        <v>601</v>
      </c>
      <c r="F98" s="144" t="s">
        <v>435</v>
      </c>
      <c r="G98" s="144" t="s">
        <v>589</v>
      </c>
      <c r="H98" s="144" t="s">
        <v>602</v>
      </c>
      <c r="I98" s="144" t="s">
        <v>416</v>
      </c>
      <c r="J98" s="144" t="s">
        <v>603</v>
      </c>
    </row>
    <row r="99" ht="110.25" spans="1:10">
      <c r="A99" s="144"/>
      <c r="B99" s="144" t="s">
        <v>593</v>
      </c>
      <c r="C99" s="144" t="s">
        <v>423</v>
      </c>
      <c r="D99" s="144" t="s">
        <v>424</v>
      </c>
      <c r="E99" s="144" t="s">
        <v>604</v>
      </c>
      <c r="F99" s="144" t="s">
        <v>435</v>
      </c>
      <c r="G99" s="144" t="s">
        <v>426</v>
      </c>
      <c r="H99" s="144" t="s">
        <v>427</v>
      </c>
      <c r="I99" s="144" t="s">
        <v>416</v>
      </c>
      <c r="J99" s="144" t="s">
        <v>605</v>
      </c>
    </row>
    <row r="100" ht="15.75" spans="1:10">
      <c r="A100" s="144" t="s">
        <v>397</v>
      </c>
      <c r="B100" s="144" t="s">
        <v>606</v>
      </c>
      <c r="C100" s="144" t="s">
        <v>411</v>
      </c>
      <c r="D100" s="144" t="s">
        <v>412</v>
      </c>
      <c r="E100" s="144" t="s">
        <v>607</v>
      </c>
      <c r="F100" s="144" t="s">
        <v>414</v>
      </c>
      <c r="G100" s="144" t="s">
        <v>88</v>
      </c>
      <c r="H100" s="144" t="s">
        <v>415</v>
      </c>
      <c r="I100" s="144" t="s">
        <v>416</v>
      </c>
      <c r="J100" s="144" t="s">
        <v>608</v>
      </c>
    </row>
    <row r="101" ht="15.75" spans="1:10">
      <c r="A101" s="144"/>
      <c r="B101" s="144" t="s">
        <v>606</v>
      </c>
      <c r="C101" s="144" t="s">
        <v>411</v>
      </c>
      <c r="D101" s="144" t="s">
        <v>412</v>
      </c>
      <c r="E101" s="144" t="s">
        <v>609</v>
      </c>
      <c r="F101" s="144" t="s">
        <v>414</v>
      </c>
      <c r="G101" s="144" t="s">
        <v>81</v>
      </c>
      <c r="H101" s="144" t="s">
        <v>415</v>
      </c>
      <c r="I101" s="144" t="s">
        <v>416</v>
      </c>
      <c r="J101" s="144" t="s">
        <v>610</v>
      </c>
    </row>
    <row r="102" ht="31.5" spans="1:10">
      <c r="A102" s="144"/>
      <c r="B102" s="144" t="s">
        <v>606</v>
      </c>
      <c r="C102" s="144" t="s">
        <v>411</v>
      </c>
      <c r="D102" s="144" t="s">
        <v>429</v>
      </c>
      <c r="E102" s="144" t="s">
        <v>430</v>
      </c>
      <c r="F102" s="144" t="s">
        <v>414</v>
      </c>
      <c r="G102" s="144" t="s">
        <v>431</v>
      </c>
      <c r="H102" s="144" t="s">
        <v>611</v>
      </c>
      <c r="I102" s="144" t="s">
        <v>422</v>
      </c>
      <c r="J102" s="144" t="s">
        <v>433</v>
      </c>
    </row>
    <row r="103" ht="15.75" spans="1:10">
      <c r="A103" s="144"/>
      <c r="B103" s="144" t="s">
        <v>606</v>
      </c>
      <c r="C103" s="144" t="s">
        <v>411</v>
      </c>
      <c r="D103" s="144" t="s">
        <v>429</v>
      </c>
      <c r="E103" s="144" t="s">
        <v>612</v>
      </c>
      <c r="F103" s="144" t="s">
        <v>414</v>
      </c>
      <c r="G103" s="144" t="s">
        <v>436</v>
      </c>
      <c r="H103" s="144" t="s">
        <v>613</v>
      </c>
      <c r="I103" s="144" t="s">
        <v>422</v>
      </c>
      <c r="J103" s="144" t="s">
        <v>612</v>
      </c>
    </row>
    <row r="104" ht="47.25" spans="1:10">
      <c r="A104" s="144"/>
      <c r="B104" s="144" t="s">
        <v>606</v>
      </c>
      <c r="C104" s="144" t="s">
        <v>418</v>
      </c>
      <c r="D104" s="144" t="s">
        <v>419</v>
      </c>
      <c r="E104" s="144" t="s">
        <v>614</v>
      </c>
      <c r="F104" s="144" t="s">
        <v>414</v>
      </c>
      <c r="G104" s="144" t="s">
        <v>436</v>
      </c>
      <c r="H104" s="144" t="s">
        <v>613</v>
      </c>
      <c r="I104" s="144" t="s">
        <v>422</v>
      </c>
      <c r="J104" s="144" t="s">
        <v>615</v>
      </c>
    </row>
    <row r="105" ht="31.5" spans="1:10">
      <c r="A105" s="144"/>
      <c r="B105" s="144" t="s">
        <v>606</v>
      </c>
      <c r="C105" s="144" t="s">
        <v>418</v>
      </c>
      <c r="D105" s="144" t="s">
        <v>439</v>
      </c>
      <c r="E105" s="144" t="s">
        <v>440</v>
      </c>
      <c r="F105" s="144" t="s">
        <v>435</v>
      </c>
      <c r="G105" s="144" t="s">
        <v>90</v>
      </c>
      <c r="H105" s="144" t="s">
        <v>437</v>
      </c>
      <c r="I105" s="144" t="s">
        <v>416</v>
      </c>
      <c r="J105" s="144" t="s">
        <v>442</v>
      </c>
    </row>
    <row r="106" ht="94.5" spans="1:10">
      <c r="A106" s="144"/>
      <c r="B106" s="144" t="s">
        <v>606</v>
      </c>
      <c r="C106" s="144" t="s">
        <v>423</v>
      </c>
      <c r="D106" s="144" t="s">
        <v>424</v>
      </c>
      <c r="E106" s="144" t="s">
        <v>443</v>
      </c>
      <c r="F106" s="144" t="s">
        <v>435</v>
      </c>
      <c r="G106" s="144" t="s">
        <v>426</v>
      </c>
      <c r="H106" s="144" t="s">
        <v>427</v>
      </c>
      <c r="I106" s="144" t="s">
        <v>416</v>
      </c>
      <c r="J106" s="144" t="s">
        <v>444</v>
      </c>
    </row>
    <row r="107" ht="31.5" spans="1:10">
      <c r="A107" s="144" t="s">
        <v>374</v>
      </c>
      <c r="B107" s="144" t="s">
        <v>616</v>
      </c>
      <c r="C107" s="144" t="s">
        <v>411</v>
      </c>
      <c r="D107" s="144" t="s">
        <v>412</v>
      </c>
      <c r="E107" s="144" t="s">
        <v>617</v>
      </c>
      <c r="F107" s="144" t="s">
        <v>414</v>
      </c>
      <c r="G107" s="144" t="s">
        <v>81</v>
      </c>
      <c r="H107" s="144" t="s">
        <v>432</v>
      </c>
      <c r="I107" s="144" t="s">
        <v>416</v>
      </c>
      <c r="J107" s="144" t="s">
        <v>618</v>
      </c>
    </row>
    <row r="108" ht="15.75" spans="1:10">
      <c r="A108" s="144"/>
      <c r="B108" s="144" t="s">
        <v>616</v>
      </c>
      <c r="C108" s="144" t="s">
        <v>418</v>
      </c>
      <c r="D108" s="144" t="s">
        <v>419</v>
      </c>
      <c r="E108" s="144" t="s">
        <v>619</v>
      </c>
      <c r="F108" s="144" t="s">
        <v>414</v>
      </c>
      <c r="G108" s="144" t="s">
        <v>436</v>
      </c>
      <c r="H108" s="144" t="s">
        <v>436</v>
      </c>
      <c r="I108" s="144" t="s">
        <v>422</v>
      </c>
      <c r="J108" s="144" t="s">
        <v>619</v>
      </c>
    </row>
    <row r="109" ht="15.75" spans="1:10">
      <c r="A109" s="144"/>
      <c r="B109" s="144" t="s">
        <v>616</v>
      </c>
      <c r="C109" s="144" t="s">
        <v>423</v>
      </c>
      <c r="D109" s="144" t="s">
        <v>424</v>
      </c>
      <c r="E109" s="144" t="s">
        <v>424</v>
      </c>
      <c r="F109" s="144" t="s">
        <v>414</v>
      </c>
      <c r="G109" s="144" t="s">
        <v>426</v>
      </c>
      <c r="H109" s="144" t="s">
        <v>427</v>
      </c>
      <c r="I109" s="144" t="s">
        <v>422</v>
      </c>
      <c r="J109" s="144" t="s">
        <v>424</v>
      </c>
    </row>
  </sheetData>
  <mergeCells count="42">
    <mergeCell ref="A3:J3"/>
    <mergeCell ref="A4:H4"/>
    <mergeCell ref="A9:A11"/>
    <mergeCell ref="A12:A15"/>
    <mergeCell ref="A16:A18"/>
    <mergeCell ref="A19:A21"/>
    <mergeCell ref="A22:A24"/>
    <mergeCell ref="A25:A30"/>
    <mergeCell ref="A31:A33"/>
    <mergeCell ref="A34:A37"/>
    <mergeCell ref="A38:A40"/>
    <mergeCell ref="A41:A45"/>
    <mergeCell ref="A46:A48"/>
    <mergeCell ref="A49:A56"/>
    <mergeCell ref="A57:A77"/>
    <mergeCell ref="A78:A82"/>
    <mergeCell ref="A83:A86"/>
    <mergeCell ref="A87:A90"/>
    <mergeCell ref="A91:A94"/>
    <mergeCell ref="A95:A99"/>
    <mergeCell ref="A100:A106"/>
    <mergeCell ref="A107:A109"/>
    <mergeCell ref="B9:B11"/>
    <mergeCell ref="B12:B15"/>
    <mergeCell ref="B16:B18"/>
    <mergeCell ref="B19:B21"/>
    <mergeCell ref="B22:B24"/>
    <mergeCell ref="B25:B30"/>
    <mergeCell ref="B31:B33"/>
    <mergeCell ref="B34:B37"/>
    <mergeCell ref="B38:B40"/>
    <mergeCell ref="B41:B45"/>
    <mergeCell ref="B46:B48"/>
    <mergeCell ref="B49:B56"/>
    <mergeCell ref="B57:B77"/>
    <mergeCell ref="B78:B82"/>
    <mergeCell ref="B83:B86"/>
    <mergeCell ref="B87:B90"/>
    <mergeCell ref="B91:B94"/>
    <mergeCell ref="B95:B99"/>
    <mergeCell ref="B100:B106"/>
    <mergeCell ref="B107:B10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dcterms:created xsi:type="dcterms:W3CDTF">2025-02-06T23:09:00Z</dcterms:created>
  <dcterms:modified xsi:type="dcterms:W3CDTF">2025-03-21T16:53:48Z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2052-11.8.2.10624</vt:lpwstr>
  </property>
</Properties>
</file>