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新增资产配置表10" sheetId="16" r:id="rId16"/>
    <sheet name="上级转移支付补助项目支出预算表11" sheetId="17" r:id="rId17"/>
    <sheet name="部门项目中期规划预算表12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新增资产配置表10!$A:$A,新增资产配置表10!$1:$1</definedName>
    <definedName name="_xlnm.Print_Titles" localSheetId="16">上级转移支付补助项目支出预算表11!$A:$A,上级转移支付补助项目支出预算表11!$1:$1</definedName>
    <definedName name="_xlnm.Print_Titles" localSheetId="17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<sst xmlns="http://schemas.openxmlformats.org/spreadsheetml/2006/main" count="1112" uniqueCount="443">
  <si>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</si>
  <si>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</si>
  <si>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</si>
  <si>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</si>
  <si>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</si>
  <si>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</si>
  <si>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</si>
  <si>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</si>
  <si>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</si>
  <si>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</si>
  <si>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</si>
  <si>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</si>
  <si>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</si>
  <si>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</si>
  <si>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</si>
  <si>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</si>
  <si>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</si>
  <si>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</si>
  <si>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</si>
  <si>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</si>
  <si>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</si>
  <si>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</si>
  <si>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</si>
  <si>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</si>
  <si>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</si>
  <si>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</si>
  <si>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</si>
  <si>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</si>
  <si>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</si>
  <si>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</si>
  <si>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</si>
  <si>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</si>
  <si>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</si>
  <si>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</si>
  <si>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</si>
  <si>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</si>
  <si>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</si>
  <si>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</si>
  <si>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</si>
  <si>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</si>
  <si>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</si>
  <si>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</si>
  <si>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</si>
  <si>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</si>
  <si>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</si>
  <si>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</si>
  <si>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</si>
  <si>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</si>
  <si>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</si>
  <si>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</si>
  <si>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</si>
  <si>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</si>
  <si>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</si>
  <si>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</si>
  <si>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</si>
  <si>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</si>
  <si>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</si>
  <si>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</si>
  <si>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</si>
  <si>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</si>
  <si>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</si>
  <si>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</si>
  <si>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</si>
  <si>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</si>
  <si>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</si>
  <si>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</si>
  <si>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</si>
  <si>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</si>
  <si>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</si>
  <si>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189006</t>
  </si>
  <si>
    <t>昆明市呈贡区融媒体中心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</si>
  <si>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</si>
  <si>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</si>
  <si>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</si>
  <si>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</si>
  <si>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</si>
  <si>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</si>
  <si>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</si>
  <si>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</si>
  <si>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</si>
  <si>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</si>
  <si>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</si>
  <si>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</si>
  <si>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</si>
  <si>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</si>
  <si>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</si>
  <si>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</si>
  <si>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</si>
  <si>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</si>
  <si>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</si>
  <si>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</si>
  <si>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</si>
  <si>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</si>
  <si>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</si>
  <si>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</si>
  <si>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</si>
  <si>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</si>
  <si>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</si>
  <si>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</si>
  <si>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20133</t>
  </si>
  <si>
    <t>宣传事务</t>
  </si>
  <si>
    <t>2013350</t>
  </si>
  <si>
    <t>事业运行</t>
  </si>
  <si>
    <t>2013399</t>
  </si>
  <si>
    <t>其他宣传事务支出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</si>
  <si>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</si>
  <si>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</si>
  <si>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</si>
  <si>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</si>
  <si>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</si>
  <si>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</si>
  <si>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</si>
  <si>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</si>
  <si>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</si>
  <si>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</si>
  <si>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</si>
  <si>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</si>
  <si>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</si>
  <si>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</si>
  <si>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</si>
  <si>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</si>
  <si>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</si>
  <si>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</si>
  <si>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</si>
  <si>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</si>
  <si>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</si>
  <si>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</si>
  <si>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</si>
  <si>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</si>
  <si>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</si>
  <si>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</si>
  <si>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</si>
  <si>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</si>
  <si>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</si>
  <si>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</si>
  <si>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</si>
  <si>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</si>
  <si>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</si>
  <si>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</si>
  <si>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</si>
  <si>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</si>
  <si>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</si>
  <si>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</si>
  <si>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</si>
  <si>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</si>
  <si>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</si>
  <si>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</si>
  <si>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</si>
  <si>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</si>
  <si>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</si>
  <si>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</si>
  <si>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</si>
  <si>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</si>
  <si>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</si>
  <si>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</si>
  <si>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</si>
  <si>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</si>
  <si>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</si>
  <si>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</si>
  <si>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</si>
  <si>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</si>
  <si>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</si>
  <si>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</si>
  <si>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</si>
  <si>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</si>
  <si>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</si>
  <si>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</si>
  <si>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</si>
  <si>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</si>
  <si>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</si>
  <si>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</si>
  <si>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</si>
  <si>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</si>
  <si>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</si>
  <si>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</si>
  <si>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</si>
  <si>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</si>
  <si>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</si>
  <si>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</si>
  <si>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</si>
  <si>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</si>
  <si>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</si>
  <si>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</si>
  <si>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</si>
  <si>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</si>
  <si>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</si>
  <si>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</si>
  <si>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</si>
  <si>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</si>
  <si>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</si>
  <si>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</si>
  <si>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</si>
  <si>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</si>
  <si>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</si>
  <si>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</si>
  <si>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</si>
  <si>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</si>
  <si>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</si>
  <si>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</si>
  <si>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</si>
  <si>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</si>
  <si>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</si>
  <si>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</si>
  <si>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</si>
  <si>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</si>
  <si>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</si>
  <si>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</si>
  <si>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</si>
  <si>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中国共产党昆明市呈贡区委员会宣传部</t>
  </si>
  <si>
    <t>530121210000000000990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</si>
  <si>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</si>
  <si>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</si>
  <si>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</si>
  <si>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</si>
  <si>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</si>
  <si>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</si>
  <si>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</si>
  <si>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</si>
  <si>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</si>
  <si>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530121210000000000991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</si>
  <si>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</si>
  <si>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</si>
  <si>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</si>
  <si>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</si>
  <si>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</si>
  <si>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</si>
  <si>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</si>
  <si>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</si>
  <si>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</si>
  <si>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</si>
  <si>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</si>
  <si>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530121210000000000992</t>
  </si>
  <si>
    <t>30113</t>
  </si>
  <si>
    <t>530121210000000000995</t>
  </si>
  <si>
    <t>公务用车运行维护费</t>
  </si>
  <si>
    <t>30231</t>
  </si>
  <si>
    <t>530121210000000000997</t>
  </si>
  <si>
    <t>工会经费</t>
  </si>
  <si>
    <t>30228</t>
  </si>
  <si>
    <t>530121210000000000998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</si>
  <si>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</si>
  <si>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</si>
  <si>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</si>
  <si>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</si>
  <si>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</si>
  <si>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</si>
  <si>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</si>
  <si>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</si>
  <si>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</si>
  <si>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</si>
  <si>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</si>
  <si>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</si>
  <si>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</si>
  <si>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</si>
  <si>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</si>
  <si>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</si>
  <si>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</si>
  <si>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</si>
  <si>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</si>
  <si>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530121221100000485778</t>
  </si>
  <si>
    <t>事业购房补贴</t>
  </si>
  <si>
    <t>530121231100001177847</t>
  </si>
  <si>
    <t>遗属补助及抚恤金</t>
  </si>
  <si>
    <t>30305</t>
  </si>
  <si>
    <t>生活补助</t>
  </si>
  <si>
    <t>530121231100001177865</t>
  </si>
  <si>
    <t>离退休人员支出</t>
  </si>
  <si>
    <t>530121231100001408638</t>
  </si>
  <si>
    <t>事业人员绩效奖励</t>
  </si>
  <si>
    <t>530121241100002267599</t>
  </si>
  <si>
    <t>其他人员支出</t>
  </si>
  <si>
    <t>30199</t>
  </si>
  <si>
    <t>其他工资福利支出</t>
  </si>
  <si>
    <t>530121251100003726286</t>
  </si>
  <si>
    <t>30217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</si>
  <si>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</si>
  <si>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</si>
  <si>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</si>
  <si>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</si>
  <si>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</si>
  <si>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</si>
  <si>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</si>
  <si>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</si>
  <si>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530121210000000000730</t>
  </si>
  <si>
    <t>网络信息经费</t>
  </si>
  <si>
    <t>30227</t>
  </si>
  <si>
    <t>委托业务费</t>
  </si>
  <si>
    <t>530121210000000000974</t>
  </si>
  <si>
    <t>呈贡新城展示中心运营管理经费</t>
  </si>
  <si>
    <t>530121210000000001002</t>
  </si>
  <si>
    <t>新闻宣传经费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</si>
  <si>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</si>
  <si>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</si>
  <si>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</si>
  <si>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</si>
  <si>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</si>
  <si>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</si>
  <si>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</si>
  <si>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</si>
  <si>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</si>
  <si>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</si>
  <si>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1.确保党务新媒体监测服务及时、准确纠正自有媒体平台网络信息发布错误内容，确保发布信息安全；
2.对融媒体中心技术系统及播出系统进行运维管理，保障相关平台正常运行；
3.新闻产品生产专用设备维修维护。
</t>
  </si>
  <si>
    <t>产出指标</t>
  </si>
  <si>
    <t>质量指标</t>
  </si>
  <si>
    <t>电视播出系统运行稳定性</t>
  </si>
  <si>
    <t>=</t>
  </si>
  <si>
    <t>100</t>
  </si>
  <si>
    <t>%</t>
  </si>
  <si>
    <t>定性指标</t>
  </si>
  <si>
    <t>电视播出系统运行过程中稳定性保障</t>
  </si>
  <si>
    <t>播出系统数据安全</t>
  </si>
  <si>
    <t>在播出系统运行过程中对相关数据安全的保障情况</t>
  </si>
  <si>
    <t>时效指标</t>
  </si>
  <si>
    <t>电视播出系统故障维护及时率</t>
  </si>
  <si>
    <t>对播出系统运行过程中故障及时处置响应的情况</t>
  </si>
  <si>
    <t>设备维修维护及时率</t>
  </si>
  <si>
    <t>&gt;=</t>
  </si>
  <si>
    <t>90</t>
  </si>
  <si>
    <t>设备维修维护及时性，能保障工作正常开展</t>
  </si>
  <si>
    <t>效益指标</t>
  </si>
  <si>
    <t>可持续影响</t>
  </si>
  <si>
    <t>对外宣传影响力</t>
  </si>
  <si>
    <t>相关平台宣传影响力扩大</t>
  </si>
  <si>
    <t>季度</t>
  </si>
  <si>
    <t>持续扩大对外宣传影响力</t>
  </si>
  <si>
    <t>满意度指标</t>
  </si>
  <si>
    <t>服务对象满意度</t>
  </si>
  <si>
    <t>受众满意度</t>
  </si>
  <si>
    <t>95</t>
  </si>
  <si>
    <t>播出系统流畅性、稳定性的受众满意度</t>
  </si>
  <si>
    <t>保障呈贡新城展示中心正常运行。</t>
  </si>
  <si>
    <t>展厅正常运行率</t>
  </si>
  <si>
    <t>软硬件维护维修等按时完成率</t>
  </si>
  <si>
    <t>反映大型场馆场软硬件维护维修等按时完成的情况。</t>
  </si>
  <si>
    <t>成本指标</t>
  </si>
  <si>
    <t>经济成本指标</t>
  </si>
  <si>
    <t>&lt;=</t>
  </si>
  <si>
    <t>1500000</t>
  </si>
  <si>
    <t>元</t>
  </si>
  <si>
    <t>定量指标</t>
  </si>
  <si>
    <t>场馆运营管理费用</t>
  </si>
  <si>
    <t>影响力持续提升</t>
  </si>
  <si>
    <t>呈贡区影响力持续提升</t>
  </si>
  <si>
    <t>管理单位满意度</t>
  </si>
  <si>
    <t>参观群众满意度</t>
  </si>
  <si>
    <t>1.根据区委、区政府对新闻工作的要求，不断提高节目制作水平；做好公益广告、宣传片、纪录片、微电影等的制作播出工作，做好正确的舆论引导，凸显党和政府的喉舌作用；制作符合广播电视要求的各类新闻、栏目、纪录片等。
2.通过内容丰富、形式多样的宣传活动，展示新区建设成果及未来前景，营造稳定和谐良好氛围，吸引更多支持和投资，有力推动新区建设。</t>
  </si>
  <si>
    <t>数量指标</t>
  </si>
  <si>
    <t>开展城市形象活动</t>
  </si>
  <si>
    <t>次</t>
  </si>
  <si>
    <t>反映活动开展的数量</t>
  </si>
  <si>
    <t>活动内容丰富，具有影响力，突出地方特色</t>
  </si>
  <si>
    <t>反映宣传活动的传播力和影响力</t>
  </si>
  <si>
    <t>新闻从业人员职业技能提升</t>
  </si>
  <si>
    <t>效果较好</t>
  </si>
  <si>
    <t>反映新闻从业人员职业技能提升</t>
  </si>
  <si>
    <t>外出采访</t>
  </si>
  <si>
    <t>采访宣传工作效果良好</t>
  </si>
  <si>
    <t>反映外出采访工作质量</t>
  </si>
  <si>
    <t>规定完成时间</t>
  </si>
  <si>
    <t>1-12</t>
  </si>
  <si>
    <t>月</t>
  </si>
  <si>
    <t>反映项目完成情况</t>
  </si>
  <si>
    <t>社会效益</t>
  </si>
  <si>
    <t>宣传内容知晓率</t>
  </si>
  <si>
    <t>75</t>
  </si>
  <si>
    <t>反映通过抽查方式完成，相关受众对宣传内容的知晓程度。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</si>
  <si>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新闻传播率</t>
  </si>
  <si>
    <t>每季度新闻发布内容关注度上升</t>
  </si>
  <si>
    <t>反映新闻宣传情况</t>
  </si>
  <si>
    <t>预算06表</t>
  </si>
  <si>
    <t>政府性基金预算支出预算表</t>
  </si>
  <si>
    <t>单位名称：昆明市发展和改革委员会</t>
  </si>
  <si>
    <t>政府性基金预算支出</t>
  </si>
  <si>
    <t>此表为空，本单位2025年无政府性基金预算支出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</si>
  <si>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</si>
  <si>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</si>
  <si>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</si>
  <si>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</si>
  <si>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</si>
  <si>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</si>
  <si>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</si>
  <si>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</si>
  <si>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</si>
  <si>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</si>
  <si>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</si>
  <si>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呈贡新城展示中心运营管理项目</t>
  </si>
  <si>
    <t>其他运营服务</t>
  </si>
  <si>
    <t>车辆加油、添加燃料服务</t>
  </si>
  <si>
    <t>车辆维修和保养服务</t>
  </si>
  <si>
    <t>机动车保险服务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</si>
  <si>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</si>
  <si>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</si>
  <si>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</si>
  <si>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</si>
  <si>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</si>
  <si>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</si>
  <si>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</si>
  <si>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</si>
  <si>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</si>
  <si>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此表为空，本单位2025年无政府购买服务预算。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</si>
  <si>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</si>
  <si>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</si>
  <si>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</si>
  <si>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</si>
  <si>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</si>
  <si>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</si>
  <si>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</si>
  <si>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</si>
  <si>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</si>
  <si>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</si>
  <si>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</si>
  <si>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</si>
  <si>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</si>
  <si>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</si>
  <si>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</si>
  <si>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</si>
  <si>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</si>
  <si>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</si>
  <si>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</si>
  <si>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</si>
  <si>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</si>
  <si>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</si>
  <si>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</si>
  <si>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此表为空，本单位2025年无对下转移支付预算。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</si>
  <si>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</si>
  <si>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</si>
  <si>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</si>
  <si>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</si>
  <si>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</si>
  <si>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</si>
  <si>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</si>
  <si>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</si>
  <si>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</si>
  <si>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此表为空，本单位2025年无新增资产。</t>
  </si>
  <si>
    <t>预算10表</t>
  </si>
  <si>
    <t>预算11表</t>
  </si>
  <si>
    <t>上级补助</t>
  </si>
  <si>
    <t>此表为空，本单位2025年无上级转移支付补助项目支出预算。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</si>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</sst>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35" fillId="0" borderId="0"/>
    <xf numFmtId="0" fontId="8" fillId="0" borderId="0">
      <alignment vertical="top"/>
      <protection locked="0"/>
    </xf>
  </cellStyleXfs>
  <cellXfs count="201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4" fontId="2" fillId="0" borderId="0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8" fillId="0" borderId="0" xfId="58" applyFont="1" applyFill="1" applyBorder="1" applyAlignment="1" applyProtection="1"/>
    <xf numFmtId="0" fontId="6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topLeftCell="A8" workbookViewId="0">
      <selection activeCell="G21" sqref="G2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50"/>
      <c r="B1" s="50"/>
      <c r="C1" s="50"/>
      <c r="D1" s="69" t="s">
        <v>0</v>
      </c>
    </row>
    <row r="2" ht="41.25" customHeight="1" spans="1:1">
      <c r="A2" s="45" t="str">
        <f>"2025"&amp;"年部门财务收支预算总表"</f>
        <v>2025年部门财务收支预算总表</v>
      </c>
    </row>
    <row r="3" ht="17.25" customHeight="1" spans="1:4">
      <c r="A3" s="48" t="str">
        <f>"单位名称："&amp;"昆明市呈贡区融媒体中心"</f>
        <v>单位名称：昆明市呈贡区融媒体中心</v>
      </c>
      <c r="B3" s="166"/>
      <c r="D3" s="145" t="s">
        <v>1</v>
      </c>
    </row>
    <row r="4" ht="23.25" customHeight="1" spans="1:4">
      <c r="A4" s="167" t="s">
        <v>2</v>
      </c>
      <c r="B4" s="168"/>
      <c r="C4" s="167" t="s">
        <v>3</v>
      </c>
      <c r="D4" s="168"/>
    </row>
    <row r="5" ht="24" customHeight="1" spans="1:4">
      <c r="A5" s="167" t="s">
        <v>4</v>
      </c>
      <c r="B5" s="167" t="s">
        <v>5</v>
      </c>
      <c r="C5" s="167" t="s">
        <v>6</v>
      </c>
      <c r="D5" s="167" t="s">
        <v>5</v>
      </c>
    </row>
    <row r="6" ht="17.25" customHeight="1" spans="1:4">
      <c r="A6" s="169" t="s">
        <v>7</v>
      </c>
      <c r="B6" s="87">
        <v>12271941.44</v>
      </c>
      <c r="C6" s="169" t="s">
        <v>8</v>
      </c>
      <c r="D6" s="87">
        <v>9883623.44</v>
      </c>
    </row>
    <row r="7" ht="17.25" customHeight="1" spans="1:4">
      <c r="A7" s="169" t="s">
        <v>9</v>
      </c>
      <c r="B7" s="87"/>
      <c r="C7" s="169" t="s">
        <v>10</v>
      </c>
      <c r="D7" s="87"/>
    </row>
    <row r="8" ht="17.25" customHeight="1" spans="1:4">
      <c r="A8" s="169" t="s">
        <v>11</v>
      </c>
      <c r="B8" s="87"/>
      <c r="C8" s="200" t="s">
        <v>12</v>
      </c>
      <c r="D8" s="87"/>
    </row>
    <row r="9" ht="17.25" customHeight="1" spans="1:4">
      <c r="A9" s="169" t="s">
        <v>13</v>
      </c>
      <c r="B9" s="87"/>
      <c r="C9" s="200" t="s">
        <v>14</v>
      </c>
      <c r="D9" s="87"/>
    </row>
    <row r="10" ht="17.25" customHeight="1" spans="1:4">
      <c r="A10" s="169" t="s">
        <v>15</v>
      </c>
      <c r="B10" s="87"/>
      <c r="C10" s="200" t="s">
        <v>16</v>
      </c>
      <c r="D10" s="87">
        <v>70800</v>
      </c>
    </row>
    <row r="11" ht="17.25" customHeight="1" spans="1:4">
      <c r="A11" s="169" t="s">
        <v>17</v>
      </c>
      <c r="B11" s="87"/>
      <c r="C11" s="200" t="s">
        <v>18</v>
      </c>
      <c r="D11" s="87"/>
    </row>
    <row r="12" ht="17.25" customHeight="1" spans="1:4">
      <c r="A12" s="169" t="s">
        <v>19</v>
      </c>
      <c r="B12" s="87"/>
      <c r="C12" s="31" t="s">
        <v>20</v>
      </c>
      <c r="D12" s="87"/>
    </row>
    <row r="13" ht="17.25" customHeight="1" spans="1:4">
      <c r="A13" s="169" t="s">
        <v>21</v>
      </c>
      <c r="B13" s="87"/>
      <c r="C13" s="31" t="s">
        <v>22</v>
      </c>
      <c r="D13" s="87">
        <v>1021144</v>
      </c>
    </row>
    <row r="14" ht="17.25" customHeight="1" spans="1:4">
      <c r="A14" s="169" t="s">
        <v>23</v>
      </c>
      <c r="B14" s="87"/>
      <c r="C14" s="31" t="s">
        <v>24</v>
      </c>
      <c r="D14" s="87">
        <v>678676</v>
      </c>
    </row>
    <row r="15" ht="17.25" customHeight="1" spans="1:4">
      <c r="A15" s="169" t="s">
        <v>25</v>
      </c>
      <c r="B15" s="87"/>
      <c r="C15" s="31" t="s">
        <v>26</v>
      </c>
      <c r="D15" s="87"/>
    </row>
    <row r="16" ht="17.25" customHeight="1" spans="1:4">
      <c r="A16" s="150"/>
      <c r="B16" s="87"/>
      <c r="C16" s="31" t="s">
        <v>27</v>
      </c>
      <c r="D16" s="87"/>
    </row>
    <row r="17" ht="17.25" customHeight="1" spans="1:4">
      <c r="A17" s="170"/>
      <c r="B17" s="87"/>
      <c r="C17" s="31" t="s">
        <v>28</v>
      </c>
      <c r="D17" s="87"/>
    </row>
    <row r="18" ht="17.25" customHeight="1" spans="1:4">
      <c r="A18" s="170"/>
      <c r="B18" s="87"/>
      <c r="C18" s="31" t="s">
        <v>29</v>
      </c>
      <c r="D18" s="87"/>
    </row>
    <row r="19" ht="17.25" customHeight="1" spans="1:4">
      <c r="A19" s="170"/>
      <c r="B19" s="87"/>
      <c r="C19" s="31" t="s">
        <v>30</v>
      </c>
      <c r="D19" s="87"/>
    </row>
    <row r="20" ht="17.25" customHeight="1" spans="1:4">
      <c r="A20" s="170"/>
      <c r="B20" s="87"/>
      <c r="C20" s="31" t="s">
        <v>31</v>
      </c>
      <c r="D20" s="87"/>
    </row>
    <row r="21" ht="17.25" customHeight="1" spans="1:4">
      <c r="A21" s="170"/>
      <c r="B21" s="87"/>
      <c r="C21" s="31" t="s">
        <v>32</v>
      </c>
      <c r="D21" s="87"/>
    </row>
    <row r="22" ht="17.25" customHeight="1" spans="1:4">
      <c r="A22" s="170"/>
      <c r="B22" s="87"/>
      <c r="C22" s="31" t="s">
        <v>33</v>
      </c>
      <c r="D22" s="87"/>
    </row>
    <row r="23" ht="17.25" customHeight="1" spans="1:4">
      <c r="A23" s="170"/>
      <c r="B23" s="87"/>
      <c r="C23" s="31" t="s">
        <v>34</v>
      </c>
      <c r="D23" s="87"/>
    </row>
    <row r="24" ht="17.25" customHeight="1" spans="1:4">
      <c r="A24" s="170"/>
      <c r="B24" s="87"/>
      <c r="C24" s="31" t="s">
        <v>35</v>
      </c>
      <c r="D24" s="87">
        <v>617698</v>
      </c>
    </row>
    <row r="25" ht="17.25" customHeight="1" spans="1:4">
      <c r="A25" s="170"/>
      <c r="B25" s="87"/>
      <c r="C25" s="31" t="s">
        <v>36</v>
      </c>
      <c r="D25" s="87"/>
    </row>
    <row r="26" ht="17.25" customHeight="1" spans="1:4">
      <c r="A26" s="170"/>
      <c r="B26" s="87"/>
      <c r="C26" s="150" t="s">
        <v>37</v>
      </c>
      <c r="D26" s="87"/>
    </row>
    <row r="27" ht="17.25" customHeight="1" spans="1:4">
      <c r="A27" s="170"/>
      <c r="B27" s="87"/>
      <c r="C27" s="31" t="s">
        <v>38</v>
      </c>
      <c r="D27" s="87"/>
    </row>
    <row r="28" ht="16.5" customHeight="1" spans="1:4">
      <c r="A28" s="170"/>
      <c r="B28" s="87"/>
      <c r="C28" s="31" t="s">
        <v>39</v>
      </c>
      <c r="D28" s="87"/>
    </row>
    <row r="29" ht="16.5" customHeight="1" spans="1:4">
      <c r="A29" s="170"/>
      <c r="B29" s="87"/>
      <c r="C29" s="150" t="s">
        <v>40</v>
      </c>
      <c r="D29" s="87"/>
    </row>
    <row r="30" ht="17.25" customHeight="1" spans="1:4">
      <c r="A30" s="170"/>
      <c r="B30" s="87"/>
      <c r="C30" s="150" t="s">
        <v>41</v>
      </c>
      <c r="D30" s="87"/>
    </row>
    <row r="31" ht="17.25" customHeight="1" spans="1:4">
      <c r="A31" s="170"/>
      <c r="B31" s="87"/>
      <c r="C31" s="31" t="s">
        <v>42</v>
      </c>
      <c r="D31" s="87"/>
    </row>
    <row r="32" ht="16.5" customHeight="1" spans="1:4">
      <c r="A32" s="170" t="s">
        <v>43</v>
      </c>
      <c r="B32" s="87">
        <v>12271941.44</v>
      </c>
      <c r="C32" s="170" t="s">
        <v>44</v>
      </c>
      <c r="D32" s="87">
        <v>12271941.44</v>
      </c>
    </row>
    <row r="33" ht="16.5" customHeight="1" spans="1:4">
      <c r="A33" s="150" t="s">
        <v>45</v>
      </c>
      <c r="B33" s="87"/>
      <c r="C33" s="150" t="s">
        <v>46</v>
      </c>
      <c r="D33" s="87"/>
    </row>
    <row r="34" ht="16.5" customHeight="1" spans="1:4">
      <c r="A34" s="31" t="s">
        <v>47</v>
      </c>
      <c r="B34" s="87"/>
      <c r="C34" s="31" t="s">
        <v>47</v>
      </c>
      <c r="D34" s="87"/>
    </row>
    <row r="35" ht="16.5" customHeight="1" spans="1:4">
      <c r="A35" s="31" t="s">
        <v>48</v>
      </c>
      <c r="B35" s="87"/>
      <c r="C35" s="31" t="s">
        <v>49</v>
      </c>
      <c r="D35" s="87"/>
    </row>
    <row r="36" ht="16.5" customHeight="1" spans="1:4">
      <c r="A36" s="171" t="s">
        <v>50</v>
      </c>
      <c r="B36" s="87">
        <v>12271941.44</v>
      </c>
      <c r="C36" s="171" t="s">
        <v>51</v>
      </c>
      <c r="D36" s="87">
        <v>12271941.44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B17" sqref="B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4">
        <v>1</v>
      </c>
      <c r="B1" s="125">
        <v>0</v>
      </c>
      <c r="C1" s="124">
        <v>1</v>
      </c>
      <c r="D1" s="126"/>
      <c r="E1" s="126"/>
      <c r="F1" s="123" t="s">
        <v>369</v>
      </c>
    </row>
    <row r="2" ht="42" customHeight="1" spans="1:6">
      <c r="A2" s="127" t="str">
        <f>"2025"&amp;"年部门政府性基金预算支出预算表"</f>
        <v>2025年部门政府性基金预算支出预算表</v>
      </c>
      <c r="B2" s="127" t="s">
        <v>370</v>
      </c>
      <c r="C2" s="128"/>
      <c r="D2" s="129"/>
      <c r="E2" s="129"/>
      <c r="F2" s="129"/>
    </row>
    <row r="3" ht="13.5" customHeight="1" spans="1:6">
      <c r="A3" s="4" t="str">
        <f>"单位名称："&amp;"昆明市呈贡区融媒体中心"</f>
        <v>单位名称：昆明市呈贡区融媒体中心</v>
      </c>
      <c r="B3" s="4" t="s">
        <v>371</v>
      </c>
      <c r="C3" s="124"/>
      <c r="D3" s="126"/>
      <c r="E3" s="126"/>
      <c r="F3" s="123" t="s">
        <v>1</v>
      </c>
    </row>
    <row r="4" ht="19.5" customHeight="1" spans="1:6">
      <c r="A4" s="130" t="s">
        <v>191</v>
      </c>
      <c r="B4" s="131" t="s">
        <v>72</v>
      </c>
      <c r="C4" s="130" t="s">
        <v>73</v>
      </c>
      <c r="D4" s="10" t="s">
        <v>372</v>
      </c>
      <c r="E4" s="11"/>
      <c r="F4" s="12"/>
    </row>
    <row r="5" ht="18.75" customHeight="1" spans="1:6">
      <c r="A5" s="132"/>
      <c r="B5" s="133"/>
      <c r="C5" s="132"/>
      <c r="D5" s="15" t="s">
        <v>55</v>
      </c>
      <c r="E5" s="10" t="s">
        <v>75</v>
      </c>
      <c r="F5" s="15" t="s">
        <v>76</v>
      </c>
    </row>
    <row r="6" ht="18.75" customHeight="1" spans="1:6">
      <c r="A6" s="76">
        <v>1</v>
      </c>
      <c r="B6" s="134" t="s">
        <v>83</v>
      </c>
      <c r="C6" s="76">
        <v>3</v>
      </c>
      <c r="D6" s="135">
        <v>4</v>
      </c>
      <c r="E6" s="135">
        <v>5</v>
      </c>
      <c r="F6" s="135">
        <v>6</v>
      </c>
    </row>
    <row r="7" ht="21" customHeight="1" spans="1:6">
      <c r="A7" s="20"/>
      <c r="B7" s="20"/>
      <c r="C7" s="20"/>
      <c r="D7" s="87"/>
      <c r="E7" s="87"/>
      <c r="F7" s="87"/>
    </row>
    <row r="8" ht="21" customHeight="1" spans="1:6">
      <c r="A8" s="20"/>
      <c r="B8" s="20"/>
      <c r="C8" s="20"/>
      <c r="D8" s="87"/>
      <c r="E8" s="87"/>
      <c r="F8" s="87"/>
    </row>
    <row r="9" ht="18.75" customHeight="1" spans="1:6">
      <c r="A9" s="136" t="s">
        <v>181</v>
      </c>
      <c r="B9" s="136" t="s">
        <v>181</v>
      </c>
      <c r="C9" s="137" t="s">
        <v>181</v>
      </c>
      <c r="D9" s="87"/>
      <c r="E9" s="87"/>
      <c r="F9" s="87"/>
    </row>
    <row r="11" customHeight="1" spans="1:1">
      <c r="A11" t="s">
        <v>373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selection activeCell="G21" sqref="G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91"/>
      <c r="C1" s="91"/>
      <c r="R1" s="2"/>
      <c r="S1" s="2" t="s">
        <v>374</v>
      </c>
    </row>
    <row r="2" ht="41.25" customHeight="1" spans="1:19">
      <c r="A2" s="80" t="str">
        <f>"2025"&amp;"年部门政府采购预算表"</f>
        <v>2025年部门政府采购预算表</v>
      </c>
      <c r="B2" s="74"/>
      <c r="C2" s="74"/>
      <c r="D2" s="3"/>
      <c r="E2" s="3"/>
      <c r="F2" s="3"/>
      <c r="G2" s="3"/>
      <c r="H2" s="3"/>
      <c r="I2" s="3"/>
      <c r="J2" s="3"/>
      <c r="K2" s="3"/>
      <c r="L2" s="3"/>
      <c r="M2" s="74"/>
      <c r="N2" s="3"/>
      <c r="O2" s="3"/>
      <c r="P2" s="74"/>
      <c r="Q2" s="3"/>
      <c r="R2" s="74"/>
      <c r="S2" s="74"/>
    </row>
    <row r="3" ht="18.75" customHeight="1" spans="1:19">
      <c r="A3" s="36" t="str">
        <f>"单位名称："&amp;"昆明市呈贡区融媒体中心"</f>
        <v>单位名称：昆明市呈贡区融媒体中心</v>
      </c>
      <c r="B3" s="93"/>
      <c r="C3" s="93"/>
      <c r="D3" s="6"/>
      <c r="E3" s="6"/>
      <c r="F3" s="6"/>
      <c r="G3" s="6"/>
      <c r="H3" s="6"/>
      <c r="I3" s="6"/>
      <c r="J3" s="6"/>
      <c r="K3" s="6"/>
      <c r="L3" s="6"/>
      <c r="R3" s="7"/>
      <c r="S3" s="123" t="s">
        <v>1</v>
      </c>
    </row>
    <row r="4" ht="15.75" customHeight="1" spans="1:19">
      <c r="A4" s="9" t="s">
        <v>190</v>
      </c>
      <c r="B4" s="94" t="s">
        <v>191</v>
      </c>
      <c r="C4" s="94" t="s">
        <v>375</v>
      </c>
      <c r="D4" s="95" t="s">
        <v>376</v>
      </c>
      <c r="E4" s="95" t="s">
        <v>377</v>
      </c>
      <c r="F4" s="95" t="s">
        <v>378</v>
      </c>
      <c r="G4" s="95" t="s">
        <v>379</v>
      </c>
      <c r="H4" s="95" t="s">
        <v>380</v>
      </c>
      <c r="I4" s="108" t="s">
        <v>198</v>
      </c>
      <c r="J4" s="108"/>
      <c r="K4" s="108"/>
      <c r="L4" s="108"/>
      <c r="M4" s="109"/>
      <c r="N4" s="108"/>
      <c r="O4" s="108"/>
      <c r="P4" s="88"/>
      <c r="Q4" s="108"/>
      <c r="R4" s="109"/>
      <c r="S4" s="89"/>
    </row>
    <row r="5" ht="17.25" customHeight="1" spans="1:19">
      <c r="A5" s="14"/>
      <c r="B5" s="96"/>
      <c r="C5" s="96"/>
      <c r="D5" s="97"/>
      <c r="E5" s="97"/>
      <c r="F5" s="97"/>
      <c r="G5" s="97"/>
      <c r="H5" s="97"/>
      <c r="I5" s="97" t="s">
        <v>55</v>
      </c>
      <c r="J5" s="97" t="s">
        <v>58</v>
      </c>
      <c r="K5" s="97" t="s">
        <v>381</v>
      </c>
      <c r="L5" s="97" t="s">
        <v>382</v>
      </c>
      <c r="M5" s="110" t="s">
        <v>383</v>
      </c>
      <c r="N5" s="111" t="s">
        <v>384</v>
      </c>
      <c r="O5" s="111"/>
      <c r="P5" s="116"/>
      <c r="Q5" s="111"/>
      <c r="R5" s="117"/>
      <c r="S5" s="98"/>
    </row>
    <row r="6" ht="54" customHeight="1" spans="1:19">
      <c r="A6" s="17"/>
      <c r="B6" s="98"/>
      <c r="C6" s="98"/>
      <c r="D6" s="99"/>
      <c r="E6" s="99"/>
      <c r="F6" s="99"/>
      <c r="G6" s="99"/>
      <c r="H6" s="99"/>
      <c r="I6" s="99"/>
      <c r="J6" s="99" t="s">
        <v>57</v>
      </c>
      <c r="K6" s="99"/>
      <c r="L6" s="99"/>
      <c r="M6" s="112"/>
      <c r="N6" s="99" t="s">
        <v>57</v>
      </c>
      <c r="O6" s="99" t="s">
        <v>64</v>
      </c>
      <c r="P6" s="98" t="s">
        <v>65</v>
      </c>
      <c r="Q6" s="99" t="s">
        <v>66</v>
      </c>
      <c r="R6" s="112" t="s">
        <v>67</v>
      </c>
      <c r="S6" s="98" t="s">
        <v>68</v>
      </c>
    </row>
    <row r="7" ht="18" customHeight="1" spans="1:19">
      <c r="A7" s="118">
        <v>1</v>
      </c>
      <c r="B7" s="118" t="s">
        <v>83</v>
      </c>
      <c r="C7" s="119">
        <v>3</v>
      </c>
      <c r="D7" s="119">
        <v>4</v>
      </c>
      <c r="E7" s="118">
        <v>5</v>
      </c>
      <c r="F7" s="118">
        <v>6</v>
      </c>
      <c r="G7" s="118">
        <v>7</v>
      </c>
      <c r="H7" s="118">
        <v>8</v>
      </c>
      <c r="I7" s="118">
        <v>9</v>
      </c>
      <c r="J7" s="118">
        <v>10</v>
      </c>
      <c r="K7" s="118">
        <v>11</v>
      </c>
      <c r="L7" s="118">
        <v>12</v>
      </c>
      <c r="M7" s="118">
        <v>13</v>
      </c>
      <c r="N7" s="118">
        <v>14</v>
      </c>
      <c r="O7" s="118">
        <v>15</v>
      </c>
      <c r="P7" s="118">
        <v>16</v>
      </c>
      <c r="Q7" s="118">
        <v>17</v>
      </c>
      <c r="R7" s="118">
        <v>18</v>
      </c>
      <c r="S7" s="118">
        <v>19</v>
      </c>
    </row>
    <row r="8" ht="21" customHeight="1" spans="1:19">
      <c r="A8" s="100" t="s">
        <v>208</v>
      </c>
      <c r="B8" s="101" t="s">
        <v>70</v>
      </c>
      <c r="C8" s="101" t="s">
        <v>288</v>
      </c>
      <c r="D8" s="102" t="s">
        <v>385</v>
      </c>
      <c r="E8" s="102" t="s">
        <v>386</v>
      </c>
      <c r="F8" s="102" t="s">
        <v>338</v>
      </c>
      <c r="G8" s="120">
        <v>1</v>
      </c>
      <c r="H8" s="87">
        <v>1500000</v>
      </c>
      <c r="I8" s="87">
        <v>1500000</v>
      </c>
      <c r="J8" s="87">
        <v>1500000</v>
      </c>
      <c r="K8" s="87"/>
      <c r="L8" s="87"/>
      <c r="M8" s="87"/>
      <c r="N8" s="87"/>
      <c r="O8" s="87"/>
      <c r="P8" s="87"/>
      <c r="Q8" s="87"/>
      <c r="R8" s="87"/>
      <c r="S8" s="87"/>
    </row>
    <row r="9" ht="21" customHeight="1" spans="1:19">
      <c r="A9" s="100" t="s">
        <v>208</v>
      </c>
      <c r="B9" s="101" t="s">
        <v>70</v>
      </c>
      <c r="C9" s="101" t="s">
        <v>234</v>
      </c>
      <c r="D9" s="102" t="s">
        <v>387</v>
      </c>
      <c r="E9" s="102" t="s">
        <v>387</v>
      </c>
      <c r="F9" s="102" t="s">
        <v>338</v>
      </c>
      <c r="G9" s="120">
        <v>1</v>
      </c>
      <c r="H9" s="87"/>
      <c r="I9" s="87">
        <v>8000</v>
      </c>
      <c r="J9" s="87">
        <v>8000</v>
      </c>
      <c r="K9" s="87"/>
      <c r="L9" s="87"/>
      <c r="M9" s="87"/>
      <c r="N9" s="87"/>
      <c r="O9" s="87"/>
      <c r="P9" s="87"/>
      <c r="Q9" s="87"/>
      <c r="R9" s="87"/>
      <c r="S9" s="87"/>
    </row>
    <row r="10" ht="21" customHeight="1" spans="1:19">
      <c r="A10" s="100" t="s">
        <v>208</v>
      </c>
      <c r="B10" s="101" t="s">
        <v>70</v>
      </c>
      <c r="C10" s="101" t="s">
        <v>234</v>
      </c>
      <c r="D10" s="102" t="s">
        <v>388</v>
      </c>
      <c r="E10" s="102" t="s">
        <v>388</v>
      </c>
      <c r="F10" s="102" t="s">
        <v>338</v>
      </c>
      <c r="G10" s="120">
        <v>1</v>
      </c>
      <c r="H10" s="87">
        <v>45000</v>
      </c>
      <c r="I10" s="87">
        <v>15000</v>
      </c>
      <c r="J10" s="87">
        <v>15000</v>
      </c>
      <c r="K10" s="87"/>
      <c r="L10" s="87"/>
      <c r="M10" s="87"/>
      <c r="N10" s="87"/>
      <c r="O10" s="87"/>
      <c r="P10" s="87"/>
      <c r="Q10" s="87"/>
      <c r="R10" s="87"/>
      <c r="S10" s="87"/>
    </row>
    <row r="11" ht="21" customHeight="1" spans="1:19">
      <c r="A11" s="100" t="s">
        <v>208</v>
      </c>
      <c r="B11" s="101" t="s">
        <v>70</v>
      </c>
      <c r="C11" s="101" t="s">
        <v>234</v>
      </c>
      <c r="D11" s="102" t="s">
        <v>389</v>
      </c>
      <c r="E11" s="102" t="s">
        <v>389</v>
      </c>
      <c r="F11" s="102" t="s">
        <v>338</v>
      </c>
      <c r="G11" s="120">
        <v>1</v>
      </c>
      <c r="H11" s="87"/>
      <c r="I11" s="87">
        <v>7000</v>
      </c>
      <c r="J11" s="87">
        <v>7000</v>
      </c>
      <c r="K11" s="87"/>
      <c r="L11" s="87"/>
      <c r="M11" s="87"/>
      <c r="N11" s="87"/>
      <c r="O11" s="87"/>
      <c r="P11" s="87"/>
      <c r="Q11" s="87"/>
      <c r="R11" s="87"/>
      <c r="S11" s="87"/>
    </row>
    <row r="12" ht="21" customHeight="1" spans="1:19">
      <c r="A12" s="100" t="s">
        <v>208</v>
      </c>
      <c r="B12" s="101" t="s">
        <v>70</v>
      </c>
      <c r="C12" s="101" t="s">
        <v>240</v>
      </c>
      <c r="D12" s="102" t="s">
        <v>390</v>
      </c>
      <c r="E12" s="102" t="s">
        <v>390</v>
      </c>
      <c r="F12" s="102" t="s">
        <v>338</v>
      </c>
      <c r="G12" s="120">
        <v>1</v>
      </c>
      <c r="H12" s="87">
        <v>30000</v>
      </c>
      <c r="I12" s="87">
        <v>10000</v>
      </c>
      <c r="J12" s="87">
        <v>10000</v>
      </c>
      <c r="K12" s="87"/>
      <c r="L12" s="87"/>
      <c r="M12" s="87"/>
      <c r="N12" s="87"/>
      <c r="O12" s="87"/>
      <c r="P12" s="87"/>
      <c r="Q12" s="87"/>
      <c r="R12" s="87"/>
      <c r="S12" s="87"/>
    </row>
    <row r="13" ht="21" customHeight="1" spans="1:19">
      <c r="A13" s="103" t="s">
        <v>181</v>
      </c>
      <c r="B13" s="104"/>
      <c r="C13" s="104"/>
      <c r="D13" s="105"/>
      <c r="E13" s="105"/>
      <c r="F13" s="105"/>
      <c r="G13" s="121"/>
      <c r="H13" s="87">
        <v>1575000</v>
      </c>
      <c r="I13" s="87">
        <v>1540000</v>
      </c>
      <c r="J13" s="87">
        <v>1540000</v>
      </c>
      <c r="K13" s="87"/>
      <c r="L13" s="87"/>
      <c r="M13" s="87"/>
      <c r="N13" s="87"/>
      <c r="O13" s="87"/>
      <c r="P13" s="87"/>
      <c r="Q13" s="87"/>
      <c r="R13" s="87"/>
      <c r="S13" s="87"/>
    </row>
    <row r="14" ht="21" customHeight="1" spans="1:19">
      <c r="A14" s="36" t="s">
        <v>391</v>
      </c>
      <c r="B14" s="4"/>
      <c r="C14" s="4"/>
      <c r="D14" s="36"/>
      <c r="E14" s="36"/>
      <c r="F14" s="36"/>
      <c r="G14" s="37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</sheetData>
  <mergeCells count="19">
    <mergeCell ref="A2:S2"/>
    <mergeCell ref="A3:H3"/>
    <mergeCell ref="I4:S4"/>
    <mergeCell ref="N5:S5"/>
    <mergeCell ref="A13:G13"/>
    <mergeCell ref="A14:S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selection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84"/>
      <c r="B1" s="91"/>
      <c r="C1" s="91"/>
      <c r="D1" s="91"/>
      <c r="E1" s="91"/>
      <c r="F1" s="91"/>
      <c r="G1" s="91"/>
      <c r="H1" s="84"/>
      <c r="I1" s="84"/>
      <c r="J1" s="84"/>
      <c r="K1" s="84"/>
      <c r="L1" s="84"/>
      <c r="M1" s="84"/>
      <c r="N1" s="106"/>
      <c r="O1" s="84"/>
      <c r="P1" s="84"/>
      <c r="Q1" s="91"/>
      <c r="R1" s="84"/>
      <c r="S1" s="114"/>
      <c r="T1" s="114" t="s">
        <v>392</v>
      </c>
    </row>
    <row r="2" ht="41.25" customHeight="1" spans="1:20">
      <c r="A2" s="80" t="str">
        <f>"2025"&amp;"年部门政府购买服务预算表"</f>
        <v>2025年部门政府购买服务预算表</v>
      </c>
      <c r="B2" s="74"/>
      <c r="C2" s="74"/>
      <c r="D2" s="74"/>
      <c r="E2" s="74"/>
      <c r="F2" s="74"/>
      <c r="G2" s="74"/>
      <c r="H2" s="92"/>
      <c r="I2" s="92"/>
      <c r="J2" s="92"/>
      <c r="K2" s="92"/>
      <c r="L2" s="92"/>
      <c r="M2" s="92"/>
      <c r="N2" s="107"/>
      <c r="O2" s="92"/>
      <c r="P2" s="92"/>
      <c r="Q2" s="74"/>
      <c r="R2" s="92"/>
      <c r="S2" s="107"/>
      <c r="T2" s="74"/>
    </row>
    <row r="3" ht="22.5" customHeight="1" spans="1:20">
      <c r="A3" s="81" t="str">
        <f>"单位名称："&amp;"昆明市呈贡区融媒体中心"</f>
        <v>单位名称：昆明市呈贡区融媒体中心</v>
      </c>
      <c r="B3" s="93"/>
      <c r="C3" s="93"/>
      <c r="D3" s="93"/>
      <c r="E3" s="93"/>
      <c r="F3" s="93"/>
      <c r="G3" s="93"/>
      <c r="H3" s="82"/>
      <c r="I3" s="82"/>
      <c r="J3" s="82"/>
      <c r="K3" s="82"/>
      <c r="L3" s="82"/>
      <c r="M3" s="82"/>
      <c r="N3" s="106"/>
      <c r="O3" s="84"/>
      <c r="P3" s="84"/>
      <c r="Q3" s="91"/>
      <c r="R3" s="84"/>
      <c r="S3" s="115"/>
      <c r="T3" s="114" t="s">
        <v>1</v>
      </c>
    </row>
    <row r="4" ht="24" customHeight="1" spans="1:20">
      <c r="A4" s="9" t="s">
        <v>190</v>
      </c>
      <c r="B4" s="94" t="s">
        <v>191</v>
      </c>
      <c r="C4" s="94" t="s">
        <v>375</v>
      </c>
      <c r="D4" s="94" t="s">
        <v>393</v>
      </c>
      <c r="E4" s="94" t="s">
        <v>394</v>
      </c>
      <c r="F4" s="94" t="s">
        <v>395</v>
      </c>
      <c r="G4" s="94" t="s">
        <v>396</v>
      </c>
      <c r="H4" s="95" t="s">
        <v>397</v>
      </c>
      <c r="I4" s="95" t="s">
        <v>398</v>
      </c>
      <c r="J4" s="108" t="s">
        <v>198</v>
      </c>
      <c r="K4" s="108"/>
      <c r="L4" s="108"/>
      <c r="M4" s="108"/>
      <c r="N4" s="109"/>
      <c r="O4" s="108"/>
      <c r="P4" s="108"/>
      <c r="Q4" s="88"/>
      <c r="R4" s="108"/>
      <c r="S4" s="109"/>
      <c r="T4" s="89"/>
    </row>
    <row r="5" ht="24" customHeight="1" spans="1:20">
      <c r="A5" s="14"/>
      <c r="B5" s="96"/>
      <c r="C5" s="96"/>
      <c r="D5" s="96"/>
      <c r="E5" s="96"/>
      <c r="F5" s="96"/>
      <c r="G5" s="96"/>
      <c r="H5" s="97"/>
      <c r="I5" s="97"/>
      <c r="J5" s="97" t="s">
        <v>55</v>
      </c>
      <c r="K5" s="97" t="s">
        <v>58</v>
      </c>
      <c r="L5" s="97" t="s">
        <v>381</v>
      </c>
      <c r="M5" s="97" t="s">
        <v>382</v>
      </c>
      <c r="N5" s="110" t="s">
        <v>383</v>
      </c>
      <c r="O5" s="111" t="s">
        <v>384</v>
      </c>
      <c r="P5" s="111"/>
      <c r="Q5" s="116"/>
      <c r="R5" s="111"/>
      <c r="S5" s="117"/>
      <c r="T5" s="98"/>
    </row>
    <row r="6" ht="54" customHeight="1" spans="1:20">
      <c r="A6" s="17"/>
      <c r="B6" s="98"/>
      <c r="C6" s="98"/>
      <c r="D6" s="98"/>
      <c r="E6" s="98"/>
      <c r="F6" s="98"/>
      <c r="G6" s="98"/>
      <c r="H6" s="99"/>
      <c r="I6" s="99"/>
      <c r="J6" s="99"/>
      <c r="K6" s="99" t="s">
        <v>57</v>
      </c>
      <c r="L6" s="99"/>
      <c r="M6" s="99"/>
      <c r="N6" s="112"/>
      <c r="O6" s="99" t="s">
        <v>57</v>
      </c>
      <c r="P6" s="99" t="s">
        <v>64</v>
      </c>
      <c r="Q6" s="98" t="s">
        <v>65</v>
      </c>
      <c r="R6" s="99" t="s">
        <v>66</v>
      </c>
      <c r="S6" s="112" t="s">
        <v>67</v>
      </c>
      <c r="T6" s="98" t="s">
        <v>68</v>
      </c>
    </row>
    <row r="7" ht="17.25" customHeight="1" spans="1:20">
      <c r="A7" s="18">
        <v>1</v>
      </c>
      <c r="B7" s="98">
        <v>2</v>
      </c>
      <c r="C7" s="18">
        <v>3</v>
      </c>
      <c r="D7" s="18">
        <v>4</v>
      </c>
      <c r="E7" s="98">
        <v>5</v>
      </c>
      <c r="F7" s="18">
        <v>6</v>
      </c>
      <c r="G7" s="18">
        <v>7</v>
      </c>
      <c r="H7" s="98">
        <v>8</v>
      </c>
      <c r="I7" s="18">
        <v>9</v>
      </c>
      <c r="J7" s="18">
        <v>10</v>
      </c>
      <c r="K7" s="98">
        <v>11</v>
      </c>
      <c r="L7" s="18">
        <v>12</v>
      </c>
      <c r="M7" s="18">
        <v>13</v>
      </c>
      <c r="N7" s="98">
        <v>14</v>
      </c>
      <c r="O7" s="18">
        <v>15</v>
      </c>
      <c r="P7" s="18">
        <v>16</v>
      </c>
      <c r="Q7" s="98">
        <v>17</v>
      </c>
      <c r="R7" s="18">
        <v>18</v>
      </c>
      <c r="S7" s="18">
        <v>19</v>
      </c>
      <c r="T7" s="18">
        <v>20</v>
      </c>
    </row>
    <row r="8" ht="21" customHeight="1" spans="1:20">
      <c r="A8" s="100"/>
      <c r="B8" s="101"/>
      <c r="C8" s="101"/>
      <c r="D8" s="101"/>
      <c r="E8" s="101"/>
      <c r="F8" s="101"/>
      <c r="G8" s="101"/>
      <c r="H8" s="102"/>
      <c r="I8" s="102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1" customHeight="1" spans="1:20">
      <c r="A9" s="103" t="s">
        <v>181</v>
      </c>
      <c r="B9" s="104"/>
      <c r="C9" s="104"/>
      <c r="D9" s="104"/>
      <c r="E9" s="104"/>
      <c r="F9" s="104"/>
      <c r="G9" s="104"/>
      <c r="H9" s="105"/>
      <c r="I9" s="113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</row>
    <row r="11" customHeight="1" spans="1:1">
      <c r="A11" t="s">
        <v>399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selection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9"/>
      <c r="W1" s="2"/>
      <c r="X1" s="2" t="s">
        <v>400</v>
      </c>
    </row>
    <row r="2" ht="41.25" customHeight="1" spans="1:24">
      <c r="A2" s="8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74"/>
      <c r="X2" s="74"/>
    </row>
    <row r="3" ht="18" customHeight="1" spans="1:24">
      <c r="A3" s="81" t="str">
        <f>"单位名称："&amp;"昆明市呈贡区融媒体中心"</f>
        <v>单位名称：昆明市呈贡区融媒体中心</v>
      </c>
      <c r="B3" s="82"/>
      <c r="C3" s="82"/>
      <c r="D3" s="83"/>
      <c r="E3" s="84"/>
      <c r="F3" s="84"/>
      <c r="G3" s="84"/>
      <c r="H3" s="84"/>
      <c r="I3" s="84"/>
      <c r="W3" s="7"/>
      <c r="X3" s="7" t="s">
        <v>1</v>
      </c>
    </row>
    <row r="4" ht="19.5" customHeight="1" spans="1:24">
      <c r="A4" s="27" t="s">
        <v>401</v>
      </c>
      <c r="B4" s="10" t="s">
        <v>198</v>
      </c>
      <c r="C4" s="11"/>
      <c r="D4" s="11"/>
      <c r="E4" s="10" t="s">
        <v>402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8"/>
      <c r="X4" s="89"/>
    </row>
    <row r="5" ht="40.5" customHeight="1" spans="1:24">
      <c r="A5" s="18"/>
      <c r="B5" s="28" t="s">
        <v>55</v>
      </c>
      <c r="C5" s="9" t="s">
        <v>58</v>
      </c>
      <c r="D5" s="85" t="s">
        <v>381</v>
      </c>
      <c r="E5" s="52" t="s">
        <v>403</v>
      </c>
      <c r="F5" s="52" t="s">
        <v>404</v>
      </c>
      <c r="G5" s="52" t="s">
        <v>405</v>
      </c>
      <c r="H5" s="52" t="s">
        <v>406</v>
      </c>
      <c r="I5" s="52" t="s">
        <v>407</v>
      </c>
      <c r="J5" s="52" t="s">
        <v>408</v>
      </c>
      <c r="K5" s="52" t="s">
        <v>409</v>
      </c>
      <c r="L5" s="52" t="s">
        <v>410</v>
      </c>
      <c r="M5" s="52" t="s">
        <v>411</v>
      </c>
      <c r="N5" s="52" t="s">
        <v>412</v>
      </c>
      <c r="O5" s="52" t="s">
        <v>413</v>
      </c>
      <c r="P5" s="52" t="s">
        <v>414</v>
      </c>
      <c r="Q5" s="52" t="s">
        <v>415</v>
      </c>
      <c r="R5" s="52" t="s">
        <v>416</v>
      </c>
      <c r="S5" s="52" t="s">
        <v>417</v>
      </c>
      <c r="T5" s="52" t="s">
        <v>418</v>
      </c>
      <c r="U5" s="52" t="s">
        <v>419</v>
      </c>
      <c r="V5" s="52" t="s">
        <v>420</v>
      </c>
      <c r="W5" s="52" t="s">
        <v>421</v>
      </c>
      <c r="X5" s="90" t="s">
        <v>422</v>
      </c>
    </row>
    <row r="6" ht="19.5" customHeight="1" spans="1:24">
      <c r="A6" s="19">
        <v>1</v>
      </c>
      <c r="B6" s="19">
        <v>2</v>
      </c>
      <c r="C6" s="19">
        <v>3</v>
      </c>
      <c r="D6" s="86">
        <v>4</v>
      </c>
      <c r="E6" s="39">
        <v>5</v>
      </c>
      <c r="F6" s="19">
        <v>6</v>
      </c>
      <c r="G6" s="19">
        <v>7</v>
      </c>
      <c r="H6" s="86">
        <v>8</v>
      </c>
      <c r="I6" s="19">
        <v>9</v>
      </c>
      <c r="J6" s="19">
        <v>10</v>
      </c>
      <c r="K6" s="19">
        <v>11</v>
      </c>
      <c r="L6" s="86">
        <v>12</v>
      </c>
      <c r="M6" s="19">
        <v>13</v>
      </c>
      <c r="N6" s="19">
        <v>14</v>
      </c>
      <c r="O6" s="19">
        <v>15</v>
      </c>
      <c r="P6" s="86">
        <v>16</v>
      </c>
      <c r="Q6" s="19">
        <v>17</v>
      </c>
      <c r="R6" s="19">
        <v>18</v>
      </c>
      <c r="S6" s="19">
        <v>19</v>
      </c>
      <c r="T6" s="86">
        <v>20</v>
      </c>
      <c r="U6" s="86">
        <v>21</v>
      </c>
      <c r="V6" s="86">
        <v>22</v>
      </c>
      <c r="W6" s="39">
        <v>23</v>
      </c>
      <c r="X6" s="39">
        <v>24</v>
      </c>
    </row>
    <row r="7" ht="19.5" customHeight="1" spans="1:24">
      <c r="A7" s="29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ht="19.5" customHeight="1" spans="1:24">
      <c r="A8" s="7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</row>
    <row r="10" customHeight="1" spans="1:1">
      <c r="A10" t="s">
        <v>423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C16" sqref="C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424</v>
      </c>
    </row>
    <row r="2" ht="41.25" customHeight="1" spans="1:10">
      <c r="A2" s="73" t="str">
        <f>"2025"&amp;"年对下转移支付绩效目标表"</f>
        <v>2025年对下转移支付绩效目标表</v>
      </c>
      <c r="B2" s="3"/>
      <c r="C2" s="3"/>
      <c r="D2" s="3"/>
      <c r="E2" s="3"/>
      <c r="F2" s="74"/>
      <c r="G2" s="3"/>
      <c r="H2" s="74"/>
      <c r="I2" s="74"/>
      <c r="J2" s="3"/>
    </row>
    <row r="3" ht="17.25" customHeight="1" spans="1:1">
      <c r="A3" s="4" t="str">
        <f>"单位名称："&amp;"昆明市呈贡区融媒体中心"</f>
        <v>单位名称：昆明市呈贡区融媒体中心</v>
      </c>
    </row>
    <row r="4" ht="44.25" customHeight="1" spans="1:10">
      <c r="A4" s="75" t="s">
        <v>401</v>
      </c>
      <c r="B4" s="75" t="s">
        <v>292</v>
      </c>
      <c r="C4" s="75" t="s">
        <v>293</v>
      </c>
      <c r="D4" s="75" t="s">
        <v>294</v>
      </c>
      <c r="E4" s="75" t="s">
        <v>295</v>
      </c>
      <c r="F4" s="76" t="s">
        <v>296</v>
      </c>
      <c r="G4" s="75" t="s">
        <v>297</v>
      </c>
      <c r="H4" s="76" t="s">
        <v>298</v>
      </c>
      <c r="I4" s="76" t="s">
        <v>299</v>
      </c>
      <c r="J4" s="75" t="s">
        <v>300</v>
      </c>
    </row>
    <row r="5" ht="14.25" customHeight="1" spans="1:10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6">
        <v>6</v>
      </c>
      <c r="G5" s="75">
        <v>7</v>
      </c>
      <c r="H5" s="76">
        <v>8</v>
      </c>
      <c r="I5" s="76">
        <v>9</v>
      </c>
      <c r="J5" s="75">
        <v>10</v>
      </c>
    </row>
    <row r="6" ht="42" customHeight="1" spans="1:10">
      <c r="A6" s="29"/>
      <c r="B6" s="77"/>
      <c r="C6" s="77"/>
      <c r="D6" s="77"/>
      <c r="E6" s="58"/>
      <c r="F6" s="78"/>
      <c r="G6" s="58"/>
      <c r="H6" s="78"/>
      <c r="I6" s="78"/>
      <c r="J6" s="58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9" customHeight="1" spans="1:1">
      <c r="A9" t="s">
        <v>423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B35" sqref="B3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0" t="s">
        <v>425</v>
      </c>
      <c r="B1" s="71"/>
      <c r="C1" s="71"/>
      <c r="D1" s="72"/>
      <c r="E1" s="72"/>
      <c r="F1" s="72"/>
      <c r="G1" s="71"/>
      <c r="H1" s="71"/>
      <c r="I1" s="72"/>
    </row>
    <row r="2" ht="41.25" customHeight="1" spans="1:9">
      <c r="A2" s="45" t="str">
        <f>"2025"&amp;"年新增资产配置预算表"</f>
        <v>2025年新增资产配置预算表</v>
      </c>
      <c r="B2" s="46"/>
      <c r="C2" s="46"/>
      <c r="D2" s="47"/>
      <c r="E2" s="47"/>
      <c r="F2" s="47"/>
      <c r="G2" s="46"/>
      <c r="H2" s="46"/>
      <c r="I2" s="47"/>
    </row>
    <row r="3" customHeight="1" spans="1:9">
      <c r="A3" s="48" t="str">
        <f>"单位名称："&amp;"昆明市呈贡区融媒体中心"</f>
        <v>单位名称：昆明市呈贡区融媒体中心</v>
      </c>
      <c r="B3" s="49"/>
      <c r="C3" s="49"/>
      <c r="D3" s="50"/>
      <c r="F3" s="47"/>
      <c r="G3" s="46"/>
      <c r="H3" s="46"/>
      <c r="I3" s="69" t="s">
        <v>1</v>
      </c>
    </row>
    <row r="4" ht="28.5" customHeight="1" spans="1:9">
      <c r="A4" s="51" t="s">
        <v>190</v>
      </c>
      <c r="B4" s="52" t="s">
        <v>191</v>
      </c>
      <c r="C4" s="53" t="s">
        <v>426</v>
      </c>
      <c r="D4" s="51" t="s">
        <v>427</v>
      </c>
      <c r="E4" s="51" t="s">
        <v>428</v>
      </c>
      <c r="F4" s="51" t="s">
        <v>429</v>
      </c>
      <c r="G4" s="52" t="s">
        <v>430</v>
      </c>
      <c r="H4" s="39"/>
      <c r="I4" s="51"/>
    </row>
    <row r="5" ht="21" customHeight="1" spans="1:9">
      <c r="A5" s="53"/>
      <c r="B5" s="54"/>
      <c r="C5" s="54"/>
      <c r="D5" s="55"/>
      <c r="E5" s="54"/>
      <c r="F5" s="54"/>
      <c r="G5" s="52" t="s">
        <v>379</v>
      </c>
      <c r="H5" s="52" t="s">
        <v>431</v>
      </c>
      <c r="I5" s="52" t="s">
        <v>432</v>
      </c>
    </row>
    <row r="6" ht="17.25" customHeight="1" spans="1:9">
      <c r="A6" s="56" t="s">
        <v>82</v>
      </c>
      <c r="B6" s="57" t="s">
        <v>83</v>
      </c>
      <c r="C6" s="56" t="s">
        <v>84</v>
      </c>
      <c r="D6" s="58" t="s">
        <v>85</v>
      </c>
      <c r="E6" s="56" t="s">
        <v>86</v>
      </c>
      <c r="F6" s="57" t="s">
        <v>87</v>
      </c>
      <c r="G6" s="59" t="s">
        <v>88</v>
      </c>
      <c r="H6" s="58" t="s">
        <v>89</v>
      </c>
      <c r="I6" s="58">
        <v>9</v>
      </c>
    </row>
    <row r="7" ht="19.5" customHeight="1" spans="1:9">
      <c r="A7" s="60"/>
      <c r="B7" s="31"/>
      <c r="C7" s="31"/>
      <c r="D7" s="29"/>
      <c r="E7" s="20"/>
      <c r="F7" s="59"/>
      <c r="G7" s="61"/>
      <c r="H7" s="62"/>
      <c r="I7" s="62"/>
    </row>
    <row r="8" ht="19.5" customHeight="1" spans="1:9">
      <c r="A8" s="63" t="s">
        <v>55</v>
      </c>
      <c r="B8" s="64"/>
      <c r="C8" s="64"/>
      <c r="D8" s="65"/>
      <c r="E8" s="66"/>
      <c r="F8" s="66"/>
      <c r="G8" s="61"/>
      <c r="H8" s="62"/>
      <c r="I8" s="62"/>
    </row>
    <row r="10" customHeight="1" spans="1:1">
      <c r="A10" s="67" t="s">
        <v>433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42"/>
      <c r="B1" s="43"/>
      <c r="C1" s="43"/>
      <c r="D1" s="44"/>
      <c r="E1" s="44"/>
      <c r="F1" s="44"/>
      <c r="G1" s="43"/>
      <c r="H1" s="43"/>
      <c r="I1" s="68" t="s">
        <v>434</v>
      </c>
    </row>
    <row r="2" ht="41.25" customHeight="1" spans="1:9">
      <c r="A2" s="45" t="str">
        <f>"2025"&amp;"年新增资产配置预算表"</f>
        <v>2025年新增资产配置预算表</v>
      </c>
      <c r="B2" s="46"/>
      <c r="C2" s="46"/>
      <c r="D2" s="47"/>
      <c r="E2" s="47"/>
      <c r="F2" s="47"/>
      <c r="G2" s="46"/>
      <c r="H2" s="46"/>
      <c r="I2" s="47"/>
    </row>
    <row r="3" customHeight="1" spans="1:9">
      <c r="A3" s="48" t="str">
        <f>"单位名称："&amp;"昆明市呈贡区融媒体中心"</f>
        <v>单位名称：昆明市呈贡区融媒体中心</v>
      </c>
      <c r="B3" s="49"/>
      <c r="C3" s="49"/>
      <c r="D3" s="50"/>
      <c r="F3" s="47"/>
      <c r="G3" s="46"/>
      <c r="H3" s="46"/>
      <c r="I3" s="69" t="s">
        <v>1</v>
      </c>
    </row>
    <row r="4" ht="28.5" customHeight="1" spans="1:9">
      <c r="A4" s="51" t="s">
        <v>190</v>
      </c>
      <c r="B4" s="52" t="s">
        <v>191</v>
      </c>
      <c r="C4" s="53" t="s">
        <v>426</v>
      </c>
      <c r="D4" s="51" t="s">
        <v>427</v>
      </c>
      <c r="E4" s="51" t="s">
        <v>428</v>
      </c>
      <c r="F4" s="51" t="s">
        <v>429</v>
      </c>
      <c r="G4" s="52" t="s">
        <v>430</v>
      </c>
      <c r="H4" s="39"/>
      <c r="I4" s="51"/>
    </row>
    <row r="5" ht="21" customHeight="1" spans="1:9">
      <c r="A5" s="53"/>
      <c r="B5" s="54"/>
      <c r="C5" s="54"/>
      <c r="D5" s="55"/>
      <c r="E5" s="54"/>
      <c r="F5" s="54"/>
      <c r="G5" s="52" t="s">
        <v>379</v>
      </c>
      <c r="H5" s="52" t="s">
        <v>431</v>
      </c>
      <c r="I5" s="52" t="s">
        <v>432</v>
      </c>
    </row>
    <row r="6" ht="17.25" customHeight="1" spans="1:9">
      <c r="A6" s="56" t="s">
        <v>82</v>
      </c>
      <c r="B6" s="57" t="s">
        <v>83</v>
      </c>
      <c r="C6" s="56" t="s">
        <v>84</v>
      </c>
      <c r="D6" s="58" t="s">
        <v>85</v>
      </c>
      <c r="E6" s="56" t="s">
        <v>86</v>
      </c>
      <c r="F6" s="57" t="s">
        <v>87</v>
      </c>
      <c r="G6" s="59" t="s">
        <v>88</v>
      </c>
      <c r="H6" s="58" t="s">
        <v>89</v>
      </c>
      <c r="I6" s="58">
        <v>9</v>
      </c>
    </row>
    <row r="7" ht="19.5" customHeight="1" spans="1:9">
      <c r="A7" s="60"/>
      <c r="B7" s="31"/>
      <c r="C7" s="31"/>
      <c r="D7" s="29"/>
      <c r="E7" s="20"/>
      <c r="F7" s="59"/>
      <c r="G7" s="61"/>
      <c r="H7" s="62"/>
      <c r="I7" s="62"/>
    </row>
    <row r="8" ht="19.5" customHeight="1" spans="1:9">
      <c r="A8" s="63" t="s">
        <v>55</v>
      </c>
      <c r="B8" s="64"/>
      <c r="C8" s="64"/>
      <c r="D8" s="65"/>
      <c r="E8" s="66"/>
      <c r="F8" s="66"/>
      <c r="G8" s="61"/>
      <c r="H8" s="62"/>
      <c r="I8" s="62"/>
    </row>
    <row r="10" customHeight="1" spans="1:1">
      <c r="A10" s="67" t="s">
        <v>433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B20" sqref="B20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435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"单位名称："&amp;"昆明市呈贡区融媒体中心"</f>
        <v>单位名称：昆明市呈贡区融媒体中心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276</v>
      </c>
      <c r="B4" s="8" t="s">
        <v>193</v>
      </c>
      <c r="C4" s="8" t="s">
        <v>277</v>
      </c>
      <c r="D4" s="9" t="s">
        <v>194</v>
      </c>
      <c r="E4" s="9" t="s">
        <v>195</v>
      </c>
      <c r="F4" s="9" t="s">
        <v>278</v>
      </c>
      <c r="G4" s="9" t="s">
        <v>279</v>
      </c>
      <c r="H4" s="27" t="s">
        <v>55</v>
      </c>
      <c r="I4" s="10" t="s">
        <v>436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9">
        <v>10</v>
      </c>
      <c r="K7" s="3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40"/>
      <c r="J8" s="40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181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ht="18.75" customHeight="1" spans="1:11">
      <c r="A11" s="35"/>
      <c r="B11" s="36"/>
      <c r="C11" s="36"/>
      <c r="D11" s="36"/>
      <c r="E11" s="36"/>
      <c r="F11" s="36"/>
      <c r="G11" s="37"/>
      <c r="H11" s="38"/>
      <c r="I11" s="38"/>
      <c r="J11" s="38"/>
      <c r="K11" s="41"/>
    </row>
    <row r="12" customHeight="1" spans="1:1">
      <c r="A12" t="s">
        <v>437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selection activeCell="D26" sqref="D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438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"单位名称："&amp;"昆明市呈贡区融媒体中心"</f>
        <v>单位名称：昆明市呈贡区融媒体中心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277</v>
      </c>
      <c r="B4" s="8" t="s">
        <v>276</v>
      </c>
      <c r="C4" s="8" t="s">
        <v>193</v>
      </c>
      <c r="D4" s="9" t="s">
        <v>439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3720000</v>
      </c>
      <c r="F8" s="22">
        <v>3720000</v>
      </c>
      <c r="G8" s="22">
        <v>3720000</v>
      </c>
    </row>
    <row r="9" ht="18.75" customHeight="1" spans="1:7">
      <c r="A9" s="20"/>
      <c r="B9" s="20" t="s">
        <v>440</v>
      </c>
      <c r="C9" s="20" t="s">
        <v>284</v>
      </c>
      <c r="D9" s="20" t="s">
        <v>441</v>
      </c>
      <c r="E9" s="22">
        <v>360000</v>
      </c>
      <c r="F9" s="22">
        <v>360000</v>
      </c>
      <c r="G9" s="22">
        <v>360000</v>
      </c>
    </row>
    <row r="10" ht="18.75" customHeight="1" spans="1:7">
      <c r="A10" s="23"/>
      <c r="B10" s="20" t="s">
        <v>440</v>
      </c>
      <c r="C10" s="20" t="s">
        <v>288</v>
      </c>
      <c r="D10" s="20" t="s">
        <v>441</v>
      </c>
      <c r="E10" s="22">
        <v>1500000</v>
      </c>
      <c r="F10" s="22">
        <v>1500000</v>
      </c>
      <c r="G10" s="22">
        <v>1500000</v>
      </c>
    </row>
    <row r="11" ht="18.75" customHeight="1" spans="1:7">
      <c r="A11" s="23"/>
      <c r="B11" s="20" t="s">
        <v>440</v>
      </c>
      <c r="C11" s="20" t="s">
        <v>290</v>
      </c>
      <c r="D11" s="20" t="s">
        <v>441</v>
      </c>
      <c r="E11" s="22">
        <v>1860000</v>
      </c>
      <c r="F11" s="22">
        <v>1860000</v>
      </c>
      <c r="G11" s="22">
        <v>1860000</v>
      </c>
    </row>
    <row r="12" ht="18.75" customHeight="1" spans="1:7">
      <c r="A12" s="24" t="s">
        <v>55</v>
      </c>
      <c r="B12" s="25" t="s">
        <v>442</v>
      </c>
      <c r="C12" s="25"/>
      <c r="D12" s="26"/>
      <c r="E12" s="22">
        <v>3720000</v>
      </c>
      <c r="F12" s="22">
        <v>3720000</v>
      </c>
      <c r="G12" s="22">
        <v>3720000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39" sqref="A3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9" t="s">
        <v>52</v>
      </c>
    </row>
    <row r="2" ht="41.25" customHeight="1" spans="1:1">
      <c r="A2" s="45" t="str">
        <f>"2025"&amp;"年部门收入预算表"</f>
        <v>2025年部门收入预算表</v>
      </c>
    </row>
    <row r="3" ht="17.25" customHeight="1" spans="1:19">
      <c r="A3" s="48" t="str">
        <f>"单位名称："&amp;"昆明市呈贡区融媒体中心"</f>
        <v>单位名称：昆明市呈贡区融媒体中心</v>
      </c>
      <c r="S3" s="50" t="s">
        <v>1</v>
      </c>
    </row>
    <row r="4" ht="21.75" customHeight="1" spans="1:19">
      <c r="A4" s="187" t="s">
        <v>53</v>
      </c>
      <c r="B4" s="188" t="s">
        <v>54</v>
      </c>
      <c r="C4" s="188" t="s">
        <v>55</v>
      </c>
      <c r="D4" s="189" t="s">
        <v>56</v>
      </c>
      <c r="E4" s="189"/>
      <c r="F4" s="189"/>
      <c r="G4" s="189"/>
      <c r="H4" s="189"/>
      <c r="I4" s="136"/>
      <c r="J4" s="189"/>
      <c r="K4" s="189"/>
      <c r="L4" s="189"/>
      <c r="M4" s="189"/>
      <c r="N4" s="195"/>
      <c r="O4" s="189" t="s">
        <v>45</v>
      </c>
      <c r="P4" s="189"/>
      <c r="Q4" s="189"/>
      <c r="R4" s="189"/>
      <c r="S4" s="195"/>
    </row>
    <row r="5" ht="27" customHeight="1" spans="1:19">
      <c r="A5" s="190"/>
      <c r="B5" s="191"/>
      <c r="C5" s="191"/>
      <c r="D5" s="191" t="s">
        <v>57</v>
      </c>
      <c r="E5" s="191" t="s">
        <v>58</v>
      </c>
      <c r="F5" s="191" t="s">
        <v>59</v>
      </c>
      <c r="G5" s="191" t="s">
        <v>60</v>
      </c>
      <c r="H5" s="191" t="s">
        <v>61</v>
      </c>
      <c r="I5" s="196" t="s">
        <v>62</v>
      </c>
      <c r="J5" s="197"/>
      <c r="K5" s="197"/>
      <c r="L5" s="197"/>
      <c r="M5" s="197"/>
      <c r="N5" s="198"/>
      <c r="O5" s="191" t="s">
        <v>57</v>
      </c>
      <c r="P5" s="191" t="s">
        <v>58</v>
      </c>
      <c r="Q5" s="191" t="s">
        <v>59</v>
      </c>
      <c r="R5" s="191" t="s">
        <v>60</v>
      </c>
      <c r="S5" s="191" t="s">
        <v>63</v>
      </c>
    </row>
    <row r="6" ht="30" customHeight="1" spans="1:19">
      <c r="A6" s="192"/>
      <c r="B6" s="113"/>
      <c r="C6" s="121"/>
      <c r="D6" s="121"/>
      <c r="E6" s="121"/>
      <c r="F6" s="121"/>
      <c r="G6" s="121"/>
      <c r="H6" s="121"/>
      <c r="I6" s="78" t="s">
        <v>57</v>
      </c>
      <c r="J6" s="198" t="s">
        <v>64</v>
      </c>
      <c r="K6" s="198" t="s">
        <v>65</v>
      </c>
      <c r="L6" s="198" t="s">
        <v>66</v>
      </c>
      <c r="M6" s="198" t="s">
        <v>67</v>
      </c>
      <c r="N6" s="198" t="s">
        <v>68</v>
      </c>
      <c r="O6" s="199"/>
      <c r="P6" s="199"/>
      <c r="Q6" s="199"/>
      <c r="R6" s="199"/>
      <c r="S6" s="121"/>
    </row>
    <row r="7" ht="15" customHeight="1" spans="1:19">
      <c r="A7" s="193">
        <v>1</v>
      </c>
      <c r="B7" s="193">
        <v>2</v>
      </c>
      <c r="C7" s="193">
        <v>3</v>
      </c>
      <c r="D7" s="193">
        <v>4</v>
      </c>
      <c r="E7" s="193">
        <v>5</v>
      </c>
      <c r="F7" s="193">
        <v>6</v>
      </c>
      <c r="G7" s="193">
        <v>7</v>
      </c>
      <c r="H7" s="193">
        <v>8</v>
      </c>
      <c r="I7" s="78">
        <v>9</v>
      </c>
      <c r="J7" s="193">
        <v>10</v>
      </c>
      <c r="K7" s="193">
        <v>11</v>
      </c>
      <c r="L7" s="193">
        <v>12</v>
      </c>
      <c r="M7" s="193">
        <v>13</v>
      </c>
      <c r="N7" s="193">
        <v>14</v>
      </c>
      <c r="O7" s="193">
        <v>15</v>
      </c>
      <c r="P7" s="193">
        <v>16</v>
      </c>
      <c r="Q7" s="193">
        <v>17</v>
      </c>
      <c r="R7" s="193">
        <v>18</v>
      </c>
      <c r="S7" s="193">
        <v>19</v>
      </c>
    </row>
    <row r="8" ht="18" customHeight="1" spans="1:19">
      <c r="A8" s="20" t="s">
        <v>69</v>
      </c>
      <c r="B8" s="20" t="s">
        <v>70</v>
      </c>
      <c r="C8" s="87">
        <v>12271941.44</v>
      </c>
      <c r="D8" s="87">
        <v>12271941.44</v>
      </c>
      <c r="E8" s="87">
        <v>12271941.44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ht="18" customHeight="1" spans="1:19">
      <c r="A9" s="53" t="s">
        <v>55</v>
      </c>
      <c r="B9" s="194"/>
      <c r="C9" s="87">
        <v>12271941.44</v>
      </c>
      <c r="D9" s="87">
        <v>12271941.44</v>
      </c>
      <c r="E9" s="87">
        <v>12271941.44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GridLines="0" showZeros="0" workbookViewId="0">
      <selection activeCell="G21" sqref="G2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50" t="s">
        <v>71</v>
      </c>
    </row>
    <row r="2" ht="41.25" customHeight="1" spans="1:1">
      <c r="A2" s="45" t="str">
        <f>"2025"&amp;"年部门支出预算表"</f>
        <v>2025年部门支出预算表</v>
      </c>
    </row>
    <row r="3" ht="17.25" customHeight="1" spans="1:15">
      <c r="A3" s="48" t="str">
        <f>"单位名称："&amp;"昆明市呈贡区融媒体中心"</f>
        <v>单位名称：昆明市呈贡区融媒体中心</v>
      </c>
      <c r="O3" s="50" t="s">
        <v>1</v>
      </c>
    </row>
    <row r="4" ht="27" customHeight="1" spans="1:15">
      <c r="A4" s="173" t="s">
        <v>72</v>
      </c>
      <c r="B4" s="173" t="s">
        <v>73</v>
      </c>
      <c r="C4" s="173" t="s">
        <v>55</v>
      </c>
      <c r="D4" s="174" t="s">
        <v>58</v>
      </c>
      <c r="E4" s="175"/>
      <c r="F4" s="176"/>
      <c r="G4" s="177" t="s">
        <v>59</v>
      </c>
      <c r="H4" s="177" t="s">
        <v>60</v>
      </c>
      <c r="I4" s="177" t="s">
        <v>74</v>
      </c>
      <c r="J4" s="174" t="s">
        <v>62</v>
      </c>
      <c r="K4" s="175"/>
      <c r="L4" s="175"/>
      <c r="M4" s="175"/>
      <c r="N4" s="184"/>
      <c r="O4" s="185"/>
    </row>
    <row r="5" ht="42" customHeight="1" spans="1:15">
      <c r="A5" s="178"/>
      <c r="B5" s="178"/>
      <c r="C5" s="179"/>
      <c r="D5" s="180" t="s">
        <v>57</v>
      </c>
      <c r="E5" s="180" t="s">
        <v>75</v>
      </c>
      <c r="F5" s="180" t="s">
        <v>76</v>
      </c>
      <c r="G5" s="179"/>
      <c r="H5" s="179"/>
      <c r="I5" s="186"/>
      <c r="J5" s="180" t="s">
        <v>57</v>
      </c>
      <c r="K5" s="167" t="s">
        <v>77</v>
      </c>
      <c r="L5" s="167" t="s">
        <v>78</v>
      </c>
      <c r="M5" s="167" t="s">
        <v>79</v>
      </c>
      <c r="N5" s="167" t="s">
        <v>80</v>
      </c>
      <c r="O5" s="167" t="s">
        <v>81</v>
      </c>
    </row>
    <row r="6" ht="18" customHeight="1" spans="1:15">
      <c r="A6" s="56" t="s">
        <v>82</v>
      </c>
      <c r="B6" s="56" t="s">
        <v>83</v>
      </c>
      <c r="C6" s="56" t="s">
        <v>84</v>
      </c>
      <c r="D6" s="59" t="s">
        <v>85</v>
      </c>
      <c r="E6" s="59" t="s">
        <v>86</v>
      </c>
      <c r="F6" s="59" t="s">
        <v>87</v>
      </c>
      <c r="G6" s="59" t="s">
        <v>88</v>
      </c>
      <c r="H6" s="59" t="s">
        <v>89</v>
      </c>
      <c r="I6" s="59" t="s">
        <v>90</v>
      </c>
      <c r="J6" s="59" t="s">
        <v>91</v>
      </c>
      <c r="K6" s="59" t="s">
        <v>92</v>
      </c>
      <c r="L6" s="59" t="s">
        <v>93</v>
      </c>
      <c r="M6" s="59" t="s">
        <v>94</v>
      </c>
      <c r="N6" s="56" t="s">
        <v>95</v>
      </c>
      <c r="O6" s="59" t="s">
        <v>96</v>
      </c>
    </row>
    <row r="7" ht="21" customHeight="1" spans="1:15">
      <c r="A7" s="60" t="s">
        <v>97</v>
      </c>
      <c r="B7" s="60" t="s">
        <v>98</v>
      </c>
      <c r="C7" s="87">
        <v>9883623.44</v>
      </c>
      <c r="D7" s="87">
        <v>9883623.44</v>
      </c>
      <c r="E7" s="87">
        <v>6223623.44</v>
      </c>
      <c r="F7" s="87">
        <v>3660000</v>
      </c>
      <c r="G7" s="87"/>
      <c r="H7" s="87"/>
      <c r="I7" s="87"/>
      <c r="J7" s="87"/>
      <c r="K7" s="87"/>
      <c r="L7" s="87"/>
      <c r="M7" s="87"/>
      <c r="N7" s="87"/>
      <c r="O7" s="87"/>
    </row>
    <row r="8" ht="21" customHeight="1" spans="1:15">
      <c r="A8" s="181" t="s">
        <v>99</v>
      </c>
      <c r="B8" s="181" t="s">
        <v>100</v>
      </c>
      <c r="C8" s="87">
        <v>9883623.44</v>
      </c>
      <c r="D8" s="87">
        <v>9883623.44</v>
      </c>
      <c r="E8" s="87">
        <v>6223623.44</v>
      </c>
      <c r="F8" s="87">
        <v>3660000</v>
      </c>
      <c r="G8" s="87"/>
      <c r="H8" s="87"/>
      <c r="I8" s="87"/>
      <c r="J8" s="87"/>
      <c r="K8" s="87"/>
      <c r="L8" s="87"/>
      <c r="M8" s="87"/>
      <c r="N8" s="87"/>
      <c r="O8" s="87"/>
    </row>
    <row r="9" ht="21" customHeight="1" spans="1:15">
      <c r="A9" s="182" t="s">
        <v>101</v>
      </c>
      <c r="B9" s="182" t="s">
        <v>102</v>
      </c>
      <c r="C9" s="87">
        <v>6223623.44</v>
      </c>
      <c r="D9" s="87">
        <v>6223623.44</v>
      </c>
      <c r="E9" s="87">
        <v>6223623.44</v>
      </c>
      <c r="F9" s="87"/>
      <c r="G9" s="87"/>
      <c r="H9" s="87"/>
      <c r="I9" s="87"/>
      <c r="J9" s="87"/>
      <c r="K9" s="87"/>
      <c r="L9" s="87"/>
      <c r="M9" s="87"/>
      <c r="N9" s="87"/>
      <c r="O9" s="87"/>
    </row>
    <row r="10" ht="21" customHeight="1" spans="1:15">
      <c r="A10" s="182" t="s">
        <v>103</v>
      </c>
      <c r="B10" s="182" t="s">
        <v>104</v>
      </c>
      <c r="C10" s="87">
        <v>3660000</v>
      </c>
      <c r="D10" s="87">
        <v>3660000</v>
      </c>
      <c r="E10" s="87"/>
      <c r="F10" s="87">
        <v>3660000</v>
      </c>
      <c r="G10" s="87"/>
      <c r="H10" s="87"/>
      <c r="I10" s="87"/>
      <c r="J10" s="87"/>
      <c r="K10" s="87"/>
      <c r="L10" s="87"/>
      <c r="M10" s="87"/>
      <c r="N10" s="87"/>
      <c r="O10" s="87"/>
    </row>
    <row r="11" ht="21" customHeight="1" spans="1:15">
      <c r="A11" s="60" t="s">
        <v>105</v>
      </c>
      <c r="B11" s="60" t="s">
        <v>106</v>
      </c>
      <c r="C11" s="87">
        <v>70800</v>
      </c>
      <c r="D11" s="87">
        <v>70800</v>
      </c>
      <c r="E11" s="87">
        <v>10800</v>
      </c>
      <c r="F11" s="87">
        <v>60000</v>
      </c>
      <c r="G11" s="87"/>
      <c r="H11" s="87"/>
      <c r="I11" s="87"/>
      <c r="J11" s="87"/>
      <c r="K11" s="87"/>
      <c r="L11" s="87"/>
      <c r="M11" s="87"/>
      <c r="N11" s="87"/>
      <c r="O11" s="87"/>
    </row>
    <row r="12" ht="21" customHeight="1" spans="1:15">
      <c r="A12" s="181" t="s">
        <v>107</v>
      </c>
      <c r="B12" s="181" t="s">
        <v>108</v>
      </c>
      <c r="C12" s="87">
        <v>70800</v>
      </c>
      <c r="D12" s="87">
        <v>70800</v>
      </c>
      <c r="E12" s="87">
        <v>10800</v>
      </c>
      <c r="F12" s="87">
        <v>60000</v>
      </c>
      <c r="G12" s="87"/>
      <c r="H12" s="87"/>
      <c r="I12" s="87"/>
      <c r="J12" s="87"/>
      <c r="K12" s="87"/>
      <c r="L12" s="87"/>
      <c r="M12" s="87"/>
      <c r="N12" s="87"/>
      <c r="O12" s="87"/>
    </row>
    <row r="13" ht="21" customHeight="1" spans="1:15">
      <c r="A13" s="182" t="s">
        <v>109</v>
      </c>
      <c r="B13" s="182" t="s">
        <v>110</v>
      </c>
      <c r="C13" s="87">
        <v>70800</v>
      </c>
      <c r="D13" s="87">
        <v>70800</v>
      </c>
      <c r="E13" s="87">
        <v>10800</v>
      </c>
      <c r="F13" s="87">
        <v>60000</v>
      </c>
      <c r="G13" s="87"/>
      <c r="H13" s="87"/>
      <c r="I13" s="87"/>
      <c r="J13" s="87"/>
      <c r="K13" s="87"/>
      <c r="L13" s="87"/>
      <c r="M13" s="87"/>
      <c r="N13" s="87"/>
      <c r="O13" s="87"/>
    </row>
    <row r="14" ht="21" customHeight="1" spans="1:15">
      <c r="A14" s="60" t="s">
        <v>111</v>
      </c>
      <c r="B14" s="60" t="s">
        <v>112</v>
      </c>
      <c r="C14" s="87">
        <v>1021144</v>
      </c>
      <c r="D14" s="87">
        <v>1021144</v>
      </c>
      <c r="E14" s="87">
        <v>1021144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ht="21" customHeight="1" spans="1:15">
      <c r="A15" s="181" t="s">
        <v>113</v>
      </c>
      <c r="B15" s="181" t="s">
        <v>114</v>
      </c>
      <c r="C15" s="87">
        <v>992320</v>
      </c>
      <c r="D15" s="87">
        <v>992320</v>
      </c>
      <c r="E15" s="87">
        <v>992320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</row>
    <row r="16" ht="21" customHeight="1" spans="1:15">
      <c r="A16" s="182" t="s">
        <v>115</v>
      </c>
      <c r="B16" s="182" t="s">
        <v>116</v>
      </c>
      <c r="C16" s="87">
        <v>168000</v>
      </c>
      <c r="D16" s="87">
        <v>168000</v>
      </c>
      <c r="E16" s="87">
        <v>168000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</row>
    <row r="17" ht="21" customHeight="1" spans="1:15">
      <c r="A17" s="182" t="s">
        <v>117</v>
      </c>
      <c r="B17" s="182" t="s">
        <v>118</v>
      </c>
      <c r="C17" s="87">
        <v>724320</v>
      </c>
      <c r="D17" s="87">
        <v>724320</v>
      </c>
      <c r="E17" s="87">
        <v>724320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</row>
    <row r="18" ht="21" customHeight="1" spans="1:15">
      <c r="A18" s="182" t="s">
        <v>119</v>
      </c>
      <c r="B18" s="182" t="s">
        <v>120</v>
      </c>
      <c r="C18" s="87">
        <v>100000</v>
      </c>
      <c r="D18" s="87">
        <v>100000</v>
      </c>
      <c r="E18" s="87">
        <v>100000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ht="21" customHeight="1" spans="1:15">
      <c r="A19" s="181" t="s">
        <v>121</v>
      </c>
      <c r="B19" s="181" t="s">
        <v>122</v>
      </c>
      <c r="C19" s="87">
        <v>28824</v>
      </c>
      <c r="D19" s="87">
        <v>28824</v>
      </c>
      <c r="E19" s="87">
        <v>28824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ht="21" customHeight="1" spans="1:15">
      <c r="A20" s="182" t="s">
        <v>123</v>
      </c>
      <c r="B20" s="182" t="s">
        <v>124</v>
      </c>
      <c r="C20" s="87">
        <v>28824</v>
      </c>
      <c r="D20" s="87">
        <v>28824</v>
      </c>
      <c r="E20" s="87">
        <v>28824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ht="21" customHeight="1" spans="1:15">
      <c r="A21" s="60" t="s">
        <v>125</v>
      </c>
      <c r="B21" s="60" t="s">
        <v>126</v>
      </c>
      <c r="C21" s="87">
        <v>678676</v>
      </c>
      <c r="D21" s="87">
        <v>678676</v>
      </c>
      <c r="E21" s="87">
        <v>678676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ht="21" customHeight="1" spans="1:15">
      <c r="A22" s="181" t="s">
        <v>127</v>
      </c>
      <c r="B22" s="181" t="s">
        <v>128</v>
      </c>
      <c r="C22" s="87">
        <v>678676</v>
      </c>
      <c r="D22" s="87">
        <v>678676</v>
      </c>
      <c r="E22" s="87">
        <v>678676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ht="21" customHeight="1" spans="1:15">
      <c r="A23" s="182" t="s">
        <v>129</v>
      </c>
      <c r="B23" s="182" t="s">
        <v>130</v>
      </c>
      <c r="C23" s="87">
        <v>357480</v>
      </c>
      <c r="D23" s="87">
        <v>357480</v>
      </c>
      <c r="E23" s="87">
        <v>357480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ht="21" customHeight="1" spans="1:15">
      <c r="A24" s="182" t="s">
        <v>131</v>
      </c>
      <c r="B24" s="182" t="s">
        <v>132</v>
      </c>
      <c r="C24" s="87">
        <v>281600</v>
      </c>
      <c r="D24" s="87">
        <v>281600</v>
      </c>
      <c r="E24" s="87">
        <v>281600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ht="21" customHeight="1" spans="1:15">
      <c r="A25" s="182" t="s">
        <v>133</v>
      </c>
      <c r="B25" s="182" t="s">
        <v>134</v>
      </c>
      <c r="C25" s="87">
        <v>39596</v>
      </c>
      <c r="D25" s="87">
        <v>39596</v>
      </c>
      <c r="E25" s="87">
        <v>39596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ht="21" customHeight="1" spans="1:15">
      <c r="A26" s="60" t="s">
        <v>135</v>
      </c>
      <c r="B26" s="60" t="s">
        <v>136</v>
      </c>
      <c r="C26" s="87">
        <v>617698</v>
      </c>
      <c r="D26" s="87">
        <v>617698</v>
      </c>
      <c r="E26" s="87">
        <v>617698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ht="21" customHeight="1" spans="1:15">
      <c r="A27" s="181" t="s">
        <v>137</v>
      </c>
      <c r="B27" s="181" t="s">
        <v>138</v>
      </c>
      <c r="C27" s="87">
        <v>617698</v>
      </c>
      <c r="D27" s="87">
        <v>617698</v>
      </c>
      <c r="E27" s="87">
        <v>617698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ht="21" customHeight="1" spans="1:15">
      <c r="A28" s="182" t="s">
        <v>139</v>
      </c>
      <c r="B28" s="182" t="s">
        <v>140</v>
      </c>
      <c r="C28" s="87">
        <v>593218</v>
      </c>
      <c r="D28" s="87">
        <v>593218</v>
      </c>
      <c r="E28" s="87">
        <v>593218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</row>
    <row r="29" ht="21" customHeight="1" spans="1:15">
      <c r="A29" s="182" t="s">
        <v>141</v>
      </c>
      <c r="B29" s="182" t="s">
        <v>142</v>
      </c>
      <c r="C29" s="87">
        <v>24480</v>
      </c>
      <c r="D29" s="87">
        <v>24480</v>
      </c>
      <c r="E29" s="87">
        <v>24480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</row>
    <row r="30" ht="21" customHeight="1" spans="1:15">
      <c r="A30" s="183" t="s">
        <v>55</v>
      </c>
      <c r="B30" s="34"/>
      <c r="C30" s="87">
        <v>12271941.44</v>
      </c>
      <c r="D30" s="87">
        <v>12271941.44</v>
      </c>
      <c r="E30" s="87">
        <v>8551941.44</v>
      </c>
      <c r="F30" s="87">
        <v>3720000</v>
      </c>
      <c r="G30" s="87"/>
      <c r="H30" s="87"/>
      <c r="I30" s="87"/>
      <c r="J30" s="87"/>
      <c r="K30" s="87"/>
      <c r="L30" s="87"/>
      <c r="M30" s="87"/>
      <c r="N30" s="87"/>
      <c r="O30" s="87"/>
    </row>
  </sheetData>
  <mergeCells count="12">
    <mergeCell ref="A1:O1"/>
    <mergeCell ref="A2:O2"/>
    <mergeCell ref="A3:B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G21" sqref="G2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6"/>
      <c r="B1" s="50"/>
      <c r="C1" s="50"/>
      <c r="D1" s="50" t="s">
        <v>143</v>
      </c>
    </row>
    <row r="2" ht="41.25" customHeight="1" spans="1:1">
      <c r="A2" s="45" t="str">
        <f>"2025"&amp;"年部门财政拨款收支预算总表"</f>
        <v>2025年部门财政拨款收支预算总表</v>
      </c>
    </row>
    <row r="3" ht="17.25" customHeight="1" spans="1:4">
      <c r="A3" s="48" t="str">
        <f>"单位名称："&amp;"昆明市呈贡区融媒体中心"</f>
        <v>单位名称：昆明市呈贡区融媒体中心</v>
      </c>
      <c r="B3" s="166"/>
      <c r="D3" s="50" t="s">
        <v>1</v>
      </c>
    </row>
    <row r="4" ht="17.25" customHeight="1" spans="1:4">
      <c r="A4" s="167" t="s">
        <v>2</v>
      </c>
      <c r="B4" s="168"/>
      <c r="C4" s="167" t="s">
        <v>3</v>
      </c>
      <c r="D4" s="168"/>
    </row>
    <row r="5" ht="18.75" customHeight="1" spans="1:4">
      <c r="A5" s="167" t="s">
        <v>4</v>
      </c>
      <c r="B5" s="167" t="s">
        <v>5</v>
      </c>
      <c r="C5" s="167" t="s">
        <v>6</v>
      </c>
      <c r="D5" s="167" t="s">
        <v>5</v>
      </c>
    </row>
    <row r="6" ht="16.5" customHeight="1" spans="1:4">
      <c r="A6" s="169" t="s">
        <v>144</v>
      </c>
      <c r="B6" s="87">
        <v>12271941.44</v>
      </c>
      <c r="C6" s="169" t="s">
        <v>145</v>
      </c>
      <c r="D6" s="87">
        <v>12271941.44</v>
      </c>
    </row>
    <row r="7" ht="16.5" customHeight="1" spans="1:4">
      <c r="A7" s="169" t="s">
        <v>146</v>
      </c>
      <c r="B7" s="87">
        <v>12271941.44</v>
      </c>
      <c r="C7" s="169" t="s">
        <v>147</v>
      </c>
      <c r="D7" s="87">
        <v>9883623.44</v>
      </c>
    </row>
    <row r="8" ht="16.5" customHeight="1" spans="1:4">
      <c r="A8" s="169" t="s">
        <v>148</v>
      </c>
      <c r="B8" s="87"/>
      <c r="C8" s="169" t="s">
        <v>149</v>
      </c>
      <c r="D8" s="87"/>
    </row>
    <row r="9" ht="16.5" customHeight="1" spans="1:4">
      <c r="A9" s="169" t="s">
        <v>150</v>
      </c>
      <c r="B9" s="87"/>
      <c r="C9" s="169" t="s">
        <v>151</v>
      </c>
      <c r="D9" s="87"/>
    </row>
    <row r="10" ht="16.5" customHeight="1" spans="1:4">
      <c r="A10" s="169" t="s">
        <v>152</v>
      </c>
      <c r="B10" s="87"/>
      <c r="C10" s="169" t="s">
        <v>153</v>
      </c>
      <c r="D10" s="87"/>
    </row>
    <row r="11" ht="16.5" customHeight="1" spans="1:4">
      <c r="A11" s="169" t="s">
        <v>146</v>
      </c>
      <c r="B11" s="87"/>
      <c r="C11" s="169" t="s">
        <v>154</v>
      </c>
      <c r="D11" s="87">
        <v>70800</v>
      </c>
    </row>
    <row r="12" ht="16.5" customHeight="1" spans="1:4">
      <c r="A12" s="150" t="s">
        <v>148</v>
      </c>
      <c r="B12" s="87"/>
      <c r="C12" s="77" t="s">
        <v>155</v>
      </c>
      <c r="D12" s="87"/>
    </row>
    <row r="13" ht="16.5" customHeight="1" spans="1:4">
      <c r="A13" s="150" t="s">
        <v>150</v>
      </c>
      <c r="B13" s="87"/>
      <c r="C13" s="77" t="s">
        <v>156</v>
      </c>
      <c r="D13" s="87"/>
    </row>
    <row r="14" ht="16.5" customHeight="1" spans="1:4">
      <c r="A14" s="170"/>
      <c r="B14" s="87"/>
      <c r="C14" s="77" t="s">
        <v>157</v>
      </c>
      <c r="D14" s="87">
        <v>1021144</v>
      </c>
    </row>
    <row r="15" ht="16.5" customHeight="1" spans="1:4">
      <c r="A15" s="170"/>
      <c r="B15" s="87"/>
      <c r="C15" s="77" t="s">
        <v>158</v>
      </c>
      <c r="D15" s="87">
        <v>678676</v>
      </c>
    </row>
    <row r="16" ht="16.5" customHeight="1" spans="1:4">
      <c r="A16" s="170"/>
      <c r="B16" s="87"/>
      <c r="C16" s="77" t="s">
        <v>159</v>
      </c>
      <c r="D16" s="87"/>
    </row>
    <row r="17" ht="16.5" customHeight="1" spans="1:4">
      <c r="A17" s="170"/>
      <c r="B17" s="87"/>
      <c r="C17" s="77" t="s">
        <v>160</v>
      </c>
      <c r="D17" s="87"/>
    </row>
    <row r="18" ht="16.5" customHeight="1" spans="1:4">
      <c r="A18" s="170"/>
      <c r="B18" s="87"/>
      <c r="C18" s="77" t="s">
        <v>161</v>
      </c>
      <c r="D18" s="87"/>
    </row>
    <row r="19" ht="16.5" customHeight="1" spans="1:4">
      <c r="A19" s="170"/>
      <c r="B19" s="87"/>
      <c r="C19" s="77" t="s">
        <v>162</v>
      </c>
      <c r="D19" s="87"/>
    </row>
    <row r="20" ht="16.5" customHeight="1" spans="1:4">
      <c r="A20" s="170"/>
      <c r="B20" s="87"/>
      <c r="C20" s="77" t="s">
        <v>163</v>
      </c>
      <c r="D20" s="87"/>
    </row>
    <row r="21" ht="16.5" customHeight="1" spans="1:4">
      <c r="A21" s="170"/>
      <c r="B21" s="87"/>
      <c r="C21" s="77" t="s">
        <v>164</v>
      </c>
      <c r="D21" s="87"/>
    </row>
    <row r="22" ht="16.5" customHeight="1" spans="1:4">
      <c r="A22" s="170"/>
      <c r="B22" s="87"/>
      <c r="C22" s="77" t="s">
        <v>165</v>
      </c>
      <c r="D22" s="87"/>
    </row>
    <row r="23" ht="16.5" customHeight="1" spans="1:4">
      <c r="A23" s="170"/>
      <c r="B23" s="87"/>
      <c r="C23" s="77" t="s">
        <v>166</v>
      </c>
      <c r="D23" s="87"/>
    </row>
    <row r="24" ht="16.5" customHeight="1" spans="1:4">
      <c r="A24" s="170"/>
      <c r="B24" s="87"/>
      <c r="C24" s="77" t="s">
        <v>167</v>
      </c>
      <c r="D24" s="87"/>
    </row>
    <row r="25" ht="16.5" customHeight="1" spans="1:4">
      <c r="A25" s="170"/>
      <c r="B25" s="87"/>
      <c r="C25" s="77" t="s">
        <v>168</v>
      </c>
      <c r="D25" s="87">
        <v>617698</v>
      </c>
    </row>
    <row r="26" ht="16.5" customHeight="1" spans="1:4">
      <c r="A26" s="170"/>
      <c r="B26" s="87"/>
      <c r="C26" s="77" t="s">
        <v>169</v>
      </c>
      <c r="D26" s="87"/>
    </row>
    <row r="27" ht="16.5" customHeight="1" spans="1:4">
      <c r="A27" s="170"/>
      <c r="B27" s="87"/>
      <c r="C27" s="77" t="s">
        <v>170</v>
      </c>
      <c r="D27" s="87"/>
    </row>
    <row r="28" ht="16.5" customHeight="1" spans="1:4">
      <c r="A28" s="170"/>
      <c r="B28" s="87"/>
      <c r="C28" s="77" t="s">
        <v>171</v>
      </c>
      <c r="D28" s="87"/>
    </row>
    <row r="29" ht="16.5" customHeight="1" spans="1:4">
      <c r="A29" s="170"/>
      <c r="B29" s="87"/>
      <c r="C29" s="77" t="s">
        <v>172</v>
      </c>
      <c r="D29" s="87"/>
    </row>
    <row r="30" ht="16.5" customHeight="1" spans="1:4">
      <c r="A30" s="170"/>
      <c r="B30" s="87"/>
      <c r="C30" s="77" t="s">
        <v>173</v>
      </c>
      <c r="D30" s="87"/>
    </row>
    <row r="31" ht="16.5" customHeight="1" spans="1:4">
      <c r="A31" s="170"/>
      <c r="B31" s="87"/>
      <c r="C31" s="150" t="s">
        <v>174</v>
      </c>
      <c r="D31" s="87"/>
    </row>
    <row r="32" ht="16.5" customHeight="1" spans="1:4">
      <c r="A32" s="170"/>
      <c r="B32" s="87"/>
      <c r="C32" s="150" t="s">
        <v>175</v>
      </c>
      <c r="D32" s="87"/>
    </row>
    <row r="33" ht="16.5" customHeight="1" spans="1:4">
      <c r="A33" s="170"/>
      <c r="B33" s="87"/>
      <c r="C33" s="29" t="s">
        <v>176</v>
      </c>
      <c r="D33" s="87"/>
    </row>
    <row r="34" ht="15" customHeight="1" spans="1:4">
      <c r="A34" s="171" t="s">
        <v>50</v>
      </c>
      <c r="B34" s="172">
        <v>12271941.44</v>
      </c>
      <c r="C34" s="171" t="s">
        <v>51</v>
      </c>
      <c r="D34" s="172">
        <v>12271941.44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0"/>
  <sheetViews>
    <sheetView showZeros="0" workbookViewId="0">
      <selection activeCell="G21" sqref="G2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0"/>
      <c r="F1" s="79"/>
      <c r="G1" s="145" t="s">
        <v>177</v>
      </c>
    </row>
    <row r="2" ht="41.25" customHeight="1" spans="1:7">
      <c r="A2" s="129" t="str">
        <f>"2025"&amp;"年一般公共预算支出预算表（按功能科目分类）"</f>
        <v>2025年一般公共预算支出预算表（按功能科目分类）</v>
      </c>
      <c r="B2" s="129"/>
      <c r="C2" s="129"/>
      <c r="D2" s="129"/>
      <c r="E2" s="129"/>
      <c r="F2" s="129"/>
      <c r="G2" s="129"/>
    </row>
    <row r="3" ht="18" customHeight="1" spans="1:7">
      <c r="A3" s="4" t="str">
        <f>"单位名称："&amp;"昆明市呈贡区融媒体中心"</f>
        <v>单位名称：昆明市呈贡区融媒体中心</v>
      </c>
      <c r="F3" s="126"/>
      <c r="G3" s="145" t="s">
        <v>1</v>
      </c>
    </row>
    <row r="4" ht="20.25" customHeight="1" spans="1:7">
      <c r="A4" s="161" t="s">
        <v>178</v>
      </c>
      <c r="B4" s="162"/>
      <c r="C4" s="130" t="s">
        <v>55</v>
      </c>
      <c r="D4" s="153" t="s">
        <v>75</v>
      </c>
      <c r="E4" s="11"/>
      <c r="F4" s="12"/>
      <c r="G4" s="142" t="s">
        <v>76</v>
      </c>
    </row>
    <row r="5" ht="20.25" customHeight="1" spans="1:7">
      <c r="A5" s="163" t="s">
        <v>72</v>
      </c>
      <c r="B5" s="163" t="s">
        <v>73</v>
      </c>
      <c r="C5" s="18"/>
      <c r="D5" s="135" t="s">
        <v>57</v>
      </c>
      <c r="E5" s="135" t="s">
        <v>179</v>
      </c>
      <c r="F5" s="135" t="s">
        <v>180</v>
      </c>
      <c r="G5" s="144"/>
    </row>
    <row r="6" ht="15" customHeight="1" spans="1:7">
      <c r="A6" s="63" t="s">
        <v>82</v>
      </c>
      <c r="B6" s="63" t="s">
        <v>83</v>
      </c>
      <c r="C6" s="63" t="s">
        <v>84</v>
      </c>
      <c r="D6" s="63" t="s">
        <v>85</v>
      </c>
      <c r="E6" s="63" t="s">
        <v>86</v>
      </c>
      <c r="F6" s="63" t="s">
        <v>87</v>
      </c>
      <c r="G6" s="63" t="s">
        <v>88</v>
      </c>
    </row>
    <row r="7" ht="18" customHeight="1" spans="1:7">
      <c r="A7" s="29" t="s">
        <v>97</v>
      </c>
      <c r="B7" s="29" t="s">
        <v>98</v>
      </c>
      <c r="C7" s="87">
        <v>9883623.44</v>
      </c>
      <c r="D7" s="87">
        <v>6223623.44</v>
      </c>
      <c r="E7" s="87">
        <v>5755572</v>
      </c>
      <c r="F7" s="87">
        <v>468051.44</v>
      </c>
      <c r="G7" s="87">
        <v>3660000</v>
      </c>
    </row>
    <row r="8" ht="18" customHeight="1" spans="1:7">
      <c r="A8" s="139" t="s">
        <v>99</v>
      </c>
      <c r="B8" s="139" t="s">
        <v>100</v>
      </c>
      <c r="C8" s="87">
        <v>9883623.44</v>
      </c>
      <c r="D8" s="87">
        <v>6223623.44</v>
      </c>
      <c r="E8" s="87">
        <v>5755572</v>
      </c>
      <c r="F8" s="87">
        <v>468051.44</v>
      </c>
      <c r="G8" s="87">
        <v>3660000</v>
      </c>
    </row>
    <row r="9" ht="18" customHeight="1" spans="1:7">
      <c r="A9" s="164" t="s">
        <v>101</v>
      </c>
      <c r="B9" s="164" t="s">
        <v>102</v>
      </c>
      <c r="C9" s="87">
        <v>6223623.44</v>
      </c>
      <c r="D9" s="87">
        <v>6223623.44</v>
      </c>
      <c r="E9" s="87">
        <v>5755572</v>
      </c>
      <c r="F9" s="87">
        <v>468051.44</v>
      </c>
      <c r="G9" s="87"/>
    </row>
    <row r="10" ht="18" customHeight="1" spans="1:7">
      <c r="A10" s="164" t="s">
        <v>103</v>
      </c>
      <c r="B10" s="164" t="s">
        <v>104</v>
      </c>
      <c r="C10" s="87">
        <v>3660000</v>
      </c>
      <c r="D10" s="87"/>
      <c r="E10" s="87"/>
      <c r="F10" s="87"/>
      <c r="G10" s="87">
        <v>3660000</v>
      </c>
    </row>
    <row r="11" ht="18" customHeight="1" spans="1:7">
      <c r="A11" s="29" t="s">
        <v>105</v>
      </c>
      <c r="B11" s="29" t="s">
        <v>106</v>
      </c>
      <c r="C11" s="87">
        <v>70800</v>
      </c>
      <c r="D11" s="87">
        <v>10800</v>
      </c>
      <c r="E11" s="87"/>
      <c r="F11" s="87">
        <v>10800</v>
      </c>
      <c r="G11" s="87">
        <v>60000</v>
      </c>
    </row>
    <row r="12" ht="18" customHeight="1" spans="1:7">
      <c r="A12" s="139" t="s">
        <v>107</v>
      </c>
      <c r="B12" s="139" t="s">
        <v>108</v>
      </c>
      <c r="C12" s="87">
        <v>70800</v>
      </c>
      <c r="D12" s="87">
        <v>10800</v>
      </c>
      <c r="E12" s="87"/>
      <c r="F12" s="87">
        <v>10800</v>
      </c>
      <c r="G12" s="87">
        <v>60000</v>
      </c>
    </row>
    <row r="13" ht="18" customHeight="1" spans="1:7">
      <c r="A13" s="164" t="s">
        <v>109</v>
      </c>
      <c r="B13" s="164" t="s">
        <v>110</v>
      </c>
      <c r="C13" s="87">
        <v>70800</v>
      </c>
      <c r="D13" s="87">
        <v>10800</v>
      </c>
      <c r="E13" s="87"/>
      <c r="F13" s="87">
        <v>10800</v>
      </c>
      <c r="G13" s="87">
        <v>60000</v>
      </c>
    </row>
    <row r="14" ht="18" customHeight="1" spans="1:7">
      <c r="A14" s="29" t="s">
        <v>111</v>
      </c>
      <c r="B14" s="29" t="s">
        <v>112</v>
      </c>
      <c r="C14" s="87">
        <v>1021144</v>
      </c>
      <c r="D14" s="87">
        <v>1021144</v>
      </c>
      <c r="E14" s="87">
        <v>1016344</v>
      </c>
      <c r="F14" s="87">
        <v>4800</v>
      </c>
      <c r="G14" s="87"/>
    </row>
    <row r="15" ht="18" customHeight="1" spans="1:7">
      <c r="A15" s="139" t="s">
        <v>113</v>
      </c>
      <c r="B15" s="139" t="s">
        <v>114</v>
      </c>
      <c r="C15" s="87">
        <v>992320</v>
      </c>
      <c r="D15" s="87">
        <v>992320</v>
      </c>
      <c r="E15" s="87">
        <v>987520</v>
      </c>
      <c r="F15" s="87">
        <v>4800</v>
      </c>
      <c r="G15" s="87"/>
    </row>
    <row r="16" ht="18" customHeight="1" spans="1:7">
      <c r="A16" s="164" t="s">
        <v>115</v>
      </c>
      <c r="B16" s="164" t="s">
        <v>116</v>
      </c>
      <c r="C16" s="87">
        <v>168000</v>
      </c>
      <c r="D16" s="87">
        <v>168000</v>
      </c>
      <c r="E16" s="87">
        <v>163200</v>
      </c>
      <c r="F16" s="87">
        <v>4800</v>
      </c>
      <c r="G16" s="87"/>
    </row>
    <row r="17" ht="18" customHeight="1" spans="1:7">
      <c r="A17" s="164" t="s">
        <v>117</v>
      </c>
      <c r="B17" s="164" t="s">
        <v>118</v>
      </c>
      <c r="C17" s="87">
        <v>724320</v>
      </c>
      <c r="D17" s="87">
        <v>724320</v>
      </c>
      <c r="E17" s="87">
        <v>724320</v>
      </c>
      <c r="F17" s="87"/>
      <c r="G17" s="87"/>
    </row>
    <row r="18" ht="18" customHeight="1" spans="1:7">
      <c r="A18" s="164" t="s">
        <v>119</v>
      </c>
      <c r="B18" s="164" t="s">
        <v>120</v>
      </c>
      <c r="C18" s="87">
        <v>100000</v>
      </c>
      <c r="D18" s="87">
        <v>100000</v>
      </c>
      <c r="E18" s="87">
        <v>100000</v>
      </c>
      <c r="F18" s="87"/>
      <c r="G18" s="87"/>
    </row>
    <row r="19" ht="18" customHeight="1" spans="1:7">
      <c r="A19" s="139" t="s">
        <v>121</v>
      </c>
      <c r="B19" s="139" t="s">
        <v>122</v>
      </c>
      <c r="C19" s="87">
        <v>28824</v>
      </c>
      <c r="D19" s="87">
        <v>28824</v>
      </c>
      <c r="E19" s="87">
        <v>28824</v>
      </c>
      <c r="F19" s="87"/>
      <c r="G19" s="87"/>
    </row>
    <row r="20" ht="18" customHeight="1" spans="1:7">
      <c r="A20" s="164" t="s">
        <v>123</v>
      </c>
      <c r="B20" s="164" t="s">
        <v>124</v>
      </c>
      <c r="C20" s="87">
        <v>28824</v>
      </c>
      <c r="D20" s="87">
        <v>28824</v>
      </c>
      <c r="E20" s="87">
        <v>28824</v>
      </c>
      <c r="F20" s="87"/>
      <c r="G20" s="87"/>
    </row>
    <row r="21" ht="18" customHeight="1" spans="1:7">
      <c r="A21" s="29" t="s">
        <v>125</v>
      </c>
      <c r="B21" s="29" t="s">
        <v>126</v>
      </c>
      <c r="C21" s="87">
        <v>678676</v>
      </c>
      <c r="D21" s="87">
        <v>678676</v>
      </c>
      <c r="E21" s="87">
        <v>678676</v>
      </c>
      <c r="F21" s="87"/>
      <c r="G21" s="87"/>
    </row>
    <row r="22" ht="18" customHeight="1" spans="1:7">
      <c r="A22" s="139" t="s">
        <v>127</v>
      </c>
      <c r="B22" s="139" t="s">
        <v>128</v>
      </c>
      <c r="C22" s="87">
        <v>678676</v>
      </c>
      <c r="D22" s="87">
        <v>678676</v>
      </c>
      <c r="E22" s="87">
        <v>678676</v>
      </c>
      <c r="F22" s="87"/>
      <c r="G22" s="87"/>
    </row>
    <row r="23" ht="18" customHeight="1" spans="1:7">
      <c r="A23" s="164" t="s">
        <v>129</v>
      </c>
      <c r="B23" s="164" t="s">
        <v>130</v>
      </c>
      <c r="C23" s="87">
        <v>357480</v>
      </c>
      <c r="D23" s="87">
        <v>357480</v>
      </c>
      <c r="E23" s="87">
        <v>357480</v>
      </c>
      <c r="F23" s="87"/>
      <c r="G23" s="87"/>
    </row>
    <row r="24" ht="18" customHeight="1" spans="1:7">
      <c r="A24" s="164" t="s">
        <v>131</v>
      </c>
      <c r="B24" s="164" t="s">
        <v>132</v>
      </c>
      <c r="C24" s="87">
        <v>281600</v>
      </c>
      <c r="D24" s="87">
        <v>281600</v>
      </c>
      <c r="E24" s="87">
        <v>281600</v>
      </c>
      <c r="F24" s="87"/>
      <c r="G24" s="87"/>
    </row>
    <row r="25" ht="18" customHeight="1" spans="1:7">
      <c r="A25" s="164" t="s">
        <v>133</v>
      </c>
      <c r="B25" s="164" t="s">
        <v>134</v>
      </c>
      <c r="C25" s="87">
        <v>39596</v>
      </c>
      <c r="D25" s="87">
        <v>39596</v>
      </c>
      <c r="E25" s="87">
        <v>39596</v>
      </c>
      <c r="F25" s="87"/>
      <c r="G25" s="87"/>
    </row>
    <row r="26" ht="18" customHeight="1" spans="1:7">
      <c r="A26" s="29" t="s">
        <v>135</v>
      </c>
      <c r="B26" s="29" t="s">
        <v>136</v>
      </c>
      <c r="C26" s="87">
        <v>617698</v>
      </c>
      <c r="D26" s="87">
        <v>617698</v>
      </c>
      <c r="E26" s="87">
        <v>617698</v>
      </c>
      <c r="F26" s="87"/>
      <c r="G26" s="87"/>
    </row>
    <row r="27" ht="18" customHeight="1" spans="1:7">
      <c r="A27" s="139" t="s">
        <v>137</v>
      </c>
      <c r="B27" s="139" t="s">
        <v>138</v>
      </c>
      <c r="C27" s="87">
        <v>617698</v>
      </c>
      <c r="D27" s="87">
        <v>617698</v>
      </c>
      <c r="E27" s="87">
        <v>617698</v>
      </c>
      <c r="F27" s="87"/>
      <c r="G27" s="87"/>
    </row>
    <row r="28" ht="18" customHeight="1" spans="1:7">
      <c r="A28" s="164" t="s">
        <v>139</v>
      </c>
      <c r="B28" s="164" t="s">
        <v>140</v>
      </c>
      <c r="C28" s="87">
        <v>593218</v>
      </c>
      <c r="D28" s="87">
        <v>593218</v>
      </c>
      <c r="E28" s="87">
        <v>593218</v>
      </c>
      <c r="F28" s="87"/>
      <c r="G28" s="87"/>
    </row>
    <row r="29" ht="18" customHeight="1" spans="1:7">
      <c r="A29" s="164" t="s">
        <v>141</v>
      </c>
      <c r="B29" s="164" t="s">
        <v>142</v>
      </c>
      <c r="C29" s="87">
        <v>24480</v>
      </c>
      <c r="D29" s="87">
        <v>24480</v>
      </c>
      <c r="E29" s="87">
        <v>24480</v>
      </c>
      <c r="F29" s="87"/>
      <c r="G29" s="87"/>
    </row>
    <row r="30" ht="18" customHeight="1" spans="1:7">
      <c r="A30" s="86" t="s">
        <v>181</v>
      </c>
      <c r="B30" s="165" t="s">
        <v>181</v>
      </c>
      <c r="C30" s="87">
        <v>12271941.44</v>
      </c>
      <c r="D30" s="87">
        <v>8551941.44</v>
      </c>
      <c r="E30" s="87">
        <v>8068290</v>
      </c>
      <c r="F30" s="87">
        <v>483651.44</v>
      </c>
      <c r="G30" s="87">
        <v>3720000</v>
      </c>
    </row>
  </sheetData>
  <mergeCells count="6">
    <mergeCell ref="A2:G2"/>
    <mergeCell ref="A4:B4"/>
    <mergeCell ref="D4:F4"/>
    <mergeCell ref="A30:B30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G21" sqref="G2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7"/>
      <c r="B1" s="47"/>
      <c r="C1" s="47"/>
      <c r="D1" s="47"/>
      <c r="E1" s="46"/>
      <c r="F1" s="157" t="s">
        <v>182</v>
      </c>
    </row>
    <row r="2" ht="41.25" customHeight="1" spans="1:6">
      <c r="A2" s="158" t="str">
        <f>"2025"&amp;"年一般公共预算“三公”经费支出预算表"</f>
        <v>2025年一般公共预算“三公”经费支出预算表</v>
      </c>
      <c r="B2" s="47"/>
      <c r="C2" s="47"/>
      <c r="D2" s="47"/>
      <c r="E2" s="46"/>
      <c r="F2" s="47"/>
    </row>
    <row r="3" customHeight="1" spans="1:6">
      <c r="A3" s="36" t="str">
        <f>"单位名称："&amp;"昆明市呈贡区融媒体中心"</f>
        <v>单位名称：昆明市呈贡区融媒体中心</v>
      </c>
      <c r="B3" s="159"/>
      <c r="D3" s="47"/>
      <c r="E3" s="46"/>
      <c r="F3" s="69" t="s">
        <v>1</v>
      </c>
    </row>
    <row r="4" ht="27" customHeight="1" spans="1:6">
      <c r="A4" s="51" t="s">
        <v>183</v>
      </c>
      <c r="B4" s="51" t="s">
        <v>184</v>
      </c>
      <c r="C4" s="53" t="s">
        <v>185</v>
      </c>
      <c r="D4" s="51"/>
      <c r="E4" s="52"/>
      <c r="F4" s="51" t="s">
        <v>186</v>
      </c>
    </row>
    <row r="5" ht="28.5" customHeight="1" spans="1:6">
      <c r="A5" s="160"/>
      <c r="B5" s="55"/>
      <c r="C5" s="52" t="s">
        <v>57</v>
      </c>
      <c r="D5" s="52" t="s">
        <v>187</v>
      </c>
      <c r="E5" s="52" t="s">
        <v>188</v>
      </c>
      <c r="F5" s="54"/>
    </row>
    <row r="6" ht="17.25" customHeight="1" spans="1:6">
      <c r="A6" s="59" t="s">
        <v>82</v>
      </c>
      <c r="B6" s="59" t="s">
        <v>83</v>
      </c>
      <c r="C6" s="59" t="s">
        <v>84</v>
      </c>
      <c r="D6" s="59" t="s">
        <v>85</v>
      </c>
      <c r="E6" s="59" t="s">
        <v>86</v>
      </c>
      <c r="F6" s="59" t="s">
        <v>87</v>
      </c>
    </row>
    <row r="7" ht="17.25" customHeight="1" spans="1:6">
      <c r="A7" s="87">
        <v>56840</v>
      </c>
      <c r="B7" s="87"/>
      <c r="C7" s="87">
        <v>50840</v>
      </c>
      <c r="D7" s="87"/>
      <c r="E7" s="87">
        <v>50840</v>
      </c>
      <c r="F7" s="87">
        <v>6000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1"/>
  <sheetViews>
    <sheetView showZeros="0" topLeftCell="G15" workbookViewId="0">
      <selection activeCell="G21" sqref="G2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40"/>
      <c r="C1" s="146"/>
      <c r="E1" s="147"/>
      <c r="F1" s="147"/>
      <c r="G1" s="147"/>
      <c r="H1" s="147"/>
      <c r="I1" s="91"/>
      <c r="J1" s="91"/>
      <c r="K1" s="91"/>
      <c r="L1" s="91"/>
      <c r="M1" s="91"/>
      <c r="N1" s="91"/>
      <c r="R1" s="91"/>
      <c r="V1" s="146"/>
      <c r="X1" s="2" t="s">
        <v>189</v>
      </c>
    </row>
    <row r="2" ht="45.75" customHeight="1" spans="1:24">
      <c r="A2" s="74" t="str">
        <f>"2025"&amp;"年部门基本支出预算表"</f>
        <v>2025年部门基本支出预算表</v>
      </c>
      <c r="B2" s="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3"/>
      <c r="P2" s="3"/>
      <c r="Q2" s="3"/>
      <c r="R2" s="74"/>
      <c r="S2" s="74"/>
      <c r="T2" s="74"/>
      <c r="U2" s="74"/>
      <c r="V2" s="74"/>
      <c r="W2" s="74"/>
      <c r="X2" s="74"/>
    </row>
    <row r="3" ht="18.75" customHeight="1" spans="1:24">
      <c r="A3" s="4" t="str">
        <f>"单位名称："&amp;"昆明市呈贡区融媒体中心"</f>
        <v>单位名称：昆明市呈贡区融媒体中心</v>
      </c>
      <c r="B3" s="5"/>
      <c r="C3" s="148"/>
      <c r="D3" s="148"/>
      <c r="E3" s="148"/>
      <c r="F3" s="148"/>
      <c r="G3" s="148"/>
      <c r="H3" s="148"/>
      <c r="I3" s="93"/>
      <c r="J3" s="93"/>
      <c r="K3" s="93"/>
      <c r="L3" s="93"/>
      <c r="M3" s="93"/>
      <c r="N3" s="93"/>
      <c r="O3" s="6"/>
      <c r="P3" s="6"/>
      <c r="Q3" s="6"/>
      <c r="R3" s="93"/>
      <c r="V3" s="146"/>
      <c r="X3" s="2" t="s">
        <v>1</v>
      </c>
    </row>
    <row r="4" ht="18" customHeight="1" spans="1:24">
      <c r="A4" s="8" t="s">
        <v>190</v>
      </c>
      <c r="B4" s="8" t="s">
        <v>191</v>
      </c>
      <c r="C4" s="8" t="s">
        <v>192</v>
      </c>
      <c r="D4" s="8" t="s">
        <v>193</v>
      </c>
      <c r="E4" s="8" t="s">
        <v>194</v>
      </c>
      <c r="F4" s="8" t="s">
        <v>195</v>
      </c>
      <c r="G4" s="8" t="s">
        <v>196</v>
      </c>
      <c r="H4" s="8" t="s">
        <v>197</v>
      </c>
      <c r="I4" s="153" t="s">
        <v>198</v>
      </c>
      <c r="J4" s="88" t="s">
        <v>198</v>
      </c>
      <c r="K4" s="88"/>
      <c r="L4" s="88"/>
      <c r="M4" s="88"/>
      <c r="N4" s="88"/>
      <c r="O4" s="11"/>
      <c r="P4" s="11"/>
      <c r="Q4" s="11"/>
      <c r="R4" s="109" t="s">
        <v>61</v>
      </c>
      <c r="S4" s="88" t="s">
        <v>62</v>
      </c>
      <c r="T4" s="88"/>
      <c r="U4" s="88"/>
      <c r="V4" s="88"/>
      <c r="W4" s="88"/>
      <c r="X4" s="89"/>
    </row>
    <row r="5" ht="18" customHeight="1" spans="1:24">
      <c r="A5" s="13"/>
      <c r="B5" s="28"/>
      <c r="C5" s="132"/>
      <c r="D5" s="13"/>
      <c r="E5" s="13"/>
      <c r="F5" s="13"/>
      <c r="G5" s="13"/>
      <c r="H5" s="13"/>
      <c r="I5" s="130" t="s">
        <v>199</v>
      </c>
      <c r="J5" s="153" t="s">
        <v>58</v>
      </c>
      <c r="K5" s="88"/>
      <c r="L5" s="88"/>
      <c r="M5" s="88"/>
      <c r="N5" s="89"/>
      <c r="O5" s="10" t="s">
        <v>200</v>
      </c>
      <c r="P5" s="11"/>
      <c r="Q5" s="12"/>
      <c r="R5" s="8" t="s">
        <v>61</v>
      </c>
      <c r="S5" s="153" t="s">
        <v>62</v>
      </c>
      <c r="T5" s="109" t="s">
        <v>64</v>
      </c>
      <c r="U5" s="88" t="s">
        <v>62</v>
      </c>
      <c r="V5" s="109" t="s">
        <v>66</v>
      </c>
      <c r="W5" s="109" t="s">
        <v>67</v>
      </c>
      <c r="X5" s="156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4" t="s">
        <v>201</v>
      </c>
      <c r="K6" s="8" t="s">
        <v>202</v>
      </c>
      <c r="L6" s="8" t="s">
        <v>203</v>
      </c>
      <c r="M6" s="8" t="s">
        <v>204</v>
      </c>
      <c r="N6" s="8" t="s">
        <v>205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206</v>
      </c>
      <c r="V6" s="8" t="s">
        <v>66</v>
      </c>
      <c r="W6" s="8" t="s">
        <v>67</v>
      </c>
      <c r="X6" s="8" t="s">
        <v>68</v>
      </c>
    </row>
    <row r="7" ht="37.5" customHeight="1" spans="1:24">
      <c r="A7" s="149"/>
      <c r="B7" s="18"/>
      <c r="C7" s="149"/>
      <c r="D7" s="149"/>
      <c r="E7" s="149"/>
      <c r="F7" s="149"/>
      <c r="G7" s="149"/>
      <c r="H7" s="149"/>
      <c r="I7" s="149"/>
      <c r="J7" s="155" t="s">
        <v>57</v>
      </c>
      <c r="K7" s="16" t="s">
        <v>207</v>
      </c>
      <c r="L7" s="16" t="s">
        <v>203</v>
      </c>
      <c r="M7" s="16" t="s">
        <v>204</v>
      </c>
      <c r="N7" s="16" t="s">
        <v>205</v>
      </c>
      <c r="O7" s="16" t="s">
        <v>203</v>
      </c>
      <c r="P7" s="16" t="s">
        <v>204</v>
      </c>
      <c r="Q7" s="16" t="s">
        <v>205</v>
      </c>
      <c r="R7" s="16" t="s">
        <v>61</v>
      </c>
      <c r="S7" s="16" t="s">
        <v>57</v>
      </c>
      <c r="T7" s="16" t="s">
        <v>64</v>
      </c>
      <c r="U7" s="16" t="s">
        <v>206</v>
      </c>
      <c r="V7" s="16" t="s">
        <v>66</v>
      </c>
      <c r="W7" s="16" t="s">
        <v>67</v>
      </c>
      <c r="X7" s="16" t="s">
        <v>68</v>
      </c>
    </row>
    <row r="8" customHeight="1" spans="1:2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</row>
    <row r="9" ht="20.25" customHeight="1" spans="1:24">
      <c r="A9" s="150" t="s">
        <v>208</v>
      </c>
      <c r="B9" s="150" t="s">
        <v>70</v>
      </c>
      <c r="C9" s="150" t="s">
        <v>209</v>
      </c>
      <c r="D9" s="150" t="s">
        <v>210</v>
      </c>
      <c r="E9" s="150" t="s">
        <v>101</v>
      </c>
      <c r="F9" s="150" t="s">
        <v>102</v>
      </c>
      <c r="G9" s="150" t="s">
        <v>211</v>
      </c>
      <c r="H9" s="150" t="s">
        <v>212</v>
      </c>
      <c r="I9" s="87">
        <v>1453704</v>
      </c>
      <c r="J9" s="87">
        <v>1453704</v>
      </c>
      <c r="K9" s="87"/>
      <c r="L9" s="87"/>
      <c r="M9" s="87">
        <v>1453704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ht="20.25" customHeight="1" spans="1:24">
      <c r="A10" s="150" t="s">
        <v>208</v>
      </c>
      <c r="B10" s="150" t="s">
        <v>70</v>
      </c>
      <c r="C10" s="150" t="s">
        <v>209</v>
      </c>
      <c r="D10" s="150" t="s">
        <v>210</v>
      </c>
      <c r="E10" s="150" t="s">
        <v>101</v>
      </c>
      <c r="F10" s="150" t="s">
        <v>102</v>
      </c>
      <c r="G10" s="150" t="s">
        <v>213</v>
      </c>
      <c r="H10" s="150" t="s">
        <v>214</v>
      </c>
      <c r="I10" s="87">
        <v>156</v>
      </c>
      <c r="J10" s="87">
        <v>156</v>
      </c>
      <c r="K10" s="23"/>
      <c r="L10" s="23"/>
      <c r="M10" s="87">
        <v>156</v>
      </c>
      <c r="N10" s="23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ht="20.25" customHeight="1" spans="1:24">
      <c r="A11" s="150" t="s">
        <v>208</v>
      </c>
      <c r="B11" s="150" t="s">
        <v>70</v>
      </c>
      <c r="C11" s="150" t="s">
        <v>209</v>
      </c>
      <c r="D11" s="150" t="s">
        <v>210</v>
      </c>
      <c r="E11" s="150" t="s">
        <v>101</v>
      </c>
      <c r="F11" s="150" t="s">
        <v>102</v>
      </c>
      <c r="G11" s="150" t="s">
        <v>215</v>
      </c>
      <c r="H11" s="150" t="s">
        <v>216</v>
      </c>
      <c r="I11" s="87">
        <v>144000</v>
      </c>
      <c r="J11" s="87">
        <v>144000</v>
      </c>
      <c r="K11" s="23"/>
      <c r="L11" s="23"/>
      <c r="M11" s="87">
        <v>144000</v>
      </c>
      <c r="N11" s="23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ht="20.25" customHeight="1" spans="1:24">
      <c r="A12" s="150" t="s">
        <v>208</v>
      </c>
      <c r="B12" s="150" t="s">
        <v>70</v>
      </c>
      <c r="C12" s="150" t="s">
        <v>209</v>
      </c>
      <c r="D12" s="150" t="s">
        <v>210</v>
      </c>
      <c r="E12" s="150" t="s">
        <v>101</v>
      </c>
      <c r="F12" s="150" t="s">
        <v>102</v>
      </c>
      <c r="G12" s="150" t="s">
        <v>217</v>
      </c>
      <c r="H12" s="150" t="s">
        <v>218</v>
      </c>
      <c r="I12" s="87">
        <v>1341552</v>
      </c>
      <c r="J12" s="87">
        <v>1341552</v>
      </c>
      <c r="K12" s="23"/>
      <c r="L12" s="23"/>
      <c r="M12" s="87">
        <v>1341552</v>
      </c>
      <c r="N12" s="23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ht="20.25" customHeight="1" spans="1:24">
      <c r="A13" s="150" t="s">
        <v>208</v>
      </c>
      <c r="B13" s="150" t="s">
        <v>70</v>
      </c>
      <c r="C13" s="150" t="s">
        <v>209</v>
      </c>
      <c r="D13" s="150" t="s">
        <v>210</v>
      </c>
      <c r="E13" s="150" t="s">
        <v>101</v>
      </c>
      <c r="F13" s="150" t="s">
        <v>102</v>
      </c>
      <c r="G13" s="150" t="s">
        <v>217</v>
      </c>
      <c r="H13" s="150" t="s">
        <v>218</v>
      </c>
      <c r="I13" s="87">
        <v>995760</v>
      </c>
      <c r="J13" s="87">
        <v>995760</v>
      </c>
      <c r="K13" s="23"/>
      <c r="L13" s="23"/>
      <c r="M13" s="87">
        <v>995760</v>
      </c>
      <c r="N13" s="23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ht="20.25" customHeight="1" spans="1:24">
      <c r="A14" s="150" t="s">
        <v>208</v>
      </c>
      <c r="B14" s="150" t="s">
        <v>70</v>
      </c>
      <c r="C14" s="150" t="s">
        <v>219</v>
      </c>
      <c r="D14" s="150" t="s">
        <v>220</v>
      </c>
      <c r="E14" s="150" t="s">
        <v>117</v>
      </c>
      <c r="F14" s="150" t="s">
        <v>118</v>
      </c>
      <c r="G14" s="150" t="s">
        <v>221</v>
      </c>
      <c r="H14" s="150" t="s">
        <v>222</v>
      </c>
      <c r="I14" s="87">
        <v>724320</v>
      </c>
      <c r="J14" s="87">
        <v>724320</v>
      </c>
      <c r="K14" s="23"/>
      <c r="L14" s="23"/>
      <c r="M14" s="87">
        <v>724320</v>
      </c>
      <c r="N14" s="23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ht="20.25" customHeight="1" spans="1:24">
      <c r="A15" s="150" t="s">
        <v>208</v>
      </c>
      <c r="B15" s="150" t="s">
        <v>70</v>
      </c>
      <c r="C15" s="150" t="s">
        <v>219</v>
      </c>
      <c r="D15" s="150" t="s">
        <v>220</v>
      </c>
      <c r="E15" s="150" t="s">
        <v>119</v>
      </c>
      <c r="F15" s="150" t="s">
        <v>120</v>
      </c>
      <c r="G15" s="150" t="s">
        <v>223</v>
      </c>
      <c r="H15" s="150" t="s">
        <v>224</v>
      </c>
      <c r="I15" s="87">
        <v>100000</v>
      </c>
      <c r="J15" s="87">
        <v>100000</v>
      </c>
      <c r="K15" s="23"/>
      <c r="L15" s="23"/>
      <c r="M15" s="87">
        <v>100000</v>
      </c>
      <c r="N15" s="23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ht="20.25" customHeight="1" spans="1:24">
      <c r="A16" s="150" t="s">
        <v>208</v>
      </c>
      <c r="B16" s="150" t="s">
        <v>70</v>
      </c>
      <c r="C16" s="150" t="s">
        <v>219</v>
      </c>
      <c r="D16" s="150" t="s">
        <v>220</v>
      </c>
      <c r="E16" s="150" t="s">
        <v>129</v>
      </c>
      <c r="F16" s="150" t="s">
        <v>130</v>
      </c>
      <c r="G16" s="150" t="s">
        <v>225</v>
      </c>
      <c r="H16" s="150" t="s">
        <v>226</v>
      </c>
      <c r="I16" s="87">
        <v>357480</v>
      </c>
      <c r="J16" s="87">
        <v>357480</v>
      </c>
      <c r="K16" s="23"/>
      <c r="L16" s="23"/>
      <c r="M16" s="87">
        <v>357480</v>
      </c>
      <c r="N16" s="23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ht="20.25" customHeight="1" spans="1:24">
      <c r="A17" s="150" t="s">
        <v>208</v>
      </c>
      <c r="B17" s="150" t="s">
        <v>70</v>
      </c>
      <c r="C17" s="150" t="s">
        <v>219</v>
      </c>
      <c r="D17" s="150" t="s">
        <v>220</v>
      </c>
      <c r="E17" s="150" t="s">
        <v>131</v>
      </c>
      <c r="F17" s="150" t="s">
        <v>132</v>
      </c>
      <c r="G17" s="150" t="s">
        <v>227</v>
      </c>
      <c r="H17" s="150" t="s">
        <v>228</v>
      </c>
      <c r="I17" s="87">
        <v>281600</v>
      </c>
      <c r="J17" s="87">
        <v>281600</v>
      </c>
      <c r="K17" s="23"/>
      <c r="L17" s="23"/>
      <c r="M17" s="87">
        <v>281600</v>
      </c>
      <c r="N17" s="23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ht="20.25" customHeight="1" spans="1:24">
      <c r="A18" s="150" t="s">
        <v>208</v>
      </c>
      <c r="B18" s="150" t="s">
        <v>70</v>
      </c>
      <c r="C18" s="150" t="s">
        <v>219</v>
      </c>
      <c r="D18" s="150" t="s">
        <v>220</v>
      </c>
      <c r="E18" s="150" t="s">
        <v>101</v>
      </c>
      <c r="F18" s="150" t="s">
        <v>102</v>
      </c>
      <c r="G18" s="150" t="s">
        <v>229</v>
      </c>
      <c r="H18" s="150" t="s">
        <v>230</v>
      </c>
      <c r="I18" s="87">
        <v>32400</v>
      </c>
      <c r="J18" s="87">
        <v>32400</v>
      </c>
      <c r="K18" s="23"/>
      <c r="L18" s="23"/>
      <c r="M18" s="87">
        <v>32400</v>
      </c>
      <c r="N18" s="23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ht="20.25" customHeight="1" spans="1:24">
      <c r="A19" s="150" t="s">
        <v>208</v>
      </c>
      <c r="B19" s="150" t="s">
        <v>70</v>
      </c>
      <c r="C19" s="150" t="s">
        <v>219</v>
      </c>
      <c r="D19" s="150" t="s">
        <v>220</v>
      </c>
      <c r="E19" s="150" t="s">
        <v>133</v>
      </c>
      <c r="F19" s="150" t="s">
        <v>134</v>
      </c>
      <c r="G19" s="150" t="s">
        <v>229</v>
      </c>
      <c r="H19" s="150" t="s">
        <v>230</v>
      </c>
      <c r="I19" s="87">
        <v>22748</v>
      </c>
      <c r="J19" s="87">
        <v>22748</v>
      </c>
      <c r="K19" s="23"/>
      <c r="L19" s="23"/>
      <c r="M19" s="87">
        <v>22748</v>
      </c>
      <c r="N19" s="23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ht="20.25" customHeight="1" spans="1:24">
      <c r="A20" s="150" t="s">
        <v>208</v>
      </c>
      <c r="B20" s="150" t="s">
        <v>70</v>
      </c>
      <c r="C20" s="150" t="s">
        <v>219</v>
      </c>
      <c r="D20" s="150" t="s">
        <v>220</v>
      </c>
      <c r="E20" s="150" t="s">
        <v>133</v>
      </c>
      <c r="F20" s="150" t="s">
        <v>134</v>
      </c>
      <c r="G20" s="150" t="s">
        <v>229</v>
      </c>
      <c r="H20" s="150" t="s">
        <v>230</v>
      </c>
      <c r="I20" s="87">
        <v>16848</v>
      </c>
      <c r="J20" s="87">
        <v>16848</v>
      </c>
      <c r="K20" s="23"/>
      <c r="L20" s="23"/>
      <c r="M20" s="87">
        <v>16848</v>
      </c>
      <c r="N20" s="23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ht="20.25" customHeight="1" spans="1:24">
      <c r="A21" s="150" t="s">
        <v>208</v>
      </c>
      <c r="B21" s="150" t="s">
        <v>70</v>
      </c>
      <c r="C21" s="150" t="s">
        <v>231</v>
      </c>
      <c r="D21" s="150" t="s">
        <v>140</v>
      </c>
      <c r="E21" s="150" t="s">
        <v>139</v>
      </c>
      <c r="F21" s="150" t="s">
        <v>140</v>
      </c>
      <c r="G21" s="150" t="s">
        <v>232</v>
      </c>
      <c r="H21" s="150" t="s">
        <v>140</v>
      </c>
      <c r="I21" s="87">
        <v>593218</v>
      </c>
      <c r="J21" s="87">
        <v>593218</v>
      </c>
      <c r="K21" s="23"/>
      <c r="L21" s="23"/>
      <c r="M21" s="87">
        <v>593218</v>
      </c>
      <c r="N21" s="23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ht="20.25" customHeight="1" spans="1:24">
      <c r="A22" s="150" t="s">
        <v>208</v>
      </c>
      <c r="B22" s="150" t="s">
        <v>70</v>
      </c>
      <c r="C22" s="150" t="s">
        <v>233</v>
      </c>
      <c r="D22" s="150" t="s">
        <v>234</v>
      </c>
      <c r="E22" s="150" t="s">
        <v>101</v>
      </c>
      <c r="F22" s="150" t="s">
        <v>102</v>
      </c>
      <c r="G22" s="150" t="s">
        <v>235</v>
      </c>
      <c r="H22" s="150" t="s">
        <v>234</v>
      </c>
      <c r="I22" s="87">
        <v>50840</v>
      </c>
      <c r="J22" s="87">
        <v>50840</v>
      </c>
      <c r="K22" s="23"/>
      <c r="L22" s="23"/>
      <c r="M22" s="87">
        <v>50840</v>
      </c>
      <c r="N22" s="23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ht="20.25" customHeight="1" spans="1:24">
      <c r="A23" s="150" t="s">
        <v>208</v>
      </c>
      <c r="B23" s="150" t="s">
        <v>70</v>
      </c>
      <c r="C23" s="150" t="s">
        <v>236</v>
      </c>
      <c r="D23" s="150" t="s">
        <v>237</v>
      </c>
      <c r="E23" s="150" t="s">
        <v>101</v>
      </c>
      <c r="F23" s="150" t="s">
        <v>102</v>
      </c>
      <c r="G23" s="150" t="s">
        <v>238</v>
      </c>
      <c r="H23" s="150" t="s">
        <v>237</v>
      </c>
      <c r="I23" s="87">
        <v>75823.44</v>
      </c>
      <c r="J23" s="87">
        <v>75823.44</v>
      </c>
      <c r="K23" s="23"/>
      <c r="L23" s="23"/>
      <c r="M23" s="87">
        <v>75823.44</v>
      </c>
      <c r="N23" s="23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ht="20.25" customHeight="1" spans="1:24">
      <c r="A24" s="150" t="s">
        <v>208</v>
      </c>
      <c r="B24" s="150" t="s">
        <v>70</v>
      </c>
      <c r="C24" s="150" t="s">
        <v>239</v>
      </c>
      <c r="D24" s="150" t="s">
        <v>240</v>
      </c>
      <c r="E24" s="150" t="s">
        <v>101</v>
      </c>
      <c r="F24" s="150" t="s">
        <v>102</v>
      </c>
      <c r="G24" s="150" t="s">
        <v>241</v>
      </c>
      <c r="H24" s="150" t="s">
        <v>242</v>
      </c>
      <c r="I24" s="87">
        <v>96564</v>
      </c>
      <c r="J24" s="87">
        <v>96564</v>
      </c>
      <c r="K24" s="23"/>
      <c r="L24" s="23"/>
      <c r="M24" s="87">
        <v>96564</v>
      </c>
      <c r="N24" s="23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ht="20.25" customHeight="1" spans="1:24">
      <c r="A25" s="150" t="s">
        <v>208</v>
      </c>
      <c r="B25" s="150" t="s">
        <v>70</v>
      </c>
      <c r="C25" s="150" t="s">
        <v>239</v>
      </c>
      <c r="D25" s="150" t="s">
        <v>240</v>
      </c>
      <c r="E25" s="150" t="s">
        <v>115</v>
      </c>
      <c r="F25" s="150" t="s">
        <v>116</v>
      </c>
      <c r="G25" s="150" t="s">
        <v>241</v>
      </c>
      <c r="H25" s="150" t="s">
        <v>242</v>
      </c>
      <c r="I25" s="87">
        <v>4800</v>
      </c>
      <c r="J25" s="87">
        <v>4800</v>
      </c>
      <c r="K25" s="23"/>
      <c r="L25" s="23"/>
      <c r="M25" s="87">
        <v>4800</v>
      </c>
      <c r="N25" s="23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ht="20.25" customHeight="1" spans="1:24">
      <c r="A26" s="150" t="s">
        <v>208</v>
      </c>
      <c r="B26" s="150" t="s">
        <v>70</v>
      </c>
      <c r="C26" s="150" t="s">
        <v>239</v>
      </c>
      <c r="D26" s="150" t="s">
        <v>240</v>
      </c>
      <c r="E26" s="150" t="s">
        <v>101</v>
      </c>
      <c r="F26" s="150" t="s">
        <v>102</v>
      </c>
      <c r="G26" s="150" t="s">
        <v>243</v>
      </c>
      <c r="H26" s="150" t="s">
        <v>244</v>
      </c>
      <c r="I26" s="87">
        <v>13212</v>
      </c>
      <c r="J26" s="87">
        <v>13212</v>
      </c>
      <c r="K26" s="23"/>
      <c r="L26" s="23"/>
      <c r="M26" s="87">
        <v>13212</v>
      </c>
      <c r="N26" s="23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ht="20.25" customHeight="1" spans="1:24">
      <c r="A27" s="150" t="s">
        <v>208</v>
      </c>
      <c r="B27" s="150" t="s">
        <v>70</v>
      </c>
      <c r="C27" s="150" t="s">
        <v>239</v>
      </c>
      <c r="D27" s="150" t="s">
        <v>240</v>
      </c>
      <c r="E27" s="150" t="s">
        <v>101</v>
      </c>
      <c r="F27" s="150" t="s">
        <v>102</v>
      </c>
      <c r="G27" s="150" t="s">
        <v>245</v>
      </c>
      <c r="H27" s="150" t="s">
        <v>246</v>
      </c>
      <c r="I27" s="87">
        <v>20412</v>
      </c>
      <c r="J27" s="87">
        <v>20412</v>
      </c>
      <c r="K27" s="23"/>
      <c r="L27" s="23"/>
      <c r="M27" s="87">
        <v>20412</v>
      </c>
      <c r="N27" s="23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ht="20.25" customHeight="1" spans="1:24">
      <c r="A28" s="150" t="s">
        <v>208</v>
      </c>
      <c r="B28" s="150" t="s">
        <v>70</v>
      </c>
      <c r="C28" s="150" t="s">
        <v>239</v>
      </c>
      <c r="D28" s="150" t="s">
        <v>240</v>
      </c>
      <c r="E28" s="150" t="s">
        <v>101</v>
      </c>
      <c r="F28" s="150" t="s">
        <v>102</v>
      </c>
      <c r="G28" s="150" t="s">
        <v>247</v>
      </c>
      <c r="H28" s="150" t="s">
        <v>248</v>
      </c>
      <c r="I28" s="87">
        <v>18000</v>
      </c>
      <c r="J28" s="87">
        <v>18000</v>
      </c>
      <c r="K28" s="23"/>
      <c r="L28" s="23"/>
      <c r="M28" s="87">
        <v>18000</v>
      </c>
      <c r="N28" s="23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ht="20.25" customHeight="1" spans="1:24">
      <c r="A29" s="150" t="s">
        <v>208</v>
      </c>
      <c r="B29" s="150" t="s">
        <v>70</v>
      </c>
      <c r="C29" s="150" t="s">
        <v>239</v>
      </c>
      <c r="D29" s="150" t="s">
        <v>240</v>
      </c>
      <c r="E29" s="150" t="s">
        <v>101</v>
      </c>
      <c r="F29" s="150" t="s">
        <v>102</v>
      </c>
      <c r="G29" s="150" t="s">
        <v>249</v>
      </c>
      <c r="H29" s="150" t="s">
        <v>250</v>
      </c>
      <c r="I29" s="87">
        <v>21600</v>
      </c>
      <c r="J29" s="87">
        <v>21600</v>
      </c>
      <c r="K29" s="23"/>
      <c r="L29" s="23"/>
      <c r="M29" s="87">
        <v>21600</v>
      </c>
      <c r="N29" s="23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ht="20.25" customHeight="1" spans="1:24">
      <c r="A30" s="150" t="s">
        <v>208</v>
      </c>
      <c r="B30" s="150" t="s">
        <v>70</v>
      </c>
      <c r="C30" s="150" t="s">
        <v>239</v>
      </c>
      <c r="D30" s="150" t="s">
        <v>240</v>
      </c>
      <c r="E30" s="150" t="s">
        <v>101</v>
      </c>
      <c r="F30" s="150" t="s">
        <v>102</v>
      </c>
      <c r="G30" s="150" t="s">
        <v>251</v>
      </c>
      <c r="H30" s="150" t="s">
        <v>252</v>
      </c>
      <c r="I30" s="87">
        <v>21600</v>
      </c>
      <c r="J30" s="87">
        <v>21600</v>
      </c>
      <c r="K30" s="23"/>
      <c r="L30" s="23"/>
      <c r="M30" s="87">
        <v>21600</v>
      </c>
      <c r="N30" s="23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ht="20.25" customHeight="1" spans="1:24">
      <c r="A31" s="150" t="s">
        <v>208</v>
      </c>
      <c r="B31" s="150" t="s">
        <v>70</v>
      </c>
      <c r="C31" s="150" t="s">
        <v>239</v>
      </c>
      <c r="D31" s="150" t="s">
        <v>240</v>
      </c>
      <c r="E31" s="150" t="s">
        <v>101</v>
      </c>
      <c r="F31" s="150" t="s">
        <v>102</v>
      </c>
      <c r="G31" s="150" t="s">
        <v>253</v>
      </c>
      <c r="H31" s="150" t="s">
        <v>254</v>
      </c>
      <c r="I31" s="87">
        <v>36000</v>
      </c>
      <c r="J31" s="87">
        <v>36000</v>
      </c>
      <c r="K31" s="23"/>
      <c r="L31" s="23"/>
      <c r="M31" s="87">
        <v>36000</v>
      </c>
      <c r="N31" s="23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ht="20.25" customHeight="1" spans="1:24">
      <c r="A32" s="150" t="s">
        <v>208</v>
      </c>
      <c r="B32" s="150" t="s">
        <v>70</v>
      </c>
      <c r="C32" s="150" t="s">
        <v>239</v>
      </c>
      <c r="D32" s="150" t="s">
        <v>240</v>
      </c>
      <c r="E32" s="150" t="s">
        <v>109</v>
      </c>
      <c r="F32" s="150" t="s">
        <v>110</v>
      </c>
      <c r="G32" s="150" t="s">
        <v>255</v>
      </c>
      <c r="H32" s="150" t="s">
        <v>256</v>
      </c>
      <c r="I32" s="87">
        <v>10800</v>
      </c>
      <c r="J32" s="87">
        <v>10800</v>
      </c>
      <c r="K32" s="23"/>
      <c r="L32" s="23"/>
      <c r="M32" s="87">
        <v>10800</v>
      </c>
      <c r="N32" s="23"/>
      <c r="O32" s="87"/>
      <c r="P32" s="87"/>
      <c r="Q32" s="87"/>
      <c r="R32" s="87"/>
      <c r="S32" s="87"/>
      <c r="T32" s="87"/>
      <c r="U32" s="87"/>
      <c r="V32" s="87"/>
      <c r="W32" s="87"/>
      <c r="X32" s="87"/>
    </row>
    <row r="33" ht="20.25" customHeight="1" spans="1:24">
      <c r="A33" s="150" t="s">
        <v>208</v>
      </c>
      <c r="B33" s="150" t="s">
        <v>70</v>
      </c>
      <c r="C33" s="150" t="s">
        <v>239</v>
      </c>
      <c r="D33" s="150" t="s">
        <v>240</v>
      </c>
      <c r="E33" s="150" t="s">
        <v>101</v>
      </c>
      <c r="F33" s="150" t="s">
        <v>102</v>
      </c>
      <c r="G33" s="150" t="s">
        <v>257</v>
      </c>
      <c r="H33" s="150" t="s">
        <v>258</v>
      </c>
      <c r="I33" s="87">
        <v>108000</v>
      </c>
      <c r="J33" s="87">
        <v>108000</v>
      </c>
      <c r="K33" s="23"/>
      <c r="L33" s="23"/>
      <c r="M33" s="87">
        <v>108000</v>
      </c>
      <c r="N33" s="23"/>
      <c r="O33" s="87"/>
      <c r="P33" s="87"/>
      <c r="Q33" s="87"/>
      <c r="R33" s="87"/>
      <c r="S33" s="87"/>
      <c r="T33" s="87"/>
      <c r="U33" s="87"/>
      <c r="V33" s="87"/>
      <c r="W33" s="87"/>
      <c r="X33" s="87"/>
    </row>
    <row r="34" ht="20.25" customHeight="1" spans="1:24">
      <c r="A34" s="150" t="s">
        <v>208</v>
      </c>
      <c r="B34" s="150" t="s">
        <v>70</v>
      </c>
      <c r="C34" s="150" t="s">
        <v>259</v>
      </c>
      <c r="D34" s="150" t="s">
        <v>260</v>
      </c>
      <c r="E34" s="150" t="s">
        <v>141</v>
      </c>
      <c r="F34" s="150" t="s">
        <v>142</v>
      </c>
      <c r="G34" s="150" t="s">
        <v>213</v>
      </c>
      <c r="H34" s="150" t="s">
        <v>214</v>
      </c>
      <c r="I34" s="87">
        <v>24480</v>
      </c>
      <c r="J34" s="87">
        <v>24480</v>
      </c>
      <c r="K34" s="23"/>
      <c r="L34" s="23"/>
      <c r="M34" s="87">
        <v>24480</v>
      </c>
      <c r="N34" s="23"/>
      <c r="O34" s="87"/>
      <c r="P34" s="87"/>
      <c r="Q34" s="87"/>
      <c r="R34" s="87"/>
      <c r="S34" s="87"/>
      <c r="T34" s="87"/>
      <c r="U34" s="87"/>
      <c r="V34" s="87"/>
      <c r="W34" s="87"/>
      <c r="X34" s="87"/>
    </row>
    <row r="35" ht="20.25" customHeight="1" spans="1:24">
      <c r="A35" s="150" t="s">
        <v>208</v>
      </c>
      <c r="B35" s="150" t="s">
        <v>70</v>
      </c>
      <c r="C35" s="150" t="s">
        <v>261</v>
      </c>
      <c r="D35" s="150" t="s">
        <v>262</v>
      </c>
      <c r="E35" s="150" t="s">
        <v>123</v>
      </c>
      <c r="F35" s="150" t="s">
        <v>124</v>
      </c>
      <c r="G35" s="150" t="s">
        <v>263</v>
      </c>
      <c r="H35" s="150" t="s">
        <v>264</v>
      </c>
      <c r="I35" s="87">
        <v>22728</v>
      </c>
      <c r="J35" s="87">
        <v>22728</v>
      </c>
      <c r="K35" s="23"/>
      <c r="L35" s="23"/>
      <c r="M35" s="87">
        <v>22728</v>
      </c>
      <c r="N35" s="23"/>
      <c r="O35" s="87"/>
      <c r="P35" s="87"/>
      <c r="Q35" s="87"/>
      <c r="R35" s="87"/>
      <c r="S35" s="87"/>
      <c r="T35" s="87"/>
      <c r="U35" s="87"/>
      <c r="V35" s="87"/>
      <c r="W35" s="87"/>
      <c r="X35" s="87"/>
    </row>
    <row r="36" ht="20.25" customHeight="1" spans="1:24">
      <c r="A36" s="150" t="s">
        <v>208</v>
      </c>
      <c r="B36" s="150" t="s">
        <v>70</v>
      </c>
      <c r="C36" s="150" t="s">
        <v>261</v>
      </c>
      <c r="D36" s="150" t="s">
        <v>262</v>
      </c>
      <c r="E36" s="150" t="s">
        <v>123</v>
      </c>
      <c r="F36" s="150" t="s">
        <v>124</v>
      </c>
      <c r="G36" s="150" t="s">
        <v>263</v>
      </c>
      <c r="H36" s="150" t="s">
        <v>264</v>
      </c>
      <c r="I36" s="87">
        <v>6096</v>
      </c>
      <c r="J36" s="87">
        <v>6096</v>
      </c>
      <c r="K36" s="23"/>
      <c r="L36" s="23"/>
      <c r="M36" s="87">
        <v>6096</v>
      </c>
      <c r="N36" s="23"/>
      <c r="O36" s="87"/>
      <c r="P36" s="87"/>
      <c r="Q36" s="87"/>
      <c r="R36" s="87"/>
      <c r="S36" s="87"/>
      <c r="T36" s="87"/>
      <c r="U36" s="87"/>
      <c r="V36" s="87"/>
      <c r="W36" s="87"/>
      <c r="X36" s="87"/>
    </row>
    <row r="37" ht="20.25" customHeight="1" spans="1:24">
      <c r="A37" s="150" t="s">
        <v>208</v>
      </c>
      <c r="B37" s="150" t="s">
        <v>70</v>
      </c>
      <c r="C37" s="150" t="s">
        <v>265</v>
      </c>
      <c r="D37" s="150" t="s">
        <v>266</v>
      </c>
      <c r="E37" s="150" t="s">
        <v>115</v>
      </c>
      <c r="F37" s="150" t="s">
        <v>116</v>
      </c>
      <c r="G37" s="150" t="s">
        <v>263</v>
      </c>
      <c r="H37" s="150" t="s">
        <v>264</v>
      </c>
      <c r="I37" s="87">
        <v>163200</v>
      </c>
      <c r="J37" s="87">
        <v>163200</v>
      </c>
      <c r="K37" s="23"/>
      <c r="L37" s="23"/>
      <c r="M37" s="87">
        <v>163200</v>
      </c>
      <c r="N37" s="23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ht="20.25" customHeight="1" spans="1:24">
      <c r="A38" s="150" t="s">
        <v>208</v>
      </c>
      <c r="B38" s="150" t="s">
        <v>70</v>
      </c>
      <c r="C38" s="150" t="s">
        <v>267</v>
      </c>
      <c r="D38" s="150" t="s">
        <v>268</v>
      </c>
      <c r="E38" s="150" t="s">
        <v>101</v>
      </c>
      <c r="F38" s="150" t="s">
        <v>102</v>
      </c>
      <c r="G38" s="150" t="s">
        <v>215</v>
      </c>
      <c r="H38" s="150" t="s">
        <v>216</v>
      </c>
      <c r="I38" s="87">
        <v>1368000</v>
      </c>
      <c r="J38" s="87">
        <v>1368000</v>
      </c>
      <c r="K38" s="23"/>
      <c r="L38" s="23"/>
      <c r="M38" s="87">
        <v>1368000</v>
      </c>
      <c r="N38" s="23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ht="20.25" customHeight="1" spans="1:24">
      <c r="A39" s="150" t="s">
        <v>208</v>
      </c>
      <c r="B39" s="150" t="s">
        <v>70</v>
      </c>
      <c r="C39" s="150" t="s">
        <v>269</v>
      </c>
      <c r="D39" s="150" t="s">
        <v>270</v>
      </c>
      <c r="E39" s="150" t="s">
        <v>101</v>
      </c>
      <c r="F39" s="150" t="s">
        <v>102</v>
      </c>
      <c r="G39" s="150" t="s">
        <v>271</v>
      </c>
      <c r="H39" s="150" t="s">
        <v>272</v>
      </c>
      <c r="I39" s="87">
        <v>420000</v>
      </c>
      <c r="J39" s="87">
        <v>420000</v>
      </c>
      <c r="K39" s="23"/>
      <c r="L39" s="23"/>
      <c r="M39" s="87">
        <v>420000</v>
      </c>
      <c r="N39" s="23"/>
      <c r="O39" s="87"/>
      <c r="P39" s="87"/>
      <c r="Q39" s="87"/>
      <c r="R39" s="87"/>
      <c r="S39" s="87"/>
      <c r="T39" s="87"/>
      <c r="U39" s="87"/>
      <c r="V39" s="87"/>
      <c r="W39" s="87"/>
      <c r="X39" s="87"/>
    </row>
    <row r="40" ht="20.25" customHeight="1" spans="1:24">
      <c r="A40" s="150" t="s">
        <v>208</v>
      </c>
      <c r="B40" s="150" t="s">
        <v>70</v>
      </c>
      <c r="C40" s="150" t="s">
        <v>273</v>
      </c>
      <c r="D40" s="150" t="s">
        <v>186</v>
      </c>
      <c r="E40" s="150" t="s">
        <v>101</v>
      </c>
      <c r="F40" s="150" t="s">
        <v>102</v>
      </c>
      <c r="G40" s="150" t="s">
        <v>274</v>
      </c>
      <c r="H40" s="150" t="s">
        <v>186</v>
      </c>
      <c r="I40" s="87">
        <v>6000</v>
      </c>
      <c r="J40" s="87">
        <v>6000</v>
      </c>
      <c r="K40" s="23"/>
      <c r="L40" s="23"/>
      <c r="M40" s="87">
        <v>6000</v>
      </c>
      <c r="N40" s="23"/>
      <c r="O40" s="87"/>
      <c r="P40" s="87"/>
      <c r="Q40" s="87"/>
      <c r="R40" s="87"/>
      <c r="S40" s="87"/>
      <c r="T40" s="87"/>
      <c r="U40" s="87"/>
      <c r="V40" s="87"/>
      <c r="W40" s="87"/>
      <c r="X40" s="87"/>
    </row>
    <row r="41" ht="17.25" customHeight="1" spans="1:24">
      <c r="A41" s="32" t="s">
        <v>181</v>
      </c>
      <c r="B41" s="33"/>
      <c r="C41" s="151"/>
      <c r="D41" s="151"/>
      <c r="E41" s="151"/>
      <c r="F41" s="151"/>
      <c r="G41" s="151"/>
      <c r="H41" s="152"/>
      <c r="I41" s="87">
        <v>8551941.44</v>
      </c>
      <c r="J41" s="87">
        <v>8551941.44</v>
      </c>
      <c r="K41" s="87"/>
      <c r="L41" s="87"/>
      <c r="M41" s="87">
        <v>8551941.44</v>
      </c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</sheetData>
  <mergeCells count="31">
    <mergeCell ref="A2:X2"/>
    <mergeCell ref="A3:H3"/>
    <mergeCell ref="I4:X4"/>
    <mergeCell ref="J5:N5"/>
    <mergeCell ref="O5:Q5"/>
    <mergeCell ref="S5:X5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selection activeCell="I12" sqref="I12:I1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40"/>
      <c r="E1" s="1"/>
      <c r="F1" s="1"/>
      <c r="G1" s="1"/>
      <c r="H1" s="1"/>
      <c r="U1" s="140"/>
      <c r="W1" s="145" t="s">
        <v>275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"单位名称："&amp;"昆明市呈贡区融媒体中心"</f>
        <v>单位名称：昆明市呈贡区融媒体中心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0"/>
      <c r="W3" s="123" t="s">
        <v>1</v>
      </c>
    </row>
    <row r="4" ht="21.75" customHeight="1" spans="1:23">
      <c r="A4" s="8" t="s">
        <v>276</v>
      </c>
      <c r="B4" s="9" t="s">
        <v>192</v>
      </c>
      <c r="C4" s="8" t="s">
        <v>193</v>
      </c>
      <c r="D4" s="8" t="s">
        <v>277</v>
      </c>
      <c r="E4" s="9" t="s">
        <v>194</v>
      </c>
      <c r="F4" s="9" t="s">
        <v>195</v>
      </c>
      <c r="G4" s="9" t="s">
        <v>278</v>
      </c>
      <c r="H4" s="9" t="s">
        <v>279</v>
      </c>
      <c r="I4" s="27" t="s">
        <v>55</v>
      </c>
      <c r="J4" s="10" t="s">
        <v>280</v>
      </c>
      <c r="K4" s="11"/>
      <c r="L4" s="11"/>
      <c r="M4" s="12"/>
      <c r="N4" s="10" t="s">
        <v>200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1" t="s">
        <v>58</v>
      </c>
      <c r="K5" s="142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206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3" t="s">
        <v>57</v>
      </c>
      <c r="K6" s="144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75" t="s">
        <v>57</v>
      </c>
      <c r="K7" s="75" t="s">
        <v>281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19">
        <v>21</v>
      </c>
      <c r="V8" s="39">
        <v>22</v>
      </c>
      <c r="W8" s="19">
        <v>23</v>
      </c>
    </row>
    <row r="9" ht="21.75" customHeight="1" spans="1:23">
      <c r="A9" s="77" t="s">
        <v>282</v>
      </c>
      <c r="B9" s="77" t="s">
        <v>283</v>
      </c>
      <c r="C9" s="77" t="s">
        <v>284</v>
      </c>
      <c r="D9" s="77" t="s">
        <v>70</v>
      </c>
      <c r="E9" s="77" t="s">
        <v>103</v>
      </c>
      <c r="F9" s="77" t="s">
        <v>104</v>
      </c>
      <c r="G9" s="77" t="s">
        <v>253</v>
      </c>
      <c r="H9" s="77" t="s">
        <v>254</v>
      </c>
      <c r="I9" s="87">
        <v>60000</v>
      </c>
      <c r="J9" s="87">
        <v>60000</v>
      </c>
      <c r="K9" s="87">
        <v>60000</v>
      </c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</row>
    <row r="10" ht="21.75" customHeight="1" spans="1:23">
      <c r="A10" s="77" t="s">
        <v>282</v>
      </c>
      <c r="B10" s="77" t="s">
        <v>283</v>
      </c>
      <c r="C10" s="77" t="s">
        <v>284</v>
      </c>
      <c r="D10" s="77" t="s">
        <v>70</v>
      </c>
      <c r="E10" s="77" t="s">
        <v>103</v>
      </c>
      <c r="F10" s="77" t="s">
        <v>104</v>
      </c>
      <c r="G10" s="77" t="s">
        <v>285</v>
      </c>
      <c r="H10" s="77" t="s">
        <v>286</v>
      </c>
      <c r="I10" s="87">
        <v>300000</v>
      </c>
      <c r="J10" s="87">
        <v>300000</v>
      </c>
      <c r="K10" s="87">
        <v>300000</v>
      </c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</row>
    <row r="11" ht="21.75" customHeight="1" spans="1:23">
      <c r="A11" s="77" t="s">
        <v>282</v>
      </c>
      <c r="B11" s="77" t="s">
        <v>287</v>
      </c>
      <c r="C11" s="77" t="s">
        <v>288</v>
      </c>
      <c r="D11" s="77" t="s">
        <v>70</v>
      </c>
      <c r="E11" s="77" t="s">
        <v>103</v>
      </c>
      <c r="F11" s="77" t="s">
        <v>104</v>
      </c>
      <c r="G11" s="77" t="s">
        <v>285</v>
      </c>
      <c r="H11" s="77" t="s">
        <v>286</v>
      </c>
      <c r="I11" s="87">
        <v>1500000</v>
      </c>
      <c r="J11" s="87">
        <v>1500000</v>
      </c>
      <c r="K11" s="87">
        <v>1500000</v>
      </c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</row>
    <row r="12" ht="21.75" customHeight="1" spans="1:23">
      <c r="A12" s="77" t="s">
        <v>282</v>
      </c>
      <c r="B12" s="77" t="s">
        <v>289</v>
      </c>
      <c r="C12" s="77" t="s">
        <v>290</v>
      </c>
      <c r="D12" s="77" t="s">
        <v>70</v>
      </c>
      <c r="E12" s="77" t="s">
        <v>103</v>
      </c>
      <c r="F12" s="77" t="s">
        <v>104</v>
      </c>
      <c r="G12" s="77" t="s">
        <v>251</v>
      </c>
      <c r="H12" s="77" t="s">
        <v>252</v>
      </c>
      <c r="I12" s="87">
        <v>40000</v>
      </c>
      <c r="J12" s="87">
        <v>40000</v>
      </c>
      <c r="K12" s="87">
        <v>40000</v>
      </c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</row>
    <row r="13" ht="21.75" customHeight="1" spans="1:23">
      <c r="A13" s="77" t="s">
        <v>282</v>
      </c>
      <c r="B13" s="77" t="s">
        <v>289</v>
      </c>
      <c r="C13" s="77" t="s">
        <v>290</v>
      </c>
      <c r="D13" s="77" t="s">
        <v>70</v>
      </c>
      <c r="E13" s="77" t="s">
        <v>109</v>
      </c>
      <c r="F13" s="77" t="s">
        <v>110</v>
      </c>
      <c r="G13" s="77" t="s">
        <v>255</v>
      </c>
      <c r="H13" s="77" t="s">
        <v>256</v>
      </c>
      <c r="I13" s="87">
        <v>60000</v>
      </c>
      <c r="J13" s="87">
        <v>60000</v>
      </c>
      <c r="K13" s="87">
        <v>60000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</row>
    <row r="14" ht="21.75" customHeight="1" spans="1:23">
      <c r="A14" s="77" t="s">
        <v>282</v>
      </c>
      <c r="B14" s="77" t="s">
        <v>289</v>
      </c>
      <c r="C14" s="77" t="s">
        <v>290</v>
      </c>
      <c r="D14" s="77" t="s">
        <v>70</v>
      </c>
      <c r="E14" s="77" t="s">
        <v>103</v>
      </c>
      <c r="F14" s="77" t="s">
        <v>104</v>
      </c>
      <c r="G14" s="77" t="s">
        <v>285</v>
      </c>
      <c r="H14" s="77" t="s">
        <v>286</v>
      </c>
      <c r="I14" s="87">
        <v>1760000</v>
      </c>
      <c r="J14" s="87">
        <v>1760000</v>
      </c>
      <c r="K14" s="87">
        <v>1760000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ht="18.75" customHeight="1" spans="1:23">
      <c r="A15" s="32" t="s">
        <v>181</v>
      </c>
      <c r="B15" s="33"/>
      <c r="C15" s="33"/>
      <c r="D15" s="33"/>
      <c r="E15" s="33"/>
      <c r="F15" s="33"/>
      <c r="G15" s="33"/>
      <c r="H15" s="34"/>
      <c r="I15" s="87">
        <v>3720000</v>
      </c>
      <c r="J15" s="87">
        <v>3720000</v>
      </c>
      <c r="K15" s="87">
        <v>3720000</v>
      </c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6"/>
  <sheetViews>
    <sheetView showZeros="0" topLeftCell="A16" workbookViewId="0">
      <selection activeCell="C28" sqref="C2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291</v>
      </c>
    </row>
    <row r="2" ht="39.75" customHeight="1" spans="1:10">
      <c r="A2" s="73" t="str">
        <f>"2025"&amp;"年部门项目支出绩效目标表"</f>
        <v>2025年部门项目支出绩效目标表</v>
      </c>
      <c r="B2" s="3"/>
      <c r="C2" s="3"/>
      <c r="D2" s="3"/>
      <c r="E2" s="3"/>
      <c r="F2" s="74"/>
      <c r="G2" s="3"/>
      <c r="H2" s="74"/>
      <c r="I2" s="74"/>
      <c r="J2" s="3"/>
    </row>
    <row r="3" ht="17.25" customHeight="1" spans="1:1">
      <c r="A3" s="4" t="str">
        <f>"单位名称："&amp;"昆明市呈贡区融媒体中心"</f>
        <v>单位名称：昆明市呈贡区融媒体中心</v>
      </c>
    </row>
    <row r="4" ht="44.25" customHeight="1" spans="1:10">
      <c r="A4" s="75" t="s">
        <v>193</v>
      </c>
      <c r="B4" s="75" t="s">
        <v>292</v>
      </c>
      <c r="C4" s="75" t="s">
        <v>293</v>
      </c>
      <c r="D4" s="75" t="s">
        <v>294</v>
      </c>
      <c r="E4" s="75" t="s">
        <v>295</v>
      </c>
      <c r="F4" s="76" t="s">
        <v>296</v>
      </c>
      <c r="G4" s="75" t="s">
        <v>297</v>
      </c>
      <c r="H4" s="76" t="s">
        <v>298</v>
      </c>
      <c r="I4" s="76" t="s">
        <v>299</v>
      </c>
      <c r="J4" s="75" t="s">
        <v>300</v>
      </c>
    </row>
    <row r="5" ht="18.75" customHeight="1" spans="1:10">
      <c r="A5" s="138">
        <v>1</v>
      </c>
      <c r="B5" s="138">
        <v>2</v>
      </c>
      <c r="C5" s="138">
        <v>3</v>
      </c>
      <c r="D5" s="138">
        <v>4</v>
      </c>
      <c r="E5" s="138">
        <v>5</v>
      </c>
      <c r="F5" s="39">
        <v>6</v>
      </c>
      <c r="G5" s="138">
        <v>7</v>
      </c>
      <c r="H5" s="39">
        <v>8</v>
      </c>
      <c r="I5" s="39">
        <v>9</v>
      </c>
      <c r="J5" s="138">
        <v>10</v>
      </c>
    </row>
    <row r="6" ht="42" customHeight="1" spans="1:10">
      <c r="A6" s="29" t="s">
        <v>70</v>
      </c>
      <c r="B6" s="77"/>
      <c r="C6" s="77"/>
      <c r="D6" s="77"/>
      <c r="E6" s="58"/>
      <c r="F6" s="78"/>
      <c r="G6" s="58"/>
      <c r="H6" s="78"/>
      <c r="I6" s="78"/>
      <c r="J6" s="58"/>
    </row>
    <row r="7" ht="42" customHeight="1" spans="1:10">
      <c r="A7" s="139" t="s">
        <v>284</v>
      </c>
      <c r="B7" s="20" t="s">
        <v>301</v>
      </c>
      <c r="C7" s="20" t="s">
        <v>302</v>
      </c>
      <c r="D7" s="20" t="s">
        <v>303</v>
      </c>
      <c r="E7" s="29" t="s">
        <v>304</v>
      </c>
      <c r="F7" s="20" t="s">
        <v>305</v>
      </c>
      <c r="G7" s="29" t="s">
        <v>306</v>
      </c>
      <c r="H7" s="20" t="s">
        <v>307</v>
      </c>
      <c r="I7" s="20" t="s">
        <v>308</v>
      </c>
      <c r="J7" s="29" t="s">
        <v>309</v>
      </c>
    </row>
    <row r="8" ht="42" customHeight="1" spans="1:10">
      <c r="A8" s="139" t="s">
        <v>284</v>
      </c>
      <c r="B8" s="20" t="s">
        <v>301</v>
      </c>
      <c r="C8" s="20" t="s">
        <v>302</v>
      </c>
      <c r="D8" s="20" t="s">
        <v>303</v>
      </c>
      <c r="E8" s="29" t="s">
        <v>310</v>
      </c>
      <c r="F8" s="20" t="s">
        <v>305</v>
      </c>
      <c r="G8" s="29" t="s">
        <v>306</v>
      </c>
      <c r="H8" s="20" t="s">
        <v>307</v>
      </c>
      <c r="I8" s="20" t="s">
        <v>308</v>
      </c>
      <c r="J8" s="29" t="s">
        <v>311</v>
      </c>
    </row>
    <row r="9" ht="42" customHeight="1" spans="1:10">
      <c r="A9" s="139" t="s">
        <v>284</v>
      </c>
      <c r="B9" s="20" t="s">
        <v>301</v>
      </c>
      <c r="C9" s="20" t="s">
        <v>302</v>
      </c>
      <c r="D9" s="20" t="s">
        <v>312</v>
      </c>
      <c r="E9" s="29" t="s">
        <v>313</v>
      </c>
      <c r="F9" s="20" t="s">
        <v>305</v>
      </c>
      <c r="G9" s="29" t="s">
        <v>306</v>
      </c>
      <c r="H9" s="20" t="s">
        <v>307</v>
      </c>
      <c r="I9" s="20" t="s">
        <v>308</v>
      </c>
      <c r="J9" s="29" t="s">
        <v>314</v>
      </c>
    </row>
    <row r="10" ht="42" customHeight="1" spans="1:10">
      <c r="A10" s="139" t="s">
        <v>284</v>
      </c>
      <c r="B10" s="20" t="s">
        <v>301</v>
      </c>
      <c r="C10" s="20" t="s">
        <v>302</v>
      </c>
      <c r="D10" s="20" t="s">
        <v>312</v>
      </c>
      <c r="E10" s="29" t="s">
        <v>315</v>
      </c>
      <c r="F10" s="20" t="s">
        <v>316</v>
      </c>
      <c r="G10" s="29" t="s">
        <v>317</v>
      </c>
      <c r="H10" s="20" t="s">
        <v>307</v>
      </c>
      <c r="I10" s="20" t="s">
        <v>308</v>
      </c>
      <c r="J10" s="29" t="s">
        <v>318</v>
      </c>
    </row>
    <row r="11" ht="42" customHeight="1" spans="1:10">
      <c r="A11" s="139" t="s">
        <v>284</v>
      </c>
      <c r="B11" s="20" t="s">
        <v>301</v>
      </c>
      <c r="C11" s="20" t="s">
        <v>319</v>
      </c>
      <c r="D11" s="20" t="s">
        <v>320</v>
      </c>
      <c r="E11" s="29" t="s">
        <v>321</v>
      </c>
      <c r="F11" s="20" t="s">
        <v>305</v>
      </c>
      <c r="G11" s="29" t="s">
        <v>322</v>
      </c>
      <c r="H11" s="20" t="s">
        <v>323</v>
      </c>
      <c r="I11" s="20" t="s">
        <v>308</v>
      </c>
      <c r="J11" s="29" t="s">
        <v>324</v>
      </c>
    </row>
    <row r="12" ht="42" customHeight="1" spans="1:10">
      <c r="A12" s="139" t="s">
        <v>284</v>
      </c>
      <c r="B12" s="20" t="s">
        <v>301</v>
      </c>
      <c r="C12" s="20" t="s">
        <v>325</v>
      </c>
      <c r="D12" s="20" t="s">
        <v>326</v>
      </c>
      <c r="E12" s="29" t="s">
        <v>327</v>
      </c>
      <c r="F12" s="20" t="s">
        <v>316</v>
      </c>
      <c r="G12" s="29" t="s">
        <v>328</v>
      </c>
      <c r="H12" s="20" t="s">
        <v>307</v>
      </c>
      <c r="I12" s="20" t="s">
        <v>308</v>
      </c>
      <c r="J12" s="29" t="s">
        <v>329</v>
      </c>
    </row>
    <row r="13" ht="42" customHeight="1" spans="1:10">
      <c r="A13" s="139" t="s">
        <v>288</v>
      </c>
      <c r="B13" s="20" t="s">
        <v>330</v>
      </c>
      <c r="C13" s="20" t="s">
        <v>302</v>
      </c>
      <c r="D13" s="20" t="s">
        <v>303</v>
      </c>
      <c r="E13" s="29" t="s">
        <v>331</v>
      </c>
      <c r="F13" s="20" t="s">
        <v>305</v>
      </c>
      <c r="G13" s="29" t="s">
        <v>306</v>
      </c>
      <c r="H13" s="20" t="s">
        <v>307</v>
      </c>
      <c r="I13" s="20" t="s">
        <v>308</v>
      </c>
      <c r="J13" s="29" t="s">
        <v>331</v>
      </c>
    </row>
    <row r="14" ht="42" customHeight="1" spans="1:10">
      <c r="A14" s="139" t="s">
        <v>288</v>
      </c>
      <c r="B14" s="20" t="s">
        <v>330</v>
      </c>
      <c r="C14" s="20" t="s">
        <v>302</v>
      </c>
      <c r="D14" s="20" t="s">
        <v>312</v>
      </c>
      <c r="E14" s="29" t="s">
        <v>332</v>
      </c>
      <c r="F14" s="20" t="s">
        <v>316</v>
      </c>
      <c r="G14" s="29" t="s">
        <v>306</v>
      </c>
      <c r="H14" s="20" t="s">
        <v>307</v>
      </c>
      <c r="I14" s="20" t="s">
        <v>308</v>
      </c>
      <c r="J14" s="29" t="s">
        <v>333</v>
      </c>
    </row>
    <row r="15" ht="42" customHeight="1" spans="1:10">
      <c r="A15" s="139" t="s">
        <v>288</v>
      </c>
      <c r="B15" s="20" t="s">
        <v>330</v>
      </c>
      <c r="C15" s="20" t="s">
        <v>302</v>
      </c>
      <c r="D15" s="20" t="s">
        <v>334</v>
      </c>
      <c r="E15" s="29" t="s">
        <v>335</v>
      </c>
      <c r="F15" s="20" t="s">
        <v>336</v>
      </c>
      <c r="G15" s="29" t="s">
        <v>337</v>
      </c>
      <c r="H15" s="20" t="s">
        <v>338</v>
      </c>
      <c r="I15" s="20" t="s">
        <v>339</v>
      </c>
      <c r="J15" s="29" t="s">
        <v>340</v>
      </c>
    </row>
    <row r="16" ht="42" customHeight="1" spans="1:10">
      <c r="A16" s="139" t="s">
        <v>288</v>
      </c>
      <c r="B16" s="20" t="s">
        <v>330</v>
      </c>
      <c r="C16" s="20" t="s">
        <v>319</v>
      </c>
      <c r="D16" s="20" t="s">
        <v>320</v>
      </c>
      <c r="E16" s="29" t="s">
        <v>341</v>
      </c>
      <c r="F16" s="20" t="s">
        <v>305</v>
      </c>
      <c r="G16" s="29" t="s">
        <v>342</v>
      </c>
      <c r="H16" s="20" t="s">
        <v>323</v>
      </c>
      <c r="I16" s="20" t="s">
        <v>308</v>
      </c>
      <c r="J16" s="29" t="s">
        <v>342</v>
      </c>
    </row>
    <row r="17" ht="42" customHeight="1" spans="1:10">
      <c r="A17" s="139" t="s">
        <v>288</v>
      </c>
      <c r="B17" s="20" t="s">
        <v>330</v>
      </c>
      <c r="C17" s="20" t="s">
        <v>325</v>
      </c>
      <c r="D17" s="20" t="s">
        <v>326</v>
      </c>
      <c r="E17" s="29" t="s">
        <v>343</v>
      </c>
      <c r="F17" s="20" t="s">
        <v>316</v>
      </c>
      <c r="G17" s="29" t="s">
        <v>328</v>
      </c>
      <c r="H17" s="20" t="s">
        <v>307</v>
      </c>
      <c r="I17" s="20" t="s">
        <v>308</v>
      </c>
      <c r="J17" s="29" t="s">
        <v>343</v>
      </c>
    </row>
    <row r="18" ht="42" customHeight="1" spans="1:10">
      <c r="A18" s="139" t="s">
        <v>288</v>
      </c>
      <c r="B18" s="20" t="s">
        <v>330</v>
      </c>
      <c r="C18" s="20" t="s">
        <v>325</v>
      </c>
      <c r="D18" s="20" t="s">
        <v>326</v>
      </c>
      <c r="E18" s="29" t="s">
        <v>344</v>
      </c>
      <c r="F18" s="20" t="s">
        <v>316</v>
      </c>
      <c r="G18" s="29" t="s">
        <v>328</v>
      </c>
      <c r="H18" s="20" t="s">
        <v>307</v>
      </c>
      <c r="I18" s="20" t="s">
        <v>308</v>
      </c>
      <c r="J18" s="29" t="s">
        <v>344</v>
      </c>
    </row>
    <row r="19" ht="42" customHeight="1" spans="1:10">
      <c r="A19" s="139" t="s">
        <v>290</v>
      </c>
      <c r="B19" s="20" t="s">
        <v>345</v>
      </c>
      <c r="C19" s="20" t="s">
        <v>302</v>
      </c>
      <c r="D19" s="20" t="s">
        <v>346</v>
      </c>
      <c r="E19" s="29" t="s">
        <v>347</v>
      </c>
      <c r="F19" s="20" t="s">
        <v>305</v>
      </c>
      <c r="G19" s="29" t="s">
        <v>87</v>
      </c>
      <c r="H19" s="20" t="s">
        <v>348</v>
      </c>
      <c r="I19" s="20" t="s">
        <v>339</v>
      </c>
      <c r="J19" s="29" t="s">
        <v>349</v>
      </c>
    </row>
    <row r="20" ht="42" customHeight="1" spans="1:10">
      <c r="A20" s="139" t="s">
        <v>290</v>
      </c>
      <c r="B20" s="20" t="s">
        <v>345</v>
      </c>
      <c r="C20" s="20" t="s">
        <v>302</v>
      </c>
      <c r="D20" s="20" t="s">
        <v>303</v>
      </c>
      <c r="E20" s="29" t="s">
        <v>350</v>
      </c>
      <c r="F20" s="20" t="s">
        <v>316</v>
      </c>
      <c r="G20" s="29" t="s">
        <v>328</v>
      </c>
      <c r="H20" s="20" t="s">
        <v>307</v>
      </c>
      <c r="I20" s="20" t="s">
        <v>308</v>
      </c>
      <c r="J20" s="29" t="s">
        <v>351</v>
      </c>
    </row>
    <row r="21" ht="42" customHeight="1" spans="1:10">
      <c r="A21" s="139" t="s">
        <v>290</v>
      </c>
      <c r="B21" s="20" t="s">
        <v>345</v>
      </c>
      <c r="C21" s="20" t="s">
        <v>302</v>
      </c>
      <c r="D21" s="20" t="s">
        <v>303</v>
      </c>
      <c r="E21" s="29" t="s">
        <v>352</v>
      </c>
      <c r="F21" s="20" t="s">
        <v>305</v>
      </c>
      <c r="G21" s="29" t="s">
        <v>353</v>
      </c>
      <c r="H21" s="20" t="s">
        <v>307</v>
      </c>
      <c r="I21" s="20" t="s">
        <v>308</v>
      </c>
      <c r="J21" s="29" t="s">
        <v>354</v>
      </c>
    </row>
    <row r="22" ht="42" customHeight="1" spans="1:10">
      <c r="A22" s="139" t="s">
        <v>290</v>
      </c>
      <c r="B22" s="20" t="s">
        <v>345</v>
      </c>
      <c r="C22" s="20" t="s">
        <v>302</v>
      </c>
      <c r="D22" s="20" t="s">
        <v>303</v>
      </c>
      <c r="E22" s="29" t="s">
        <v>355</v>
      </c>
      <c r="F22" s="20" t="s">
        <v>305</v>
      </c>
      <c r="G22" s="29" t="s">
        <v>356</v>
      </c>
      <c r="H22" s="20" t="s">
        <v>307</v>
      </c>
      <c r="I22" s="20" t="s">
        <v>308</v>
      </c>
      <c r="J22" s="29" t="s">
        <v>357</v>
      </c>
    </row>
    <row r="23" ht="42" customHeight="1" spans="1:10">
      <c r="A23" s="139" t="s">
        <v>290</v>
      </c>
      <c r="B23" s="20" t="s">
        <v>345</v>
      </c>
      <c r="C23" s="20" t="s">
        <v>302</v>
      </c>
      <c r="D23" s="20" t="s">
        <v>312</v>
      </c>
      <c r="E23" s="29" t="s">
        <v>358</v>
      </c>
      <c r="F23" s="20" t="s">
        <v>305</v>
      </c>
      <c r="G23" s="29" t="s">
        <v>359</v>
      </c>
      <c r="H23" s="20" t="s">
        <v>360</v>
      </c>
      <c r="I23" s="20" t="s">
        <v>339</v>
      </c>
      <c r="J23" s="29" t="s">
        <v>361</v>
      </c>
    </row>
    <row r="24" ht="42" customHeight="1" spans="1:10">
      <c r="A24" s="139" t="s">
        <v>290</v>
      </c>
      <c r="B24" s="20" t="s">
        <v>345</v>
      </c>
      <c r="C24" s="20" t="s">
        <v>319</v>
      </c>
      <c r="D24" s="20" t="s">
        <v>362</v>
      </c>
      <c r="E24" s="29" t="s">
        <v>363</v>
      </c>
      <c r="F24" s="20" t="s">
        <v>316</v>
      </c>
      <c r="G24" s="29" t="s">
        <v>364</v>
      </c>
      <c r="H24" s="20" t="s">
        <v>307</v>
      </c>
      <c r="I24" s="20" t="s">
        <v>339</v>
      </c>
      <c r="J24" s="29" t="s">
        <v>365</v>
      </c>
    </row>
    <row r="25" ht="42" customHeight="1" spans="1:10">
      <c r="A25" s="139" t="s">
        <v>290</v>
      </c>
      <c r="B25" s="20" t="s">
        <v>345</v>
      </c>
      <c r="C25" s="20" t="s">
        <v>319</v>
      </c>
      <c r="D25" s="20" t="s">
        <v>362</v>
      </c>
      <c r="E25" s="29" t="s">
        <v>366</v>
      </c>
      <c r="F25" s="20" t="s">
        <v>305</v>
      </c>
      <c r="G25" s="29" t="s">
        <v>367</v>
      </c>
      <c r="H25" s="20" t="s">
        <v>307</v>
      </c>
      <c r="I25" s="20" t="s">
        <v>308</v>
      </c>
      <c r="J25" s="29" t="s">
        <v>368</v>
      </c>
    </row>
    <row r="26" ht="42" customHeight="1" spans="1:10">
      <c r="A26" s="139" t="s">
        <v>290</v>
      </c>
      <c r="B26" s="20" t="s">
        <v>345</v>
      </c>
      <c r="C26" s="20" t="s">
        <v>325</v>
      </c>
      <c r="D26" s="20" t="s">
        <v>326</v>
      </c>
      <c r="E26" s="29" t="s">
        <v>327</v>
      </c>
      <c r="F26" s="20" t="s">
        <v>316</v>
      </c>
      <c r="G26" s="29" t="s">
        <v>317</v>
      </c>
      <c r="H26" s="20" t="s">
        <v>307</v>
      </c>
      <c r="I26" s="20" t="s">
        <v>339</v>
      </c>
      <c r="J26" s="29" t="s">
        <v>368</v>
      </c>
    </row>
  </sheetData>
  <mergeCells count="8">
    <mergeCell ref="A2:J2"/>
    <mergeCell ref="A3:H3"/>
    <mergeCell ref="A7:A12"/>
    <mergeCell ref="A13:A18"/>
    <mergeCell ref="A19:A26"/>
    <mergeCell ref="B7:B12"/>
    <mergeCell ref="B13:B18"/>
    <mergeCell ref="B19:B2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泊二</cp:lastModifiedBy>
  <dcterms:created xsi:type="dcterms:W3CDTF">2025-03-19T06:28:00Z</dcterms:created>
  <dcterms:modified xsi:type="dcterms:W3CDTF">2025-03-21T06:39:04Z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BECBFA9A9631490F95561CBE88D15B92_12</vt:lpwstr>
  </property>
  <property fmtid="{D5CDD505-2E9C-101B-9397-08002B2CF9AE}" pid="3" name="KSOProductBuildVer">
    <vt:lpwstr>2052-12.1.0.20305</vt:lpwstr>
  </property>
</Properties>
</file>