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310" tabRatio="894" firstSheet="2" activeTab="8"/>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<sst xmlns="http://schemas.openxmlformats.org/spreadsheetml/2006/main" count="3097" uniqueCount="842">
  <si>
    <t>预算01-1表</t>
  </si>
  <si>
    <t>单位名称：昆明市呈贡区人民政府办公室</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</si>
  <si>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</si>
  <si>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</si>
  <si>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</si>
  <si>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</si>
  <si>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</si>
  <si>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</si>
  <si>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</si>
  <si>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</si>
  <si>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</si>
  <si>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</si>
  <si>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</si>
  <si>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</si>
  <si>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</si>
  <si>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</si>
  <si>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</si>
  <si>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</si>
  <si>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</si>
  <si>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</si>
  <si>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</si>
  <si>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</si>
  <si>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</si>
  <si>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</si>
  <si>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</si>
  <si>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</si>
  <si>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</si>
  <si>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</si>
  <si>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</si>
  <si>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</si>
  <si>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</si>
  <si>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</si>
  <si>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</si>
  <si>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</si>
  <si>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</si>
  <si>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</si>
  <si>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</si>
  <si>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</si>
  <si>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</si>
  <si>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</si>
  <si>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</si>
  <si>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</si>
  <si>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</si>
  <si>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</si>
  <si>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</si>
  <si>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</si>
  <si>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</si>
  <si>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</si>
  <si>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</si>
  <si>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</si>
  <si>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</si>
  <si>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</si>
  <si>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</si>
  <si>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</si>
  <si>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</si>
  <si>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</si>
  <si>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</si>
  <si>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</si>
  <si>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</si>
  <si>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</si>
  <si>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</si>
  <si>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</si>
  <si>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</si>
  <si>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</si>
  <si>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</si>
  <si>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</si>
  <si>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</si>
  <si>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</si>
  <si>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</si>
  <si>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</si>
  <si>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101001</t>
  </si>
  <si>
    <t>昆明市呈贡区人民政府办公室</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</si>
  <si>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</si>
  <si>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</si>
  <si>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</si>
  <si>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</si>
  <si>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</si>
  <si>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</si>
  <si>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</si>
  <si>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</si>
  <si>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</si>
  <si>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</si>
  <si>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</si>
  <si>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</si>
  <si>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</si>
  <si>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</si>
  <si>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</si>
  <si>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</si>
  <si>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</si>
  <si>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</si>
  <si>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</si>
  <si>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</si>
  <si>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</si>
  <si>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</si>
  <si>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</si>
  <si>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</si>
  <si>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</si>
  <si>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</si>
  <si>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</si>
  <si>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</si>
  <si>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</si>
  <si>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</si>
  <si>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2010301</t>
  </si>
  <si>
    <t>行政运行</t>
  </si>
  <si>
    <t>2010350</t>
  </si>
  <si>
    <t>事业运行</t>
  </si>
  <si>
    <t>2010399</t>
  </si>
  <si>
    <t>其他政府办公厅（室）及相关机构事务支出</t>
  </si>
  <si>
    <t>205</t>
  </si>
  <si>
    <t>教育支出</t>
  </si>
  <si>
    <t>20508</t>
  </si>
  <si>
    <t>进修及培训</t>
  </si>
  <si>
    <t>2050803</t>
  </si>
  <si>
    <t>培训支出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</si>
  <si>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</si>
  <si>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</si>
  <si>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</si>
  <si>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</si>
  <si>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</si>
  <si>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</si>
  <si>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</si>
  <si>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</si>
  <si>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</si>
  <si>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</si>
  <si>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</si>
  <si>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</si>
  <si>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</si>
  <si>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</si>
  <si>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</si>
  <si>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</si>
  <si>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</si>
  <si>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</si>
  <si>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</si>
  <si>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</si>
  <si>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</si>
  <si>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</si>
  <si>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</si>
  <si>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</si>
  <si>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</si>
  <si>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</si>
  <si>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</si>
  <si>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</si>
  <si>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</si>
  <si>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</si>
  <si>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</si>
  <si>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</si>
  <si>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</si>
  <si>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</si>
  <si>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</si>
  <si>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</si>
  <si>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</si>
  <si>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</si>
  <si>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</si>
  <si>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</si>
  <si>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</si>
  <si>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</si>
  <si>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</si>
  <si>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</si>
  <si>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</si>
  <si>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</si>
  <si>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</si>
  <si>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</si>
  <si>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</si>
  <si>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</si>
  <si>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</si>
  <si>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</si>
  <si>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</si>
  <si>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</si>
  <si>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</si>
  <si>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</si>
  <si>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</si>
  <si>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</si>
  <si>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</si>
  <si>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</si>
  <si>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</si>
  <si>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</si>
  <si>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</si>
  <si>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</si>
  <si>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</si>
  <si>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</si>
  <si>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</si>
  <si>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</si>
  <si>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</si>
  <si>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</si>
  <si>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</si>
  <si>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</si>
  <si>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</si>
  <si>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</si>
  <si>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</si>
  <si>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</si>
  <si>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</si>
  <si>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</si>
  <si>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</si>
  <si>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</si>
  <si>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</si>
  <si>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</si>
  <si>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</si>
  <si>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</si>
  <si>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</si>
  <si>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</si>
  <si>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</si>
  <si>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</si>
  <si>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</si>
  <si>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</si>
  <si>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</si>
  <si>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</si>
  <si>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</si>
  <si>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</si>
  <si>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</si>
  <si>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</si>
  <si>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</si>
  <si>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</si>
  <si>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</si>
  <si>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530121210000000002970</t>
  </si>
  <si>
    <t>行政人员工资支出</t>
  </si>
  <si>
    <t>30101</t>
  </si>
  <si>
    <t>基本工资</t>
  </si>
  <si>
    <t>30102</t>
  </si>
  <si>
    <t>津贴补贴</t>
  </si>
  <si>
    <t>30103</t>
  </si>
  <si>
    <t>奖金</t>
  </si>
  <si>
    <t>530121210000000002971</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</si>
  <si>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</si>
  <si>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</si>
  <si>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</si>
  <si>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</si>
  <si>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</si>
  <si>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</si>
  <si>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</si>
  <si>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</si>
  <si>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</si>
  <si>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</si>
  <si>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</si>
  <si>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530121210000000002972</t>
  </si>
  <si>
    <t>30113</t>
  </si>
  <si>
    <t>530121210000000002975</t>
  </si>
  <si>
    <t>公务用车运行维护费</t>
  </si>
  <si>
    <t>30231</t>
  </si>
  <si>
    <t>530121210000000002976</t>
  </si>
  <si>
    <t>公务交通补贴</t>
  </si>
  <si>
    <t>30239</t>
  </si>
  <si>
    <t>其他交通费用</t>
  </si>
  <si>
    <t>530121210000000002977</t>
  </si>
  <si>
    <t>工会经费</t>
  </si>
  <si>
    <t>30228</t>
  </si>
  <si>
    <t>530121210000000002978</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</si>
  <si>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</si>
  <si>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</si>
  <si>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</si>
  <si>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</si>
  <si>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</si>
  <si>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</si>
  <si>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</si>
  <si>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</si>
  <si>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</si>
  <si>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</si>
  <si>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</si>
  <si>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</si>
  <si>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</si>
  <si>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</si>
  <si>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</si>
  <si>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</si>
  <si>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</si>
  <si>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</si>
  <si>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</si>
  <si>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530121210000000003245</t>
  </si>
  <si>
    <t>530121231100001229210</t>
  </si>
  <si>
    <t>离退休人员支出</t>
  </si>
  <si>
    <t>30305</t>
  </si>
  <si>
    <t>生活补助</t>
  </si>
  <si>
    <t>530121231100001420500</t>
  </si>
  <si>
    <t>行政人员绩效奖励</t>
  </si>
  <si>
    <t>530121231100001420501</t>
  </si>
  <si>
    <t>事业人员绩效奖励</t>
  </si>
  <si>
    <t>530121231100001422586</t>
  </si>
  <si>
    <t>遗属补助及抚恤金</t>
  </si>
  <si>
    <t>530121231100001441834</t>
  </si>
  <si>
    <t>编外人员公用经费</t>
  </si>
  <si>
    <t>530121241100002259163</t>
  </si>
  <si>
    <t>其他人员支出</t>
  </si>
  <si>
    <t>30199</t>
  </si>
  <si>
    <t>其他工资福利支出</t>
  </si>
  <si>
    <t>530121251100003780229</t>
  </si>
  <si>
    <t>事业人员工资支出</t>
  </si>
  <si>
    <t>30107</t>
  </si>
  <si>
    <t>绩效工资</t>
  </si>
  <si>
    <t>530121251100003780230</t>
  </si>
  <si>
    <t>其他财政补助人员补贴</t>
  </si>
  <si>
    <t>预算05-1表</t>
  </si>
  <si>
    <t>项目分类</t>
  </si>
  <si>
    <t>项目单位</t>
  </si>
  <si>
    <t>经济科目编码</t>
  </si>
  <si>
    <t>经济科目名称</t>
  </si>
  <si>
    <t>本年拨款</t>
  </si>
  <si>
    <t>其中：本次下达</t>
  </si>
  <si>
    <t>事业发展类</t>
  </si>
  <si>
    <t>530121210000000000704</t>
  </si>
  <si>
    <t>因公出国（境）经费</t>
  </si>
  <si>
    <t>30212</t>
  </si>
  <si>
    <t>因公出国（境）费用</t>
  </si>
  <si>
    <t>530121210000000000787</t>
  </si>
  <si>
    <t>办公业务经费</t>
  </si>
  <si>
    <t>530121210000000000792</t>
  </si>
  <si>
    <t>春节值班部门慰问经费</t>
  </si>
  <si>
    <t>530121210000000000796</t>
  </si>
  <si>
    <t>学习培训考察经费</t>
  </si>
  <si>
    <t>530121210000000000919</t>
  </si>
  <si>
    <t>政府采购专项资金</t>
  </si>
  <si>
    <t>31002</t>
  </si>
  <si>
    <t>办公设备购置</t>
  </si>
  <si>
    <t>530121221100000640499</t>
  </si>
  <si>
    <t>社会化服务经费</t>
  </si>
  <si>
    <t>30226</t>
  </si>
  <si>
    <t>劳务费</t>
  </si>
  <si>
    <t>30227</t>
  </si>
  <si>
    <t>委托业务费</t>
  </si>
  <si>
    <t>530121221100000640551</t>
  </si>
  <si>
    <t>外事经费</t>
  </si>
  <si>
    <t>530121221100000640562</t>
  </si>
  <si>
    <t>呈贡区流动人口和出租房屋服务管理办公室经费</t>
  </si>
  <si>
    <t>530121221100000640610</t>
  </si>
  <si>
    <t>区政府办党建经费</t>
  </si>
  <si>
    <t>530121231100001192484</t>
  </si>
  <si>
    <t>呈贡区因公出国（境）自组团经费</t>
  </si>
  <si>
    <t>530121241100002472846</t>
  </si>
  <si>
    <t>公务用车购置经费</t>
  </si>
  <si>
    <t>31013</t>
  </si>
  <si>
    <t>公务用车购置</t>
  </si>
  <si>
    <t>530121241100002656805</t>
  </si>
  <si>
    <t>食堂补助经费</t>
  </si>
  <si>
    <t>530121241100002657082</t>
  </si>
  <si>
    <t>呈贡区公共机构节能管理经费</t>
  </si>
  <si>
    <t>530121241100002657987</t>
  </si>
  <si>
    <t>呈贡区公务用车保障服务平台管理经费</t>
  </si>
  <si>
    <t>530121241100002658109</t>
  </si>
  <si>
    <t>呈贡区政府集中采购专项经费</t>
  </si>
  <si>
    <t>530121241100002658469</t>
  </si>
  <si>
    <t>呈贡区公务接待业务经费</t>
  </si>
  <si>
    <t>30217</t>
  </si>
  <si>
    <t>530121241100002659388</t>
  </si>
  <si>
    <t>惠景园D7栋办公楼租赁经费</t>
  </si>
  <si>
    <t>30214</t>
  </si>
  <si>
    <t>租赁费</t>
  </si>
  <si>
    <t>530121241100002660260</t>
  </si>
  <si>
    <t>（自有资金）食堂补助经费</t>
  </si>
  <si>
    <t>530121241100002660311</t>
  </si>
  <si>
    <t>（自有资金）惠景园D7栋综合楼党政机关后勤综合服务经费</t>
  </si>
  <si>
    <t>530121241100003197931</t>
  </si>
  <si>
    <t>党政机关（事业单位）办公用房、经营性用房和住宅用房等国有资产处置管理工作经费</t>
  </si>
  <si>
    <t>530121251100003772849</t>
  </si>
  <si>
    <t>呈贡区行政综合楼（惠景园D8栋）租赁经费</t>
  </si>
  <si>
    <t>530121251100003773225</t>
  </si>
  <si>
    <t>呈贡区行政综合楼（惠景园D8栋）搬迁服务经费</t>
  </si>
  <si>
    <t>530121251100003773289</t>
  </si>
  <si>
    <t>呈贡区行政综合楼（惠景园D8栋）物业管理服务经费</t>
  </si>
  <si>
    <t>530121251100003773397</t>
  </si>
  <si>
    <t>呈贡区领导干部工作宿舍（周转房）管理服务经费</t>
  </si>
  <si>
    <t>530121251100003779149</t>
  </si>
  <si>
    <t>呈贡区行政综合楼后勤综合服务经费</t>
  </si>
  <si>
    <t>530121251100003822388</t>
  </si>
  <si>
    <t>呈贡区行政事业单位代理记账经费</t>
  </si>
  <si>
    <t>530121251100003822480</t>
  </si>
  <si>
    <t>呈贡区部分单位固定资产集中采购资金</t>
  </si>
  <si>
    <t>530121251100003824265</t>
  </si>
  <si>
    <t>政府信息公开经费</t>
  </si>
  <si>
    <t>预算05-2表</t>
  </si>
  <si>
    <t>项目年度绩效目标</t>
  </si>
  <si>
    <t>一级指标</t>
  </si>
  <si>
    <t>二级指标</t>
  </si>
  <si>
    <t>三级指标</t>
  </si>
  <si>
    <t>指标性质</t>
  </si>
  <si>
    <t>指标值</t>
  </si>
  <si>
    <t>度量单位</t>
  </si>
  <si>
    <t>指标属性</t>
  </si>
  <si>
    <t>指标内容</t>
  </si>
  <si>
    <t>切实做好贯彻落实工作，全面规范呈贡区政务新媒体的建设和应用管理，推进政务公开平台的载体健康、有序、创新发展、提升政府网上职能和服务水平。</t>
  </si>
  <si>
    <t>产出指标</t>
  </si>
  <si>
    <t>数量指标</t>
  </si>
  <si>
    <t>全年监测次数</t>
  </si>
  <si>
    <t>&gt;=</t>
  </si>
  <si>
    <t>200</t>
  </si>
  <si>
    <t>次</t>
  </si>
  <si>
    <t>定量指标</t>
  </si>
  <si>
    <t xml:space="preserve">全年监测次数合计数
</t>
  </si>
  <si>
    <t>质量指标</t>
  </si>
  <si>
    <t>信息数据安全</t>
  </si>
  <si>
    <t>=</t>
  </si>
  <si>
    <t>100</t>
  </si>
  <si>
    <t>%</t>
  </si>
  <si>
    <t>定性指标</t>
  </si>
  <si>
    <t xml:space="preserve">反映信息系统相关数据安全的保障情况。
</t>
  </si>
  <si>
    <t>效益指标</t>
  </si>
  <si>
    <t>社会效益</t>
  </si>
  <si>
    <t>社会反响好评率</t>
  </si>
  <si>
    <t>95</t>
  </si>
  <si>
    <t xml:space="preserve">反映信息公开数据的社会反响情况。
</t>
  </si>
  <si>
    <t>可持续影响</t>
  </si>
  <si>
    <t>网站功能完善率</t>
  </si>
  <si>
    <t>97</t>
  </si>
  <si>
    <t xml:space="preserve">反映网站功能的完善情况。
</t>
  </si>
  <si>
    <t>满意度指标</t>
  </si>
  <si>
    <t>服务对象满意度</t>
  </si>
  <si>
    <t>使用人员满意度度</t>
  </si>
  <si>
    <t>98</t>
  </si>
  <si>
    <t xml:space="preserve">"反映使用对象对信息系统使用的满意度。
使用人员满意度=（对信息系统满意的使用人员/问卷调查人数）*100%"
</t>
  </si>
  <si>
    <t>解决广大干部职工就餐问题，提高职工就餐质量，确保职工就餐安全卫生。开支包含：人工、水、电、燃气和燃气、服装、易秏物品、报警系统安装、餐饮设施设备更新、更换、维护、保养，保洁等一年开支。</t>
  </si>
  <si>
    <t>保障食堂用餐人数</t>
  </si>
  <si>
    <t>2525</t>
  </si>
  <si>
    <t>人</t>
  </si>
  <si>
    <t>保障食堂工作人员工资</t>
  </si>
  <si>
    <t>56</t>
  </si>
  <si>
    <t>食堂工作人员56人</t>
  </si>
  <si>
    <t>就餐安全</t>
  </si>
  <si>
    <t>就餐安全率达到100%</t>
  </si>
  <si>
    <t>时效指标</t>
  </si>
  <si>
    <t>职工用餐准时率</t>
  </si>
  <si>
    <t>职工用餐准时率达到100%</t>
  </si>
  <si>
    <t>成本指标</t>
  </si>
  <si>
    <t>经济成本指标</t>
  </si>
  <si>
    <t>25</t>
  </si>
  <si>
    <t>元/人</t>
  </si>
  <si>
    <t>用餐标准</t>
  </si>
  <si>
    <t>做好我区对外宣传后勤保障工作</t>
  </si>
  <si>
    <t>做好我区对外宣传后勤保障工作率达到95%</t>
  </si>
  <si>
    <t>职工用餐满意度</t>
  </si>
  <si>
    <t>职工用餐满意度达到95%</t>
  </si>
  <si>
    <t>交流园区吸引各企业进驻经验。</t>
  </si>
  <si>
    <t>交流领导人数</t>
  </si>
  <si>
    <t>出访国家数</t>
  </si>
  <si>
    <t>个</t>
  </si>
  <si>
    <t>获取经验，工作开展执行率</t>
  </si>
  <si>
    <t>90</t>
  </si>
  <si>
    <t>经费现行审核备案率</t>
  </si>
  <si>
    <t>经费现行审核</t>
  </si>
  <si>
    <t>覆盖面、海外影响力</t>
  </si>
  <si>
    <t>有所提升</t>
  </si>
  <si>
    <t>幅</t>
  </si>
  <si>
    <t>派出单位对出访效果满意度</t>
  </si>
  <si>
    <t>本预算项目预算用于惠景园D8栋7楼—13楼共7层租金：办公楼租金参照惠景园D7栋24元/月/㎡，共计12个月，每层面积1450.71㎡，计租7层面积共计10154.97㎡，2025年共预算2924631元。</t>
  </si>
  <si>
    <t>租赁楼栋数量</t>
  </si>
  <si>
    <t>1.00</t>
  </si>
  <si>
    <t>栋</t>
  </si>
  <si>
    <t>&lt;=</t>
  </si>
  <si>
    <t>2924631</t>
  </si>
  <si>
    <t>元</t>
  </si>
  <si>
    <t>租赁经费</t>
  </si>
  <si>
    <t>保障党政机关（事业单位）正常工作</t>
  </si>
  <si>
    <t>党政机关满意度</t>
  </si>
  <si>
    <t xml:space="preserve"> 根据《呈贡区财政局关于预算单位收支资金管理相关事项的通知》及《预算单位收支资金管理相关事项》（呈财【2022】21号）要求，将惠景园、综合楼、区纪委及区农业农村局4个食堂职工交纳的餐费180万元拨至单位资金收支专用存款账户管理，纳入预算。资金用于原材料、劳务工资、燃气费、维修及水电费等。职工食堂（惠景园D7栋食堂、区纪委区监委食堂、农业农村局食堂、建设局食堂）就餐的人员收取的伙食费个人部分等，初步测算为：每天750人就餐，每人充值6元，每月按22天计算，2025年预计伙食费个人部分充值约118.8万元。 
</t>
  </si>
  <si>
    <t>后勤运营食堂个数</t>
  </si>
  <si>
    <t>食堂收费准确性</t>
  </si>
  <si>
    <t>118.8万元</t>
  </si>
  <si>
    <t>万元</t>
  </si>
  <si>
    <t>保障食堂运行正常</t>
  </si>
  <si>
    <t>职工就餐满意度</t>
  </si>
  <si>
    <t>职工就餐满意度。</t>
  </si>
  <si>
    <t>按照政府集中采购相关规定接受采购人的委托，依法组织和实施对全区国家机关、事业单位和团体组织委托的货物、服务类项目的政府集中采购工作。</t>
  </si>
  <si>
    <t>专项法律咨询顾问费项目</t>
  </si>
  <si>
    <t>60</t>
  </si>
  <si>
    <t>专项法律咨询顾问费项目40个空</t>
  </si>
  <si>
    <t>招标专家评审</t>
  </si>
  <si>
    <t>160</t>
  </si>
  <si>
    <t>人次</t>
  </si>
  <si>
    <t>项目实施方案</t>
  </si>
  <si>
    <t>公证次数</t>
  </si>
  <si>
    <t>采购手续合格率</t>
  </si>
  <si>
    <t>采购及时率</t>
  </si>
  <si>
    <t>项目实施方案空</t>
  </si>
  <si>
    <t>政府采购项目委托进度</t>
  </si>
  <si>
    <t>根据全区政府集中采购项目发起委托进度推进项目实施</t>
  </si>
  <si>
    <t>预计一季度完成10%，二季度完成30%，三季度完成80%，四季度完成100%。</t>
  </si>
  <si>
    <t>提高服务质量效率，有效提升营商环境，规范政府集中采购流程</t>
  </si>
  <si>
    <t>显著提升</t>
  </si>
  <si>
    <t>是/否</t>
  </si>
  <si>
    <t>采购方满意度</t>
  </si>
  <si>
    <t>采购方满意度达到98%以上</t>
  </si>
  <si>
    <t>按计划组织和实施好区外事办职能工作。</t>
  </si>
  <si>
    <t>接待次数</t>
  </si>
  <si>
    <t>105</t>
  </si>
  <si>
    <t>外事工作完成率</t>
  </si>
  <si>
    <t>99</t>
  </si>
  <si>
    <t>呈贡影响力</t>
  </si>
  <si>
    <t>被接待对象满意度</t>
  </si>
  <si>
    <t>负责全区公务用车信息化平台日常维护管理工作，确保区级重大活动、调研、考察的车辆保障。</t>
  </si>
  <si>
    <t>全年用车保障次数</t>
  </si>
  <si>
    <t>公务接待次数</t>
  </si>
  <si>
    <t>公务用车信息化平台</t>
  </si>
  <si>
    <t>运转正常</t>
  </si>
  <si>
    <t>确保全区重大会议活动、接待、调研工作正常</t>
  </si>
  <si>
    <t>有序、有效</t>
  </si>
  <si>
    <t>公务用车信息化平台运行时间</t>
  </si>
  <si>
    <t>2024年</t>
  </si>
  <si>
    <t>年</t>
  </si>
  <si>
    <t>有效制止公车私用，违规用车的监督管理、降低购车经费。</t>
  </si>
  <si>
    <t>有所提高</t>
  </si>
  <si>
    <t>有效制止公车私用，违规用车的监督管理、降底购车经费。</t>
  </si>
  <si>
    <t>公车使用单位满意度</t>
  </si>
  <si>
    <t>公车使用单位满意度98%以上</t>
  </si>
  <si>
    <t>根据《中共昆明市呈贡区委办公室 昆明市呈贡区人民政府办公室关于印发&lt;呈贡区党政机关（事业单位）办公用房、经营性用房和住宅用房等国有资产调剂配置、处置清理工作方案&gt;的通知》（呈办通[2023]37号），顺利开展国有资产处置清理工作，做好经营性用房国有资产管理工作。</t>
  </si>
  <si>
    <t>国有资产盘活率</t>
  </si>
  <si>
    <t xml:space="preserve">反映国有资产盘活情况。
</t>
  </si>
  <si>
    <t>国有资产处置管理工作及时完成性</t>
  </si>
  <si>
    <t>及时</t>
  </si>
  <si>
    <t xml:space="preserve">反映是否及时完成国有资产处置管理工作。
</t>
  </si>
  <si>
    <t>实现国有资产配置使用效率和集约运营效益最大化</t>
  </si>
  <si>
    <t>效益最大化</t>
  </si>
  <si>
    <t>是否实现国有资产配置使用效率和集约运营效益最大化。</t>
  </si>
  <si>
    <t>租户满意度</t>
  </si>
  <si>
    <t>反映租户对国有资产管理工作的整体满意情况。</t>
  </si>
  <si>
    <t>最大程度地发挥财政资金的使用效率，有效促进产业发展。</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</si>
  <si>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</si>
  <si>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</si>
  <si>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</si>
  <si>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</si>
  <si>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资产移交及时率</t>
  </si>
  <si>
    <t>反映资产移交按时部署情况。
资产移交及时率=（及时资产移交数量/新购资产总数）*100%。</t>
  </si>
  <si>
    <t>经济效益</t>
  </si>
  <si>
    <t>设备采购经济性</t>
  </si>
  <si>
    <t>500</t>
  </si>
  <si>
    <t>反映设备采购成本低于计划数所获得的经济效益。</t>
  </si>
  <si>
    <t>使用人员满意度</t>
  </si>
  <si>
    <t>反映服务对象对购置设备的整体满意情况。
使用人员满意度=（对购置设备满意的人数/问卷调查人数）*100%。</t>
  </si>
  <si>
    <t>按计划合法合规组织实施好全年采购工作。</t>
  </si>
  <si>
    <t>采购保障的科室数量</t>
  </si>
  <si>
    <t>采购复印纸数量</t>
  </si>
  <si>
    <t>230件</t>
  </si>
  <si>
    <t>件</t>
  </si>
  <si>
    <t>开展政府采购促进中小企业发展</t>
  </si>
  <si>
    <t>业务保障能力提升</t>
  </si>
  <si>
    <t>显著</t>
  </si>
  <si>
    <t>业务保障能力提</t>
  </si>
  <si>
    <t>公共服务水平提升</t>
  </si>
  <si>
    <t>公共服务水平</t>
  </si>
  <si>
    <t xml:space="preserve">为进一步规范全区党政机关办公用房管理，推进办公用房资源合理配置和节约集约使用，降低行政成本，保障正常办公，提高办事效率，改善办公环境，认真做好呈贡区行政综合楼（惠景园D7栋）30余家入驻单位的物业服务及保障工作，确保办公场所干净整洁，各单位日常工作顺利开展。			
</t>
  </si>
  <si>
    <t>物业管理服务保障单位数量</t>
  </si>
  <si>
    <t>36</t>
  </si>
  <si>
    <t>家</t>
  </si>
  <si>
    <t>物业管理服务单位数量。</t>
  </si>
  <si>
    <t>卫生保洁合格率</t>
  </si>
  <si>
    <t>反映卫生保洁检查验收合格的情况。卫生保洁合格率=卫生保洁检查验收合格次数/卫生保洁总次数*100%。</t>
  </si>
  <si>
    <t>358.6</t>
  </si>
  <si>
    <t>促进就业，保障各单位平稳运行</t>
  </si>
  <si>
    <t>平稳运行</t>
  </si>
  <si>
    <t>入驻单位满意度</t>
  </si>
  <si>
    <t>为了进一步规范全区党政机关办公用房管理，推进办公用房资源合理配置和节约集约使用，保障正常办公，降低行政成本，促进党风廉政建设和节约型机关建设。</t>
  </si>
  <si>
    <t>保障搬迁单位数量</t>
  </si>
  <si>
    <t>35</t>
  </si>
  <si>
    <t>搬迁经济成本</t>
  </si>
  <si>
    <t>促进党风廉政建设和节约型机关建设</t>
  </si>
  <si>
    <t>有效促进</t>
  </si>
  <si>
    <t>效促进党风廉政建设和节约型机关建设</t>
  </si>
  <si>
    <t>搬迁单位满意度</t>
  </si>
  <si>
    <t>对照中央八项规定精神，做好从呈贡区外调到呈贡区内工作的县处级及以上的实职领导干部的周转房管理工作。</t>
  </si>
  <si>
    <t>呈贡区领导干部工作宿舍（周转房）数量</t>
  </si>
  <si>
    <t>套</t>
  </si>
  <si>
    <t>零星修缮验收合格率</t>
  </si>
  <si>
    <t>反映零星修缮达标的情况。零星修缮验收合格率=零星修缮验收合格数量/零星修缮提交验收数量*100%</t>
  </si>
  <si>
    <t>零星修缮（维修）及时率</t>
  </si>
  <si>
    <t>反映零星修缮（维修）及时的情况。零星修缮（维修）及时率=在规定时间内完成零星修缮（维修）数量/报修数量*100%</t>
  </si>
  <si>
    <t>按照厉行节约、周转原则实施</t>
  </si>
  <si>
    <t>是</t>
  </si>
  <si>
    <t>按照厉行节约、周转原则实施。</t>
  </si>
  <si>
    <t>服务受益人员满意度</t>
  </si>
  <si>
    <t>反映保安、保洁、餐饮服务、绿化养护服务受益人员满意程度。</t>
  </si>
  <si>
    <t xml:space="preserve">在物业管理服务合同三年中，认真做好呈贡区行政综合楼（惠景园D8栋）入驻10余家单位的物业服务及保障工作，确保办公场所干净整洁，各单位日常工作顺利开展。			
</t>
  </si>
  <si>
    <t>管理服务单位数量</t>
  </si>
  <si>
    <t>政府采购率</t>
  </si>
  <si>
    <t>反映实行政府采购的情况。政府采购率=实行政府采购的项目数/采购限额标准以上项目数*100%</t>
  </si>
  <si>
    <t>反映卫生保洁检查验收合格的情况。卫生保洁合格率=卫生保洁检查验收合格次数/卫生保洁总次数*100%</t>
  </si>
  <si>
    <t>物业服务需求保障程度</t>
  </si>
  <si>
    <t xml:space="preserve">营造干净整洁安全的工作环境	</t>
  </si>
  <si>
    <t>反映绿化、安保、安防、保洁等服务满足委托单位的程度。（实际运用时根据项目对物业的需求，主要通过整体评价的方式进行评价。）</t>
  </si>
  <si>
    <t>规范全区行政事业单位会计核算，提升财务管理水平和质量，妥善解决预算单位不具备条件设置会计机构或会计人员。</t>
  </si>
  <si>
    <t>服务代理记账单位数量</t>
  </si>
  <si>
    <t>70</t>
  </si>
  <si>
    <t>反映预算部门（单位）组织开展各类培训开设课程的数量。</t>
  </si>
  <si>
    <t>代理记账规范性</t>
  </si>
  <si>
    <t xml:space="preserve">反映预算部门（单位）开展代理记账后的财务水平。
</t>
  </si>
  <si>
    <t>财务管理水平提升情况</t>
  </si>
  <si>
    <t>财务管理质量提升情况是否得到显著提升。</t>
  </si>
  <si>
    <t>有效促进社会保障和人员就业</t>
  </si>
  <si>
    <t>有效促进社会保障和人员就业。</t>
  </si>
  <si>
    <t>预算单位人员满意度</t>
  </si>
  <si>
    <t>反映预算单位人员对代理记账工作的满意度。
预算单位人员满意度=（对代理记账工作满意人数/代理记账总预算单位数量）*100%</t>
  </si>
  <si>
    <t>保障区政府办公室招商考察差旅费，并按计划组织和实施好各类型培训。</t>
  </si>
  <si>
    <t>参加考察培训次数</t>
  </si>
  <si>
    <t>24</t>
  </si>
  <si>
    <t>培训参与度</t>
  </si>
  <si>
    <t>财务报销规范性</t>
  </si>
  <si>
    <t>99.9</t>
  </si>
  <si>
    <t>差旅费财务报销规范性。</t>
  </si>
  <si>
    <t>完成培训时间</t>
  </si>
  <si>
    <t>当年12月前</t>
  </si>
  <si>
    <t>行政职能社会影响力</t>
  </si>
  <si>
    <t>得到提升</t>
  </si>
  <si>
    <t>参训学员满意度</t>
  </si>
  <si>
    <t>学员满意度</t>
  </si>
  <si>
    <t>按照方案要求，按时完成春节值班部门的慰问工作。</t>
  </si>
  <si>
    <t>慰问单位数量</t>
  </si>
  <si>
    <t>43</t>
  </si>
  <si>
    <t>按工作方案完成慰问，慰问时间的及时性</t>
  </si>
  <si>
    <t>慰问时间的及时性</t>
  </si>
  <si>
    <t>被慰问单位满意度</t>
  </si>
  <si>
    <t>慰问单位满意度</t>
  </si>
  <si>
    <t>做好流动人口和出租房屋基础信息采集工作，做到“底数清、情况明”，为区委、区政府科学决策提供依据。</t>
  </si>
  <si>
    <t>组织专职协管员教育学习培训次数</t>
  </si>
  <si>
    <t>培训次数</t>
  </si>
  <si>
    <t>开展《昆明市居住房屋租赁管理办法》和《昆明市流动人口和服务管理条例》媒体宣传报道、编写、印制工作</t>
  </si>
  <si>
    <t>期</t>
  </si>
  <si>
    <t>《昆明市居住房屋租赁管理办法》和《昆明市流动人口和服务管理条例》的编写情况</t>
  </si>
  <si>
    <t>组织专家学者对呈贡区流动人口和出租房屋管理工作专题调研</t>
  </si>
  <si>
    <t>流动人口和出租房屋基础信息采集工作准确率</t>
  </si>
  <si>
    <t>开展流动人口和出租房屋基础信息采集工作时限</t>
  </si>
  <si>
    <t>本年年底</t>
  </si>
  <si>
    <t>履行好岗位职责工作完成率</t>
  </si>
  <si>
    <t>推进呈贡区流动人口稳定发展</t>
  </si>
  <si>
    <t>群众满意度</t>
  </si>
  <si>
    <t>社会反响</t>
  </si>
  <si>
    <t>按计划组织和实施好呈贡区因公出国（境）自组团出国工作，加强对外人文交流，推进国际传播能力建设，讲好呈贡故事、传播好呈贡声音，为昆明加快建设立足西南、面向全国、辐射南亚东南亚的区域性国际中心城市提供强有力的支撑。</t>
  </si>
  <si>
    <t>出访团组批次</t>
  </si>
  <si>
    <t>次/团组</t>
  </si>
  <si>
    <t>反映年度组织出访批次和团组的数量情况。</t>
  </si>
  <si>
    <t>反映年度出访的国家总数情况。</t>
  </si>
  <si>
    <t>出访人数</t>
  </si>
  <si>
    <t>反映年度组织出访人员总数情况。</t>
  </si>
  <si>
    <t>经费先行审核备案率</t>
  </si>
  <si>
    <t>反映出访团组对经费先行审核备案的情况。
经费先行审核备案率=出国前进行经费审核备案的团组数/出访总团组数*100%</t>
  </si>
  <si>
    <t>经费规范核销率</t>
  </si>
  <si>
    <t>反映出访出国经费规范核销情况。                   经费规范核销率=经费规范核销的团组数/出访总团组数*100%</t>
  </si>
  <si>
    <t>加强对外人文交流，推进国际传播能力建设</t>
  </si>
  <si>
    <t>反映出访团组出访促进成果达成的数量情况，如提出建设性意见、建议的数量等。</t>
  </si>
  <si>
    <t>出访人员满意度</t>
  </si>
  <si>
    <t>反映出访人员满意度。</t>
  </si>
  <si>
    <t>严格按照公务用车购置的相关文件规定，采购更新1辆公务用车，保障我单位公务出行。</t>
  </si>
  <si>
    <t>购买公务用车数量</t>
  </si>
  <si>
    <t>辆</t>
  </si>
  <si>
    <t>是否按要求购买</t>
  </si>
  <si>
    <t>220000</t>
  </si>
  <si>
    <t>公务用车购买金额</t>
  </si>
  <si>
    <t>充分利用公务用车提升工作效率</t>
  </si>
  <si>
    <t>明显提升</t>
  </si>
  <si>
    <t>充分利用公务用车提高工作质量</t>
  </si>
  <si>
    <t>使用人员满意度满意度</t>
  </si>
  <si>
    <t>规范公务接待管理，严格执行接待标准，做好各类公务接待服务保障工作及全区性重要会议、重大活动的后勤服务工作，进一步提升服务品质，达到让宾客满意与有效宣传呈贡的双重目的。</t>
  </si>
  <si>
    <t>接待国内外党政机关考察团</t>
  </si>
  <si>
    <t>78</t>
  </si>
  <si>
    <t>批次</t>
  </si>
  <si>
    <t>接待国内外党政机关考察团批次</t>
  </si>
  <si>
    <t>招商引资考察团</t>
  </si>
  <si>
    <t>招商引资考察团批次</t>
  </si>
  <si>
    <t>控制公务接待标准</t>
  </si>
  <si>
    <t>控制公务接待标准处级100元/人/餐、其他人员80元/人/餐</t>
  </si>
  <si>
    <t>'处级100元/人/餐、其他人员80元/人/餐</t>
  </si>
  <si>
    <t>处级100元/人/餐、其他人员80元/人/餐</t>
  </si>
  <si>
    <t>公务接待完成及时率</t>
  </si>
  <si>
    <t>公务接待完成及时率98%以上</t>
  </si>
  <si>
    <t>提高呈贡对外宣传度和知晓率</t>
  </si>
  <si>
    <t>提高呈贡对外宣传度和知晓率98%以上</t>
  </si>
  <si>
    <t>接待对象满意度</t>
  </si>
  <si>
    <t>通过服务外包、委托业务等形式协助工作更高效率的开展。</t>
  </si>
  <si>
    <t>会务服务经费保障编外人员劳务费人数</t>
  </si>
  <si>
    <t>编外人员劳务费保障人数</t>
  </si>
  <si>
    <t>完成展板制作次数</t>
  </si>
  <si>
    <t>30</t>
  </si>
  <si>
    <t>办公设备维护次数</t>
  </si>
  <si>
    <t>办公效率提升</t>
  </si>
  <si>
    <t>会务人员及时高效保障会议正常开展</t>
  </si>
  <si>
    <t>购买流程的规范性、公平公正性</t>
  </si>
  <si>
    <t>职能执行能力提升情况</t>
  </si>
  <si>
    <t>国有资产完整率</t>
  </si>
  <si>
    <t>1.负责呈贡区公共机构节约型机关创建和示范引领工作。
2.负责呈贡区公共机构生活垃圾分类推进工作。
3.推广公共机构应用绿色技术和市场机制新模式。
4.做好公共机构能源资源节约和生态环境保护宣传工作，组织公共机构开展全国节能宣传周、低碳日、节水等系列主题宣传活动。</t>
  </si>
  <si>
    <t>节水型单位创建数</t>
  </si>
  <si>
    <t>1家</t>
  </si>
  <si>
    <t>户</t>
  </si>
  <si>
    <t>公共机构生活垃圾分类</t>
  </si>
  <si>
    <t>1项</t>
  </si>
  <si>
    <t>场</t>
  </si>
  <si>
    <t>公共机构能源资源节约和生态环境保护宣传活动</t>
  </si>
  <si>
    <t>1次</t>
  </si>
  <si>
    <t>公共机构能源资源节约和生态环境保护宣传活动1项</t>
  </si>
  <si>
    <t>按时完成公共机构节能工作</t>
  </si>
  <si>
    <t>提升公共机构生活垃圾分类普及率</t>
  </si>
  <si>
    <t>提升公共机构生活垃圾分类普及率达到95%</t>
  </si>
  <si>
    <t>推广公共机构应用绿色技术和市场机制新模式</t>
  </si>
  <si>
    <t>创新</t>
  </si>
  <si>
    <t>宣传对象满意度</t>
  </si>
  <si>
    <t>完成好区政府办公室后勤保障工作。</t>
  </si>
  <si>
    <t>办事效率提升度</t>
  </si>
  <si>
    <t>办事效率</t>
  </si>
  <si>
    <t>总值班室及时处理突发事件的应急处置力</t>
  </si>
  <si>
    <t>总值班室应急处置力</t>
  </si>
  <si>
    <t>后勤服务保障率</t>
  </si>
  <si>
    <t>行政职能影响力</t>
  </si>
  <si>
    <t>保持电话通畅，反映社情民意，全心全意为人民服务为根本宗旨。</t>
  </si>
  <si>
    <t>社会影响力</t>
  </si>
  <si>
    <t>社会群众满意度</t>
  </si>
  <si>
    <t>呈政复【2023】119号，同意租赁惠景园D7栋相关事项批复及呈复【2023】60号区委关于同意租赁惠景园D7栋相关事项批复，签订惠景园D7栋租赁合同，租赁面积64563.77平方米，租金评估24元/平方米/月，2024年租金为64563.77*12月*24元/平米=18594365.76元。</t>
  </si>
  <si>
    <t>租赁栋数</t>
  </si>
  <si>
    <t>呈政复【2023】119号</t>
  </si>
  <si>
    <t>租赁面积</t>
  </si>
  <si>
    <t>64563.77</t>
  </si>
  <si>
    <t>平方米</t>
  </si>
  <si>
    <t>租赁楼正常运行</t>
  </si>
  <si>
    <t>100%</t>
  </si>
  <si>
    <t>租赁时间</t>
  </si>
  <si>
    <t>10年</t>
  </si>
  <si>
    <t>保障所有行政事业单位正常运转</t>
  </si>
  <si>
    <t>95%</t>
  </si>
  <si>
    <t>做好惠景园D7栋党政机关（事业单位）的后勤综合服务工作。</t>
  </si>
  <si>
    <t>惠景园D7栋入驻单位数量</t>
  </si>
  <si>
    <t>D7栋后勤办公运行正常</t>
  </si>
  <si>
    <t>保洁、安保、维修、水电等服务时间</t>
  </si>
  <si>
    <t>2025</t>
  </si>
  <si>
    <t>380</t>
  </si>
  <si>
    <t>自有资金申请情况说明</t>
  </si>
  <si>
    <t>保障事业单位运行正常</t>
  </si>
  <si>
    <t>维护社会稳定</t>
  </si>
  <si>
    <t>入驻单位满意度。</t>
  </si>
  <si>
    <t>按计划组织和实施好各项教育学习及组织活动。</t>
  </si>
  <si>
    <t>开展“万名党员进党校”活动次数</t>
  </si>
  <si>
    <t>针对区政府办全体党员开展“万名党员进党校”活动</t>
  </si>
  <si>
    <t>开展党员学习教育活动次数</t>
  </si>
  <si>
    <t>针对区政府办全体党员开展学习教育活动次数</t>
  </si>
  <si>
    <t>每个支部开展开展主题党日活动</t>
  </si>
  <si>
    <t>针对支部党员开展主题党日活动次数</t>
  </si>
  <si>
    <t>每个支部开展“爱国爱党”参观学习次数</t>
  </si>
  <si>
    <t>参观学习次数</t>
  </si>
  <si>
    <t>组织党员干部开展文体活动次数</t>
  </si>
  <si>
    <t>春节、中秋、重阳节组织离退休老党员开展文体活动</t>
  </si>
  <si>
    <t>党支部的凝聚力、战斗力、吸引力提升率</t>
  </si>
  <si>
    <t>党员参加活动覆盖率</t>
  </si>
  <si>
    <t>推动各项工作开展</t>
  </si>
  <si>
    <t>党员对政治理论知识掌握度</t>
  </si>
  <si>
    <t>党支部成员满意度</t>
  </si>
  <si>
    <t>预算06表</t>
  </si>
  <si>
    <t>政府性基金预算支出预算表</t>
  </si>
  <si>
    <t>单位名称：昆明市发展和改革委员会</t>
  </si>
  <si>
    <t>政府性基金预算支出</t>
  </si>
  <si>
    <t>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</si>
  <si>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</si>
  <si>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</si>
  <si>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</si>
  <si>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</si>
  <si>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</si>
  <si>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</si>
  <si>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</si>
  <si>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</si>
  <si>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</si>
  <si>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</si>
  <si>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</si>
  <si>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复印纸采购</t>
  </si>
  <si>
    <t>复印纸</t>
  </si>
  <si>
    <t>惠景园D8栋会议室家具采购</t>
  </si>
  <si>
    <t>家具和用具</t>
  </si>
  <si>
    <t>批</t>
  </si>
  <si>
    <t>惠景园D8栋会议室设备采购</t>
  </si>
  <si>
    <t>设备</t>
  </si>
  <si>
    <t>公务用车加油</t>
  </si>
  <si>
    <t>车辆加油、添加燃料服务</t>
  </si>
  <si>
    <t>项</t>
  </si>
  <si>
    <t>公务用车维修</t>
  </si>
  <si>
    <t>车辆维修和保养服务</t>
  </si>
  <si>
    <t>公务用车保险</t>
  </si>
  <si>
    <t>机动车保险服务</t>
  </si>
  <si>
    <t>公车购置</t>
  </si>
  <si>
    <t>轿车</t>
  </si>
  <si>
    <t>食堂食材采购</t>
  </si>
  <si>
    <t>食品和饮料批发服务</t>
  </si>
  <si>
    <t>惠景园D8栋物业管理</t>
  </si>
  <si>
    <t>物业管理服务</t>
  </si>
  <si>
    <t>呈贡区行政事业单位代理记账</t>
  </si>
  <si>
    <t>记账服务</t>
  </si>
  <si>
    <t>呈贡区部分单位固定资产集中采购</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</si>
  <si>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</si>
  <si>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</si>
  <si>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</si>
  <si>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</si>
  <si>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</si>
  <si>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</si>
  <si>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</si>
  <si>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</si>
  <si>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展板制作等</t>
  </si>
  <si>
    <t>A1503 公共公益展览服务</t>
  </si>
  <si>
    <t>A 公共服务</t>
  </si>
  <si>
    <t>会务保障</t>
  </si>
  <si>
    <t>B0401 会议服务</t>
  </si>
  <si>
    <t>B 政府履职辅助性服务</t>
  </si>
  <si>
    <t>信息咨询</t>
  </si>
  <si>
    <t>B0801 咨询服务</t>
  </si>
  <si>
    <t>信息咨询服务</t>
  </si>
  <si>
    <t>翻译</t>
  </si>
  <si>
    <t>B1201 翻译服务</t>
  </si>
  <si>
    <t>外事翻译</t>
  </si>
  <si>
    <t>政府集中采购专项法律咨询</t>
  </si>
  <si>
    <t>B0102 法律咨询服务</t>
  </si>
  <si>
    <t>专项法律咨询</t>
  </si>
  <si>
    <t>政府集中采购公证</t>
  </si>
  <si>
    <t>B0104 见证及公证服务</t>
  </si>
  <si>
    <t>呈贡区行政综合楼（惠景园D8栋）搬迁</t>
  </si>
  <si>
    <t>B1107 其他适合通过市场化方式提供的后勤服务</t>
  </si>
  <si>
    <t>B1102 物业管理服务</t>
  </si>
  <si>
    <t>B0301 会计服务</t>
  </si>
  <si>
    <t>政府网站及政务新媒体监管和维护</t>
  </si>
  <si>
    <t>B1001 机关信息系统开发与维护服务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</si>
  <si>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</si>
  <si>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</si>
  <si>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</si>
  <si>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</si>
  <si>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</si>
  <si>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</si>
  <si>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</si>
  <si>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</si>
  <si>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</si>
  <si>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</si>
  <si>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</si>
  <si>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</si>
  <si>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</si>
  <si>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</si>
  <si>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</si>
  <si>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</si>
  <si>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</si>
  <si>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</si>
  <si>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</si>
  <si>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</si>
  <si>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</si>
  <si>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</si>
  <si>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</si>
  <si>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</si>
  <si>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</si>
  <si>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</si>
  <si>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</si>
  <si>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</si>
  <si>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</si>
  <si>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</si>
  <si>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</si>
  <si>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</si>
  <si>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</si>
  <si>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</si>
  <si>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</si>
  <si>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</si>
  <si>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313 事业发展类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</si>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</sst>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0"/>
      <color theme="1"/>
      <name val="宋体"/>
      <charset val="134"/>
      <scheme val="minor"/>
    </font>
    <font>
      <sz val="10"/>
      <color rgb="FF000000"/>
      <name val="宋体"/>
      <charset val="134"/>
    </font>
    <font>
      <sz val="9"/>
      <color rgb="FF000000"/>
      <name val="宋体"/>
      <charset val="134"/>
    </font>
    <font>
      <b/>
      <sz val="23"/>
      <color rgb="FF000000"/>
      <name val="宋体"/>
      <charset val="134"/>
    </font>
    <font>
      <sz val="10"/>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1"/>
      <color rgb="FF000000"/>
      <name val="宋体"/>
      <charset val="134"/>
    </font>
    <font>
      <b/>
      <sz val="18"/>
      <color rgb="FF000000"/>
      <name val="宋体"/>
      <charset val="134"/>
    </font>
    <font>
      <sz val="10"/>
      <color rgb="FF000000"/>
      <name val="SimSun"/>
      <charset val="134"/>
    </font>
    <font>
      <b/>
      <sz val="10"/>
      <color rgb="FF000000"/>
      <name val="宋体"/>
      <charset val="134"/>
    </font>
    <font>
      <b/>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4" borderId="17" applyNumberFormat="0" applyAlignment="0" applyProtection="0">
      <alignment vertical="center"/>
    </xf>
    <xf numFmtId="0" fontId="25" fillId="5" borderId="18" applyNumberFormat="0" applyAlignment="0" applyProtection="0">
      <alignment vertical="center"/>
    </xf>
    <xf numFmtId="0" fontId="26" fillId="5" borderId="17" applyNumberFormat="0" applyAlignment="0" applyProtection="0">
      <alignment vertical="center"/>
    </xf>
    <xf numFmtId="0" fontId="27" fillId="6"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5" fillId="0" borderId="7">
      <alignment horizontal="right" vertical="center"/>
    </xf>
    <xf numFmtId="177" fontId="35" fillId="0" borderId="7">
      <alignment horizontal="right" vertical="center"/>
    </xf>
    <xf numFmtId="10" fontId="35" fillId="0" borderId="7">
      <alignment horizontal="right" vertical="center"/>
    </xf>
    <xf numFmtId="178" fontId="35" fillId="0" borderId="7">
      <alignment horizontal="right" vertical="center"/>
    </xf>
    <xf numFmtId="49" fontId="35" fillId="0" borderId="7">
      <alignment horizontal="left" vertical="center" wrapText="1"/>
    </xf>
    <xf numFmtId="178" fontId="35" fillId="0" borderId="7">
      <alignment horizontal="right" vertical="center"/>
    </xf>
    <xf numFmtId="179" fontId="35" fillId="0" borderId="7">
      <alignment horizontal="right" vertical="center"/>
    </xf>
    <xf numFmtId="180" fontId="35" fillId="0" borderId="7">
      <alignment horizontal="right" vertical="center"/>
    </xf>
  </cellStyleXfs>
  <cellXfs count="230">
    <xf numFmtId="0" fontId="0" fillId="0" borderId="0" xfId="0" applyFont="1" applyBorder="1"/>
    <xf numFmtId="0" fontId="1" fillId="0" borderId="0" xfId="0" applyFont="1" applyBorder="1"/>
    <xf numFmtId="0" fontId="1" fillId="0" borderId="0" xfId="0" applyFont="1" applyFill="1" applyBorder="1" applyAlignment="1"/>
    <xf numFmtId="0" fontId="0" fillId="0" borderId="0" xfId="0" applyFont="1" applyBorder="1" applyAlignment="1">
      <alignment horizontal="center" vertical="center"/>
    </xf>
    <xf numFmtId="49" fontId="2" fillId="0" borderId="0" xfId="0" applyNumberFormat="1" applyFont="1" applyBorder="1"/>
    <xf numFmtId="0" fontId="3" fillId="0" borderId="0" xfId="0" applyFont="1" applyBorder="1" applyAlignment="1" applyProtection="1">
      <alignment horizontal="right" vertical="center"/>
      <protection locked="0"/>
    </xf>
    <xf numFmtId="0" fontId="4"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2" fillId="0" borderId="0" xfId="0" applyFont="1" applyBorder="1" applyAlignment="1">
      <alignment horizontal="left" vertical="center"/>
    </xf>
    <xf numFmtId="0" fontId="2" fillId="0" borderId="0" xfId="0" applyFont="1" applyBorder="1"/>
    <xf numFmtId="0" fontId="2" fillId="0" borderId="0" xfId="0" applyFont="1" applyBorder="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2" borderId="6" xfId="0" applyFont="1" applyFill="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4" fontId="2" fillId="0" borderId="7" xfId="0" applyNumberFormat="1" applyFont="1" applyFill="1" applyBorder="1" applyAlignment="1" applyProtection="1">
      <alignment horizontal="right" vertical="center" wrapText="1"/>
      <protection locked="0"/>
    </xf>
    <xf numFmtId="4" fontId="2" fillId="0" borderId="7" xfId="0" applyNumberFormat="1" applyFont="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2" borderId="1" xfId="0" applyFont="1" applyFill="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2"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3"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3" fillId="2" borderId="0"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wrapText="1"/>
      <protection locked="0"/>
    </xf>
    <xf numFmtId="0" fontId="2" fillId="0" borderId="7" xfId="0" applyFont="1" applyBorder="1" applyAlignment="1" applyProtection="1">
      <alignment horizontal="center" vertical="center" wrapText="1"/>
      <protection locked="0"/>
    </xf>
    <xf numFmtId="0" fontId="2" fillId="2" borderId="7"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right" vertical="center"/>
      <protection locked="0"/>
    </xf>
    <xf numFmtId="0" fontId="2" fillId="2" borderId="7" xfId="0" applyFont="1" applyFill="1" applyBorder="1" applyAlignment="1" applyProtection="1">
      <alignment horizontal="right" vertical="center" wrapText="1"/>
      <protection locked="0"/>
    </xf>
    <xf numFmtId="0" fontId="3" fillId="2" borderId="7" xfId="0" applyFont="1" applyFill="1" applyBorder="1" applyAlignment="1">
      <alignment horizontal="center" vertical="center" wrapText="1"/>
    </xf>
    <xf numFmtId="0" fontId="3" fillId="0" borderId="7" xfId="0" applyFont="1" applyBorder="1" applyAlignment="1" applyProtection="1">
      <alignment horizontal="center"/>
      <protection locked="0"/>
    </xf>
    <xf numFmtId="0" fontId="3" fillId="0" borderId="7" xfId="0" applyFont="1" applyBorder="1" applyAlignment="1" applyProtection="1">
      <alignment horizontal="center" wrapText="1"/>
      <protection locked="0"/>
    </xf>
    <xf numFmtId="0" fontId="3" fillId="0" borderId="7" xfId="0" applyFont="1" applyBorder="1" applyAlignment="1">
      <alignment horizontal="center" wrapText="1"/>
    </xf>
    <xf numFmtId="0" fontId="3" fillId="2" borderId="7" xfId="0"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0" borderId="7" xfId="0" applyFont="1" applyBorder="1" applyAlignment="1" applyProtection="1">
      <alignment horizontal="left" vertical="center" wrapText="1"/>
      <protection locked="0"/>
    </xf>
    <xf numFmtId="0" fontId="3" fillId="0" borderId="7" xfId="0" applyFont="1" applyBorder="1" applyAlignment="1">
      <alignment horizontal="left" vertical="center" wrapText="1"/>
    </xf>
    <xf numFmtId="0" fontId="3" fillId="2" borderId="7" xfId="0" applyFont="1" applyFill="1" applyBorder="1" applyAlignment="1" applyProtection="1">
      <alignment horizontal="left" vertical="center" wrapText="1"/>
      <protection locked="0"/>
    </xf>
    <xf numFmtId="3" fontId="3" fillId="2" borderId="7" xfId="0" applyNumberFormat="1" applyFont="1" applyFill="1" applyBorder="1" applyAlignment="1" applyProtection="1">
      <alignment horizontal="right" vertical="center"/>
      <protection locked="0"/>
    </xf>
    <xf numFmtId="4" fontId="3" fillId="0" borderId="7" xfId="0" applyNumberFormat="1" applyFont="1" applyBorder="1" applyAlignment="1" applyProtection="1">
      <alignment horizontal="right" vertical="center"/>
      <protection locked="0"/>
    </xf>
    <xf numFmtId="0" fontId="3" fillId="0" borderId="7" xfId="0" applyFont="1" applyBorder="1" applyAlignment="1">
      <alignment horizontal="center" vertical="center"/>
    </xf>
    <xf numFmtId="0" fontId="3" fillId="0" borderId="7" xfId="0" applyFont="1" applyBorder="1" applyAlignment="1" applyProtection="1">
      <alignment horizontal="left"/>
      <protection locked="0"/>
    </xf>
    <xf numFmtId="0" fontId="3" fillId="0" borderId="7" xfId="0" applyFont="1" applyBorder="1" applyAlignment="1">
      <alignment horizontal="left"/>
    </xf>
    <xf numFmtId="0" fontId="3" fillId="2" borderId="7" xfId="0" applyFont="1" applyFill="1" applyBorder="1" applyAlignment="1">
      <alignment horizontal="right" vertical="center"/>
    </xf>
    <xf numFmtId="0" fontId="3"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wrapText="1"/>
    </xf>
    <xf numFmtId="0" fontId="2" fillId="0" borderId="0" xfId="0" applyFont="1" applyBorder="1" applyAlignment="1">
      <alignment horizontal="right" wrapText="1"/>
    </xf>
    <xf numFmtId="0" fontId="2" fillId="0" borderId="8" xfId="0" applyFont="1" applyBorder="1" applyAlignment="1">
      <alignment horizontal="center" vertical="center" wrapText="1"/>
    </xf>
    <xf numFmtId="178" fontId="5" fillId="0" borderId="7" xfId="0" applyNumberFormat="1" applyFont="1" applyBorder="1" applyAlignment="1">
      <alignment horizontal="right" vertical="center"/>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0" xfId="0" applyFont="1" applyBorder="1" applyProtection="1">
      <protection locked="0"/>
    </xf>
    <xf numFmtId="0" fontId="4" fillId="0" borderId="0" xfId="0" applyFont="1" applyBorder="1" applyAlignment="1">
      <alignment horizontal="center"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lignment horizontal="center" vertical="center" wrapText="1"/>
    </xf>
    <xf numFmtId="0" fontId="2" fillId="0" borderId="10" xfId="0" applyFont="1" applyBorder="1" applyAlignment="1" applyProtection="1">
      <alignment horizontal="center" vertical="center"/>
      <protection locked="0"/>
    </xf>
    <xf numFmtId="0" fontId="2" fillId="0" borderId="10" xfId="0" applyFont="1" applyBorder="1" applyAlignment="1">
      <alignment horizontal="center" vertical="center" wrapText="1"/>
    </xf>
    <xf numFmtId="0" fontId="2" fillId="0" borderId="11" xfId="0" applyFont="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6" xfId="0" applyFont="1" applyFill="1" applyBorder="1" applyAlignment="1">
      <alignment horizontal="left" vertical="center" wrapText="1"/>
    </xf>
    <xf numFmtId="0" fontId="2" fillId="0" borderId="11" xfId="0" applyFont="1" applyFill="1" applyBorder="1" applyAlignment="1" applyProtection="1">
      <alignment horizontal="left" vertical="center"/>
      <protection locked="0"/>
    </xf>
    <xf numFmtId="0" fontId="2" fillId="0" borderId="11" xfId="0"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13" xfId="0" applyFont="1" applyFill="1" applyBorder="1" applyAlignment="1" applyProtection="1">
      <alignment horizontal="left" vertical="center"/>
      <protection locked="0"/>
    </xf>
    <xf numFmtId="0" fontId="2" fillId="0" borderId="13" xfId="0" applyFont="1" applyFill="1" applyBorder="1" applyAlignment="1">
      <alignment horizontal="left" vertical="center"/>
    </xf>
    <xf numFmtId="0" fontId="3" fillId="0" borderId="0" xfId="0" applyFont="1" applyBorder="1" applyAlignment="1" applyProtection="1">
      <alignment vertical="top" wrapText="1"/>
      <protection locked="0"/>
    </xf>
    <xf numFmtId="0" fontId="4" fillId="0" borderId="0" xfId="0" applyFont="1" applyBorder="1" applyAlignment="1" applyProtection="1">
      <alignment horizontal="center" vertical="center" wrapText="1"/>
      <protection locked="0"/>
    </xf>
    <xf numFmtId="0" fontId="2" fillId="0" borderId="0" xfId="0" applyFont="1" applyBorder="1" applyAlignment="1" applyProtection="1">
      <alignment vertical="top" wrapText="1"/>
      <protection locked="0"/>
    </xf>
    <xf numFmtId="0" fontId="2" fillId="0" borderId="3" xfId="0" applyFont="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78" fontId="5" fillId="0" borderId="7" xfId="0" applyNumberFormat="1" applyFont="1" applyFill="1" applyBorder="1" applyAlignment="1">
      <alignment horizontal="right" vertical="center"/>
    </xf>
    <xf numFmtId="0" fontId="2" fillId="2" borderId="11"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2" fillId="0" borderId="0" xfId="0" applyFont="1" applyBorder="1" applyAlignment="1" applyProtection="1">
      <alignment horizontal="right" vertical="center" wrapText="1"/>
      <protection locked="0"/>
    </xf>
    <xf numFmtId="0" fontId="2" fillId="0" borderId="13"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protection locked="0"/>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Fill="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3"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2" fillId="0" borderId="1" xfId="0"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wrapText="1"/>
      <protection locked="0"/>
    </xf>
    <xf numFmtId="49" fontId="2" fillId="0" borderId="7" xfId="0" applyNumberFormat="1" applyFont="1" applyBorder="1" applyAlignment="1" applyProtection="1">
      <alignment horizontal="center" vertical="center"/>
      <protection locked="0"/>
    </xf>
    <xf numFmtId="0" fontId="0" fillId="0" borderId="0" xfId="0" applyFont="1" applyFill="1" applyBorder="1" applyAlignment="1"/>
    <xf numFmtId="0" fontId="3" fillId="0" borderId="0" xfId="0" applyFont="1" applyBorder="1" applyAlignment="1" applyProtection="1">
      <alignment horizontal="left" vertical="center"/>
      <protection locked="0"/>
    </xf>
    <xf numFmtId="0" fontId="11" fillId="0" borderId="7" xfId="0" applyFont="1" applyBorder="1" applyAlignment="1">
      <alignment horizontal="center" vertical="center" wrapText="1"/>
    </xf>
    <xf numFmtId="0" fontId="11" fillId="0" borderId="7" xfId="0" applyFont="1" applyBorder="1" applyAlignment="1" applyProtection="1">
      <alignment horizontal="center" vertical="center"/>
      <protection locked="0"/>
    </xf>
    <xf numFmtId="0" fontId="3" fillId="0" borderId="7" xfId="0" applyFont="1" applyFill="1" applyBorder="1" applyAlignment="1">
      <alignment horizontal="left" vertical="center" wrapText="1" indent="2"/>
    </xf>
    <xf numFmtId="0" fontId="3" fillId="0" borderId="7" xfId="0" applyFont="1" applyFill="1" applyBorder="1" applyAlignment="1">
      <alignment horizontal="left" vertical="center" wrapText="1"/>
    </xf>
    <xf numFmtId="43" fontId="0" fillId="0" borderId="0" xfId="1" applyFont="1" applyBorder="1" applyAlignment="1"/>
    <xf numFmtId="0" fontId="2" fillId="0" borderId="0" xfId="0" applyFont="1" applyBorder="1" applyAlignment="1">
      <alignment vertical="top"/>
    </xf>
    <xf numFmtId="0" fontId="2" fillId="0" borderId="7" xfId="0" applyFont="1" applyBorder="1" applyAlignment="1">
      <alignment horizontal="left" vertical="center"/>
    </xf>
    <xf numFmtId="43" fontId="0" fillId="0" borderId="0" xfId="1" applyFont="1" applyBorder="1" applyAlignment="1">
      <alignment horizontal="center" vertical="center"/>
    </xf>
    <xf numFmtId="43" fontId="4" fillId="0" borderId="0" xfId="1" applyFont="1" applyBorder="1" applyAlignment="1">
      <alignment horizontal="center" vertical="center"/>
    </xf>
    <xf numFmtId="43" fontId="2" fillId="0" borderId="0" xfId="1" applyFont="1" applyBorder="1" applyAlignment="1"/>
    <xf numFmtId="43" fontId="2" fillId="2" borderId="1" xfId="1" applyFont="1" applyFill="1" applyBorder="1" applyAlignment="1">
      <alignment horizontal="center" vertical="center"/>
    </xf>
    <xf numFmtId="43" fontId="2" fillId="0" borderId="2" xfId="1" applyFont="1" applyBorder="1" applyAlignment="1">
      <alignment horizontal="center" vertical="center"/>
    </xf>
    <xf numFmtId="43" fontId="2" fillId="0" borderId="3" xfId="1" applyFont="1" applyBorder="1" applyAlignment="1">
      <alignment horizontal="center" vertical="center"/>
    </xf>
    <xf numFmtId="43" fontId="2" fillId="0" borderId="5" xfId="1" applyFont="1" applyBorder="1" applyAlignment="1">
      <alignment horizontal="center" vertical="center"/>
    </xf>
    <xf numFmtId="43" fontId="2" fillId="0" borderId="8" xfId="1" applyFont="1" applyBorder="1" applyAlignment="1">
      <alignment horizontal="center" vertical="center"/>
    </xf>
    <xf numFmtId="43" fontId="2" fillId="0" borderId="9" xfId="1" applyFont="1" applyBorder="1" applyAlignment="1">
      <alignment horizontal="center" vertical="center"/>
    </xf>
    <xf numFmtId="43" fontId="2" fillId="0" borderId="12" xfId="1" applyFont="1" applyBorder="1" applyAlignment="1" applyProtection="1">
      <alignment horizontal="center" vertical="center" wrapText="1"/>
      <protection locked="0"/>
    </xf>
    <xf numFmtId="43" fontId="2" fillId="0" borderId="11" xfId="1" applyFont="1" applyBorder="1" applyAlignment="1">
      <alignment horizontal="center" vertical="center"/>
    </xf>
    <xf numFmtId="43" fontId="2" fillId="0" borderId="6" xfId="1" applyFont="1" applyBorder="1" applyAlignment="1">
      <alignment horizontal="center" vertical="center"/>
    </xf>
    <xf numFmtId="43" fontId="2" fillId="0" borderId="7" xfId="1" applyFont="1" applyBorder="1" applyAlignment="1">
      <alignment horizontal="center" vertical="center" wrapText="1"/>
    </xf>
    <xf numFmtId="43" fontId="2" fillId="0" borderId="7" xfId="1" applyFont="1" applyBorder="1" applyAlignment="1">
      <alignment horizontal="center" vertical="center"/>
    </xf>
    <xf numFmtId="43" fontId="5" fillId="0" borderId="7" xfId="1" applyFont="1" applyBorder="1" applyAlignment="1">
      <alignment horizontal="right" vertical="center"/>
    </xf>
    <xf numFmtId="0" fontId="3" fillId="0" borderId="0" xfId="0" applyFont="1" applyBorder="1" applyAlignment="1">
      <alignment horizontal="right" vertical="center"/>
    </xf>
    <xf numFmtId="43" fontId="2" fillId="0" borderId="7" xfId="1" applyFont="1" applyBorder="1" applyAlignment="1" applyProtection="1">
      <alignment horizontal="center" vertical="center"/>
      <protection locked="0"/>
    </xf>
    <xf numFmtId="0" fontId="2" fillId="0" borderId="0" xfId="0" applyFont="1" applyBorder="1" applyAlignment="1" applyProtection="1">
      <alignment vertical="top"/>
      <protection locked="0"/>
    </xf>
    <xf numFmtId="49" fontId="2" fillId="0" borderId="0" xfId="0" applyNumberFormat="1" applyFont="1" applyBorder="1" applyProtection="1">
      <protection locked="0"/>
    </xf>
    <xf numFmtId="0" fontId="11" fillId="0" borderId="0" xfId="0" applyFont="1" applyBorder="1" applyAlignment="1">
      <alignment horizontal="left" vertical="center"/>
    </xf>
    <xf numFmtId="0" fontId="11" fillId="0" borderId="0" xfId="0" applyFont="1" applyBorder="1" applyAlignment="1" applyProtection="1">
      <alignment horizontal="left" vertical="center"/>
      <protection locked="0"/>
    </xf>
    <xf numFmtId="0" fontId="11" fillId="0" borderId="1"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5" xfId="0" applyFont="1"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6" xfId="0" applyFont="1" applyBorder="1" applyAlignment="1">
      <alignment horizontal="center" vertical="center"/>
    </xf>
    <xf numFmtId="43" fontId="2" fillId="0" borderId="0" xfId="1" applyFont="1" applyBorder="1" applyAlignment="1" applyProtection="1">
      <protection locked="0"/>
    </xf>
    <xf numFmtId="43" fontId="4" fillId="0" borderId="0" xfId="1" applyFont="1" applyBorder="1" applyAlignment="1" applyProtection="1">
      <alignment horizontal="center" vertical="center"/>
      <protection locked="0"/>
    </xf>
    <xf numFmtId="43" fontId="11" fillId="0" borderId="0" xfId="1" applyFont="1" applyBorder="1" applyAlignment="1" applyProtection="1">
      <protection locked="0"/>
    </xf>
    <xf numFmtId="0" fontId="11" fillId="0" borderId="0" xfId="0" applyFont="1" applyBorder="1" applyProtection="1">
      <protection locked="0"/>
    </xf>
    <xf numFmtId="0" fontId="11" fillId="0" borderId="0" xfId="0" applyFont="1" applyBorder="1"/>
    <xf numFmtId="43" fontId="11" fillId="0" borderId="2" xfId="1"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3" xfId="0" applyFont="1" applyBorder="1" applyAlignment="1">
      <alignment horizontal="center" vertical="center"/>
    </xf>
    <xf numFmtId="43" fontId="11" fillId="0" borderId="1" xfId="1"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2" xfId="0" applyFont="1" applyBorder="1" applyAlignment="1">
      <alignment horizontal="center" vertical="center"/>
    </xf>
    <xf numFmtId="43" fontId="11" fillId="0" borderId="5" xfId="1" applyFont="1" applyBorder="1" applyAlignment="1">
      <alignment horizontal="center" vertical="center"/>
    </xf>
    <xf numFmtId="0" fontId="11" fillId="0" borderId="2" xfId="0" applyFont="1" applyBorder="1" applyAlignment="1" applyProtection="1">
      <alignment horizontal="center" vertical="center" wrapText="1"/>
      <protection locked="0"/>
    </xf>
    <xf numFmtId="43" fontId="11" fillId="0" borderId="6" xfId="1" applyFont="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lignment horizontal="center" vertical="center"/>
    </xf>
    <xf numFmtId="0" fontId="11"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3" fillId="0" borderId="0" xfId="0" applyFont="1" applyBorder="1" applyAlignment="1">
      <alignment horizontal="right" vertical="center" wrapText="1"/>
    </xf>
    <xf numFmtId="0" fontId="12" fillId="0" borderId="0" xfId="0" applyFont="1" applyBorder="1" applyAlignment="1">
      <alignment horizontal="center" vertical="center"/>
    </xf>
    <xf numFmtId="0" fontId="2" fillId="2" borderId="0" xfId="0" applyFont="1" applyFill="1" applyBorder="1" applyAlignment="1" applyProtection="1">
      <alignment horizontal="left" vertical="center" wrapText="1"/>
      <protection locked="0"/>
    </xf>
    <xf numFmtId="0" fontId="6" fillId="2" borderId="0" xfId="0" applyFont="1" applyFill="1" applyBorder="1" applyAlignment="1">
      <alignment horizontal="left" vertical="center"/>
    </xf>
    <xf numFmtId="0" fontId="6" fillId="2" borderId="7" xfId="0" applyFont="1" applyFill="1" applyBorder="1" applyAlignment="1" applyProtection="1">
      <alignment vertical="top" wrapText="1"/>
      <protection locked="0"/>
    </xf>
    <xf numFmtId="49" fontId="11" fillId="0" borderId="2"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0" fontId="11" fillId="0" borderId="1" xfId="0" applyFont="1" applyBorder="1" applyAlignment="1" applyProtection="1">
      <alignment horizontal="center" vertical="center"/>
      <protection locked="0"/>
    </xf>
    <xf numFmtId="0" fontId="11" fillId="0" borderId="9" xfId="0" applyFont="1" applyBorder="1" applyAlignment="1">
      <alignment horizontal="center" vertical="center"/>
    </xf>
    <xf numFmtId="49" fontId="11" fillId="0" borderId="7" xfId="0" applyNumberFormat="1" applyFont="1" applyBorder="1" applyAlignment="1">
      <alignment horizontal="center" vertical="center"/>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78" fontId="15" fillId="0" borderId="7"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horizontal="center" vertical="center" wrapText="1"/>
    </xf>
    <xf numFmtId="43" fontId="2" fillId="2" borderId="7" xfId="1" applyFont="1" applyFill="1" applyBorder="1" applyAlignment="1">
      <alignment horizontal="center" vertical="center" wrapText="1"/>
    </xf>
    <xf numFmtId="43" fontId="2" fillId="2" borderId="7" xfId="1"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43" fontId="2" fillId="2" borderId="7" xfId="1" applyFont="1" applyFill="1" applyBorder="1" applyAlignment="1" applyProtection="1">
      <alignment horizontal="center" vertical="center" wrapText="1"/>
    </xf>
    <xf numFmtId="0" fontId="2" fillId="0" borderId="9"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2" fillId="0" borderId="4"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zoomScale="90" zoomScaleNormal="90" workbookViewId="0">
      <pane ySplit="1" topLeftCell="A2" activePane="bottomLeft" state="frozen"/>
      <selection/>
      <selection pane="bottomLeft" activeCell="D17" sqref="D17"/>
    </sheetView>
  </sheetViews>
  <sheetFormatPr defaultColWidth="8.57272727272727" defaultRowHeight="12.75" customHeight="1" outlineLevelCol="3"/>
  <cols>
    <col min="1" max="4" width="41" customWidth="1"/>
  </cols>
  <sheetData>
    <row r="1" customHeight="1" spans="1:4">
      <c r="A1" s="3"/>
      <c r="B1" s="3"/>
      <c r="C1" s="3"/>
      <c r="D1" s="3"/>
    </row>
    <row r="2" ht="15" customHeight="1" spans="1:4">
      <c r="A2" s="47"/>
      <c r="B2" s="47"/>
      <c r="C2" s="47"/>
      <c r="D2" s="68" t="s">
        <v>0</v>
      </c>
    </row>
    <row r="3" ht="41.25" customHeight="1" spans="1:1">
      <c r="A3" s="42" t="str">
        <f>"2025"&amp;"年财务收支预算总表"</f>
        <v>2025年财务收支预算总表</v>
      </c>
    </row>
    <row r="4" ht="17.25" customHeight="1" spans="1:4">
      <c r="A4" s="190" t="s">
        <v>1</v>
      </c>
      <c r="B4" s="191"/>
      <c r="C4" s="1"/>
      <c r="D4" s="73" t="s">
        <v>2</v>
      </c>
    </row>
    <row r="5" ht="23.25" customHeight="1" spans="1:4">
      <c r="A5" s="200" t="s">
        <v>3</v>
      </c>
      <c r="B5" s="201"/>
      <c r="C5" s="200" t="s">
        <v>4</v>
      </c>
      <c r="D5" s="201"/>
    </row>
    <row r="6" ht="24" customHeight="1" spans="1:4">
      <c r="A6" s="200" t="s">
        <v>5</v>
      </c>
      <c r="B6" s="200" t="s">
        <v>6</v>
      </c>
      <c r="C6" s="200" t="s">
        <v>7</v>
      </c>
      <c r="D6" s="200" t="s">
        <v>6</v>
      </c>
    </row>
    <row r="7" ht="17.25" customHeight="1" spans="1:4">
      <c r="A7" s="202" t="s">
        <v>8</v>
      </c>
      <c r="B7" s="79">
        <v>36728196.54</v>
      </c>
      <c r="C7" s="202" t="s">
        <v>9</v>
      </c>
      <c r="D7" s="79">
        <v>40110399.8</v>
      </c>
    </row>
    <row r="8" ht="17.25" customHeight="1" spans="1:4">
      <c r="A8" s="202" t="s">
        <v>10</v>
      </c>
      <c r="B8" s="79"/>
      <c r="C8" s="202" t="s">
        <v>11</v>
      </c>
      <c r="D8" s="79"/>
    </row>
    <row r="9" ht="17.25" customHeight="1" spans="1:4">
      <c r="A9" s="202" t="s">
        <v>12</v>
      </c>
      <c r="B9" s="79"/>
      <c r="C9" s="229" t="s">
        <v>13</v>
      </c>
      <c r="D9" s="79"/>
    </row>
    <row r="10" ht="17.25" customHeight="1" spans="1:4">
      <c r="A10" s="202" t="s">
        <v>14</v>
      </c>
      <c r="B10" s="79"/>
      <c r="C10" s="229" t="s">
        <v>15</v>
      </c>
      <c r="D10" s="79"/>
    </row>
    <row r="11" ht="17.25" customHeight="1" spans="1:4">
      <c r="A11" s="202" t="s">
        <v>16</v>
      </c>
      <c r="B11" s="79"/>
      <c r="C11" s="229" t="s">
        <v>17</v>
      </c>
      <c r="D11" s="79">
        <v>62300</v>
      </c>
    </row>
    <row r="12" ht="17.25" customHeight="1" spans="1:4">
      <c r="A12" s="202" t="s">
        <v>18</v>
      </c>
      <c r="B12" s="79"/>
      <c r="C12" s="229" t="s">
        <v>19</v>
      </c>
      <c r="D12" s="79"/>
    </row>
    <row r="13" ht="17.25" customHeight="1" spans="1:4">
      <c r="A13" s="202" t="s">
        <v>20</v>
      </c>
      <c r="B13" s="79"/>
      <c r="C13" s="33" t="s">
        <v>21</v>
      </c>
      <c r="D13" s="79"/>
    </row>
    <row r="14" ht="17.25" customHeight="1" spans="1:4">
      <c r="A14" s="202" t="s">
        <v>22</v>
      </c>
      <c r="B14" s="79"/>
      <c r="C14" s="33" t="s">
        <v>23</v>
      </c>
      <c r="D14" s="79">
        <v>1513154.36</v>
      </c>
    </row>
    <row r="15" ht="17.25" customHeight="1" spans="1:4">
      <c r="A15" s="202" t="s">
        <v>24</v>
      </c>
      <c r="B15" s="79">
        <v>6600000</v>
      </c>
      <c r="C15" s="33" t="s">
        <v>25</v>
      </c>
      <c r="D15" s="79">
        <v>870997</v>
      </c>
    </row>
    <row r="16" ht="17.25" customHeight="1" spans="1:4">
      <c r="A16" s="202" t="s">
        <v>26</v>
      </c>
      <c r="B16" s="79"/>
      <c r="C16" s="33" t="s">
        <v>27</v>
      </c>
      <c r="D16" s="79"/>
    </row>
    <row r="17" ht="17.25" customHeight="1" spans="1:4">
      <c r="A17" s="138"/>
      <c r="B17" s="79"/>
      <c r="C17" s="33" t="s">
        <v>28</v>
      </c>
      <c r="D17" s="79"/>
    </row>
    <row r="18" ht="17.25" customHeight="1" spans="1:4">
      <c r="A18" s="203"/>
      <c r="B18" s="79"/>
      <c r="C18" s="33" t="s">
        <v>29</v>
      </c>
      <c r="D18" s="79"/>
    </row>
    <row r="19" ht="17.25" customHeight="1" spans="1:4">
      <c r="A19" s="203"/>
      <c r="B19" s="79"/>
      <c r="C19" s="33" t="s">
        <v>30</v>
      </c>
      <c r="D19" s="79"/>
    </row>
    <row r="20" ht="17.25" customHeight="1" spans="1:4">
      <c r="A20" s="203"/>
      <c r="B20" s="79"/>
      <c r="C20" s="33" t="s">
        <v>31</v>
      </c>
      <c r="D20" s="79"/>
    </row>
    <row r="21" ht="17.25" customHeight="1" spans="1:4">
      <c r="A21" s="203"/>
      <c r="B21" s="79"/>
      <c r="C21" s="33" t="s">
        <v>32</v>
      </c>
      <c r="D21" s="79"/>
    </row>
    <row r="22" ht="17.25" customHeight="1" spans="1:4">
      <c r="A22" s="203"/>
      <c r="B22" s="79"/>
      <c r="C22" s="33" t="s">
        <v>33</v>
      </c>
      <c r="D22" s="79"/>
    </row>
    <row r="23" ht="17.25" customHeight="1" spans="1:4">
      <c r="A23" s="203"/>
      <c r="B23" s="79"/>
      <c r="C23" s="33" t="s">
        <v>34</v>
      </c>
      <c r="D23" s="79"/>
    </row>
    <row r="24" ht="17.25" customHeight="1" spans="1:4">
      <c r="A24" s="203"/>
      <c r="B24" s="79"/>
      <c r="C24" s="33" t="s">
        <v>35</v>
      </c>
      <c r="D24" s="79"/>
    </row>
    <row r="25" ht="17.25" customHeight="1" spans="1:4">
      <c r="A25" s="203"/>
      <c r="B25" s="79"/>
      <c r="C25" s="33" t="s">
        <v>36</v>
      </c>
      <c r="D25" s="79">
        <v>771345.38</v>
      </c>
    </row>
    <row r="26" ht="17.25" customHeight="1" spans="1:4">
      <c r="A26" s="203"/>
      <c r="B26" s="79"/>
      <c r="C26" s="33" t="s">
        <v>37</v>
      </c>
      <c r="D26" s="79"/>
    </row>
    <row r="27" ht="17.25" customHeight="1" spans="1:4">
      <c r="A27" s="203"/>
      <c r="B27" s="79"/>
      <c r="C27" s="138" t="s">
        <v>38</v>
      </c>
      <c r="D27" s="79"/>
    </row>
    <row r="28" ht="17.25" customHeight="1" spans="1:4">
      <c r="A28" s="203"/>
      <c r="B28" s="79"/>
      <c r="C28" s="33" t="s">
        <v>39</v>
      </c>
      <c r="D28" s="79"/>
    </row>
    <row r="29" ht="16.5" customHeight="1" spans="1:4">
      <c r="A29" s="203"/>
      <c r="B29" s="79"/>
      <c r="C29" s="33" t="s">
        <v>40</v>
      </c>
      <c r="D29" s="79"/>
    </row>
    <row r="30" ht="16.5" customHeight="1" spans="1:4">
      <c r="A30" s="203"/>
      <c r="B30" s="79"/>
      <c r="C30" s="138" t="s">
        <v>41</v>
      </c>
      <c r="D30" s="79"/>
    </row>
    <row r="31" ht="17.25" customHeight="1" spans="1:4">
      <c r="A31" s="203"/>
      <c r="B31" s="79"/>
      <c r="C31" s="138" t="s">
        <v>42</v>
      </c>
      <c r="D31" s="79"/>
    </row>
    <row r="32" ht="17.25" customHeight="1" spans="1:4">
      <c r="A32" s="203"/>
      <c r="B32" s="79"/>
      <c r="C32" s="33" t="s">
        <v>43</v>
      </c>
      <c r="D32" s="79"/>
    </row>
    <row r="33" ht="16.5" customHeight="1" spans="1:4">
      <c r="A33" s="203" t="s">
        <v>44</v>
      </c>
      <c r="B33" s="79">
        <v>43328196.54</v>
      </c>
      <c r="C33" s="203" t="s">
        <v>45</v>
      </c>
      <c r="D33" s="79">
        <v>43328196.54</v>
      </c>
    </row>
    <row r="34" ht="16.5" customHeight="1" spans="1:4">
      <c r="A34" s="138" t="s">
        <v>46</v>
      </c>
      <c r="B34" s="79"/>
      <c r="C34" s="138" t="s">
        <v>47</v>
      </c>
      <c r="D34" s="79"/>
    </row>
    <row r="35" ht="16.5" customHeight="1" spans="1:4">
      <c r="A35" s="33" t="s">
        <v>48</v>
      </c>
      <c r="B35" s="79"/>
      <c r="C35" s="33" t="s">
        <v>48</v>
      </c>
      <c r="D35" s="79"/>
    </row>
    <row r="36" ht="16.5" customHeight="1" spans="1:4">
      <c r="A36" s="33" t="s">
        <v>49</v>
      </c>
      <c r="B36" s="79"/>
      <c r="C36" s="33" t="s">
        <v>50</v>
      </c>
      <c r="D36" s="79"/>
    </row>
    <row r="37" ht="16.5" customHeight="1" spans="1:4">
      <c r="A37" s="204" t="s">
        <v>51</v>
      </c>
      <c r="B37" s="79">
        <v>43328196.54</v>
      </c>
      <c r="C37" s="204" t="s">
        <v>52</v>
      </c>
      <c r="D37" s="79">
        <v>43328196.54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zoomScale="110" zoomScaleNormal="110" workbookViewId="0">
      <pane ySplit="1" topLeftCell="A2" activePane="bottomLeft" state="frozen"/>
      <selection/>
      <selection pane="bottomLeft" activeCell="A4" sqref="A4:C4"/>
    </sheetView>
  </sheetViews>
  <sheetFormatPr defaultColWidth="9.14545454545454" defaultRowHeight="14.25" customHeight="1" outlineLevelCol="5"/>
  <cols>
    <col min="1" max="1" width="32.1454545454545" customWidth="1"/>
    <col min="2" max="2" width="20.7181818181818" customWidth="1"/>
    <col min="3" max="3" width="32.1454545454545" customWidth="1"/>
    <col min="4" max="4" width="27.7181818181818" customWidth="1"/>
    <col min="5" max="6" width="36.7" customWidth="1"/>
  </cols>
  <sheetData>
    <row r="1" customHeight="1" spans="1:6">
      <c r="A1" s="3"/>
      <c r="B1" s="3"/>
      <c r="C1" s="3"/>
      <c r="D1" s="3"/>
      <c r="E1" s="3"/>
      <c r="F1" s="3"/>
    </row>
    <row r="2" ht="12" customHeight="1" spans="1:6">
      <c r="A2" s="119">
        <v>1</v>
      </c>
      <c r="B2" s="120">
        <v>0</v>
      </c>
      <c r="C2" s="119">
        <v>1</v>
      </c>
      <c r="D2" s="118"/>
      <c r="E2" s="118"/>
      <c r="F2" s="121" t="s">
        <v>734</v>
      </c>
    </row>
    <row r="3" ht="42" customHeight="1" spans="1:6">
      <c r="A3" s="122" t="str">
        <f>"2025"&amp;"年部门政府性基金预算支出预算表"</f>
        <v>2025年部门政府性基金预算支出预算表</v>
      </c>
      <c r="B3" s="122" t="s">
        <v>735</v>
      </c>
      <c r="C3" s="123"/>
      <c r="D3" s="124"/>
      <c r="E3" s="124"/>
      <c r="F3" s="124"/>
    </row>
    <row r="4" s="1" customFormat="1" ht="13.5" customHeight="1" spans="1:6">
      <c r="A4" s="7" t="s">
        <v>1</v>
      </c>
      <c r="B4" s="7" t="s">
        <v>736</v>
      </c>
      <c r="C4" s="119"/>
      <c r="D4" s="118"/>
      <c r="E4" s="118"/>
      <c r="F4" s="118" t="s">
        <v>2</v>
      </c>
    </row>
    <row r="5" s="1" customFormat="1" ht="19.5" customHeight="1" spans="1:6">
      <c r="A5" s="125" t="s">
        <v>196</v>
      </c>
      <c r="B5" s="126" t="s">
        <v>73</v>
      </c>
      <c r="C5" s="125" t="s">
        <v>74</v>
      </c>
      <c r="D5" s="13" t="s">
        <v>737</v>
      </c>
      <c r="E5" s="14"/>
      <c r="F5" s="15"/>
    </row>
    <row r="6" s="1" customFormat="1" ht="18.75" customHeight="1" spans="1:6">
      <c r="A6" s="127"/>
      <c r="B6" s="128"/>
      <c r="C6" s="127"/>
      <c r="D6" s="18" t="s">
        <v>56</v>
      </c>
      <c r="E6" s="13" t="s">
        <v>76</v>
      </c>
      <c r="F6" s="18" t="s">
        <v>77</v>
      </c>
    </row>
    <row r="7" s="1" customFormat="1" ht="18.75" customHeight="1" spans="1:6">
      <c r="A7" s="37">
        <v>1</v>
      </c>
      <c r="B7" s="129" t="s">
        <v>84</v>
      </c>
      <c r="C7" s="37">
        <v>3</v>
      </c>
      <c r="D7" s="22">
        <v>4</v>
      </c>
      <c r="E7" s="22">
        <v>5</v>
      </c>
      <c r="F7" s="22">
        <v>6</v>
      </c>
    </row>
    <row r="8" s="1" customFormat="1" ht="21" customHeight="1" spans="1:6">
      <c r="A8" s="23"/>
      <c r="B8" s="23"/>
      <c r="C8" s="23"/>
      <c r="D8" s="79"/>
      <c r="E8" s="79"/>
      <c r="F8" s="79"/>
    </row>
    <row r="9" s="1" customFormat="1" ht="21" customHeight="1" spans="1:6">
      <c r="A9" s="23"/>
      <c r="B9" s="23"/>
      <c r="C9" s="23"/>
      <c r="D9" s="79"/>
      <c r="E9" s="79"/>
      <c r="F9" s="79"/>
    </row>
    <row r="10" s="1" customFormat="1" ht="18.75" customHeight="1" spans="1:6">
      <c r="A10" s="80" t="s">
        <v>186</v>
      </c>
      <c r="B10" s="80" t="s">
        <v>186</v>
      </c>
      <c r="C10" s="81" t="s">
        <v>186</v>
      </c>
      <c r="D10" s="79"/>
      <c r="E10" s="79"/>
      <c r="F10" s="79"/>
    </row>
    <row r="11" s="1" customFormat="1" customHeight="1" spans="1:1">
      <c r="A11" s="1" t="s">
        <v>738</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2"/>
  <sheetViews>
    <sheetView showZeros="0" workbookViewId="0">
      <pane ySplit="1" topLeftCell="A2" activePane="bottomLeft" state="frozen"/>
      <selection/>
      <selection pane="bottomLeft" activeCell="C11" sqref="C11"/>
    </sheetView>
  </sheetViews>
  <sheetFormatPr defaultColWidth="9.14545454545454" defaultRowHeight="14.25" customHeight="1"/>
  <cols>
    <col min="1" max="2" width="32.5727272727273" customWidth="1"/>
    <col min="3" max="3" width="41.1454545454545" customWidth="1"/>
    <col min="4" max="4" width="25.6272727272727" customWidth="1"/>
    <col min="5" max="5" width="35.2818181818182" customWidth="1"/>
    <col min="6" max="6" width="7.71818181818182" customWidth="1"/>
    <col min="7" max="7" width="11.1454545454545" customWidth="1"/>
    <col min="8" max="8" width="13.2818181818182" customWidth="1"/>
    <col min="9" max="18" width="20" customWidth="1"/>
    <col min="19" max="19" width="19.8545454545455" customWidth="1"/>
  </cols>
  <sheetData>
    <row r="1" customHeight="1" spans="1:19">
      <c r="A1" s="3"/>
      <c r="B1" s="3"/>
      <c r="C1" s="3"/>
      <c r="D1" s="3"/>
      <c r="E1" s="3"/>
      <c r="F1" s="3"/>
      <c r="G1" s="3"/>
      <c r="H1" s="3"/>
      <c r="I1" s="3"/>
      <c r="J1" s="3"/>
      <c r="K1" s="3"/>
      <c r="L1" s="3"/>
      <c r="M1" s="3"/>
      <c r="N1" s="3"/>
      <c r="O1" s="3"/>
      <c r="P1" s="3"/>
      <c r="Q1" s="3"/>
      <c r="R1" s="3"/>
      <c r="S1" s="3"/>
    </row>
    <row r="2" ht="15.75" customHeight="1" spans="2:19">
      <c r="B2" s="83"/>
      <c r="C2" s="83"/>
      <c r="R2" s="5"/>
      <c r="S2" s="5" t="s">
        <v>739</v>
      </c>
    </row>
    <row r="3" ht="41.25" customHeight="1" spans="1:19">
      <c r="A3" s="74" t="str">
        <f>"2025"&amp;"年部门政府采购预算表"</f>
        <v>2025年部门政府采购预算表</v>
      </c>
      <c r="B3" s="70"/>
      <c r="C3" s="70"/>
      <c r="D3" s="6"/>
      <c r="E3" s="6"/>
      <c r="F3" s="6"/>
      <c r="G3" s="6"/>
      <c r="H3" s="6"/>
      <c r="I3" s="6"/>
      <c r="J3" s="6"/>
      <c r="K3" s="6"/>
      <c r="L3" s="6"/>
      <c r="M3" s="70"/>
      <c r="N3" s="6"/>
      <c r="O3" s="6"/>
      <c r="P3" s="70"/>
      <c r="Q3" s="6"/>
      <c r="R3" s="70"/>
      <c r="S3" s="70"/>
    </row>
    <row r="4" s="1" customFormat="1" ht="18.75" customHeight="1" spans="1:19">
      <c r="A4" s="8" t="s">
        <v>1</v>
      </c>
      <c r="B4" s="83"/>
      <c r="C4" s="83"/>
      <c r="D4" s="9"/>
      <c r="E4" s="9"/>
      <c r="F4" s="9"/>
      <c r="G4" s="9"/>
      <c r="H4" s="9"/>
      <c r="I4" s="9"/>
      <c r="J4" s="9"/>
      <c r="K4" s="9"/>
      <c r="L4" s="9"/>
      <c r="R4" s="10"/>
      <c r="S4" s="118" t="s">
        <v>2</v>
      </c>
    </row>
    <row r="5" s="1" customFormat="1" ht="15.75" customHeight="1" spans="1:19">
      <c r="A5" s="12" t="s">
        <v>195</v>
      </c>
      <c r="B5" s="85" t="s">
        <v>196</v>
      </c>
      <c r="C5" s="85" t="s">
        <v>740</v>
      </c>
      <c r="D5" s="86" t="s">
        <v>741</v>
      </c>
      <c r="E5" s="86" t="s">
        <v>742</v>
      </c>
      <c r="F5" s="86" t="s">
        <v>743</v>
      </c>
      <c r="G5" s="86" t="s">
        <v>744</v>
      </c>
      <c r="H5" s="86" t="s">
        <v>745</v>
      </c>
      <c r="I5" s="100" t="s">
        <v>203</v>
      </c>
      <c r="J5" s="100"/>
      <c r="K5" s="100"/>
      <c r="L5" s="100"/>
      <c r="M5" s="101"/>
      <c r="N5" s="100"/>
      <c r="O5" s="100"/>
      <c r="P5" s="80"/>
      <c r="Q5" s="100"/>
      <c r="R5" s="101"/>
      <c r="S5" s="81"/>
    </row>
    <row r="6" s="1" customFormat="1" ht="17.25" customHeight="1" spans="1:19">
      <c r="A6" s="17"/>
      <c r="B6" s="87"/>
      <c r="C6" s="87"/>
      <c r="D6" s="88"/>
      <c r="E6" s="88"/>
      <c r="F6" s="88"/>
      <c r="G6" s="88"/>
      <c r="H6" s="88"/>
      <c r="I6" s="88" t="s">
        <v>56</v>
      </c>
      <c r="J6" s="88" t="s">
        <v>59</v>
      </c>
      <c r="K6" s="88" t="s">
        <v>746</v>
      </c>
      <c r="L6" s="88" t="s">
        <v>747</v>
      </c>
      <c r="M6" s="102" t="s">
        <v>748</v>
      </c>
      <c r="N6" s="103" t="s">
        <v>749</v>
      </c>
      <c r="O6" s="103"/>
      <c r="P6" s="110"/>
      <c r="Q6" s="103"/>
      <c r="R6" s="111"/>
      <c r="S6" s="89"/>
    </row>
    <row r="7" s="1" customFormat="1" ht="54" customHeight="1" spans="1:19">
      <c r="A7" s="20"/>
      <c r="B7" s="89"/>
      <c r="C7" s="89"/>
      <c r="D7" s="90"/>
      <c r="E7" s="90"/>
      <c r="F7" s="90"/>
      <c r="G7" s="90"/>
      <c r="H7" s="90"/>
      <c r="I7" s="90"/>
      <c r="J7" s="90" t="s">
        <v>58</v>
      </c>
      <c r="K7" s="90"/>
      <c r="L7" s="90"/>
      <c r="M7" s="104"/>
      <c r="N7" s="90" t="s">
        <v>58</v>
      </c>
      <c r="O7" s="90" t="s">
        <v>65</v>
      </c>
      <c r="P7" s="89" t="s">
        <v>66</v>
      </c>
      <c r="Q7" s="90" t="s">
        <v>67</v>
      </c>
      <c r="R7" s="104" t="s">
        <v>68</v>
      </c>
      <c r="S7" s="89" t="s">
        <v>69</v>
      </c>
    </row>
    <row r="8" s="1" customFormat="1" ht="18" customHeight="1" spans="1:19">
      <c r="A8" s="112">
        <v>1</v>
      </c>
      <c r="B8" s="112" t="s">
        <v>84</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s="2" customFormat="1" ht="21" customHeight="1" spans="1:19">
      <c r="A9" s="91" t="s">
        <v>71</v>
      </c>
      <c r="B9" s="92" t="s">
        <v>71</v>
      </c>
      <c r="C9" s="92" t="s">
        <v>301</v>
      </c>
      <c r="D9" s="93" t="s">
        <v>750</v>
      </c>
      <c r="E9" s="93" t="s">
        <v>751</v>
      </c>
      <c r="F9" s="93" t="s">
        <v>526</v>
      </c>
      <c r="G9" s="114">
        <v>230</v>
      </c>
      <c r="H9" s="105">
        <v>40250</v>
      </c>
      <c r="I9" s="105">
        <v>40250</v>
      </c>
      <c r="J9" s="105">
        <v>40250</v>
      </c>
      <c r="K9" s="105"/>
      <c r="L9" s="105"/>
      <c r="M9" s="105"/>
      <c r="N9" s="105"/>
      <c r="O9" s="105"/>
      <c r="P9" s="105"/>
      <c r="Q9" s="105"/>
      <c r="R9" s="105"/>
      <c r="S9" s="105"/>
    </row>
    <row r="10" s="2" customFormat="1" ht="21" customHeight="1" spans="1:19">
      <c r="A10" s="91" t="s">
        <v>71</v>
      </c>
      <c r="B10" s="92" t="s">
        <v>71</v>
      </c>
      <c r="C10" s="92" t="s">
        <v>307</v>
      </c>
      <c r="D10" s="93" t="s">
        <v>752</v>
      </c>
      <c r="E10" s="93" t="s">
        <v>753</v>
      </c>
      <c r="F10" s="93" t="s">
        <v>754</v>
      </c>
      <c r="G10" s="114">
        <v>1</v>
      </c>
      <c r="H10" s="105">
        <v>100000</v>
      </c>
      <c r="I10" s="105">
        <v>100000</v>
      </c>
      <c r="J10" s="105">
        <v>100000</v>
      </c>
      <c r="K10" s="105"/>
      <c r="L10" s="105"/>
      <c r="M10" s="105"/>
      <c r="N10" s="105"/>
      <c r="O10" s="105"/>
      <c r="P10" s="105"/>
      <c r="Q10" s="105"/>
      <c r="R10" s="105"/>
      <c r="S10" s="105"/>
    </row>
    <row r="11" s="2" customFormat="1" ht="21" customHeight="1" spans="1:19">
      <c r="A11" s="91" t="s">
        <v>71</v>
      </c>
      <c r="B11" s="92" t="s">
        <v>71</v>
      </c>
      <c r="C11" s="92" t="s">
        <v>307</v>
      </c>
      <c r="D11" s="93" t="s">
        <v>755</v>
      </c>
      <c r="E11" s="93" t="s">
        <v>756</v>
      </c>
      <c r="F11" s="93" t="s">
        <v>754</v>
      </c>
      <c r="G11" s="114">
        <v>1</v>
      </c>
      <c r="H11" s="105">
        <v>150000</v>
      </c>
      <c r="I11" s="105">
        <v>150000</v>
      </c>
      <c r="J11" s="105">
        <v>150000</v>
      </c>
      <c r="K11" s="105"/>
      <c r="L11" s="105"/>
      <c r="M11" s="105"/>
      <c r="N11" s="105"/>
      <c r="O11" s="105"/>
      <c r="P11" s="105"/>
      <c r="Q11" s="105"/>
      <c r="R11" s="105"/>
      <c r="S11" s="105"/>
    </row>
    <row r="12" s="2" customFormat="1" ht="21" customHeight="1" spans="1:19">
      <c r="A12" s="91" t="s">
        <v>71</v>
      </c>
      <c r="B12" s="92" t="s">
        <v>71</v>
      </c>
      <c r="C12" s="92" t="s">
        <v>236</v>
      </c>
      <c r="D12" s="93" t="s">
        <v>757</v>
      </c>
      <c r="E12" s="93" t="s">
        <v>758</v>
      </c>
      <c r="F12" s="93" t="s">
        <v>759</v>
      </c>
      <c r="G12" s="114">
        <v>1</v>
      </c>
      <c r="H12" s="105">
        <v>200000</v>
      </c>
      <c r="I12" s="105">
        <v>200000</v>
      </c>
      <c r="J12" s="105">
        <v>200000</v>
      </c>
      <c r="K12" s="105"/>
      <c r="L12" s="105"/>
      <c r="M12" s="105"/>
      <c r="N12" s="105"/>
      <c r="O12" s="105"/>
      <c r="P12" s="105"/>
      <c r="Q12" s="105"/>
      <c r="R12" s="105"/>
      <c r="S12" s="105"/>
    </row>
    <row r="13" s="2" customFormat="1" ht="21" customHeight="1" spans="1:19">
      <c r="A13" s="91" t="s">
        <v>71</v>
      </c>
      <c r="B13" s="92" t="s">
        <v>71</v>
      </c>
      <c r="C13" s="92" t="s">
        <v>236</v>
      </c>
      <c r="D13" s="93" t="s">
        <v>760</v>
      </c>
      <c r="E13" s="93" t="s">
        <v>761</v>
      </c>
      <c r="F13" s="93" t="s">
        <v>759</v>
      </c>
      <c r="G13" s="114">
        <v>1</v>
      </c>
      <c r="H13" s="105">
        <v>300000</v>
      </c>
      <c r="I13" s="105">
        <v>300000</v>
      </c>
      <c r="J13" s="105">
        <v>300000</v>
      </c>
      <c r="K13" s="105"/>
      <c r="L13" s="105"/>
      <c r="M13" s="105"/>
      <c r="N13" s="105"/>
      <c r="O13" s="105"/>
      <c r="P13" s="105"/>
      <c r="Q13" s="105"/>
      <c r="R13" s="105"/>
      <c r="S13" s="105"/>
    </row>
    <row r="14" s="2" customFormat="1" ht="21" customHeight="1" spans="1:19">
      <c r="A14" s="91" t="s">
        <v>71</v>
      </c>
      <c r="B14" s="92" t="s">
        <v>71</v>
      </c>
      <c r="C14" s="92" t="s">
        <v>236</v>
      </c>
      <c r="D14" s="93" t="s">
        <v>762</v>
      </c>
      <c r="E14" s="93" t="s">
        <v>763</v>
      </c>
      <c r="F14" s="93" t="s">
        <v>759</v>
      </c>
      <c r="G14" s="114">
        <v>1</v>
      </c>
      <c r="H14" s="105">
        <v>200000</v>
      </c>
      <c r="I14" s="105">
        <v>200000</v>
      </c>
      <c r="J14" s="105">
        <v>200000</v>
      </c>
      <c r="K14" s="105"/>
      <c r="L14" s="105"/>
      <c r="M14" s="105"/>
      <c r="N14" s="105"/>
      <c r="O14" s="105"/>
      <c r="P14" s="105"/>
      <c r="Q14" s="105"/>
      <c r="R14" s="105"/>
      <c r="S14" s="105"/>
    </row>
    <row r="15" s="2" customFormat="1" ht="21" customHeight="1" spans="1:19">
      <c r="A15" s="91" t="s">
        <v>71</v>
      </c>
      <c r="B15" s="92" t="s">
        <v>71</v>
      </c>
      <c r="C15" s="92" t="s">
        <v>325</v>
      </c>
      <c r="D15" s="93" t="s">
        <v>764</v>
      </c>
      <c r="E15" s="93" t="s">
        <v>765</v>
      </c>
      <c r="F15" s="93" t="s">
        <v>635</v>
      </c>
      <c r="G15" s="114">
        <v>1</v>
      </c>
      <c r="H15" s="105">
        <v>180000</v>
      </c>
      <c r="I15" s="105">
        <v>180000</v>
      </c>
      <c r="J15" s="105">
        <v>180000</v>
      </c>
      <c r="K15" s="105"/>
      <c r="L15" s="105"/>
      <c r="M15" s="105"/>
      <c r="N15" s="105"/>
      <c r="O15" s="105"/>
      <c r="P15" s="105"/>
      <c r="Q15" s="105"/>
      <c r="R15" s="105"/>
      <c r="S15" s="105"/>
    </row>
    <row r="16" s="2" customFormat="1" ht="21" customHeight="1" spans="1:19">
      <c r="A16" s="91" t="s">
        <v>71</v>
      </c>
      <c r="B16" s="92" t="s">
        <v>71</v>
      </c>
      <c r="C16" s="92" t="s">
        <v>329</v>
      </c>
      <c r="D16" s="93" t="s">
        <v>766</v>
      </c>
      <c r="E16" s="93" t="s">
        <v>767</v>
      </c>
      <c r="F16" s="93" t="s">
        <v>754</v>
      </c>
      <c r="G16" s="114">
        <v>1</v>
      </c>
      <c r="H16" s="105">
        <v>8000000</v>
      </c>
      <c r="I16" s="105">
        <v>8000000</v>
      </c>
      <c r="J16" s="105">
        <v>8000000</v>
      </c>
      <c r="K16" s="105"/>
      <c r="L16" s="105"/>
      <c r="M16" s="105"/>
      <c r="N16" s="105"/>
      <c r="O16" s="105"/>
      <c r="P16" s="105"/>
      <c r="Q16" s="105"/>
      <c r="R16" s="105"/>
      <c r="S16" s="105"/>
    </row>
    <row r="17" s="2" customFormat="1" ht="21" customHeight="1" spans="1:19">
      <c r="A17" s="91" t="s">
        <v>71</v>
      </c>
      <c r="B17" s="92" t="s">
        <v>71</v>
      </c>
      <c r="C17" s="92" t="s">
        <v>354</v>
      </c>
      <c r="D17" s="93" t="s">
        <v>768</v>
      </c>
      <c r="E17" s="93" t="s">
        <v>769</v>
      </c>
      <c r="F17" s="93" t="s">
        <v>492</v>
      </c>
      <c r="G17" s="114">
        <v>1</v>
      </c>
      <c r="H17" s="105">
        <v>685000</v>
      </c>
      <c r="I17" s="105">
        <v>685000</v>
      </c>
      <c r="J17" s="105">
        <v>685000</v>
      </c>
      <c r="K17" s="105"/>
      <c r="L17" s="105"/>
      <c r="M17" s="105"/>
      <c r="N17" s="105"/>
      <c r="O17" s="105"/>
      <c r="P17" s="105"/>
      <c r="Q17" s="105"/>
      <c r="R17" s="105"/>
      <c r="S17" s="105"/>
    </row>
    <row r="18" s="2" customFormat="1" ht="21" customHeight="1" spans="1:19">
      <c r="A18" s="91" t="s">
        <v>71</v>
      </c>
      <c r="B18" s="92" t="s">
        <v>71</v>
      </c>
      <c r="C18" s="92" t="s">
        <v>360</v>
      </c>
      <c r="D18" s="93" t="s">
        <v>770</v>
      </c>
      <c r="E18" s="93" t="s">
        <v>771</v>
      </c>
      <c r="F18" s="93" t="s">
        <v>492</v>
      </c>
      <c r="G18" s="114">
        <v>1</v>
      </c>
      <c r="H18" s="105">
        <v>1700000</v>
      </c>
      <c r="I18" s="105">
        <v>1700000</v>
      </c>
      <c r="J18" s="105">
        <v>1700000</v>
      </c>
      <c r="K18" s="105"/>
      <c r="L18" s="105"/>
      <c r="M18" s="105"/>
      <c r="N18" s="105"/>
      <c r="O18" s="105"/>
      <c r="P18" s="105"/>
      <c r="Q18" s="105"/>
      <c r="R18" s="105"/>
      <c r="S18" s="105"/>
    </row>
    <row r="19" s="2" customFormat="1" ht="21" customHeight="1" spans="1:19">
      <c r="A19" s="91" t="s">
        <v>71</v>
      </c>
      <c r="B19" s="92" t="s">
        <v>71</v>
      </c>
      <c r="C19" s="92" t="s">
        <v>362</v>
      </c>
      <c r="D19" s="93" t="s">
        <v>772</v>
      </c>
      <c r="E19" s="93" t="s">
        <v>753</v>
      </c>
      <c r="F19" s="93" t="s">
        <v>754</v>
      </c>
      <c r="G19" s="114">
        <v>1</v>
      </c>
      <c r="H19" s="105">
        <v>986148</v>
      </c>
      <c r="I19" s="105">
        <v>986148</v>
      </c>
      <c r="J19" s="105">
        <v>986148</v>
      </c>
      <c r="K19" s="105"/>
      <c r="L19" s="105"/>
      <c r="M19" s="105"/>
      <c r="N19" s="105"/>
      <c r="O19" s="105"/>
      <c r="P19" s="105"/>
      <c r="Q19" s="105"/>
      <c r="R19" s="105"/>
      <c r="S19" s="105"/>
    </row>
    <row r="20" s="2" customFormat="1" ht="21" customHeight="1" spans="1:19">
      <c r="A20" s="91" t="s">
        <v>71</v>
      </c>
      <c r="B20" s="92" t="s">
        <v>71</v>
      </c>
      <c r="C20" s="92" t="s">
        <v>362</v>
      </c>
      <c r="D20" s="93" t="s">
        <v>772</v>
      </c>
      <c r="E20" s="93" t="s">
        <v>756</v>
      </c>
      <c r="F20" s="93" t="s">
        <v>754</v>
      </c>
      <c r="G20" s="114">
        <v>1</v>
      </c>
      <c r="H20" s="105">
        <v>3293050</v>
      </c>
      <c r="I20" s="105">
        <v>3293050</v>
      </c>
      <c r="J20" s="105">
        <v>3293050</v>
      </c>
      <c r="K20" s="105"/>
      <c r="L20" s="105"/>
      <c r="M20" s="105"/>
      <c r="N20" s="105"/>
      <c r="O20" s="105"/>
      <c r="P20" s="105"/>
      <c r="Q20" s="105"/>
      <c r="R20" s="105"/>
      <c r="S20" s="105"/>
    </row>
    <row r="21" s="2" customFormat="1" ht="21" customHeight="1" spans="1:19">
      <c r="A21" s="94" t="s">
        <v>186</v>
      </c>
      <c r="B21" s="95"/>
      <c r="C21" s="95"/>
      <c r="D21" s="96"/>
      <c r="E21" s="96"/>
      <c r="F21" s="96"/>
      <c r="G21" s="115"/>
      <c r="H21" s="105">
        <v>15834448</v>
      </c>
      <c r="I21" s="105">
        <v>15834448</v>
      </c>
      <c r="J21" s="105">
        <v>15834448</v>
      </c>
      <c r="K21" s="105"/>
      <c r="L21" s="105"/>
      <c r="M21" s="105"/>
      <c r="N21" s="105"/>
      <c r="O21" s="105"/>
      <c r="P21" s="105"/>
      <c r="Q21" s="105"/>
      <c r="R21" s="105"/>
      <c r="S21" s="105"/>
    </row>
    <row r="22" s="1" customFormat="1" ht="21" customHeight="1" spans="1:19">
      <c r="A22" s="8" t="s">
        <v>773</v>
      </c>
      <c r="B22" s="7"/>
      <c r="C22" s="7"/>
      <c r="D22" s="8"/>
      <c r="E22" s="8"/>
      <c r="F22" s="8"/>
      <c r="G22" s="116"/>
      <c r="H22" s="117"/>
      <c r="I22" s="117"/>
      <c r="J22" s="117"/>
      <c r="K22" s="117"/>
      <c r="L22" s="117"/>
      <c r="M22" s="117"/>
      <c r="N22" s="117"/>
      <c r="O22" s="117"/>
      <c r="P22" s="117"/>
      <c r="Q22" s="117"/>
      <c r="R22" s="117"/>
      <c r="S22" s="117"/>
    </row>
  </sheetData>
  <mergeCells count="19">
    <mergeCell ref="A3:S3"/>
    <mergeCell ref="A4:H4"/>
    <mergeCell ref="I5:S5"/>
    <mergeCell ref="N6:S6"/>
    <mergeCell ref="A21:G21"/>
    <mergeCell ref="A22:S2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9"/>
  <sheetViews>
    <sheetView showZeros="0" workbookViewId="0">
      <pane ySplit="1" topLeftCell="A2" activePane="bottomLeft" state="frozen"/>
      <selection/>
      <selection pane="bottomLeft" activeCell="A4" sqref="A4:I4"/>
    </sheetView>
  </sheetViews>
  <sheetFormatPr defaultColWidth="9.14545454545454" defaultRowHeight="14.25" customHeight="1"/>
  <cols>
    <col min="1" max="5" width="39.1454545454545" customWidth="1"/>
    <col min="6" max="6" width="27.5727272727273" customWidth="1"/>
    <col min="7" max="7" width="28.5727272727273" customWidth="1"/>
    <col min="8" max="8" width="28.1454545454545" customWidth="1"/>
    <col min="9" max="9" width="39.1454545454545" customWidth="1"/>
    <col min="10" max="18" width="20.4272727272727" customWidth="1"/>
    <col min="19" max="20" width="20.2818181818182" customWidth="1"/>
  </cols>
  <sheetData>
    <row r="1" customHeight="1" spans="1:20">
      <c r="A1" s="3"/>
      <c r="B1" s="3"/>
      <c r="C1" s="3"/>
      <c r="D1" s="3"/>
      <c r="E1" s="3"/>
      <c r="F1" s="3"/>
      <c r="G1" s="3"/>
      <c r="H1" s="3"/>
      <c r="I1" s="3"/>
      <c r="J1" s="3"/>
      <c r="K1" s="3"/>
      <c r="L1" s="3"/>
      <c r="M1" s="3"/>
      <c r="N1" s="3"/>
      <c r="O1" s="3"/>
      <c r="P1" s="3"/>
      <c r="Q1" s="3"/>
      <c r="R1" s="3"/>
      <c r="S1" s="3"/>
      <c r="T1" s="3"/>
    </row>
    <row r="2" ht="16.5" customHeight="1" spans="1:20">
      <c r="A2" s="76"/>
      <c r="B2" s="83"/>
      <c r="C2" s="83"/>
      <c r="D2" s="83"/>
      <c r="E2" s="83"/>
      <c r="F2" s="83"/>
      <c r="G2" s="83"/>
      <c r="H2" s="76"/>
      <c r="I2" s="76"/>
      <c r="J2" s="76"/>
      <c r="K2" s="76"/>
      <c r="L2" s="76"/>
      <c r="M2" s="76"/>
      <c r="N2" s="97"/>
      <c r="O2" s="76"/>
      <c r="P2" s="76"/>
      <c r="Q2" s="83"/>
      <c r="R2" s="76"/>
      <c r="S2" s="107"/>
      <c r="T2" s="107" t="s">
        <v>774</v>
      </c>
    </row>
    <row r="3" ht="41.25" customHeight="1" spans="1:20">
      <c r="A3" s="74" t="str">
        <f>"2025"&amp;"年部门政府购买服务预算表"</f>
        <v>2025年部门政府购买服务预算表</v>
      </c>
      <c r="B3" s="70"/>
      <c r="C3" s="70"/>
      <c r="D3" s="70"/>
      <c r="E3" s="70"/>
      <c r="F3" s="70"/>
      <c r="G3" s="70"/>
      <c r="H3" s="84"/>
      <c r="I3" s="84"/>
      <c r="J3" s="84"/>
      <c r="K3" s="84"/>
      <c r="L3" s="84"/>
      <c r="M3" s="84"/>
      <c r="N3" s="98"/>
      <c r="O3" s="84"/>
      <c r="P3" s="84"/>
      <c r="Q3" s="70"/>
      <c r="R3" s="84"/>
      <c r="S3" s="98"/>
      <c r="T3" s="70"/>
    </row>
    <row r="4" s="1" customFormat="1" ht="22.5" customHeight="1" spans="1:20">
      <c r="A4" s="75" t="s">
        <v>1</v>
      </c>
      <c r="B4" s="83"/>
      <c r="C4" s="83"/>
      <c r="D4" s="83"/>
      <c r="E4" s="83"/>
      <c r="F4" s="83"/>
      <c r="G4" s="83"/>
      <c r="H4" s="76"/>
      <c r="I4" s="76"/>
      <c r="J4" s="76"/>
      <c r="K4" s="76"/>
      <c r="L4" s="76"/>
      <c r="M4" s="76"/>
      <c r="N4" s="99"/>
      <c r="O4" s="76"/>
      <c r="P4" s="76"/>
      <c r="Q4" s="83"/>
      <c r="R4" s="76"/>
      <c r="S4" s="108"/>
      <c r="T4" s="109" t="s">
        <v>2</v>
      </c>
    </row>
    <row r="5" s="1" customFormat="1" ht="24" customHeight="1" spans="1:20">
      <c r="A5" s="12" t="s">
        <v>195</v>
      </c>
      <c r="B5" s="85" t="s">
        <v>196</v>
      </c>
      <c r="C5" s="85" t="s">
        <v>740</v>
      </c>
      <c r="D5" s="85" t="s">
        <v>775</v>
      </c>
      <c r="E5" s="85" t="s">
        <v>776</v>
      </c>
      <c r="F5" s="85" t="s">
        <v>777</v>
      </c>
      <c r="G5" s="85" t="s">
        <v>778</v>
      </c>
      <c r="H5" s="86" t="s">
        <v>779</v>
      </c>
      <c r="I5" s="86" t="s">
        <v>780</v>
      </c>
      <c r="J5" s="100" t="s">
        <v>203</v>
      </c>
      <c r="K5" s="100"/>
      <c r="L5" s="100"/>
      <c r="M5" s="100"/>
      <c r="N5" s="101"/>
      <c r="O5" s="100"/>
      <c r="P5" s="100"/>
      <c r="Q5" s="80"/>
      <c r="R5" s="100"/>
      <c r="S5" s="101"/>
      <c r="T5" s="81"/>
    </row>
    <row r="6" s="1" customFormat="1" ht="24" customHeight="1" spans="1:20">
      <c r="A6" s="17"/>
      <c r="B6" s="87"/>
      <c r="C6" s="87"/>
      <c r="D6" s="87"/>
      <c r="E6" s="87"/>
      <c r="F6" s="87"/>
      <c r="G6" s="87"/>
      <c r="H6" s="88"/>
      <c r="I6" s="88"/>
      <c r="J6" s="88" t="s">
        <v>56</v>
      </c>
      <c r="K6" s="88" t="s">
        <v>59</v>
      </c>
      <c r="L6" s="88" t="s">
        <v>746</v>
      </c>
      <c r="M6" s="88" t="s">
        <v>747</v>
      </c>
      <c r="N6" s="102" t="s">
        <v>748</v>
      </c>
      <c r="O6" s="103" t="s">
        <v>749</v>
      </c>
      <c r="P6" s="103"/>
      <c r="Q6" s="110"/>
      <c r="R6" s="103"/>
      <c r="S6" s="111"/>
      <c r="T6" s="89"/>
    </row>
    <row r="7" s="1" customFormat="1" ht="54" customHeight="1" spans="1:20">
      <c r="A7" s="20"/>
      <c r="B7" s="89"/>
      <c r="C7" s="89"/>
      <c r="D7" s="89"/>
      <c r="E7" s="89"/>
      <c r="F7" s="89"/>
      <c r="G7" s="89"/>
      <c r="H7" s="90"/>
      <c r="I7" s="90"/>
      <c r="J7" s="90"/>
      <c r="K7" s="90" t="s">
        <v>58</v>
      </c>
      <c r="L7" s="90"/>
      <c r="M7" s="90"/>
      <c r="N7" s="104"/>
      <c r="O7" s="90" t="s">
        <v>58</v>
      </c>
      <c r="P7" s="90" t="s">
        <v>65</v>
      </c>
      <c r="Q7" s="89" t="s">
        <v>66</v>
      </c>
      <c r="R7" s="90" t="s">
        <v>67</v>
      </c>
      <c r="S7" s="104" t="s">
        <v>68</v>
      </c>
      <c r="T7" s="89" t="s">
        <v>69</v>
      </c>
    </row>
    <row r="8" s="1" customFormat="1" ht="17.25" customHeight="1" spans="1:20">
      <c r="A8" s="21">
        <v>1</v>
      </c>
      <c r="B8" s="89">
        <v>2</v>
      </c>
      <c r="C8" s="21">
        <v>3</v>
      </c>
      <c r="D8" s="21">
        <v>4</v>
      </c>
      <c r="E8" s="89">
        <v>5</v>
      </c>
      <c r="F8" s="21">
        <v>6</v>
      </c>
      <c r="G8" s="21">
        <v>7</v>
      </c>
      <c r="H8" s="89">
        <v>8</v>
      </c>
      <c r="I8" s="21">
        <v>9</v>
      </c>
      <c r="J8" s="21">
        <v>10</v>
      </c>
      <c r="K8" s="89">
        <v>11</v>
      </c>
      <c r="L8" s="21">
        <v>12</v>
      </c>
      <c r="M8" s="21">
        <v>13</v>
      </c>
      <c r="N8" s="89">
        <v>14</v>
      </c>
      <c r="O8" s="21">
        <v>15</v>
      </c>
      <c r="P8" s="21">
        <v>16</v>
      </c>
      <c r="Q8" s="89">
        <v>17</v>
      </c>
      <c r="R8" s="21">
        <v>18</v>
      </c>
      <c r="S8" s="21">
        <v>19</v>
      </c>
      <c r="T8" s="21">
        <v>20</v>
      </c>
    </row>
    <row r="9" s="2" customFormat="1" ht="21" customHeight="1" spans="1:20">
      <c r="A9" s="91" t="s">
        <v>71</v>
      </c>
      <c r="B9" s="92" t="s">
        <v>71</v>
      </c>
      <c r="C9" s="92" t="s">
        <v>311</v>
      </c>
      <c r="D9" s="92" t="s">
        <v>781</v>
      </c>
      <c r="E9" s="92" t="s">
        <v>782</v>
      </c>
      <c r="F9" s="92" t="s">
        <v>77</v>
      </c>
      <c r="G9" s="92" t="s">
        <v>783</v>
      </c>
      <c r="H9" s="93" t="s">
        <v>99</v>
      </c>
      <c r="I9" s="93" t="s">
        <v>781</v>
      </c>
      <c r="J9" s="105">
        <v>130000</v>
      </c>
      <c r="K9" s="105">
        <v>130000</v>
      </c>
      <c r="L9" s="105"/>
      <c r="M9" s="105"/>
      <c r="N9" s="105"/>
      <c r="O9" s="105"/>
      <c r="P9" s="105"/>
      <c r="Q9" s="105"/>
      <c r="R9" s="105"/>
      <c r="S9" s="105"/>
      <c r="T9" s="105"/>
    </row>
    <row r="10" s="2" customFormat="1" ht="21" customHeight="1" spans="1:20">
      <c r="A10" s="91" t="s">
        <v>71</v>
      </c>
      <c r="B10" s="92" t="s">
        <v>71</v>
      </c>
      <c r="C10" s="92" t="s">
        <v>311</v>
      </c>
      <c r="D10" s="92" t="s">
        <v>784</v>
      </c>
      <c r="E10" s="92" t="s">
        <v>785</v>
      </c>
      <c r="F10" s="92" t="s">
        <v>77</v>
      </c>
      <c r="G10" s="92" t="s">
        <v>786</v>
      </c>
      <c r="H10" s="93" t="s">
        <v>99</v>
      </c>
      <c r="I10" s="93" t="s">
        <v>784</v>
      </c>
      <c r="J10" s="105">
        <v>87840</v>
      </c>
      <c r="K10" s="105">
        <v>87840</v>
      </c>
      <c r="L10" s="105"/>
      <c r="M10" s="105"/>
      <c r="N10" s="105"/>
      <c r="O10" s="105"/>
      <c r="P10" s="105"/>
      <c r="Q10" s="105"/>
      <c r="R10" s="105"/>
      <c r="S10" s="105"/>
      <c r="T10" s="105"/>
    </row>
    <row r="11" s="2" customFormat="1" ht="21" customHeight="1" spans="1:20">
      <c r="A11" s="91" t="s">
        <v>71</v>
      </c>
      <c r="B11" s="92" t="s">
        <v>71</v>
      </c>
      <c r="C11" s="92" t="s">
        <v>311</v>
      </c>
      <c r="D11" s="92" t="s">
        <v>787</v>
      </c>
      <c r="E11" s="92" t="s">
        <v>788</v>
      </c>
      <c r="F11" s="92" t="s">
        <v>77</v>
      </c>
      <c r="G11" s="92" t="s">
        <v>786</v>
      </c>
      <c r="H11" s="93" t="s">
        <v>99</v>
      </c>
      <c r="I11" s="93" t="s">
        <v>789</v>
      </c>
      <c r="J11" s="105">
        <v>42000</v>
      </c>
      <c r="K11" s="105">
        <v>42000</v>
      </c>
      <c r="L11" s="105"/>
      <c r="M11" s="105"/>
      <c r="N11" s="105"/>
      <c r="O11" s="105"/>
      <c r="P11" s="105"/>
      <c r="Q11" s="105"/>
      <c r="R11" s="105"/>
      <c r="S11" s="105"/>
      <c r="T11" s="105"/>
    </row>
    <row r="12" s="2" customFormat="1" ht="21" customHeight="1" spans="1:20">
      <c r="A12" s="91" t="s">
        <v>71</v>
      </c>
      <c r="B12" s="92" t="s">
        <v>71</v>
      </c>
      <c r="C12" s="92" t="s">
        <v>317</v>
      </c>
      <c r="D12" s="92" t="s">
        <v>790</v>
      </c>
      <c r="E12" s="92" t="s">
        <v>791</v>
      </c>
      <c r="F12" s="92" t="s">
        <v>77</v>
      </c>
      <c r="G12" s="92" t="s">
        <v>786</v>
      </c>
      <c r="H12" s="93" t="s">
        <v>99</v>
      </c>
      <c r="I12" s="93" t="s">
        <v>792</v>
      </c>
      <c r="J12" s="105">
        <v>5000</v>
      </c>
      <c r="K12" s="105">
        <v>5000</v>
      </c>
      <c r="L12" s="105"/>
      <c r="M12" s="105"/>
      <c r="N12" s="105"/>
      <c r="O12" s="105"/>
      <c r="P12" s="105"/>
      <c r="Q12" s="105"/>
      <c r="R12" s="105"/>
      <c r="S12" s="105"/>
      <c r="T12" s="105"/>
    </row>
    <row r="13" s="2" customFormat="1" ht="21" customHeight="1" spans="1:20">
      <c r="A13" s="91" t="s">
        <v>71</v>
      </c>
      <c r="B13" s="92" t="s">
        <v>71</v>
      </c>
      <c r="C13" s="92" t="s">
        <v>335</v>
      </c>
      <c r="D13" s="92" t="s">
        <v>793</v>
      </c>
      <c r="E13" s="92" t="s">
        <v>794</v>
      </c>
      <c r="F13" s="92" t="s">
        <v>77</v>
      </c>
      <c r="G13" s="92" t="s">
        <v>786</v>
      </c>
      <c r="H13" s="93" t="s">
        <v>99</v>
      </c>
      <c r="I13" s="93" t="s">
        <v>795</v>
      </c>
      <c r="J13" s="105">
        <v>216000</v>
      </c>
      <c r="K13" s="105">
        <v>216000</v>
      </c>
      <c r="L13" s="105"/>
      <c r="M13" s="105"/>
      <c r="N13" s="105"/>
      <c r="O13" s="105"/>
      <c r="P13" s="105"/>
      <c r="Q13" s="105"/>
      <c r="R13" s="105"/>
      <c r="S13" s="105"/>
      <c r="T13" s="105"/>
    </row>
    <row r="14" s="2" customFormat="1" ht="21" customHeight="1" spans="1:20">
      <c r="A14" s="91" t="s">
        <v>71</v>
      </c>
      <c r="B14" s="92" t="s">
        <v>71</v>
      </c>
      <c r="C14" s="92" t="s">
        <v>335</v>
      </c>
      <c r="D14" s="92" t="s">
        <v>796</v>
      </c>
      <c r="E14" s="92" t="s">
        <v>797</v>
      </c>
      <c r="F14" s="92" t="s">
        <v>77</v>
      </c>
      <c r="G14" s="92" t="s">
        <v>786</v>
      </c>
      <c r="H14" s="93" t="s">
        <v>99</v>
      </c>
      <c r="I14" s="93" t="s">
        <v>796</v>
      </c>
      <c r="J14" s="105">
        <v>72000</v>
      </c>
      <c r="K14" s="105">
        <v>72000</v>
      </c>
      <c r="L14" s="105"/>
      <c r="M14" s="105"/>
      <c r="N14" s="105"/>
      <c r="O14" s="105"/>
      <c r="P14" s="105"/>
      <c r="Q14" s="105"/>
      <c r="R14" s="105"/>
      <c r="S14" s="105"/>
      <c r="T14" s="105"/>
    </row>
    <row r="15" s="2" customFormat="1" ht="21" customHeight="1" spans="1:20">
      <c r="A15" s="91" t="s">
        <v>71</v>
      </c>
      <c r="B15" s="92" t="s">
        <v>71</v>
      </c>
      <c r="C15" s="92" t="s">
        <v>352</v>
      </c>
      <c r="D15" s="92" t="s">
        <v>798</v>
      </c>
      <c r="E15" s="92" t="s">
        <v>799</v>
      </c>
      <c r="F15" s="92" t="s">
        <v>77</v>
      </c>
      <c r="G15" s="92" t="s">
        <v>786</v>
      </c>
      <c r="H15" s="93" t="s">
        <v>99</v>
      </c>
      <c r="I15" s="93" t="s">
        <v>798</v>
      </c>
      <c r="J15" s="105">
        <v>350000</v>
      </c>
      <c r="K15" s="105">
        <v>350000</v>
      </c>
      <c r="L15" s="105"/>
      <c r="M15" s="105"/>
      <c r="N15" s="105"/>
      <c r="O15" s="105"/>
      <c r="P15" s="105"/>
      <c r="Q15" s="105"/>
      <c r="R15" s="105"/>
      <c r="S15" s="105"/>
      <c r="T15" s="105"/>
    </row>
    <row r="16" s="2" customFormat="1" ht="21" customHeight="1" spans="1:20">
      <c r="A16" s="91" t="s">
        <v>71</v>
      </c>
      <c r="B16" s="92" t="s">
        <v>71</v>
      </c>
      <c r="C16" s="92" t="s">
        <v>354</v>
      </c>
      <c r="D16" s="92" t="s">
        <v>768</v>
      </c>
      <c r="E16" s="92" t="s">
        <v>800</v>
      </c>
      <c r="F16" s="92" t="s">
        <v>77</v>
      </c>
      <c r="G16" s="92" t="s">
        <v>786</v>
      </c>
      <c r="H16" s="93" t="s">
        <v>99</v>
      </c>
      <c r="I16" s="93" t="s">
        <v>768</v>
      </c>
      <c r="J16" s="105">
        <v>685000</v>
      </c>
      <c r="K16" s="105">
        <v>685000</v>
      </c>
      <c r="L16" s="105"/>
      <c r="M16" s="105"/>
      <c r="N16" s="105"/>
      <c r="O16" s="105"/>
      <c r="P16" s="105"/>
      <c r="Q16" s="105"/>
      <c r="R16" s="105"/>
      <c r="S16" s="105"/>
      <c r="T16" s="105"/>
    </row>
    <row r="17" s="2" customFormat="1" ht="21" customHeight="1" spans="1:20">
      <c r="A17" s="91" t="s">
        <v>71</v>
      </c>
      <c r="B17" s="92" t="s">
        <v>71</v>
      </c>
      <c r="C17" s="92" t="s">
        <v>360</v>
      </c>
      <c r="D17" s="92" t="s">
        <v>770</v>
      </c>
      <c r="E17" s="92" t="s">
        <v>801</v>
      </c>
      <c r="F17" s="92" t="s">
        <v>77</v>
      </c>
      <c r="G17" s="92" t="s">
        <v>786</v>
      </c>
      <c r="H17" s="93" t="s">
        <v>99</v>
      </c>
      <c r="I17" s="93" t="s">
        <v>770</v>
      </c>
      <c r="J17" s="105">
        <v>1700000</v>
      </c>
      <c r="K17" s="105">
        <v>1700000</v>
      </c>
      <c r="L17" s="105"/>
      <c r="M17" s="105"/>
      <c r="N17" s="105"/>
      <c r="O17" s="105"/>
      <c r="P17" s="105"/>
      <c r="Q17" s="105"/>
      <c r="R17" s="105"/>
      <c r="S17" s="105"/>
      <c r="T17" s="105"/>
    </row>
    <row r="18" s="2" customFormat="1" ht="21" customHeight="1" spans="1:20">
      <c r="A18" s="91" t="s">
        <v>71</v>
      </c>
      <c r="B18" s="92" t="s">
        <v>71</v>
      </c>
      <c r="C18" s="92" t="s">
        <v>364</v>
      </c>
      <c r="D18" s="92" t="s">
        <v>802</v>
      </c>
      <c r="E18" s="92" t="s">
        <v>803</v>
      </c>
      <c r="F18" s="92" t="s">
        <v>77</v>
      </c>
      <c r="G18" s="92" t="s">
        <v>786</v>
      </c>
      <c r="H18" s="93" t="s">
        <v>99</v>
      </c>
      <c r="I18" s="93" t="s">
        <v>802</v>
      </c>
      <c r="J18" s="105">
        <v>310000</v>
      </c>
      <c r="K18" s="105">
        <v>310000</v>
      </c>
      <c r="L18" s="105"/>
      <c r="M18" s="105"/>
      <c r="N18" s="105"/>
      <c r="O18" s="105"/>
      <c r="P18" s="105"/>
      <c r="Q18" s="105"/>
      <c r="R18" s="105"/>
      <c r="S18" s="105"/>
      <c r="T18" s="105"/>
    </row>
    <row r="19" s="2" customFormat="1" ht="21" customHeight="1" spans="1:20">
      <c r="A19" s="94" t="s">
        <v>186</v>
      </c>
      <c r="B19" s="95"/>
      <c r="C19" s="95"/>
      <c r="D19" s="95"/>
      <c r="E19" s="95"/>
      <c r="F19" s="95"/>
      <c r="G19" s="95"/>
      <c r="H19" s="96"/>
      <c r="I19" s="106"/>
      <c r="J19" s="105">
        <v>3597840</v>
      </c>
      <c r="K19" s="105">
        <v>3597840</v>
      </c>
      <c r="L19" s="105"/>
      <c r="M19" s="105"/>
      <c r="N19" s="105"/>
      <c r="O19" s="105"/>
      <c r="P19" s="105"/>
      <c r="Q19" s="105"/>
      <c r="R19" s="105"/>
      <c r="S19" s="105"/>
      <c r="T19" s="105"/>
    </row>
  </sheetData>
  <mergeCells count="19">
    <mergeCell ref="A3:T3"/>
    <mergeCell ref="A4:I4"/>
    <mergeCell ref="J5:T5"/>
    <mergeCell ref="O6:T6"/>
    <mergeCell ref="A19:I19"/>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4" sqref="A4:I4"/>
    </sheetView>
  </sheetViews>
  <sheetFormatPr defaultColWidth="9.14545454545454" defaultRowHeight="14.25" customHeight="1"/>
  <cols>
    <col min="1" max="1" width="37.7" customWidth="1"/>
    <col min="2" max="24" width="20" customWidth="1"/>
  </cols>
  <sheetData>
    <row r="1" customHeight="1" spans="1:24">
      <c r="A1" s="3"/>
      <c r="B1" s="3"/>
      <c r="C1" s="3"/>
      <c r="D1" s="3"/>
      <c r="E1" s="3"/>
      <c r="F1" s="3"/>
      <c r="G1" s="3"/>
      <c r="H1" s="3"/>
      <c r="I1" s="3"/>
      <c r="J1" s="3"/>
      <c r="K1" s="3"/>
      <c r="L1" s="3"/>
      <c r="M1" s="3"/>
      <c r="N1" s="3"/>
      <c r="O1" s="3"/>
      <c r="P1" s="3"/>
      <c r="Q1" s="3"/>
      <c r="R1" s="3"/>
      <c r="S1" s="3"/>
      <c r="T1" s="3"/>
      <c r="U1" s="3"/>
      <c r="V1" s="3"/>
      <c r="W1" s="3"/>
      <c r="X1" s="3"/>
    </row>
    <row r="2" ht="17.25" customHeight="1" spans="4:24">
      <c r="D2" s="73"/>
      <c r="W2" s="5"/>
      <c r="X2" s="5" t="s">
        <v>804</v>
      </c>
    </row>
    <row r="3" ht="41.25" customHeight="1" spans="1:24">
      <c r="A3" s="74" t="str">
        <f>"2025"&amp;"年对下转移支付预算表"</f>
        <v>2025年对下转移支付预算表</v>
      </c>
      <c r="B3" s="6"/>
      <c r="C3" s="6"/>
      <c r="D3" s="6"/>
      <c r="E3" s="6"/>
      <c r="F3" s="6"/>
      <c r="G3" s="6"/>
      <c r="H3" s="6"/>
      <c r="I3" s="6"/>
      <c r="J3" s="6"/>
      <c r="K3" s="6"/>
      <c r="L3" s="6"/>
      <c r="M3" s="6"/>
      <c r="N3" s="6"/>
      <c r="O3" s="6"/>
      <c r="P3" s="6"/>
      <c r="Q3" s="6"/>
      <c r="R3" s="6"/>
      <c r="S3" s="6"/>
      <c r="T3" s="6"/>
      <c r="U3" s="6"/>
      <c r="V3" s="6"/>
      <c r="W3" s="70"/>
      <c r="X3" s="70"/>
    </row>
    <row r="4" s="1" customFormat="1" ht="18" customHeight="1" spans="1:24">
      <c r="A4" s="75" t="s">
        <v>1</v>
      </c>
      <c r="B4" s="76"/>
      <c r="C4" s="76"/>
      <c r="D4" s="77"/>
      <c r="E4" s="76"/>
      <c r="F4" s="76"/>
      <c r="G4" s="76"/>
      <c r="H4" s="76"/>
      <c r="I4" s="76"/>
      <c r="W4" s="10"/>
      <c r="X4" s="10" t="s">
        <v>2</v>
      </c>
    </row>
    <row r="5" s="1" customFormat="1" ht="19.5" customHeight="1" spans="1:24">
      <c r="A5" s="29" t="s">
        <v>805</v>
      </c>
      <c r="B5" s="13" t="s">
        <v>203</v>
      </c>
      <c r="C5" s="14"/>
      <c r="D5" s="14"/>
      <c r="E5" s="13" t="s">
        <v>806</v>
      </c>
      <c r="F5" s="14"/>
      <c r="G5" s="14"/>
      <c r="H5" s="14"/>
      <c r="I5" s="14"/>
      <c r="J5" s="14"/>
      <c r="K5" s="14"/>
      <c r="L5" s="14"/>
      <c r="M5" s="14"/>
      <c r="N5" s="14"/>
      <c r="O5" s="14"/>
      <c r="P5" s="14"/>
      <c r="Q5" s="14"/>
      <c r="R5" s="14"/>
      <c r="S5" s="14"/>
      <c r="T5" s="14"/>
      <c r="U5" s="14"/>
      <c r="V5" s="14"/>
      <c r="W5" s="80"/>
      <c r="X5" s="81"/>
    </row>
    <row r="6" s="1" customFormat="1" ht="40.5" customHeight="1" spans="1:24">
      <c r="A6" s="21"/>
      <c r="B6" s="30" t="s">
        <v>56</v>
      </c>
      <c r="C6" s="12" t="s">
        <v>59</v>
      </c>
      <c r="D6" s="78" t="s">
        <v>746</v>
      </c>
      <c r="E6" s="49" t="s">
        <v>807</v>
      </c>
      <c r="F6" s="49" t="s">
        <v>808</v>
      </c>
      <c r="G6" s="49" t="s">
        <v>809</v>
      </c>
      <c r="H6" s="49" t="s">
        <v>810</v>
      </c>
      <c r="I6" s="49" t="s">
        <v>811</v>
      </c>
      <c r="J6" s="49" t="s">
        <v>812</v>
      </c>
      <c r="K6" s="49" t="s">
        <v>813</v>
      </c>
      <c r="L6" s="49" t="s">
        <v>814</v>
      </c>
      <c r="M6" s="49" t="s">
        <v>815</v>
      </c>
      <c r="N6" s="49" t="s">
        <v>816</v>
      </c>
      <c r="O6" s="49" t="s">
        <v>817</v>
      </c>
      <c r="P6" s="49" t="s">
        <v>818</v>
      </c>
      <c r="Q6" s="49" t="s">
        <v>819</v>
      </c>
      <c r="R6" s="49" t="s">
        <v>820</v>
      </c>
      <c r="S6" s="49" t="s">
        <v>821</v>
      </c>
      <c r="T6" s="49" t="s">
        <v>822</v>
      </c>
      <c r="U6" s="49" t="s">
        <v>823</v>
      </c>
      <c r="V6" s="49" t="s">
        <v>824</v>
      </c>
      <c r="W6" s="49" t="s">
        <v>825</v>
      </c>
      <c r="X6" s="82" t="s">
        <v>826</v>
      </c>
    </row>
    <row r="7" s="1" customFormat="1" ht="19.5" customHeight="1" spans="1:24">
      <c r="A7" s="22">
        <v>1</v>
      </c>
      <c r="B7" s="22">
        <v>2</v>
      </c>
      <c r="C7" s="22">
        <v>3</v>
      </c>
      <c r="D7" s="13">
        <v>4</v>
      </c>
      <c r="E7" s="37">
        <v>5</v>
      </c>
      <c r="F7" s="22">
        <v>6</v>
      </c>
      <c r="G7" s="22">
        <v>7</v>
      </c>
      <c r="H7" s="13">
        <v>8</v>
      </c>
      <c r="I7" s="22">
        <v>9</v>
      </c>
      <c r="J7" s="22">
        <v>10</v>
      </c>
      <c r="K7" s="22">
        <v>11</v>
      </c>
      <c r="L7" s="13">
        <v>12</v>
      </c>
      <c r="M7" s="22">
        <v>13</v>
      </c>
      <c r="N7" s="22">
        <v>14</v>
      </c>
      <c r="O7" s="22">
        <v>15</v>
      </c>
      <c r="P7" s="13">
        <v>16</v>
      </c>
      <c r="Q7" s="22">
        <v>17</v>
      </c>
      <c r="R7" s="22">
        <v>18</v>
      </c>
      <c r="S7" s="22">
        <v>19</v>
      </c>
      <c r="T7" s="13">
        <v>20</v>
      </c>
      <c r="U7" s="13">
        <v>21</v>
      </c>
      <c r="V7" s="13">
        <v>22</v>
      </c>
      <c r="W7" s="37">
        <v>23</v>
      </c>
      <c r="X7" s="37">
        <v>24</v>
      </c>
    </row>
    <row r="8" s="1" customFormat="1" ht="19.5" customHeight="1" spans="1:24">
      <c r="A8" s="31"/>
      <c r="B8" s="79"/>
      <c r="C8" s="79"/>
      <c r="D8" s="79"/>
      <c r="E8" s="79"/>
      <c r="F8" s="79"/>
      <c r="G8" s="79"/>
      <c r="H8" s="79"/>
      <c r="I8" s="79"/>
      <c r="J8" s="79"/>
      <c r="K8" s="79"/>
      <c r="L8" s="79"/>
      <c r="M8" s="79"/>
      <c r="N8" s="79"/>
      <c r="O8" s="79"/>
      <c r="P8" s="79"/>
      <c r="Q8" s="79"/>
      <c r="R8" s="79"/>
      <c r="S8" s="79"/>
      <c r="T8" s="79"/>
      <c r="U8" s="79"/>
      <c r="V8" s="79"/>
      <c r="W8" s="79"/>
      <c r="X8" s="79"/>
    </row>
    <row r="9" s="1" customFormat="1" ht="19.5" customHeight="1" spans="1:24">
      <c r="A9" s="72"/>
      <c r="B9" s="79"/>
      <c r="C9" s="79"/>
      <c r="D9" s="79"/>
      <c r="E9" s="79"/>
      <c r="F9" s="79"/>
      <c r="G9" s="79"/>
      <c r="H9" s="79"/>
      <c r="I9" s="79"/>
      <c r="J9" s="79"/>
      <c r="K9" s="79"/>
      <c r="L9" s="79"/>
      <c r="M9" s="79"/>
      <c r="N9" s="79"/>
      <c r="O9" s="79"/>
      <c r="P9" s="79"/>
      <c r="Q9" s="79"/>
      <c r="R9" s="79"/>
      <c r="S9" s="79"/>
      <c r="T9" s="79"/>
      <c r="U9" s="79"/>
      <c r="V9" s="79"/>
      <c r="W9" s="79"/>
      <c r="X9" s="79"/>
    </row>
    <row r="10" customHeight="1" spans="1:1">
      <c r="A10" s="1" t="s">
        <v>738</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4" sqref="A4:H4"/>
    </sheetView>
  </sheetViews>
  <sheetFormatPr defaultColWidth="9.14545454545454" defaultRowHeight="12" customHeight="1"/>
  <cols>
    <col min="1" max="1" width="34.2818181818182" customWidth="1"/>
    <col min="2" max="2" width="29" customWidth="1"/>
    <col min="3" max="5" width="23.5727272727273" customWidth="1"/>
    <col min="6" max="6" width="11.2818181818182" customWidth="1"/>
    <col min="7" max="7" width="25.1454545454545" customWidth="1"/>
    <col min="8" max="8" width="15.5727272727273" customWidth="1"/>
    <col min="9" max="9" width="13.4272727272727" customWidth="1"/>
    <col min="10" max="10" width="18.8545454545455" customWidth="1"/>
  </cols>
  <sheetData>
    <row r="1" customHeight="1" spans="1:10">
      <c r="A1" s="3"/>
      <c r="B1" s="3"/>
      <c r="C1" s="3"/>
      <c r="D1" s="3"/>
      <c r="E1" s="3"/>
      <c r="F1" s="3"/>
      <c r="G1" s="3"/>
      <c r="H1" s="3"/>
      <c r="I1" s="3"/>
      <c r="J1" s="3"/>
    </row>
    <row r="2" ht="16.5" customHeight="1" spans="10:10">
      <c r="J2" s="5" t="s">
        <v>827</v>
      </c>
    </row>
    <row r="3" ht="41.25" customHeight="1" spans="1:10">
      <c r="A3" s="69" t="str">
        <f>"2025"&amp;"年对下转移支付绩效目标表"</f>
        <v>2025年对下转移支付绩效目标表</v>
      </c>
      <c r="B3" s="6"/>
      <c r="C3" s="6"/>
      <c r="D3" s="6"/>
      <c r="E3" s="6"/>
      <c r="F3" s="70"/>
      <c r="G3" s="6"/>
      <c r="H3" s="70"/>
      <c r="I3" s="70"/>
      <c r="J3" s="6"/>
    </row>
    <row r="4" s="1" customFormat="1" ht="17.25" customHeight="1" spans="1:1">
      <c r="A4" s="7" t="s">
        <v>1</v>
      </c>
    </row>
    <row r="5" s="1" customFormat="1" ht="44.25" customHeight="1" spans="1:10">
      <c r="A5" s="71" t="s">
        <v>805</v>
      </c>
      <c r="B5" s="71" t="s">
        <v>366</v>
      </c>
      <c r="C5" s="71" t="s">
        <v>367</v>
      </c>
      <c r="D5" s="71" t="s">
        <v>368</v>
      </c>
      <c r="E5" s="71" t="s">
        <v>369</v>
      </c>
      <c r="F5" s="37" t="s">
        <v>370</v>
      </c>
      <c r="G5" s="71" t="s">
        <v>371</v>
      </c>
      <c r="H5" s="37" t="s">
        <v>372</v>
      </c>
      <c r="I5" s="37" t="s">
        <v>373</v>
      </c>
      <c r="J5" s="71" t="s">
        <v>374</v>
      </c>
    </row>
    <row r="6" s="1" customFormat="1" ht="14.25" customHeight="1" spans="1:10">
      <c r="A6" s="71">
        <v>1</v>
      </c>
      <c r="B6" s="71">
        <v>2</v>
      </c>
      <c r="C6" s="71">
        <v>3</v>
      </c>
      <c r="D6" s="71">
        <v>4</v>
      </c>
      <c r="E6" s="71">
        <v>5</v>
      </c>
      <c r="F6" s="37">
        <v>6</v>
      </c>
      <c r="G6" s="71">
        <v>7</v>
      </c>
      <c r="H6" s="37">
        <v>8</v>
      </c>
      <c r="I6" s="37">
        <v>9</v>
      </c>
      <c r="J6" s="71">
        <v>10</v>
      </c>
    </row>
    <row r="7" s="1" customFormat="1" ht="42" customHeight="1" spans="1:10">
      <c r="A7" s="31"/>
      <c r="B7" s="72"/>
      <c r="C7" s="72"/>
      <c r="D7" s="72"/>
      <c r="E7" s="71"/>
      <c r="F7" s="49"/>
      <c r="G7" s="71"/>
      <c r="H7" s="49"/>
      <c r="I7" s="49"/>
      <c r="J7" s="71"/>
    </row>
    <row r="8" s="1" customFormat="1" ht="42" customHeight="1" spans="1:10">
      <c r="A8" s="31"/>
      <c r="B8" s="23"/>
      <c r="C8" s="23"/>
      <c r="D8" s="23"/>
      <c r="E8" s="31"/>
      <c r="F8" s="23"/>
      <c r="G8" s="31"/>
      <c r="H8" s="23"/>
      <c r="I8" s="23"/>
      <c r="J8" s="31"/>
    </row>
    <row r="9" s="1" customFormat="1" ht="18" customHeight="1" spans="1:1">
      <c r="A9" s="1" t="s">
        <v>738</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5" sqref="B5:B6"/>
    </sheetView>
  </sheetViews>
  <sheetFormatPr defaultColWidth="10.4272727272727" defaultRowHeight="14.25" customHeight="1"/>
  <cols>
    <col min="1" max="3" width="33.7" customWidth="1"/>
    <col min="4" max="4" width="45.5727272727273" customWidth="1"/>
    <col min="5" max="5" width="27.5727272727273" customWidth="1"/>
    <col min="6" max="6" width="21.7181818181818" customWidth="1"/>
    <col min="7" max="9" width="26.2818181818182" customWidth="1"/>
  </cols>
  <sheetData>
    <row r="1" customHeight="1" spans="1:9">
      <c r="A1" s="3"/>
      <c r="B1" s="3"/>
      <c r="C1" s="3"/>
      <c r="D1" s="3"/>
      <c r="E1" s="3"/>
      <c r="F1" s="3"/>
      <c r="G1" s="3"/>
      <c r="H1" s="3"/>
      <c r="I1" s="3"/>
    </row>
    <row r="2" customHeight="1" spans="1:9">
      <c r="A2" s="39" t="s">
        <v>828</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
        <v>1</v>
      </c>
      <c r="B4" s="46"/>
      <c r="C4" s="46"/>
      <c r="D4" s="47"/>
      <c r="F4" s="44"/>
      <c r="G4" s="43"/>
      <c r="H4" s="43"/>
      <c r="I4" s="68" t="s">
        <v>2</v>
      </c>
    </row>
    <row r="5" ht="28.5" customHeight="1" spans="1:9">
      <c r="A5" s="48" t="s">
        <v>195</v>
      </c>
      <c r="B5" s="49" t="s">
        <v>196</v>
      </c>
      <c r="C5" s="50" t="s">
        <v>829</v>
      </c>
      <c r="D5" s="48" t="s">
        <v>830</v>
      </c>
      <c r="E5" s="48" t="s">
        <v>831</v>
      </c>
      <c r="F5" s="48" t="s">
        <v>832</v>
      </c>
      <c r="G5" s="49" t="s">
        <v>833</v>
      </c>
      <c r="H5" s="37"/>
      <c r="I5" s="48"/>
    </row>
    <row r="6" ht="21" customHeight="1" spans="1:9">
      <c r="A6" s="50"/>
      <c r="B6" s="51"/>
      <c r="C6" s="51"/>
      <c r="D6" s="52"/>
      <c r="E6" s="51"/>
      <c r="F6" s="51"/>
      <c r="G6" s="49" t="s">
        <v>744</v>
      </c>
      <c r="H6" s="49" t="s">
        <v>834</v>
      </c>
      <c r="I6" s="49" t="s">
        <v>835</v>
      </c>
    </row>
    <row r="7" ht="17.25" customHeight="1" spans="1:9">
      <c r="A7" s="53" t="s">
        <v>83</v>
      </c>
      <c r="B7" s="54"/>
      <c r="C7" s="55" t="s">
        <v>84</v>
      </c>
      <c r="D7" s="53" t="s">
        <v>85</v>
      </c>
      <c r="E7" s="56" t="s">
        <v>86</v>
      </c>
      <c r="F7" s="53" t="s">
        <v>87</v>
      </c>
      <c r="G7" s="55" t="s">
        <v>88</v>
      </c>
      <c r="H7" s="57" t="s">
        <v>89</v>
      </c>
      <c r="I7" s="56" t="s">
        <v>90</v>
      </c>
    </row>
    <row r="8" ht="19.5" customHeight="1" spans="1:9">
      <c r="A8" s="58"/>
      <c r="B8" s="59"/>
      <c r="C8" s="59"/>
      <c r="D8" s="60"/>
      <c r="E8" s="61"/>
      <c r="F8" s="57"/>
      <c r="G8" s="62"/>
      <c r="H8" s="63"/>
      <c r="I8" s="63"/>
    </row>
    <row r="9" ht="19.5" customHeight="1" spans="1:9">
      <c r="A9" s="64" t="s">
        <v>56</v>
      </c>
      <c r="B9" s="65"/>
      <c r="C9" s="65"/>
      <c r="D9" s="66"/>
      <c r="E9" s="67"/>
      <c r="F9" s="67"/>
      <c r="G9" s="62"/>
      <c r="H9" s="63"/>
      <c r="I9" s="63"/>
    </row>
    <row r="10" customHeight="1" spans="1:1">
      <c r="A10" s="1" t="s">
        <v>738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5" sqref="C5:C7"/>
    </sheetView>
  </sheetViews>
  <sheetFormatPr defaultColWidth="9.14545454545454" defaultRowHeight="14.25" customHeight="1"/>
  <cols>
    <col min="1" max="1" width="19.2818181818182" customWidth="1"/>
    <col min="2" max="2" width="33.8454545454545" customWidth="1"/>
    <col min="3" max="3" width="23.8545454545455" customWidth="1"/>
    <col min="4" max="4" width="11.1454545454545" customWidth="1"/>
    <col min="5" max="5" width="17.7181818181818" customWidth="1"/>
    <col min="6" max="6" width="9.85454545454546" customWidth="1"/>
    <col min="7" max="7" width="17.7181818181818" customWidth="1"/>
    <col min="8" max="11" width="23.1454545454545" customWidth="1"/>
  </cols>
  <sheetData>
    <row r="1" customHeight="1" spans="1:11">
      <c r="A1" s="3"/>
      <c r="B1" s="3"/>
      <c r="C1" s="3"/>
      <c r="D1" s="3"/>
      <c r="E1" s="3"/>
      <c r="F1" s="3"/>
      <c r="G1" s="3"/>
      <c r="H1" s="3"/>
      <c r="I1" s="3"/>
      <c r="J1" s="3"/>
      <c r="K1" s="3"/>
    </row>
    <row r="2" customHeight="1" spans="4:11">
      <c r="D2" s="4"/>
      <c r="E2" s="4"/>
      <c r="F2" s="4"/>
      <c r="G2" s="4"/>
      <c r="K2" s="5" t="s">
        <v>836</v>
      </c>
    </row>
    <row r="3" ht="41.25" customHeight="1" spans="1:11">
      <c r="A3" s="6" t="str">
        <f>"2025"&amp;"年上级转移支付补助项目支出预算表"</f>
        <v>2025年上级转移支付补助项目支出预算表</v>
      </c>
      <c r="B3" s="6"/>
      <c r="C3" s="6"/>
      <c r="D3" s="6"/>
      <c r="E3" s="6"/>
      <c r="F3" s="6"/>
      <c r="G3" s="6"/>
      <c r="H3" s="6"/>
      <c r="I3" s="6"/>
      <c r="J3" s="6"/>
      <c r="K3" s="6"/>
    </row>
    <row r="4" s="1" customFormat="1" ht="13.5" customHeight="1" spans="1:11">
      <c r="A4" s="7" t="s">
        <v>1</v>
      </c>
      <c r="B4" s="8"/>
      <c r="C4" s="8"/>
      <c r="D4" s="8"/>
      <c r="E4" s="8"/>
      <c r="F4" s="8"/>
      <c r="G4" s="8"/>
      <c r="H4" s="9"/>
      <c r="I4" s="9"/>
      <c r="J4" s="9"/>
      <c r="K4" s="10" t="s">
        <v>2</v>
      </c>
    </row>
    <row r="5" s="1" customFormat="1" ht="21.75" customHeight="1" spans="1:11">
      <c r="A5" s="11" t="s">
        <v>289</v>
      </c>
      <c r="B5" s="11" t="s">
        <v>198</v>
      </c>
      <c r="C5" s="11" t="s">
        <v>290</v>
      </c>
      <c r="D5" s="12" t="s">
        <v>199</v>
      </c>
      <c r="E5" s="12" t="s">
        <v>200</v>
      </c>
      <c r="F5" s="12" t="s">
        <v>291</v>
      </c>
      <c r="G5" s="12" t="s">
        <v>292</v>
      </c>
      <c r="H5" s="29" t="s">
        <v>56</v>
      </c>
      <c r="I5" s="13" t="s">
        <v>837</v>
      </c>
      <c r="J5" s="14"/>
      <c r="K5" s="15"/>
    </row>
    <row r="6" s="1" customFormat="1" ht="21.75" customHeight="1" spans="1:11">
      <c r="A6" s="16"/>
      <c r="B6" s="16"/>
      <c r="C6" s="16"/>
      <c r="D6" s="17"/>
      <c r="E6" s="17"/>
      <c r="F6" s="17"/>
      <c r="G6" s="17"/>
      <c r="H6" s="30"/>
      <c r="I6" s="12" t="s">
        <v>59</v>
      </c>
      <c r="J6" s="12" t="s">
        <v>60</v>
      </c>
      <c r="K6" s="12" t="s">
        <v>61</v>
      </c>
    </row>
    <row r="7" s="1" customFormat="1" ht="40.5" customHeight="1" spans="1:11">
      <c r="A7" s="19"/>
      <c r="B7" s="19"/>
      <c r="C7" s="19"/>
      <c r="D7" s="20"/>
      <c r="E7" s="20"/>
      <c r="F7" s="20"/>
      <c r="G7" s="20"/>
      <c r="H7" s="21"/>
      <c r="I7" s="20" t="s">
        <v>58</v>
      </c>
      <c r="J7" s="20"/>
      <c r="K7" s="20"/>
    </row>
    <row r="8" s="1" customFormat="1" ht="15" customHeight="1" spans="1:11">
      <c r="A8" s="22">
        <v>1</v>
      </c>
      <c r="B8" s="22">
        <v>2</v>
      </c>
      <c r="C8" s="22">
        <v>3</v>
      </c>
      <c r="D8" s="22">
        <v>4</v>
      </c>
      <c r="E8" s="22">
        <v>5</v>
      </c>
      <c r="F8" s="22">
        <v>6</v>
      </c>
      <c r="G8" s="22">
        <v>7</v>
      </c>
      <c r="H8" s="22">
        <v>8</v>
      </c>
      <c r="I8" s="22">
        <v>9</v>
      </c>
      <c r="J8" s="37">
        <v>10</v>
      </c>
      <c r="K8" s="37">
        <v>11</v>
      </c>
    </row>
    <row r="9" s="1" customFormat="1" ht="18.75" customHeight="1" spans="1:11">
      <c r="A9" s="31"/>
      <c r="B9" s="23"/>
      <c r="C9" s="31"/>
      <c r="D9" s="31"/>
      <c r="E9" s="31"/>
      <c r="F9" s="31"/>
      <c r="G9" s="31"/>
      <c r="H9" s="32"/>
      <c r="I9" s="38"/>
      <c r="J9" s="38"/>
      <c r="K9" s="32"/>
    </row>
    <row r="10" s="1" customFormat="1" ht="18.75" customHeight="1" spans="1:11">
      <c r="A10" s="33"/>
      <c r="B10" s="23"/>
      <c r="C10" s="23"/>
      <c r="D10" s="23"/>
      <c r="E10" s="23"/>
      <c r="F10" s="23"/>
      <c r="G10" s="23"/>
      <c r="H10" s="25"/>
      <c r="I10" s="25"/>
      <c r="J10" s="25"/>
      <c r="K10" s="32"/>
    </row>
    <row r="11" s="1" customFormat="1" ht="18.75" customHeight="1" spans="1:11">
      <c r="A11" s="34" t="s">
        <v>186</v>
      </c>
      <c r="B11" s="35"/>
      <c r="C11" s="35"/>
      <c r="D11" s="35"/>
      <c r="E11" s="35"/>
      <c r="F11" s="35"/>
      <c r="G11" s="36"/>
      <c r="H11" s="25"/>
      <c r="I11" s="25"/>
      <c r="J11" s="25"/>
      <c r="K11" s="32"/>
    </row>
    <row r="12" customHeight="1" spans="1:1">
      <c r="A12" s="1" t="s">
        <v>738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5"/>
  <sheetViews>
    <sheetView showZeros="0" workbookViewId="0">
      <pane ySplit="1" topLeftCell="A2" activePane="bottomLeft" state="frozen"/>
      <selection/>
      <selection pane="bottomLeft" activeCell="C17" sqref="C17"/>
    </sheetView>
  </sheetViews>
  <sheetFormatPr defaultColWidth="9.14545454545454" defaultRowHeight="14.25" customHeight="1" outlineLevelCol="6"/>
  <cols>
    <col min="1" max="1" width="35.2818181818182" customWidth="1"/>
    <col min="2" max="2" width="28" customWidth="1"/>
    <col min="3" max="3" width="62.3727272727273" customWidth="1"/>
    <col min="4" max="4" width="28" customWidth="1"/>
    <col min="5" max="7" width="23.8545454545455" customWidth="1"/>
  </cols>
  <sheetData>
    <row r="1" customHeight="1" spans="1:7">
      <c r="A1" s="3"/>
      <c r="B1" s="3"/>
      <c r="C1" s="3"/>
      <c r="D1" s="3"/>
      <c r="E1" s="3"/>
      <c r="F1" s="3"/>
      <c r="G1" s="3"/>
    </row>
    <row r="2" ht="13.5" customHeight="1" spans="4:7">
      <c r="D2" s="4"/>
      <c r="G2" s="5" t="s">
        <v>838</v>
      </c>
    </row>
    <row r="3" ht="41.25" customHeight="1" spans="1:7">
      <c r="A3" s="6" t="str">
        <f>"2025"&amp;"年部门项目中期规划预算表"</f>
        <v>2025年部门项目中期规划预算表</v>
      </c>
      <c r="B3" s="6"/>
      <c r="C3" s="6"/>
      <c r="D3" s="6"/>
      <c r="E3" s="6"/>
      <c r="F3" s="6"/>
      <c r="G3" s="6"/>
    </row>
    <row r="4" s="1" customFormat="1" ht="13.5" customHeight="1" spans="1:7">
      <c r="A4" s="7" t="s">
        <v>1</v>
      </c>
      <c r="B4" s="8"/>
      <c r="C4" s="8"/>
      <c r="D4" s="8"/>
      <c r="E4" s="9"/>
      <c r="F4" s="9"/>
      <c r="G4" s="10" t="s">
        <v>2</v>
      </c>
    </row>
    <row r="5" s="1" customFormat="1" ht="21.75" customHeight="1" spans="1:7">
      <c r="A5" s="11" t="s">
        <v>290</v>
      </c>
      <c r="B5" s="11" t="s">
        <v>289</v>
      </c>
      <c r="C5" s="11" t="s">
        <v>198</v>
      </c>
      <c r="D5" s="12" t="s">
        <v>839</v>
      </c>
      <c r="E5" s="13" t="s">
        <v>59</v>
      </c>
      <c r="F5" s="14"/>
      <c r="G5" s="15"/>
    </row>
    <row r="6" s="1" customFormat="1" ht="21.75" customHeight="1" spans="1:7">
      <c r="A6" s="16"/>
      <c r="B6" s="16"/>
      <c r="C6" s="16"/>
      <c r="D6" s="17"/>
      <c r="E6" s="18" t="str">
        <f>"2025"&amp;"年"</f>
        <v>2025年</v>
      </c>
      <c r="F6" s="12" t="str">
        <f>("2025"+1)&amp;"年"</f>
        <v>2026年</v>
      </c>
      <c r="G6" s="12" t="str">
        <f>("2025"+2)&amp;"年"</f>
        <v>2027年</v>
      </c>
    </row>
    <row r="7" s="1" customFormat="1" ht="40.5" customHeight="1" spans="1:7">
      <c r="A7" s="19"/>
      <c r="B7" s="19"/>
      <c r="C7" s="19"/>
      <c r="D7" s="20"/>
      <c r="E7" s="21"/>
      <c r="F7" s="20" t="s">
        <v>58</v>
      </c>
      <c r="G7" s="20"/>
    </row>
    <row r="8" s="1" customFormat="1" ht="15" customHeight="1" spans="1:7">
      <c r="A8" s="22">
        <v>1</v>
      </c>
      <c r="B8" s="22">
        <v>2</v>
      </c>
      <c r="C8" s="22">
        <v>3</v>
      </c>
      <c r="D8" s="22">
        <v>4</v>
      </c>
      <c r="E8" s="22">
        <v>5</v>
      </c>
      <c r="F8" s="22">
        <v>6</v>
      </c>
      <c r="G8" s="22">
        <v>7</v>
      </c>
    </row>
    <row r="9" s="1" customFormat="1" ht="17.25" customHeight="1" spans="1:7">
      <c r="A9" s="23" t="s">
        <v>71</v>
      </c>
      <c r="B9" s="23" t="s">
        <v>840</v>
      </c>
      <c r="C9" s="23" t="s">
        <v>297</v>
      </c>
      <c r="D9" s="23" t="s">
        <v>841</v>
      </c>
      <c r="E9" s="24">
        <v>65000</v>
      </c>
      <c r="F9" s="25"/>
      <c r="G9" s="25"/>
    </row>
    <row r="10" s="1" customFormat="1" ht="18.75" customHeight="1" spans="1:7">
      <c r="A10" s="23" t="s">
        <v>71</v>
      </c>
      <c r="B10" s="23" t="s">
        <v>840</v>
      </c>
      <c r="C10" s="23" t="s">
        <v>301</v>
      </c>
      <c r="D10" s="23" t="s">
        <v>841</v>
      </c>
      <c r="E10" s="24">
        <v>540650</v>
      </c>
      <c r="F10" s="25"/>
      <c r="G10" s="25"/>
    </row>
    <row r="11" s="1" customFormat="1" ht="18.75" customHeight="1" spans="1:7">
      <c r="A11" s="23" t="s">
        <v>71</v>
      </c>
      <c r="B11" s="23" t="s">
        <v>840</v>
      </c>
      <c r="C11" s="23" t="s">
        <v>303</v>
      </c>
      <c r="D11" s="23" t="s">
        <v>841</v>
      </c>
      <c r="E11" s="24">
        <v>215000</v>
      </c>
      <c r="F11" s="25"/>
      <c r="G11" s="25"/>
    </row>
    <row r="12" s="1" customFormat="1" customHeight="1" spans="1:7">
      <c r="A12" s="23" t="s">
        <v>71</v>
      </c>
      <c r="B12" s="23" t="s">
        <v>840</v>
      </c>
      <c r="C12" s="23" t="s">
        <v>305</v>
      </c>
      <c r="D12" s="23" t="s">
        <v>841</v>
      </c>
      <c r="E12" s="24">
        <v>400000</v>
      </c>
      <c r="F12" s="25"/>
      <c r="G12" s="25"/>
    </row>
    <row r="13" s="1" customFormat="1" customHeight="1" spans="1:7">
      <c r="A13" s="23" t="s">
        <v>71</v>
      </c>
      <c r="B13" s="23" t="s">
        <v>840</v>
      </c>
      <c r="C13" s="23" t="s">
        <v>307</v>
      </c>
      <c r="D13" s="23" t="s">
        <v>841</v>
      </c>
      <c r="E13" s="24">
        <v>250000</v>
      </c>
      <c r="F13" s="25"/>
      <c r="G13" s="25"/>
    </row>
    <row r="14" s="1" customFormat="1" customHeight="1" spans="1:7">
      <c r="A14" s="23" t="s">
        <v>71</v>
      </c>
      <c r="B14" s="23" t="s">
        <v>840</v>
      </c>
      <c r="C14" s="23" t="s">
        <v>311</v>
      </c>
      <c r="D14" s="23" t="s">
        <v>841</v>
      </c>
      <c r="E14" s="24">
        <v>259840</v>
      </c>
      <c r="F14" s="25"/>
      <c r="G14" s="25"/>
    </row>
    <row r="15" s="1" customFormat="1" customHeight="1" spans="1:7">
      <c r="A15" s="23" t="s">
        <v>71</v>
      </c>
      <c r="B15" s="23" t="s">
        <v>840</v>
      </c>
      <c r="C15" s="23" t="s">
        <v>317</v>
      </c>
      <c r="D15" s="23" t="s">
        <v>841</v>
      </c>
      <c r="E15" s="24">
        <v>5000</v>
      </c>
      <c r="F15" s="25"/>
      <c r="G15" s="25"/>
    </row>
    <row r="16" s="1" customFormat="1" customHeight="1" spans="1:7">
      <c r="A16" s="23" t="s">
        <v>71</v>
      </c>
      <c r="B16" s="23" t="s">
        <v>840</v>
      </c>
      <c r="C16" s="23" t="s">
        <v>319</v>
      </c>
      <c r="D16" s="23" t="s">
        <v>841</v>
      </c>
      <c r="E16" s="24">
        <v>10000</v>
      </c>
      <c r="F16" s="25"/>
      <c r="G16" s="25"/>
    </row>
    <row r="17" s="1" customFormat="1" customHeight="1" spans="1:7">
      <c r="A17" s="23" t="s">
        <v>71</v>
      </c>
      <c r="B17" s="23" t="s">
        <v>840</v>
      </c>
      <c r="C17" s="23" t="s">
        <v>321</v>
      </c>
      <c r="D17" s="23" t="s">
        <v>841</v>
      </c>
      <c r="E17" s="24">
        <v>52000</v>
      </c>
      <c r="F17" s="25"/>
      <c r="G17" s="25"/>
    </row>
    <row r="18" s="1" customFormat="1" customHeight="1" spans="1:7">
      <c r="A18" s="23" t="s">
        <v>71</v>
      </c>
      <c r="B18" s="23" t="s">
        <v>840</v>
      </c>
      <c r="C18" s="23" t="s">
        <v>323</v>
      </c>
      <c r="D18" s="23" t="s">
        <v>841</v>
      </c>
      <c r="E18" s="24">
        <v>200000</v>
      </c>
      <c r="F18" s="25"/>
      <c r="G18" s="25"/>
    </row>
    <row r="19" s="1" customFormat="1" customHeight="1" spans="1:7">
      <c r="A19" s="23" t="s">
        <v>71</v>
      </c>
      <c r="B19" s="23" t="s">
        <v>840</v>
      </c>
      <c r="C19" s="23" t="s">
        <v>325</v>
      </c>
      <c r="D19" s="23" t="s">
        <v>841</v>
      </c>
      <c r="E19" s="24">
        <v>210000</v>
      </c>
      <c r="F19" s="25"/>
      <c r="G19" s="25"/>
    </row>
    <row r="20" s="1" customFormat="1" customHeight="1" spans="1:7">
      <c r="A20" s="23" t="s">
        <v>71</v>
      </c>
      <c r="B20" s="23" t="s">
        <v>840</v>
      </c>
      <c r="C20" s="23" t="s">
        <v>329</v>
      </c>
      <c r="D20" s="23" t="s">
        <v>841</v>
      </c>
      <c r="E20" s="24">
        <v>9418152</v>
      </c>
      <c r="F20" s="25"/>
      <c r="G20" s="25"/>
    </row>
    <row r="21" s="1" customFormat="1" customHeight="1" spans="1:7">
      <c r="A21" s="23" t="s">
        <v>71</v>
      </c>
      <c r="B21" s="23" t="s">
        <v>840</v>
      </c>
      <c r="C21" s="23" t="s">
        <v>331</v>
      </c>
      <c r="D21" s="23" t="s">
        <v>841</v>
      </c>
      <c r="E21" s="24">
        <v>20000</v>
      </c>
      <c r="F21" s="25"/>
      <c r="G21" s="25"/>
    </row>
    <row r="22" s="1" customFormat="1" customHeight="1" spans="1:7">
      <c r="A22" s="23" t="s">
        <v>71</v>
      </c>
      <c r="B22" s="23" t="s">
        <v>840</v>
      </c>
      <c r="C22" s="23" t="s">
        <v>333</v>
      </c>
      <c r="D22" s="23" t="s">
        <v>841</v>
      </c>
      <c r="E22" s="24">
        <v>274960</v>
      </c>
      <c r="F22" s="25"/>
      <c r="G22" s="25"/>
    </row>
    <row r="23" s="1" customFormat="1" customHeight="1" spans="1:7">
      <c r="A23" s="23" t="s">
        <v>71</v>
      </c>
      <c r="B23" s="23" t="s">
        <v>840</v>
      </c>
      <c r="C23" s="23" t="s">
        <v>335</v>
      </c>
      <c r="D23" s="23" t="s">
        <v>841</v>
      </c>
      <c r="E23" s="24">
        <v>383800</v>
      </c>
      <c r="F23" s="25"/>
      <c r="G23" s="25"/>
    </row>
    <row r="24" s="1" customFormat="1" customHeight="1" spans="1:7">
      <c r="A24" s="23" t="s">
        <v>71</v>
      </c>
      <c r="B24" s="23" t="s">
        <v>840</v>
      </c>
      <c r="C24" s="23" t="s">
        <v>337</v>
      </c>
      <c r="D24" s="23" t="s">
        <v>841</v>
      </c>
      <c r="E24" s="24">
        <v>300000</v>
      </c>
      <c r="F24" s="25"/>
      <c r="G24" s="25"/>
    </row>
    <row r="25" s="1" customFormat="1" customHeight="1" spans="1:7">
      <c r="A25" s="23" t="s">
        <v>71</v>
      </c>
      <c r="B25" s="23" t="s">
        <v>840</v>
      </c>
      <c r="C25" s="23" t="s">
        <v>340</v>
      </c>
      <c r="D25" s="23" t="s">
        <v>841</v>
      </c>
      <c r="E25" s="24">
        <v>10000</v>
      </c>
      <c r="F25" s="25"/>
      <c r="G25" s="25"/>
    </row>
    <row r="26" s="1" customFormat="1" customHeight="1" spans="1:7">
      <c r="A26" s="23" t="s">
        <v>71</v>
      </c>
      <c r="B26" s="23" t="s">
        <v>840</v>
      </c>
      <c r="C26" s="23" t="s">
        <v>348</v>
      </c>
      <c r="D26" s="23" t="s">
        <v>841</v>
      </c>
      <c r="E26" s="24">
        <v>100000</v>
      </c>
      <c r="F26" s="25"/>
      <c r="G26" s="25"/>
    </row>
    <row r="27" s="1" customFormat="1" customHeight="1" spans="1:7">
      <c r="A27" s="23" t="s">
        <v>71</v>
      </c>
      <c r="B27" s="23" t="s">
        <v>840</v>
      </c>
      <c r="C27" s="23" t="s">
        <v>350</v>
      </c>
      <c r="D27" s="23" t="s">
        <v>841</v>
      </c>
      <c r="E27" s="24">
        <v>10000</v>
      </c>
      <c r="F27" s="25"/>
      <c r="G27" s="25"/>
    </row>
    <row r="28" s="1" customFormat="1" customHeight="1" spans="1:7">
      <c r="A28" s="23" t="s">
        <v>71</v>
      </c>
      <c r="B28" s="23" t="s">
        <v>840</v>
      </c>
      <c r="C28" s="23" t="s">
        <v>352</v>
      </c>
      <c r="D28" s="23" t="s">
        <v>841</v>
      </c>
      <c r="E28" s="24">
        <v>350000</v>
      </c>
      <c r="F28" s="25"/>
      <c r="G28" s="25"/>
    </row>
    <row r="29" s="1" customFormat="1" customHeight="1" spans="1:7">
      <c r="A29" s="23" t="s">
        <v>71</v>
      </c>
      <c r="B29" s="23" t="s">
        <v>840</v>
      </c>
      <c r="C29" s="23" t="s">
        <v>354</v>
      </c>
      <c r="D29" s="23" t="s">
        <v>841</v>
      </c>
      <c r="E29" s="24">
        <v>685000</v>
      </c>
      <c r="F29" s="25"/>
      <c r="G29" s="25"/>
    </row>
    <row r="30" s="1" customFormat="1" customHeight="1" spans="1:7">
      <c r="A30" s="23" t="s">
        <v>71</v>
      </c>
      <c r="B30" s="23" t="s">
        <v>840</v>
      </c>
      <c r="C30" s="23" t="s">
        <v>356</v>
      </c>
      <c r="D30" s="23" t="s">
        <v>841</v>
      </c>
      <c r="E30" s="24">
        <v>365400</v>
      </c>
      <c r="F30" s="25"/>
      <c r="G30" s="25"/>
    </row>
    <row r="31" s="1" customFormat="1" customHeight="1" spans="1:7">
      <c r="A31" s="23" t="s">
        <v>71</v>
      </c>
      <c r="B31" s="23" t="s">
        <v>840</v>
      </c>
      <c r="C31" s="23" t="s">
        <v>358</v>
      </c>
      <c r="D31" s="23" t="s">
        <v>841</v>
      </c>
      <c r="E31" s="24">
        <v>3586000</v>
      </c>
      <c r="F31" s="25"/>
      <c r="G31" s="25"/>
    </row>
    <row r="32" s="1" customFormat="1" customHeight="1" spans="1:7">
      <c r="A32" s="23" t="s">
        <v>71</v>
      </c>
      <c r="B32" s="23" t="s">
        <v>840</v>
      </c>
      <c r="C32" s="23" t="s">
        <v>360</v>
      </c>
      <c r="D32" s="23" t="s">
        <v>841</v>
      </c>
      <c r="E32" s="24">
        <v>1700000</v>
      </c>
      <c r="F32" s="25"/>
      <c r="G32" s="25"/>
    </row>
    <row r="33" s="1" customFormat="1" customHeight="1" spans="1:7">
      <c r="A33" s="23" t="s">
        <v>71</v>
      </c>
      <c r="B33" s="23" t="s">
        <v>840</v>
      </c>
      <c r="C33" s="23" t="s">
        <v>362</v>
      </c>
      <c r="D33" s="23" t="s">
        <v>841</v>
      </c>
      <c r="E33" s="24">
        <v>4279198</v>
      </c>
      <c r="F33" s="25"/>
      <c r="G33" s="25"/>
    </row>
    <row r="34" s="1" customFormat="1" customHeight="1" spans="1:7">
      <c r="A34" s="23" t="s">
        <v>71</v>
      </c>
      <c r="B34" s="23" t="s">
        <v>840</v>
      </c>
      <c r="C34" s="23" t="s">
        <v>364</v>
      </c>
      <c r="D34" s="23" t="s">
        <v>841</v>
      </c>
      <c r="E34" s="24">
        <v>310000</v>
      </c>
      <c r="F34" s="25"/>
      <c r="G34" s="25"/>
    </row>
    <row r="35" s="2" customFormat="1" ht="18.75" customHeight="1" spans="1:7">
      <c r="A35" s="26" t="s">
        <v>56</v>
      </c>
      <c r="B35" s="27"/>
      <c r="C35" s="27"/>
      <c r="D35" s="28"/>
      <c r="E35" s="24">
        <v>24000000</v>
      </c>
      <c r="F35" s="24"/>
      <c r="G35" s="24"/>
    </row>
  </sheetData>
  <mergeCells count="11">
    <mergeCell ref="A3:G3"/>
    <mergeCell ref="A4:D4"/>
    <mergeCell ref="E5:G5"/>
    <mergeCell ref="A35:D35"/>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E10" sqref="E10"/>
    </sheetView>
  </sheetViews>
  <sheetFormatPr defaultColWidth="8.57272727272727" defaultRowHeight="12.75" customHeight="1"/>
  <cols>
    <col min="1" max="1" width="15.8909090909091" customWidth="1"/>
    <col min="2" max="2" width="35" customWidth="1"/>
    <col min="3" max="19" width="22" customWidth="1"/>
  </cols>
  <sheetData>
    <row r="1" customHeight="1" spans="1:19">
      <c r="A1" s="3"/>
      <c r="B1" s="3"/>
      <c r="C1" s="3"/>
      <c r="D1" s="3"/>
      <c r="E1" s="3"/>
      <c r="F1" s="3"/>
      <c r="G1" s="3"/>
      <c r="H1" s="3"/>
      <c r="I1" s="3"/>
      <c r="J1" s="3"/>
      <c r="K1" s="3"/>
      <c r="L1" s="3"/>
      <c r="M1" s="3"/>
      <c r="N1" s="3"/>
      <c r="O1" s="3"/>
      <c r="P1" s="3"/>
      <c r="Q1" s="3"/>
      <c r="R1" s="3"/>
      <c r="S1" s="3"/>
    </row>
    <row r="2" ht="17.25" customHeight="1" spans="1:1">
      <c r="A2" s="68" t="s">
        <v>53</v>
      </c>
    </row>
    <row r="3" ht="41.25" customHeight="1" spans="1:1">
      <c r="A3" s="42" t="str">
        <f>"2025"&amp;"年部门收入预算表"</f>
        <v>2025年部门收入预算表</v>
      </c>
    </row>
    <row r="4" s="1" customFormat="1" ht="17.25" customHeight="1" spans="1:19">
      <c r="A4" s="190" t="s">
        <v>1</v>
      </c>
      <c r="B4" s="191"/>
      <c r="S4" s="47" t="s">
        <v>2</v>
      </c>
    </row>
    <row r="5" s="1" customFormat="1" ht="21.75" customHeight="1" spans="1:19">
      <c r="A5" s="11" t="s">
        <v>54</v>
      </c>
      <c r="B5" s="223" t="s">
        <v>55</v>
      </c>
      <c r="C5" s="223" t="s">
        <v>56</v>
      </c>
      <c r="D5" s="101" t="s">
        <v>57</v>
      </c>
      <c r="E5" s="101"/>
      <c r="F5" s="101"/>
      <c r="G5" s="101"/>
      <c r="H5" s="101"/>
      <c r="I5" s="80"/>
      <c r="J5" s="101"/>
      <c r="K5" s="101"/>
      <c r="L5" s="101"/>
      <c r="M5" s="101"/>
      <c r="N5" s="227"/>
      <c r="O5" s="101" t="s">
        <v>46</v>
      </c>
      <c r="P5" s="101"/>
      <c r="Q5" s="101"/>
      <c r="R5" s="101"/>
      <c r="S5" s="227"/>
    </row>
    <row r="6" s="1" customFormat="1" ht="27" customHeight="1" spans="1:19">
      <c r="A6" s="16"/>
      <c r="B6" s="102"/>
      <c r="C6" s="102"/>
      <c r="D6" s="102" t="s">
        <v>58</v>
      </c>
      <c r="E6" s="102" t="s">
        <v>59</v>
      </c>
      <c r="F6" s="102" t="s">
        <v>60</v>
      </c>
      <c r="G6" s="102" t="s">
        <v>61</v>
      </c>
      <c r="H6" s="102" t="s">
        <v>62</v>
      </c>
      <c r="I6" s="110" t="s">
        <v>63</v>
      </c>
      <c r="J6" s="111"/>
      <c r="K6" s="111"/>
      <c r="L6" s="111"/>
      <c r="M6" s="111"/>
      <c r="N6" s="104"/>
      <c r="O6" s="102" t="s">
        <v>58</v>
      </c>
      <c r="P6" s="102" t="s">
        <v>59</v>
      </c>
      <c r="Q6" s="102" t="s">
        <v>60</v>
      </c>
      <c r="R6" s="102" t="s">
        <v>61</v>
      </c>
      <c r="S6" s="102" t="s">
        <v>64</v>
      </c>
    </row>
    <row r="7" s="1" customFormat="1" ht="30" customHeight="1" spans="1:19">
      <c r="A7" s="224"/>
      <c r="B7" s="106"/>
      <c r="C7" s="115"/>
      <c r="D7" s="115"/>
      <c r="E7" s="115"/>
      <c r="F7" s="115"/>
      <c r="G7" s="115"/>
      <c r="H7" s="115"/>
      <c r="I7" s="49" t="s">
        <v>58</v>
      </c>
      <c r="J7" s="104" t="s">
        <v>65</v>
      </c>
      <c r="K7" s="104" t="s">
        <v>66</v>
      </c>
      <c r="L7" s="104" t="s">
        <v>67</v>
      </c>
      <c r="M7" s="104" t="s">
        <v>68</v>
      </c>
      <c r="N7" s="104" t="s">
        <v>69</v>
      </c>
      <c r="O7" s="228"/>
      <c r="P7" s="228"/>
      <c r="Q7" s="228"/>
      <c r="R7" s="228"/>
      <c r="S7" s="115"/>
    </row>
    <row r="8" s="1" customFormat="1" ht="15" customHeight="1" spans="1:19">
      <c r="A8" s="225">
        <v>1</v>
      </c>
      <c r="B8" s="225">
        <v>2</v>
      </c>
      <c r="C8" s="225">
        <v>3</v>
      </c>
      <c r="D8" s="225">
        <v>4</v>
      </c>
      <c r="E8" s="225">
        <v>5</v>
      </c>
      <c r="F8" s="225">
        <v>6</v>
      </c>
      <c r="G8" s="225">
        <v>7</v>
      </c>
      <c r="H8" s="225">
        <v>8</v>
      </c>
      <c r="I8" s="49">
        <v>9</v>
      </c>
      <c r="J8" s="225">
        <v>10</v>
      </c>
      <c r="K8" s="225">
        <v>11</v>
      </c>
      <c r="L8" s="225">
        <v>12</v>
      </c>
      <c r="M8" s="225">
        <v>13</v>
      </c>
      <c r="N8" s="225">
        <v>14</v>
      </c>
      <c r="O8" s="225">
        <v>15</v>
      </c>
      <c r="P8" s="225">
        <v>16</v>
      </c>
      <c r="Q8" s="225">
        <v>17</v>
      </c>
      <c r="R8" s="225">
        <v>18</v>
      </c>
      <c r="S8" s="225">
        <v>19</v>
      </c>
    </row>
    <row r="9" s="1" customFormat="1" ht="18" customHeight="1" spans="1:19">
      <c r="A9" s="23" t="s">
        <v>70</v>
      </c>
      <c r="B9" s="23" t="s">
        <v>71</v>
      </c>
      <c r="C9" s="79">
        <v>43328196.54</v>
      </c>
      <c r="D9" s="79">
        <v>43328196.54</v>
      </c>
      <c r="E9" s="79">
        <v>36728196.54</v>
      </c>
      <c r="F9" s="79"/>
      <c r="G9" s="79"/>
      <c r="H9" s="79"/>
      <c r="I9" s="79"/>
      <c r="J9" s="79"/>
      <c r="K9" s="79"/>
      <c r="L9" s="79"/>
      <c r="M9" s="79"/>
      <c r="N9" s="79">
        <v>6600000</v>
      </c>
      <c r="O9" s="79"/>
      <c r="P9" s="79"/>
      <c r="Q9" s="79"/>
      <c r="R9" s="79"/>
      <c r="S9" s="79"/>
    </row>
    <row r="10" s="1" customFormat="1" ht="18" customHeight="1" spans="1:19">
      <c r="A10" s="50" t="s">
        <v>56</v>
      </c>
      <c r="B10" s="226"/>
      <c r="C10" s="79">
        <v>43328196.54</v>
      </c>
      <c r="D10" s="79">
        <v>43328196.54</v>
      </c>
      <c r="E10" s="79">
        <v>36728196.54</v>
      </c>
      <c r="F10" s="79"/>
      <c r="G10" s="79"/>
      <c r="H10" s="79"/>
      <c r="I10" s="79"/>
      <c r="J10" s="79"/>
      <c r="K10" s="79"/>
      <c r="L10" s="79"/>
      <c r="M10" s="79"/>
      <c r="N10" s="79">
        <v>6600000</v>
      </c>
      <c r="O10" s="79"/>
      <c r="P10" s="79"/>
      <c r="Q10" s="79"/>
      <c r="R10" s="79"/>
      <c r="S10" s="79"/>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GridLines="0" showZeros="0" zoomScale="80" zoomScaleNormal="80" workbookViewId="0">
      <pane ySplit="1" topLeftCell="A2" activePane="bottomLeft" state="frozen"/>
      <selection/>
      <selection pane="bottomLeft" activeCell="F20" sqref="F20"/>
    </sheetView>
  </sheetViews>
  <sheetFormatPr defaultColWidth="8.57272727272727" defaultRowHeight="12.75" customHeight="1"/>
  <cols>
    <col min="1" max="1" width="14.2818181818182" customWidth="1"/>
    <col min="2" max="2" width="37.5727272727273" customWidth="1"/>
    <col min="3" max="8" width="24.5727272727273" customWidth="1"/>
    <col min="9" max="9" width="26.7181818181818" customWidth="1"/>
    <col min="10" max="11" width="24.4272727272727" customWidth="1"/>
    <col min="12" max="15" width="24.5727272727273" customWidth="1"/>
  </cols>
  <sheetData>
    <row r="1" customHeight="1" spans="1:15">
      <c r="A1" s="3"/>
      <c r="B1" s="3"/>
      <c r="C1" s="3"/>
      <c r="D1" s="3"/>
      <c r="E1" s="3"/>
      <c r="F1" s="3"/>
      <c r="G1" s="3"/>
      <c r="H1" s="3"/>
      <c r="I1" s="3"/>
      <c r="J1" s="3"/>
      <c r="K1" s="3"/>
      <c r="L1" s="3"/>
      <c r="M1" s="3"/>
      <c r="N1" s="3"/>
      <c r="O1" s="3"/>
    </row>
    <row r="2" ht="17.25" customHeight="1" spans="1:1">
      <c r="A2" s="47" t="s">
        <v>72</v>
      </c>
    </row>
    <row r="3" ht="41.25" customHeight="1" spans="1:1">
      <c r="A3" s="42" t="str">
        <f>"2025"&amp;"年部门支出预算表"</f>
        <v>2025年部门支出预算表</v>
      </c>
    </row>
    <row r="4" s="1" customFormat="1" ht="17.25" customHeight="1" spans="1:15">
      <c r="A4" s="190" t="s">
        <v>1</v>
      </c>
      <c r="O4" s="47" t="s">
        <v>2</v>
      </c>
    </row>
    <row r="5" s="1" customFormat="1" ht="27" customHeight="1" spans="1:15">
      <c r="A5" s="206" t="s">
        <v>73</v>
      </c>
      <c r="B5" s="206" t="s">
        <v>74</v>
      </c>
      <c r="C5" s="206" t="s">
        <v>56</v>
      </c>
      <c r="D5" s="207" t="s">
        <v>59</v>
      </c>
      <c r="E5" s="208"/>
      <c r="F5" s="209"/>
      <c r="G5" s="210" t="s">
        <v>60</v>
      </c>
      <c r="H5" s="210" t="s">
        <v>61</v>
      </c>
      <c r="I5" s="210" t="s">
        <v>75</v>
      </c>
      <c r="J5" s="207" t="s">
        <v>63</v>
      </c>
      <c r="K5" s="208"/>
      <c r="L5" s="208"/>
      <c r="M5" s="208"/>
      <c r="N5" s="219"/>
      <c r="O5" s="220"/>
    </row>
    <row r="6" s="1" customFormat="1" ht="42" customHeight="1" spans="1:15">
      <c r="A6" s="211"/>
      <c r="B6" s="211"/>
      <c r="C6" s="212"/>
      <c r="D6" s="213" t="s">
        <v>58</v>
      </c>
      <c r="E6" s="213" t="s">
        <v>76</v>
      </c>
      <c r="F6" s="213" t="s">
        <v>77</v>
      </c>
      <c r="G6" s="212"/>
      <c r="H6" s="212"/>
      <c r="I6" s="221"/>
      <c r="J6" s="213" t="s">
        <v>58</v>
      </c>
      <c r="K6" s="200" t="s">
        <v>78</v>
      </c>
      <c r="L6" s="200" t="s">
        <v>79</v>
      </c>
      <c r="M6" s="200" t="s">
        <v>80</v>
      </c>
      <c r="N6" s="200" t="s">
        <v>81</v>
      </c>
      <c r="O6" s="200" t="s">
        <v>82</v>
      </c>
    </row>
    <row r="7" s="1" customFormat="1" ht="18" customHeight="1" spans="1:15">
      <c r="A7" s="214" t="s">
        <v>83</v>
      </c>
      <c r="B7" s="214" t="s">
        <v>84</v>
      </c>
      <c r="C7" s="214" t="s">
        <v>85</v>
      </c>
      <c r="D7" s="50" t="s">
        <v>86</v>
      </c>
      <c r="E7" s="50" t="s">
        <v>87</v>
      </c>
      <c r="F7" s="50" t="s">
        <v>88</v>
      </c>
      <c r="G7" s="50" t="s">
        <v>89</v>
      </c>
      <c r="H7" s="50" t="s">
        <v>90</v>
      </c>
      <c r="I7" s="50" t="s">
        <v>91</v>
      </c>
      <c r="J7" s="50" t="s">
        <v>92</v>
      </c>
      <c r="K7" s="50" t="s">
        <v>93</v>
      </c>
      <c r="L7" s="50" t="s">
        <v>94</v>
      </c>
      <c r="M7" s="50" t="s">
        <v>95</v>
      </c>
      <c r="N7" s="214" t="s">
        <v>96</v>
      </c>
      <c r="O7" s="50" t="s">
        <v>97</v>
      </c>
    </row>
    <row r="8" s="1" customFormat="1" ht="18" customHeight="1" spans="1:15">
      <c r="A8" s="214" t="s">
        <v>98</v>
      </c>
      <c r="B8" s="214" t="s">
        <v>99</v>
      </c>
      <c r="C8" s="215">
        <v>40110399.8</v>
      </c>
      <c r="D8" s="216">
        <v>33510399.8</v>
      </c>
      <c r="E8" s="216">
        <v>9560399.8</v>
      </c>
      <c r="F8" s="216">
        <v>23950000</v>
      </c>
      <c r="G8" s="50"/>
      <c r="H8" s="50"/>
      <c r="I8" s="50"/>
      <c r="J8" s="222">
        <v>6600000</v>
      </c>
      <c r="K8" s="50"/>
      <c r="L8" s="50"/>
      <c r="M8" s="50"/>
      <c r="N8" s="214"/>
      <c r="O8" s="216">
        <v>6600000</v>
      </c>
    </row>
    <row r="9" s="1" customFormat="1" ht="18" customHeight="1" spans="1:15">
      <c r="A9" s="214" t="s">
        <v>100</v>
      </c>
      <c r="B9" s="214" t="s">
        <v>101</v>
      </c>
      <c r="C9" s="215">
        <v>40110399.8</v>
      </c>
      <c r="D9" s="216">
        <v>33510399.8</v>
      </c>
      <c r="E9" s="216">
        <v>9560399.8</v>
      </c>
      <c r="F9" s="216">
        <v>23950000</v>
      </c>
      <c r="G9" s="50"/>
      <c r="H9" s="50"/>
      <c r="I9" s="50"/>
      <c r="J9" s="222">
        <v>6600000</v>
      </c>
      <c r="K9" s="50"/>
      <c r="L9" s="50"/>
      <c r="M9" s="50"/>
      <c r="N9" s="214"/>
      <c r="O9" s="216">
        <v>6600000</v>
      </c>
    </row>
    <row r="10" s="1" customFormat="1" ht="18" customHeight="1" spans="1:15">
      <c r="A10" s="214" t="s">
        <v>102</v>
      </c>
      <c r="B10" s="214" t="s">
        <v>103</v>
      </c>
      <c r="C10" s="215">
        <v>8475779.76</v>
      </c>
      <c r="D10" s="216">
        <v>8475779.76</v>
      </c>
      <c r="E10" s="216">
        <v>8475779.76</v>
      </c>
      <c r="F10" s="216"/>
      <c r="G10" s="50"/>
      <c r="H10" s="50"/>
      <c r="I10" s="50"/>
      <c r="J10" s="222"/>
      <c r="K10" s="50"/>
      <c r="L10" s="50"/>
      <c r="M10" s="50"/>
      <c r="N10" s="214"/>
      <c r="O10" s="216"/>
    </row>
    <row r="11" s="1" customFormat="1" ht="18" customHeight="1" spans="1:15">
      <c r="A11" s="214" t="s">
        <v>104</v>
      </c>
      <c r="B11" s="214" t="s">
        <v>105</v>
      </c>
      <c r="C11" s="215">
        <v>1084620.04</v>
      </c>
      <c r="D11" s="216">
        <v>1084620.04</v>
      </c>
      <c r="E11" s="216">
        <v>1084620.04</v>
      </c>
      <c r="F11" s="216"/>
      <c r="G11" s="50"/>
      <c r="H11" s="50"/>
      <c r="I11" s="50"/>
      <c r="J11" s="222"/>
      <c r="K11" s="50"/>
      <c r="L11" s="50"/>
      <c r="M11" s="50"/>
      <c r="N11" s="214"/>
      <c r="O11" s="216"/>
    </row>
    <row r="12" s="1" customFormat="1" ht="18" customHeight="1" spans="1:15">
      <c r="A12" s="214" t="s">
        <v>106</v>
      </c>
      <c r="B12" s="214" t="s">
        <v>107</v>
      </c>
      <c r="C12" s="215">
        <v>30550000</v>
      </c>
      <c r="D12" s="216">
        <v>23950000</v>
      </c>
      <c r="E12" s="216"/>
      <c r="F12" s="216">
        <v>23950000</v>
      </c>
      <c r="G12" s="50"/>
      <c r="H12" s="50"/>
      <c r="I12" s="50"/>
      <c r="J12" s="222">
        <v>6600000</v>
      </c>
      <c r="K12" s="50"/>
      <c r="L12" s="50"/>
      <c r="M12" s="50"/>
      <c r="N12" s="214"/>
      <c r="O12" s="216">
        <v>6600000</v>
      </c>
    </row>
    <row r="13" s="1" customFormat="1" ht="18" customHeight="1" spans="1:15">
      <c r="A13" s="214" t="s">
        <v>108</v>
      </c>
      <c r="B13" s="214" t="s">
        <v>109</v>
      </c>
      <c r="C13" s="215">
        <v>62300</v>
      </c>
      <c r="D13" s="216">
        <v>62300</v>
      </c>
      <c r="E13" s="216">
        <v>12300</v>
      </c>
      <c r="F13" s="216">
        <v>50000</v>
      </c>
      <c r="G13" s="50"/>
      <c r="H13" s="50"/>
      <c r="I13" s="50"/>
      <c r="J13" s="222"/>
      <c r="K13" s="50"/>
      <c r="L13" s="50"/>
      <c r="M13" s="50"/>
      <c r="N13" s="214"/>
      <c r="O13" s="216"/>
    </row>
    <row r="14" s="1" customFormat="1" ht="18" customHeight="1" spans="1:15">
      <c r="A14" s="214" t="s">
        <v>110</v>
      </c>
      <c r="B14" s="214" t="s">
        <v>111</v>
      </c>
      <c r="C14" s="215">
        <v>62300</v>
      </c>
      <c r="D14" s="216">
        <v>62300</v>
      </c>
      <c r="E14" s="216">
        <v>12300</v>
      </c>
      <c r="F14" s="216">
        <v>50000</v>
      </c>
      <c r="G14" s="50"/>
      <c r="H14" s="50"/>
      <c r="I14" s="50"/>
      <c r="J14" s="222"/>
      <c r="K14" s="50"/>
      <c r="L14" s="50"/>
      <c r="M14" s="50"/>
      <c r="N14" s="214"/>
      <c r="O14" s="216"/>
    </row>
    <row r="15" s="1" customFormat="1" ht="18" customHeight="1" spans="1:15">
      <c r="A15" s="214" t="s">
        <v>112</v>
      </c>
      <c r="B15" s="214" t="s">
        <v>113</v>
      </c>
      <c r="C15" s="215">
        <v>62300</v>
      </c>
      <c r="D15" s="216">
        <v>62300</v>
      </c>
      <c r="E15" s="216">
        <v>12300</v>
      </c>
      <c r="F15" s="216">
        <v>50000</v>
      </c>
      <c r="G15" s="50"/>
      <c r="H15" s="50"/>
      <c r="I15" s="50"/>
      <c r="J15" s="222"/>
      <c r="K15" s="50"/>
      <c r="L15" s="50"/>
      <c r="M15" s="50"/>
      <c r="N15" s="214"/>
      <c r="O15" s="216"/>
    </row>
    <row r="16" s="1" customFormat="1" ht="18" customHeight="1" spans="1:15">
      <c r="A16" s="214" t="s">
        <v>114</v>
      </c>
      <c r="B16" s="214" t="s">
        <v>115</v>
      </c>
      <c r="C16" s="215">
        <v>1513154.36</v>
      </c>
      <c r="D16" s="216">
        <v>1513154.36</v>
      </c>
      <c r="E16" s="216">
        <v>1513154.36</v>
      </c>
      <c r="F16" s="216"/>
      <c r="G16" s="50"/>
      <c r="H16" s="50"/>
      <c r="I16" s="50"/>
      <c r="J16" s="222"/>
      <c r="K16" s="50"/>
      <c r="L16" s="50"/>
      <c r="M16" s="50"/>
      <c r="N16" s="214"/>
      <c r="O16" s="216"/>
    </row>
    <row r="17" s="1" customFormat="1" ht="18" customHeight="1" spans="1:15">
      <c r="A17" s="214" t="s">
        <v>116</v>
      </c>
      <c r="B17" s="214" t="s">
        <v>117</v>
      </c>
      <c r="C17" s="215">
        <v>1485800</v>
      </c>
      <c r="D17" s="216">
        <v>1485800</v>
      </c>
      <c r="E17" s="216">
        <v>1485800</v>
      </c>
      <c r="F17" s="216"/>
      <c r="G17" s="50"/>
      <c r="H17" s="50"/>
      <c r="I17" s="50"/>
      <c r="J17" s="222"/>
      <c r="K17" s="50"/>
      <c r="L17" s="50"/>
      <c r="M17" s="50"/>
      <c r="N17" s="214"/>
      <c r="O17" s="216"/>
    </row>
    <row r="18" s="1" customFormat="1" ht="18" customHeight="1" spans="1:15">
      <c r="A18" s="214" t="s">
        <v>118</v>
      </c>
      <c r="B18" s="214" t="s">
        <v>119</v>
      </c>
      <c r="C18" s="215">
        <v>504000</v>
      </c>
      <c r="D18" s="216">
        <v>504000</v>
      </c>
      <c r="E18" s="216">
        <v>504000</v>
      </c>
      <c r="F18" s="216"/>
      <c r="G18" s="50"/>
      <c r="H18" s="50"/>
      <c r="I18" s="50"/>
      <c r="J18" s="222"/>
      <c r="K18" s="50"/>
      <c r="L18" s="50"/>
      <c r="M18" s="50"/>
      <c r="N18" s="214"/>
      <c r="O18" s="216"/>
    </row>
    <row r="19" s="1" customFormat="1" ht="18" customHeight="1" spans="1:15">
      <c r="A19" s="214" t="s">
        <v>120</v>
      </c>
      <c r="B19" s="214" t="s">
        <v>121</v>
      </c>
      <c r="C19" s="215">
        <v>881800</v>
      </c>
      <c r="D19" s="216">
        <v>881800</v>
      </c>
      <c r="E19" s="216">
        <v>881800</v>
      </c>
      <c r="F19" s="216"/>
      <c r="G19" s="50"/>
      <c r="H19" s="50"/>
      <c r="I19" s="50"/>
      <c r="J19" s="222"/>
      <c r="K19" s="50"/>
      <c r="L19" s="50"/>
      <c r="M19" s="50"/>
      <c r="N19" s="214"/>
      <c r="O19" s="216"/>
    </row>
    <row r="20" s="1" customFormat="1" ht="18" customHeight="1" spans="1:15">
      <c r="A20" s="214" t="s">
        <v>122</v>
      </c>
      <c r="B20" s="214" t="s">
        <v>123</v>
      </c>
      <c r="C20" s="215">
        <v>100000</v>
      </c>
      <c r="D20" s="216">
        <v>100000</v>
      </c>
      <c r="E20" s="216">
        <v>100000</v>
      </c>
      <c r="F20" s="216"/>
      <c r="G20" s="50"/>
      <c r="H20" s="50"/>
      <c r="I20" s="50"/>
      <c r="J20" s="222"/>
      <c r="K20" s="50"/>
      <c r="L20" s="50"/>
      <c r="M20" s="50"/>
      <c r="N20" s="214"/>
      <c r="O20" s="216"/>
    </row>
    <row r="21" s="1" customFormat="1" ht="18" customHeight="1" spans="1:15">
      <c r="A21" s="214" t="s">
        <v>124</v>
      </c>
      <c r="B21" s="214" t="s">
        <v>125</v>
      </c>
      <c r="C21" s="215">
        <v>27354.36</v>
      </c>
      <c r="D21" s="216">
        <v>27354.36</v>
      </c>
      <c r="E21" s="216">
        <v>27354.36</v>
      </c>
      <c r="F21" s="216"/>
      <c r="G21" s="50"/>
      <c r="H21" s="50"/>
      <c r="I21" s="50"/>
      <c r="J21" s="222"/>
      <c r="K21" s="50"/>
      <c r="L21" s="50"/>
      <c r="M21" s="50"/>
      <c r="N21" s="214"/>
      <c r="O21" s="216"/>
    </row>
    <row r="22" s="1" customFormat="1" ht="18" customHeight="1" spans="1:15">
      <c r="A22" s="214" t="s">
        <v>126</v>
      </c>
      <c r="B22" s="214" t="s">
        <v>127</v>
      </c>
      <c r="C22" s="215">
        <v>27354.36</v>
      </c>
      <c r="D22" s="216">
        <v>27354.36</v>
      </c>
      <c r="E22" s="216">
        <v>27354.36</v>
      </c>
      <c r="F22" s="216"/>
      <c r="G22" s="50"/>
      <c r="H22" s="50"/>
      <c r="I22" s="50"/>
      <c r="J22" s="222"/>
      <c r="K22" s="50"/>
      <c r="L22" s="50"/>
      <c r="M22" s="50"/>
      <c r="N22" s="214"/>
      <c r="O22" s="216"/>
    </row>
    <row r="23" s="1" customFormat="1" ht="18" customHeight="1" spans="1:15">
      <c r="A23" s="214" t="s">
        <v>128</v>
      </c>
      <c r="B23" s="214" t="s">
        <v>129</v>
      </c>
      <c r="C23" s="215">
        <v>870997</v>
      </c>
      <c r="D23" s="216">
        <v>870997</v>
      </c>
      <c r="E23" s="216">
        <v>870997</v>
      </c>
      <c r="F23" s="216"/>
      <c r="G23" s="50"/>
      <c r="H23" s="50"/>
      <c r="I23" s="50"/>
      <c r="J23" s="222"/>
      <c r="K23" s="50"/>
      <c r="L23" s="50"/>
      <c r="M23" s="50"/>
      <c r="N23" s="214"/>
      <c r="O23" s="216"/>
    </row>
    <row r="24" s="1" customFormat="1" ht="18" customHeight="1" spans="1:15">
      <c r="A24" s="214" t="s">
        <v>130</v>
      </c>
      <c r="B24" s="214" t="s">
        <v>131</v>
      </c>
      <c r="C24" s="215">
        <v>870997</v>
      </c>
      <c r="D24" s="216">
        <v>870997</v>
      </c>
      <c r="E24" s="216">
        <v>870997</v>
      </c>
      <c r="F24" s="216"/>
      <c r="G24" s="50"/>
      <c r="H24" s="50"/>
      <c r="I24" s="50"/>
      <c r="J24" s="222"/>
      <c r="K24" s="50"/>
      <c r="L24" s="50"/>
      <c r="M24" s="50"/>
      <c r="N24" s="214"/>
      <c r="O24" s="216"/>
    </row>
    <row r="25" s="1" customFormat="1" ht="18" customHeight="1" spans="1:15">
      <c r="A25" s="214" t="s">
        <v>132</v>
      </c>
      <c r="B25" s="214" t="s">
        <v>133</v>
      </c>
      <c r="C25" s="215">
        <v>385920</v>
      </c>
      <c r="D25" s="216">
        <v>385920</v>
      </c>
      <c r="E25" s="216">
        <v>385920</v>
      </c>
      <c r="F25" s="216"/>
      <c r="G25" s="50"/>
      <c r="H25" s="50"/>
      <c r="I25" s="50"/>
      <c r="J25" s="222"/>
      <c r="K25" s="50"/>
      <c r="L25" s="50"/>
      <c r="M25" s="50"/>
      <c r="N25" s="214"/>
      <c r="O25" s="216"/>
    </row>
    <row r="26" s="1" customFormat="1" ht="18" customHeight="1" spans="1:15">
      <c r="A26" s="214" t="s">
        <v>134</v>
      </c>
      <c r="B26" s="214" t="s">
        <v>135</v>
      </c>
      <c r="C26" s="215">
        <v>49650</v>
      </c>
      <c r="D26" s="216">
        <v>49650</v>
      </c>
      <c r="E26" s="216">
        <v>49650</v>
      </c>
      <c r="F26" s="216"/>
      <c r="G26" s="50"/>
      <c r="H26" s="50"/>
      <c r="I26" s="50"/>
      <c r="J26" s="222"/>
      <c r="K26" s="50"/>
      <c r="L26" s="50"/>
      <c r="M26" s="50"/>
      <c r="N26" s="214"/>
      <c r="O26" s="216"/>
    </row>
    <row r="27" s="1" customFormat="1" ht="18" customHeight="1" spans="1:15">
      <c r="A27" s="214" t="s">
        <v>136</v>
      </c>
      <c r="B27" s="214" t="s">
        <v>137</v>
      </c>
      <c r="C27" s="215">
        <v>393800</v>
      </c>
      <c r="D27" s="216">
        <v>393800</v>
      </c>
      <c r="E27" s="216">
        <v>393800</v>
      </c>
      <c r="F27" s="216"/>
      <c r="G27" s="50"/>
      <c r="H27" s="50"/>
      <c r="I27" s="50"/>
      <c r="J27" s="222"/>
      <c r="K27" s="50"/>
      <c r="L27" s="50"/>
      <c r="M27" s="50"/>
      <c r="N27" s="214"/>
      <c r="O27" s="216"/>
    </row>
    <row r="28" s="1" customFormat="1" ht="18" customHeight="1" spans="1:15">
      <c r="A28" s="214" t="s">
        <v>138</v>
      </c>
      <c r="B28" s="214" t="s">
        <v>139</v>
      </c>
      <c r="C28" s="215">
        <v>41627</v>
      </c>
      <c r="D28" s="216">
        <v>41627</v>
      </c>
      <c r="E28" s="216">
        <v>41627</v>
      </c>
      <c r="F28" s="216"/>
      <c r="G28" s="50"/>
      <c r="H28" s="50"/>
      <c r="I28" s="50"/>
      <c r="J28" s="222"/>
      <c r="K28" s="50"/>
      <c r="L28" s="50"/>
      <c r="M28" s="50"/>
      <c r="N28" s="214"/>
      <c r="O28" s="216"/>
    </row>
    <row r="29" s="1" customFormat="1" ht="18" customHeight="1" spans="1:15">
      <c r="A29" s="214" t="s">
        <v>140</v>
      </c>
      <c r="B29" s="214" t="s">
        <v>141</v>
      </c>
      <c r="C29" s="215">
        <v>771345.38</v>
      </c>
      <c r="D29" s="216">
        <v>771345.38</v>
      </c>
      <c r="E29" s="216">
        <v>771345.38</v>
      </c>
      <c r="F29" s="216"/>
      <c r="G29" s="50"/>
      <c r="H29" s="50"/>
      <c r="I29" s="50"/>
      <c r="J29" s="222"/>
      <c r="K29" s="50"/>
      <c r="L29" s="50"/>
      <c r="M29" s="50"/>
      <c r="N29" s="214"/>
      <c r="O29" s="216"/>
    </row>
    <row r="30" s="1" customFormat="1" ht="18" customHeight="1" spans="1:15">
      <c r="A30" s="214" t="s">
        <v>142</v>
      </c>
      <c r="B30" s="214" t="s">
        <v>143</v>
      </c>
      <c r="C30" s="215">
        <v>771345.38</v>
      </c>
      <c r="D30" s="216">
        <v>771345.38</v>
      </c>
      <c r="E30" s="216">
        <v>771345.38</v>
      </c>
      <c r="F30" s="216"/>
      <c r="G30" s="50"/>
      <c r="H30" s="50"/>
      <c r="I30" s="50"/>
      <c r="J30" s="222"/>
      <c r="K30" s="50"/>
      <c r="L30" s="50"/>
      <c r="M30" s="50"/>
      <c r="N30" s="214"/>
      <c r="O30" s="216"/>
    </row>
    <row r="31" s="1" customFormat="1" ht="18" customHeight="1" spans="1:15">
      <c r="A31" s="214" t="s">
        <v>144</v>
      </c>
      <c r="B31" s="214" t="s">
        <v>145</v>
      </c>
      <c r="C31" s="215">
        <v>747345.38</v>
      </c>
      <c r="D31" s="216">
        <v>747345.38</v>
      </c>
      <c r="E31" s="216">
        <v>747345.38</v>
      </c>
      <c r="F31" s="216"/>
      <c r="G31" s="50"/>
      <c r="H31" s="50"/>
      <c r="I31" s="50"/>
      <c r="J31" s="222"/>
      <c r="K31" s="50"/>
      <c r="L31" s="50"/>
      <c r="M31" s="50"/>
      <c r="N31" s="214"/>
      <c r="O31" s="216"/>
    </row>
    <row r="32" s="1" customFormat="1" ht="18" customHeight="1" spans="1:15">
      <c r="A32" s="214" t="s">
        <v>146</v>
      </c>
      <c r="B32" s="214" t="s">
        <v>147</v>
      </c>
      <c r="C32" s="215">
        <v>24000</v>
      </c>
      <c r="D32" s="216">
        <v>24000</v>
      </c>
      <c r="E32" s="216">
        <v>24000</v>
      </c>
      <c r="F32" s="216"/>
      <c r="G32" s="50"/>
      <c r="H32" s="50"/>
      <c r="I32" s="50"/>
      <c r="J32" s="222"/>
      <c r="K32" s="50"/>
      <c r="L32" s="50"/>
      <c r="M32" s="50"/>
      <c r="N32" s="214"/>
      <c r="O32" s="216"/>
    </row>
    <row r="33" s="1" customFormat="1" ht="18" customHeight="1" spans="1:15">
      <c r="A33" s="217" t="s">
        <v>56</v>
      </c>
      <c r="B33" s="218"/>
      <c r="C33" s="215">
        <v>43328196.54</v>
      </c>
      <c r="D33" s="215">
        <v>36728196.54</v>
      </c>
      <c r="E33" s="215">
        <v>12728196.54</v>
      </c>
      <c r="F33" s="215">
        <v>24000000</v>
      </c>
      <c r="G33" s="215"/>
      <c r="H33" s="215"/>
      <c r="I33" s="215"/>
      <c r="J33" s="215">
        <v>6600000</v>
      </c>
      <c r="K33" s="215"/>
      <c r="L33" s="215"/>
      <c r="M33" s="215"/>
      <c r="N33" s="215"/>
      <c r="O33" s="215">
        <v>6600000</v>
      </c>
    </row>
  </sheetData>
  <mergeCells count="12">
    <mergeCell ref="A2:O2"/>
    <mergeCell ref="A3:O3"/>
    <mergeCell ref="A4:B4"/>
    <mergeCell ref="D5:F5"/>
    <mergeCell ref="J5:O5"/>
    <mergeCell ref="A33:B3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4" activePane="bottomLeft" state="frozen"/>
      <selection/>
      <selection pane="bottomLeft" activeCell="D16" sqref="D16"/>
    </sheetView>
  </sheetViews>
  <sheetFormatPr defaultColWidth="8.57272727272727" defaultRowHeight="12.75" customHeight="1" outlineLevelCol="3"/>
  <cols>
    <col min="1" max="4" width="35.5727272727273" customWidth="1"/>
  </cols>
  <sheetData>
    <row r="1" customHeight="1" spans="1:4">
      <c r="A1" s="3"/>
      <c r="B1" s="3"/>
      <c r="C1" s="3"/>
      <c r="D1" s="3"/>
    </row>
    <row r="2" ht="15" customHeight="1" spans="1:4">
      <c r="A2" s="43"/>
      <c r="B2" s="47"/>
      <c r="C2" s="47"/>
      <c r="D2" s="47" t="s">
        <v>148</v>
      </c>
    </row>
    <row r="3" ht="41.25" customHeight="1" spans="1:1">
      <c r="A3" s="42" t="str">
        <f>"2025"&amp;"年部门财政拨款收支预算总表"</f>
        <v>2025年部门财政拨款收支预算总表</v>
      </c>
    </row>
    <row r="4" ht="17.25" customHeight="1" spans="1:4">
      <c r="A4" s="190" t="s">
        <v>1</v>
      </c>
      <c r="B4" s="191"/>
      <c r="C4" s="1"/>
      <c r="D4" s="47" t="s">
        <v>2</v>
      </c>
    </row>
    <row r="5" ht="17.25" customHeight="1" spans="1:4">
      <c r="A5" s="200" t="s">
        <v>3</v>
      </c>
      <c r="B5" s="201"/>
      <c r="C5" s="200" t="s">
        <v>4</v>
      </c>
      <c r="D5" s="201"/>
    </row>
    <row r="6" ht="18.75" customHeight="1" spans="1:4">
      <c r="A6" s="200" t="s">
        <v>5</v>
      </c>
      <c r="B6" s="200" t="s">
        <v>6</v>
      </c>
      <c r="C6" s="200" t="s">
        <v>7</v>
      </c>
      <c r="D6" s="200" t="s">
        <v>6</v>
      </c>
    </row>
    <row r="7" ht="16.5" customHeight="1" spans="1:4">
      <c r="A7" s="202" t="s">
        <v>149</v>
      </c>
      <c r="B7" s="79">
        <v>36728196.54</v>
      </c>
      <c r="C7" s="202" t="s">
        <v>150</v>
      </c>
      <c r="D7" s="79">
        <v>36728196.54</v>
      </c>
    </row>
    <row r="8" ht="16.5" customHeight="1" spans="1:4">
      <c r="A8" s="202" t="s">
        <v>151</v>
      </c>
      <c r="B8" s="79">
        <v>36728196.54</v>
      </c>
      <c r="C8" s="202" t="s">
        <v>152</v>
      </c>
      <c r="D8" s="79">
        <v>33510399.8</v>
      </c>
    </row>
    <row r="9" ht="16.5" customHeight="1" spans="1:4">
      <c r="A9" s="202" t="s">
        <v>153</v>
      </c>
      <c r="B9" s="79"/>
      <c r="C9" s="202" t="s">
        <v>154</v>
      </c>
      <c r="D9" s="79"/>
    </row>
    <row r="10" ht="16.5" customHeight="1" spans="1:4">
      <c r="A10" s="202" t="s">
        <v>155</v>
      </c>
      <c r="B10" s="79"/>
      <c r="C10" s="202" t="s">
        <v>156</v>
      </c>
      <c r="D10" s="79"/>
    </row>
    <row r="11" ht="16.5" customHeight="1" spans="1:4">
      <c r="A11" s="202" t="s">
        <v>157</v>
      </c>
      <c r="B11" s="79"/>
      <c r="C11" s="202" t="s">
        <v>158</v>
      </c>
      <c r="D11" s="79"/>
    </row>
    <row r="12" ht="16.5" customHeight="1" spans="1:4">
      <c r="A12" s="202" t="s">
        <v>151</v>
      </c>
      <c r="B12" s="79"/>
      <c r="C12" s="202" t="s">
        <v>159</v>
      </c>
      <c r="D12" s="79">
        <v>62300</v>
      </c>
    </row>
    <row r="13" ht="16.5" customHeight="1" spans="1:4">
      <c r="A13" s="138" t="s">
        <v>153</v>
      </c>
      <c r="B13" s="79"/>
      <c r="C13" s="72" t="s">
        <v>160</v>
      </c>
      <c r="D13" s="79"/>
    </row>
    <row r="14" ht="16.5" customHeight="1" spans="1:4">
      <c r="A14" s="138" t="s">
        <v>155</v>
      </c>
      <c r="B14" s="79"/>
      <c r="C14" s="72" t="s">
        <v>161</v>
      </c>
      <c r="D14" s="79"/>
    </row>
    <row r="15" ht="16.5" customHeight="1" spans="1:4">
      <c r="A15" s="203"/>
      <c r="B15" s="79"/>
      <c r="C15" s="72" t="s">
        <v>162</v>
      </c>
      <c r="D15" s="79">
        <v>1513154.36</v>
      </c>
    </row>
    <row r="16" ht="16.5" customHeight="1" spans="1:4">
      <c r="A16" s="203"/>
      <c r="B16" s="79"/>
      <c r="C16" s="72" t="s">
        <v>163</v>
      </c>
      <c r="D16" s="79">
        <v>870997</v>
      </c>
    </row>
    <row r="17" ht="16.5" customHeight="1" spans="1:4">
      <c r="A17" s="203"/>
      <c r="B17" s="79"/>
      <c r="C17" s="72" t="s">
        <v>164</v>
      </c>
      <c r="D17" s="79"/>
    </row>
    <row r="18" ht="16.5" customHeight="1" spans="1:4">
      <c r="A18" s="203"/>
      <c r="B18" s="79"/>
      <c r="C18" s="72" t="s">
        <v>165</v>
      </c>
      <c r="D18" s="79"/>
    </row>
    <row r="19" ht="16.5" customHeight="1" spans="1:4">
      <c r="A19" s="203"/>
      <c r="B19" s="79"/>
      <c r="C19" s="72" t="s">
        <v>166</v>
      </c>
      <c r="D19" s="79"/>
    </row>
    <row r="20" ht="16.5" customHeight="1" spans="1:4">
      <c r="A20" s="203"/>
      <c r="B20" s="79"/>
      <c r="C20" s="72" t="s">
        <v>167</v>
      </c>
      <c r="D20" s="79"/>
    </row>
    <row r="21" ht="16.5" customHeight="1" spans="1:4">
      <c r="A21" s="203"/>
      <c r="B21" s="79"/>
      <c r="C21" s="72" t="s">
        <v>168</v>
      </c>
      <c r="D21" s="79"/>
    </row>
    <row r="22" ht="16.5" customHeight="1" spans="1:4">
      <c r="A22" s="203"/>
      <c r="B22" s="79"/>
      <c r="C22" s="72" t="s">
        <v>169</v>
      </c>
      <c r="D22" s="79"/>
    </row>
    <row r="23" ht="16.5" customHeight="1" spans="1:4">
      <c r="A23" s="203"/>
      <c r="B23" s="79"/>
      <c r="C23" s="72" t="s">
        <v>170</v>
      </c>
      <c r="D23" s="79"/>
    </row>
    <row r="24" ht="16.5" customHeight="1" spans="1:4">
      <c r="A24" s="203"/>
      <c r="B24" s="79"/>
      <c r="C24" s="72" t="s">
        <v>171</v>
      </c>
      <c r="D24" s="79"/>
    </row>
    <row r="25" ht="16.5" customHeight="1" spans="1:4">
      <c r="A25" s="203"/>
      <c r="B25" s="79"/>
      <c r="C25" s="72" t="s">
        <v>172</v>
      </c>
      <c r="D25" s="79"/>
    </row>
    <row r="26" ht="16.5" customHeight="1" spans="1:4">
      <c r="A26" s="203"/>
      <c r="B26" s="79"/>
      <c r="C26" s="72" t="s">
        <v>173</v>
      </c>
      <c r="D26" s="79">
        <v>771345.38</v>
      </c>
    </row>
    <row r="27" ht="16.5" customHeight="1" spans="1:4">
      <c r="A27" s="203"/>
      <c r="B27" s="79"/>
      <c r="C27" s="72" t="s">
        <v>174</v>
      </c>
      <c r="D27" s="79"/>
    </row>
    <row r="28" ht="16.5" customHeight="1" spans="1:4">
      <c r="A28" s="203"/>
      <c r="B28" s="79"/>
      <c r="C28" s="72" t="s">
        <v>175</v>
      </c>
      <c r="D28" s="79"/>
    </row>
    <row r="29" ht="16.5" customHeight="1" spans="1:4">
      <c r="A29" s="203"/>
      <c r="B29" s="79"/>
      <c r="C29" s="72" t="s">
        <v>176</v>
      </c>
      <c r="D29" s="79"/>
    </row>
    <row r="30" ht="16.5" customHeight="1" spans="1:4">
      <c r="A30" s="203"/>
      <c r="B30" s="79"/>
      <c r="C30" s="72" t="s">
        <v>177</v>
      </c>
      <c r="D30" s="79"/>
    </row>
    <row r="31" ht="16.5" customHeight="1" spans="1:4">
      <c r="A31" s="203"/>
      <c r="B31" s="79"/>
      <c r="C31" s="72" t="s">
        <v>178</v>
      </c>
      <c r="D31" s="79"/>
    </row>
    <row r="32" ht="16.5" customHeight="1" spans="1:4">
      <c r="A32" s="203"/>
      <c r="B32" s="79"/>
      <c r="C32" s="138" t="s">
        <v>179</v>
      </c>
      <c r="D32" s="79"/>
    </row>
    <row r="33" ht="16.5" customHeight="1" spans="1:4">
      <c r="A33" s="203"/>
      <c r="B33" s="79"/>
      <c r="C33" s="138" t="s">
        <v>180</v>
      </c>
      <c r="D33" s="79"/>
    </row>
    <row r="34" ht="16.5" customHeight="1" spans="1:4">
      <c r="A34" s="203"/>
      <c r="B34" s="79"/>
      <c r="C34" s="31" t="s">
        <v>181</v>
      </c>
      <c r="D34" s="79"/>
    </row>
    <row r="35" ht="15" customHeight="1" spans="1:4">
      <c r="A35" s="204" t="s">
        <v>51</v>
      </c>
      <c r="B35" s="205">
        <v>36728196.54</v>
      </c>
      <c r="C35" s="204" t="s">
        <v>52</v>
      </c>
      <c r="D35" s="205">
        <v>36728196.54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5"/>
  <sheetViews>
    <sheetView showZeros="0" workbookViewId="0">
      <pane ySplit="1" topLeftCell="A2" activePane="bottomLeft" state="frozen"/>
      <selection/>
      <selection pane="bottomLeft" activeCell="D31" sqref="D31"/>
    </sheetView>
  </sheetViews>
  <sheetFormatPr defaultColWidth="9.14545454545454" defaultRowHeight="14.25" customHeight="1" outlineLevelCol="6"/>
  <cols>
    <col min="1" max="1" width="20.1454545454545" customWidth="1"/>
    <col min="2" max="2" width="39.5" customWidth="1"/>
    <col min="3" max="7" width="24.1454545454545" customWidth="1"/>
  </cols>
  <sheetData>
    <row r="1" customHeight="1" spans="1:7">
      <c r="A1" s="3"/>
      <c r="B1" s="3"/>
      <c r="C1" s="3"/>
      <c r="D1" s="3"/>
      <c r="E1" s="3"/>
      <c r="F1" s="3"/>
      <c r="G1" s="3"/>
    </row>
    <row r="2" customHeight="1" spans="4:7">
      <c r="D2" s="137"/>
      <c r="F2" s="73"/>
      <c r="G2" s="154" t="s">
        <v>182</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45" t="s">
        <v>1</v>
      </c>
      <c r="B4" s="191"/>
      <c r="F4" s="118"/>
      <c r="G4" s="154" t="s">
        <v>2</v>
      </c>
    </row>
    <row r="5" ht="20.25" customHeight="1" spans="1:7">
      <c r="A5" s="193" t="s">
        <v>183</v>
      </c>
      <c r="B5" s="194"/>
      <c r="C5" s="195" t="s">
        <v>56</v>
      </c>
      <c r="D5" s="175" t="s">
        <v>76</v>
      </c>
      <c r="E5" s="173"/>
      <c r="F5" s="184"/>
      <c r="G5" s="196" t="s">
        <v>77</v>
      </c>
    </row>
    <row r="6" ht="20.25" customHeight="1" spans="1:7">
      <c r="A6" s="197" t="s">
        <v>73</v>
      </c>
      <c r="B6" s="197" t="s">
        <v>74</v>
      </c>
      <c r="C6" s="165"/>
      <c r="D6" s="198" t="s">
        <v>58</v>
      </c>
      <c r="E6" s="198" t="s">
        <v>184</v>
      </c>
      <c r="F6" s="198" t="s">
        <v>185</v>
      </c>
      <c r="G6" s="199"/>
    </row>
    <row r="7" s="1" customFormat="1" ht="15" customHeight="1" spans="1:7">
      <c r="A7" s="22" t="s">
        <v>83</v>
      </c>
      <c r="B7" s="22" t="s">
        <v>84</v>
      </c>
      <c r="C7" s="22" t="s">
        <v>85</v>
      </c>
      <c r="D7" s="22" t="s">
        <v>86</v>
      </c>
      <c r="E7" s="22" t="s">
        <v>87</v>
      </c>
      <c r="F7" s="22" t="s">
        <v>88</v>
      </c>
      <c r="G7" s="22" t="s">
        <v>89</v>
      </c>
    </row>
    <row r="8" s="1" customFormat="1" ht="15" customHeight="1" spans="1:7">
      <c r="A8" s="22" t="s">
        <v>98</v>
      </c>
      <c r="B8" s="138" t="s">
        <v>99</v>
      </c>
      <c r="C8" s="152">
        <v>33510399.8</v>
      </c>
      <c r="D8" s="152">
        <v>9560399.8</v>
      </c>
      <c r="E8" s="152">
        <v>7745716</v>
      </c>
      <c r="F8" s="152">
        <v>1814683.8</v>
      </c>
      <c r="G8" s="152">
        <v>23950000</v>
      </c>
    </row>
    <row r="9" s="1" customFormat="1" ht="15" customHeight="1" spans="1:7">
      <c r="A9" s="22" t="s">
        <v>100</v>
      </c>
      <c r="B9" s="138" t="s">
        <v>101</v>
      </c>
      <c r="C9" s="152">
        <v>33510399.8</v>
      </c>
      <c r="D9" s="152">
        <v>9560399.8</v>
      </c>
      <c r="E9" s="152">
        <v>7745716</v>
      </c>
      <c r="F9" s="152">
        <v>1814683.8</v>
      </c>
      <c r="G9" s="152">
        <v>23950000</v>
      </c>
    </row>
    <row r="10" s="1" customFormat="1" ht="15" customHeight="1" spans="1:7">
      <c r="A10" s="22" t="s">
        <v>102</v>
      </c>
      <c r="B10" s="138" t="s">
        <v>103</v>
      </c>
      <c r="C10" s="152">
        <v>8475779.76</v>
      </c>
      <c r="D10" s="152">
        <v>8475779.76</v>
      </c>
      <c r="E10" s="152">
        <v>6734148</v>
      </c>
      <c r="F10" s="152">
        <v>1741631.76</v>
      </c>
      <c r="G10" s="152"/>
    </row>
    <row r="11" s="1" customFormat="1" ht="15" customHeight="1" spans="1:7">
      <c r="A11" s="22" t="s">
        <v>104</v>
      </c>
      <c r="B11" s="138" t="s">
        <v>105</v>
      </c>
      <c r="C11" s="152">
        <v>1084620.04</v>
      </c>
      <c r="D11" s="152">
        <v>1084620.04</v>
      </c>
      <c r="E11" s="152">
        <v>1011568</v>
      </c>
      <c r="F11" s="152">
        <v>73052.04</v>
      </c>
      <c r="G11" s="152"/>
    </row>
    <row r="12" s="1" customFormat="1" ht="15" customHeight="1" spans="1:7">
      <c r="A12" s="22" t="s">
        <v>106</v>
      </c>
      <c r="B12" s="138" t="s">
        <v>107</v>
      </c>
      <c r="C12" s="152">
        <v>23950000</v>
      </c>
      <c r="D12" s="152"/>
      <c r="E12" s="152"/>
      <c r="F12" s="152"/>
      <c r="G12" s="152">
        <v>23950000</v>
      </c>
    </row>
    <row r="13" s="1" customFormat="1" ht="15" customHeight="1" spans="1:7">
      <c r="A13" s="22" t="s">
        <v>108</v>
      </c>
      <c r="B13" s="138" t="s">
        <v>109</v>
      </c>
      <c r="C13" s="152">
        <v>62300</v>
      </c>
      <c r="D13" s="152">
        <v>12300</v>
      </c>
      <c r="E13" s="152"/>
      <c r="F13" s="152">
        <v>12300</v>
      </c>
      <c r="G13" s="152">
        <v>50000</v>
      </c>
    </row>
    <row r="14" s="1" customFormat="1" ht="15" customHeight="1" spans="1:7">
      <c r="A14" s="22" t="s">
        <v>110</v>
      </c>
      <c r="B14" s="138" t="s">
        <v>111</v>
      </c>
      <c r="C14" s="152">
        <v>62300</v>
      </c>
      <c r="D14" s="152">
        <v>12300</v>
      </c>
      <c r="E14" s="152"/>
      <c r="F14" s="152">
        <v>12300</v>
      </c>
      <c r="G14" s="152">
        <v>50000</v>
      </c>
    </row>
    <row r="15" s="1" customFormat="1" ht="15" customHeight="1" spans="1:7">
      <c r="A15" s="22" t="s">
        <v>112</v>
      </c>
      <c r="B15" s="138" t="s">
        <v>113</v>
      </c>
      <c r="C15" s="152">
        <v>62300</v>
      </c>
      <c r="D15" s="152">
        <v>12300</v>
      </c>
      <c r="E15" s="152"/>
      <c r="F15" s="152">
        <v>12300</v>
      </c>
      <c r="G15" s="152">
        <v>50000</v>
      </c>
    </row>
    <row r="16" s="1" customFormat="1" ht="15" customHeight="1" spans="1:7">
      <c r="A16" s="22" t="s">
        <v>114</v>
      </c>
      <c r="B16" s="138" t="s">
        <v>115</v>
      </c>
      <c r="C16" s="152">
        <v>1513154.36</v>
      </c>
      <c r="D16" s="152">
        <v>1513154.36</v>
      </c>
      <c r="E16" s="152">
        <v>1502354.36</v>
      </c>
      <c r="F16" s="152">
        <v>10800</v>
      </c>
      <c r="G16" s="152"/>
    </row>
    <row r="17" s="1" customFormat="1" ht="15" customHeight="1" spans="1:7">
      <c r="A17" s="22" t="s">
        <v>116</v>
      </c>
      <c r="B17" s="138" t="s">
        <v>117</v>
      </c>
      <c r="C17" s="152">
        <v>1485800</v>
      </c>
      <c r="D17" s="152">
        <v>1485800</v>
      </c>
      <c r="E17" s="152">
        <v>1475000</v>
      </c>
      <c r="F17" s="152">
        <v>10800</v>
      </c>
      <c r="G17" s="152"/>
    </row>
    <row r="18" s="1" customFormat="1" ht="15" customHeight="1" spans="1:7">
      <c r="A18" s="22" t="s">
        <v>118</v>
      </c>
      <c r="B18" s="138" t="s">
        <v>119</v>
      </c>
      <c r="C18" s="152">
        <v>504000</v>
      </c>
      <c r="D18" s="152">
        <v>504000</v>
      </c>
      <c r="E18" s="152">
        <v>493200</v>
      </c>
      <c r="F18" s="152">
        <v>10800</v>
      </c>
      <c r="G18" s="152"/>
    </row>
    <row r="19" s="1" customFormat="1" ht="15" customHeight="1" spans="1:7">
      <c r="A19" s="22" t="s">
        <v>120</v>
      </c>
      <c r="B19" s="138" t="s">
        <v>121</v>
      </c>
      <c r="C19" s="152">
        <v>881800</v>
      </c>
      <c r="D19" s="152">
        <v>881800</v>
      </c>
      <c r="E19" s="152">
        <v>881800</v>
      </c>
      <c r="F19" s="152"/>
      <c r="G19" s="152"/>
    </row>
    <row r="20" s="1" customFormat="1" ht="15" customHeight="1" spans="1:7">
      <c r="A20" s="22" t="s">
        <v>122</v>
      </c>
      <c r="B20" s="138" t="s">
        <v>123</v>
      </c>
      <c r="C20" s="152">
        <v>100000</v>
      </c>
      <c r="D20" s="152">
        <v>100000</v>
      </c>
      <c r="E20" s="152">
        <v>100000</v>
      </c>
      <c r="F20" s="152"/>
      <c r="G20" s="152"/>
    </row>
    <row r="21" s="1" customFormat="1" ht="15" customHeight="1" spans="1:7">
      <c r="A21" s="22" t="s">
        <v>124</v>
      </c>
      <c r="B21" s="138" t="s">
        <v>125</v>
      </c>
      <c r="C21" s="152">
        <v>27354.36</v>
      </c>
      <c r="D21" s="152">
        <v>27354.36</v>
      </c>
      <c r="E21" s="152">
        <v>27354.36</v>
      </c>
      <c r="F21" s="152"/>
      <c r="G21" s="152"/>
    </row>
    <row r="22" s="1" customFormat="1" ht="15" customHeight="1" spans="1:7">
      <c r="A22" s="22" t="s">
        <v>126</v>
      </c>
      <c r="B22" s="138" t="s">
        <v>127</v>
      </c>
      <c r="C22" s="152">
        <v>27354.36</v>
      </c>
      <c r="D22" s="152">
        <v>27354.36</v>
      </c>
      <c r="E22" s="152">
        <v>27354.36</v>
      </c>
      <c r="F22" s="152"/>
      <c r="G22" s="152"/>
    </row>
    <row r="23" s="1" customFormat="1" ht="15" customHeight="1" spans="1:7">
      <c r="A23" s="22" t="s">
        <v>128</v>
      </c>
      <c r="B23" s="138" t="s">
        <v>129</v>
      </c>
      <c r="C23" s="152">
        <v>870997</v>
      </c>
      <c r="D23" s="152">
        <v>870997</v>
      </c>
      <c r="E23" s="152">
        <v>870997</v>
      </c>
      <c r="F23" s="152"/>
      <c r="G23" s="152"/>
    </row>
    <row r="24" s="1" customFormat="1" ht="15" customHeight="1" spans="1:7">
      <c r="A24" s="22" t="s">
        <v>130</v>
      </c>
      <c r="B24" s="138" t="s">
        <v>131</v>
      </c>
      <c r="C24" s="152">
        <v>870997</v>
      </c>
      <c r="D24" s="152">
        <v>870997</v>
      </c>
      <c r="E24" s="152">
        <v>870997</v>
      </c>
      <c r="F24" s="152"/>
      <c r="G24" s="152"/>
    </row>
    <row r="25" s="1" customFormat="1" ht="15" customHeight="1" spans="1:7">
      <c r="A25" s="22" t="s">
        <v>132</v>
      </c>
      <c r="B25" s="138" t="s">
        <v>133</v>
      </c>
      <c r="C25" s="152">
        <v>385920</v>
      </c>
      <c r="D25" s="152">
        <v>385920</v>
      </c>
      <c r="E25" s="152">
        <v>385920</v>
      </c>
      <c r="F25" s="152"/>
      <c r="G25" s="152"/>
    </row>
    <row r="26" s="1" customFormat="1" ht="15" customHeight="1" spans="1:7">
      <c r="A26" s="22" t="s">
        <v>134</v>
      </c>
      <c r="B26" s="138" t="s">
        <v>135</v>
      </c>
      <c r="C26" s="152">
        <v>49650</v>
      </c>
      <c r="D26" s="152">
        <v>49650</v>
      </c>
      <c r="E26" s="152">
        <v>49650</v>
      </c>
      <c r="F26" s="152"/>
      <c r="G26" s="152"/>
    </row>
    <row r="27" s="1" customFormat="1" ht="15" customHeight="1" spans="1:7">
      <c r="A27" s="22" t="s">
        <v>136</v>
      </c>
      <c r="B27" s="138" t="s">
        <v>137</v>
      </c>
      <c r="C27" s="152">
        <v>393800</v>
      </c>
      <c r="D27" s="152">
        <v>393800</v>
      </c>
      <c r="E27" s="152">
        <v>393800</v>
      </c>
      <c r="F27" s="152"/>
      <c r="G27" s="152"/>
    </row>
    <row r="28" s="1" customFormat="1" ht="15" customHeight="1" spans="1:7">
      <c r="A28" s="22" t="s">
        <v>138</v>
      </c>
      <c r="B28" s="138" t="s">
        <v>139</v>
      </c>
      <c r="C28" s="152">
        <v>41627</v>
      </c>
      <c r="D28" s="152">
        <v>41627</v>
      </c>
      <c r="E28" s="152">
        <v>41627</v>
      </c>
      <c r="F28" s="152"/>
      <c r="G28" s="152"/>
    </row>
    <row r="29" s="1" customFormat="1" ht="15" customHeight="1" spans="1:7">
      <c r="A29" s="22" t="s">
        <v>140</v>
      </c>
      <c r="B29" s="138" t="s">
        <v>141</v>
      </c>
      <c r="C29" s="152">
        <v>771345.38</v>
      </c>
      <c r="D29" s="152">
        <v>771345.38</v>
      </c>
      <c r="E29" s="152">
        <v>771345.38</v>
      </c>
      <c r="F29" s="152"/>
      <c r="G29" s="152"/>
    </row>
    <row r="30" s="1" customFormat="1" ht="15" customHeight="1" spans="1:7">
      <c r="A30" s="22" t="s">
        <v>142</v>
      </c>
      <c r="B30" s="138" t="s">
        <v>143</v>
      </c>
      <c r="C30" s="152">
        <v>771345.38</v>
      </c>
      <c r="D30" s="152">
        <v>771345.38</v>
      </c>
      <c r="E30" s="152">
        <v>771345.38</v>
      </c>
      <c r="F30" s="152"/>
      <c r="G30" s="152"/>
    </row>
    <row r="31" s="1" customFormat="1" ht="15" customHeight="1" spans="1:7">
      <c r="A31" s="22" t="s">
        <v>144</v>
      </c>
      <c r="B31" s="138" t="s">
        <v>145</v>
      </c>
      <c r="C31" s="152">
        <v>747345.38</v>
      </c>
      <c r="D31" s="152">
        <v>747345.38</v>
      </c>
      <c r="E31" s="152">
        <v>747345.38</v>
      </c>
      <c r="F31" s="152"/>
      <c r="G31" s="152"/>
    </row>
    <row r="32" s="1" customFormat="1" ht="15" customHeight="1" spans="1:7">
      <c r="A32" s="22" t="s">
        <v>146</v>
      </c>
      <c r="B32" s="138" t="s">
        <v>147</v>
      </c>
      <c r="C32" s="152">
        <v>24000</v>
      </c>
      <c r="D32" s="152">
        <v>24000</v>
      </c>
      <c r="E32" s="152">
        <v>24000</v>
      </c>
      <c r="F32" s="152"/>
      <c r="G32" s="152"/>
    </row>
    <row r="33" s="1" customFormat="1" ht="18" customHeight="1" spans="1:7">
      <c r="A33" s="13" t="s">
        <v>186</v>
      </c>
      <c r="B33" s="15" t="s">
        <v>186</v>
      </c>
      <c r="C33" s="153">
        <v>36728196.54</v>
      </c>
      <c r="D33" s="153">
        <v>12728196.54</v>
      </c>
      <c r="E33" s="153">
        <v>10890412.74</v>
      </c>
      <c r="F33" s="153">
        <v>1837783.8</v>
      </c>
      <c r="G33" s="153">
        <v>24000000</v>
      </c>
    </row>
    <row r="35" customHeight="1" spans="4:4">
      <c r="D35">
        <f>D33-E33-F33</f>
        <v>0</v>
      </c>
    </row>
  </sheetData>
  <mergeCells count="7">
    <mergeCell ref="A3:G3"/>
    <mergeCell ref="A4:B4"/>
    <mergeCell ref="A5:B5"/>
    <mergeCell ref="D5:F5"/>
    <mergeCell ref="A33:B33"/>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17" sqref="C17"/>
    </sheetView>
  </sheetViews>
  <sheetFormatPr defaultColWidth="10.4272727272727" defaultRowHeight="14.25" customHeight="1" outlineLevelRow="7" outlineLevelCol="5"/>
  <cols>
    <col min="1" max="6" width="28.1454545454545" customWidth="1"/>
  </cols>
  <sheetData>
    <row r="1" customHeight="1" spans="1:6">
      <c r="A1" s="3"/>
      <c r="B1" s="3"/>
      <c r="C1" s="3"/>
      <c r="D1" s="3"/>
      <c r="E1" s="3"/>
      <c r="F1" s="3"/>
    </row>
    <row r="2" customHeight="1" spans="1:6">
      <c r="A2" s="44"/>
      <c r="B2" s="44"/>
      <c r="C2" s="44"/>
      <c r="D2" s="44"/>
      <c r="E2" s="43"/>
      <c r="F2" s="188" t="s">
        <v>187</v>
      </c>
    </row>
    <row r="3" ht="41.25" customHeight="1" spans="1:6">
      <c r="A3" s="189" t="str">
        <f>"2025"&amp;"年一般公共预算“三公”经费支出预算表"</f>
        <v>2025年一般公共预算“三公”经费支出预算表</v>
      </c>
      <c r="B3" s="44"/>
      <c r="C3" s="44"/>
      <c r="D3" s="44"/>
      <c r="E3" s="43"/>
      <c r="F3" s="44"/>
    </row>
    <row r="4" s="1" customFormat="1" customHeight="1" spans="1:6">
      <c r="A4" s="190" t="s">
        <v>1</v>
      </c>
      <c r="B4" s="191"/>
      <c r="D4" s="44"/>
      <c r="E4" s="43"/>
      <c r="F4" s="47" t="s">
        <v>2</v>
      </c>
    </row>
    <row r="5" s="1" customFormat="1" ht="27" customHeight="1" spans="1:6">
      <c r="A5" s="48" t="s">
        <v>188</v>
      </c>
      <c r="B5" s="48" t="s">
        <v>189</v>
      </c>
      <c r="C5" s="50" t="s">
        <v>190</v>
      </c>
      <c r="D5" s="48"/>
      <c r="E5" s="49"/>
      <c r="F5" s="48" t="s">
        <v>191</v>
      </c>
    </row>
    <row r="6" s="1" customFormat="1" ht="28.5" customHeight="1" spans="1:6">
      <c r="A6" s="192"/>
      <c r="B6" s="52"/>
      <c r="C6" s="49" t="s">
        <v>58</v>
      </c>
      <c r="D6" s="49" t="s">
        <v>192</v>
      </c>
      <c r="E6" s="49" t="s">
        <v>193</v>
      </c>
      <c r="F6" s="51"/>
    </row>
    <row r="7" s="1" customFormat="1" ht="17.25" customHeight="1" spans="1:6">
      <c r="A7" s="50" t="s">
        <v>83</v>
      </c>
      <c r="B7" s="50" t="s">
        <v>84</v>
      </c>
      <c r="C7" s="50" t="s">
        <v>85</v>
      </c>
      <c r="D7" s="50" t="s">
        <v>86</v>
      </c>
      <c r="E7" s="50" t="s">
        <v>87</v>
      </c>
      <c r="F7" s="50" t="s">
        <v>88</v>
      </c>
    </row>
    <row r="8" s="1" customFormat="1" ht="17.25" customHeight="1" spans="1:6">
      <c r="A8" s="79">
        <v>1589980</v>
      </c>
      <c r="B8" s="79">
        <v>265000</v>
      </c>
      <c r="C8" s="79">
        <v>1024980</v>
      </c>
      <c r="D8" s="79">
        <v>210000</v>
      </c>
      <c r="E8" s="79">
        <v>814980</v>
      </c>
      <c r="F8" s="79">
        <v>300000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78"/>
  <sheetViews>
    <sheetView showZeros="0" workbookViewId="0">
      <pane ySplit="1" topLeftCell="A2" activePane="bottomLeft" state="frozen"/>
      <selection/>
      <selection pane="bottomLeft" activeCell="I65" sqref="I65"/>
    </sheetView>
  </sheetViews>
  <sheetFormatPr defaultColWidth="9.14545454545454" defaultRowHeight="14.25" customHeight="1"/>
  <cols>
    <col min="1" max="1" width="26.3727272727273" customWidth="1"/>
    <col min="2" max="2" width="24.3727272727273" customWidth="1"/>
    <col min="3" max="3" width="20.7181818181818" customWidth="1"/>
    <col min="4" max="4" width="31.2818181818182" customWidth="1"/>
    <col min="5" max="5" width="10.1454545454545" customWidth="1"/>
    <col min="6" max="6" width="29.3727272727273" customWidth="1"/>
    <col min="7" max="7" width="10.2818181818182" customWidth="1"/>
    <col min="8" max="8" width="25.7545454545455" customWidth="1"/>
    <col min="9" max="9" width="18.7181818181818" style="136" customWidth="1"/>
    <col min="10" max="24" width="18.7181818181818" customWidth="1"/>
  </cols>
  <sheetData>
    <row r="1" customHeight="1" spans="1:24">
      <c r="A1" s="3"/>
      <c r="B1" s="3"/>
      <c r="C1" s="3"/>
      <c r="D1" s="3"/>
      <c r="E1" s="3"/>
      <c r="F1" s="3"/>
      <c r="G1" s="3"/>
      <c r="H1" s="3"/>
      <c r="I1" s="139"/>
      <c r="J1" s="3"/>
      <c r="K1" s="3"/>
      <c r="L1" s="3"/>
      <c r="M1" s="3"/>
      <c r="N1" s="3"/>
      <c r="O1" s="3"/>
      <c r="P1" s="3"/>
      <c r="Q1" s="3"/>
      <c r="R1" s="3"/>
      <c r="S1" s="3"/>
      <c r="T1" s="3"/>
      <c r="U1" s="3"/>
      <c r="V1" s="3"/>
      <c r="W1" s="3"/>
      <c r="X1" s="3"/>
    </row>
    <row r="2" ht="13.5" customHeight="1" spans="2:24">
      <c r="B2" s="137"/>
      <c r="C2" s="156"/>
      <c r="E2" s="157"/>
      <c r="F2" s="157"/>
      <c r="G2" s="157"/>
      <c r="H2" s="157"/>
      <c r="I2" s="166"/>
      <c r="J2" s="83"/>
      <c r="K2" s="83"/>
      <c r="L2" s="83"/>
      <c r="M2" s="83"/>
      <c r="N2" s="83"/>
      <c r="R2" s="83"/>
      <c r="V2" s="156"/>
      <c r="X2" s="5" t="s">
        <v>194</v>
      </c>
    </row>
    <row r="3" ht="45.75" customHeight="1" spans="1:24">
      <c r="A3" s="70" t="str">
        <f>"2025"&amp;"年部门基本支出预算表"</f>
        <v>2025年部门基本支出预算表</v>
      </c>
      <c r="B3" s="6"/>
      <c r="C3" s="70"/>
      <c r="D3" s="70"/>
      <c r="E3" s="70"/>
      <c r="F3" s="70"/>
      <c r="G3" s="70"/>
      <c r="H3" s="70"/>
      <c r="I3" s="167"/>
      <c r="J3" s="70"/>
      <c r="K3" s="70"/>
      <c r="L3" s="70"/>
      <c r="M3" s="70"/>
      <c r="N3" s="70"/>
      <c r="O3" s="6"/>
      <c r="P3" s="6"/>
      <c r="Q3" s="6"/>
      <c r="R3" s="70"/>
      <c r="S3" s="70"/>
      <c r="T3" s="70"/>
      <c r="U3" s="70"/>
      <c r="V3" s="70"/>
      <c r="W3" s="70"/>
      <c r="X3" s="70"/>
    </row>
    <row r="4" ht="18.75" customHeight="1" spans="1:24">
      <c r="A4" s="131" t="s">
        <v>1</v>
      </c>
      <c r="B4" s="158"/>
      <c r="C4" s="159"/>
      <c r="D4" s="159"/>
      <c r="E4" s="159"/>
      <c r="F4" s="159"/>
      <c r="G4" s="159"/>
      <c r="H4" s="159"/>
      <c r="I4" s="168"/>
      <c r="J4" s="169"/>
      <c r="K4" s="169"/>
      <c r="L4" s="169"/>
      <c r="M4" s="169"/>
      <c r="N4" s="169"/>
      <c r="O4" s="170"/>
      <c r="P4" s="170"/>
      <c r="Q4" s="170"/>
      <c r="R4" s="169"/>
      <c r="V4" s="156"/>
      <c r="X4" s="5" t="s">
        <v>2</v>
      </c>
    </row>
    <row r="5" ht="18" customHeight="1" spans="1:24">
      <c r="A5" s="160" t="s">
        <v>195</v>
      </c>
      <c r="B5" s="160" t="s">
        <v>196</v>
      </c>
      <c r="C5" s="160" t="s">
        <v>197</v>
      </c>
      <c r="D5" s="160" t="s">
        <v>198</v>
      </c>
      <c r="E5" s="160" t="s">
        <v>199</v>
      </c>
      <c r="F5" s="160" t="s">
        <v>200</v>
      </c>
      <c r="G5" s="160" t="s">
        <v>201</v>
      </c>
      <c r="H5" s="160" t="s">
        <v>202</v>
      </c>
      <c r="I5" s="171" t="s">
        <v>203</v>
      </c>
      <c r="J5" s="172" t="s">
        <v>203</v>
      </c>
      <c r="K5" s="172"/>
      <c r="L5" s="172"/>
      <c r="M5" s="172"/>
      <c r="N5" s="172"/>
      <c r="O5" s="173"/>
      <c r="P5" s="173"/>
      <c r="Q5" s="173"/>
      <c r="R5" s="183" t="s">
        <v>62</v>
      </c>
      <c r="S5" s="172" t="s">
        <v>63</v>
      </c>
      <c r="T5" s="172"/>
      <c r="U5" s="172"/>
      <c r="V5" s="172"/>
      <c r="W5" s="172"/>
      <c r="X5" s="176"/>
    </row>
    <row r="6" ht="18" customHeight="1" spans="1:24">
      <c r="A6" s="161"/>
      <c r="B6" s="162"/>
      <c r="C6" s="163"/>
      <c r="D6" s="161"/>
      <c r="E6" s="161"/>
      <c r="F6" s="161"/>
      <c r="G6" s="161"/>
      <c r="H6" s="161"/>
      <c r="I6" s="174" t="s">
        <v>204</v>
      </c>
      <c r="J6" s="175" t="s">
        <v>59</v>
      </c>
      <c r="K6" s="172"/>
      <c r="L6" s="172"/>
      <c r="M6" s="172"/>
      <c r="N6" s="176"/>
      <c r="O6" s="177" t="s">
        <v>205</v>
      </c>
      <c r="P6" s="173"/>
      <c r="Q6" s="184"/>
      <c r="R6" s="160" t="s">
        <v>62</v>
      </c>
      <c r="S6" s="175" t="s">
        <v>63</v>
      </c>
      <c r="T6" s="183" t="s">
        <v>65</v>
      </c>
      <c r="U6" s="172" t="s">
        <v>63</v>
      </c>
      <c r="V6" s="183" t="s">
        <v>67</v>
      </c>
      <c r="W6" s="183" t="s">
        <v>68</v>
      </c>
      <c r="X6" s="185" t="s">
        <v>69</v>
      </c>
    </row>
    <row r="7" ht="19.5" customHeight="1" spans="1:24">
      <c r="A7" s="162"/>
      <c r="B7" s="162"/>
      <c r="C7" s="162"/>
      <c r="D7" s="162"/>
      <c r="E7" s="162"/>
      <c r="F7" s="162"/>
      <c r="G7" s="162"/>
      <c r="H7" s="162"/>
      <c r="I7" s="178"/>
      <c r="J7" s="179" t="s">
        <v>206</v>
      </c>
      <c r="K7" s="160" t="s">
        <v>207</v>
      </c>
      <c r="L7" s="160" t="s">
        <v>208</v>
      </c>
      <c r="M7" s="160" t="s">
        <v>209</v>
      </c>
      <c r="N7" s="160" t="s">
        <v>210</v>
      </c>
      <c r="O7" s="160" t="s">
        <v>59</v>
      </c>
      <c r="P7" s="160" t="s">
        <v>60</v>
      </c>
      <c r="Q7" s="160" t="s">
        <v>61</v>
      </c>
      <c r="R7" s="162"/>
      <c r="S7" s="160" t="s">
        <v>58</v>
      </c>
      <c r="T7" s="160" t="s">
        <v>65</v>
      </c>
      <c r="U7" s="160" t="s">
        <v>211</v>
      </c>
      <c r="V7" s="160" t="s">
        <v>67</v>
      </c>
      <c r="W7" s="160" t="s">
        <v>68</v>
      </c>
      <c r="X7" s="160" t="s">
        <v>69</v>
      </c>
    </row>
    <row r="8" ht="37.5" customHeight="1" spans="1:24">
      <c r="A8" s="164"/>
      <c r="B8" s="165"/>
      <c r="C8" s="164"/>
      <c r="D8" s="164"/>
      <c r="E8" s="164"/>
      <c r="F8" s="164"/>
      <c r="G8" s="164"/>
      <c r="H8" s="164"/>
      <c r="I8" s="180"/>
      <c r="J8" s="181" t="s">
        <v>58</v>
      </c>
      <c r="K8" s="182" t="s">
        <v>212</v>
      </c>
      <c r="L8" s="182" t="s">
        <v>208</v>
      </c>
      <c r="M8" s="182" t="s">
        <v>209</v>
      </c>
      <c r="N8" s="182" t="s">
        <v>210</v>
      </c>
      <c r="O8" s="182" t="s">
        <v>208</v>
      </c>
      <c r="P8" s="182" t="s">
        <v>209</v>
      </c>
      <c r="Q8" s="182" t="s">
        <v>210</v>
      </c>
      <c r="R8" s="182" t="s">
        <v>62</v>
      </c>
      <c r="S8" s="182" t="s">
        <v>58</v>
      </c>
      <c r="T8" s="182" t="s">
        <v>65</v>
      </c>
      <c r="U8" s="182" t="s">
        <v>211</v>
      </c>
      <c r="V8" s="182" t="s">
        <v>67</v>
      </c>
      <c r="W8" s="182" t="s">
        <v>68</v>
      </c>
      <c r="X8" s="182" t="s">
        <v>69</v>
      </c>
    </row>
    <row r="9" s="1" customFormat="1"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s="1" customFormat="1" customHeight="1" spans="1:24">
      <c r="A10" s="37" t="s">
        <v>71</v>
      </c>
      <c r="B10" s="37" t="s">
        <v>71</v>
      </c>
      <c r="C10" s="37" t="s">
        <v>213</v>
      </c>
      <c r="D10" s="37" t="s">
        <v>214</v>
      </c>
      <c r="E10" s="37" t="s">
        <v>102</v>
      </c>
      <c r="F10" s="37" t="s">
        <v>103</v>
      </c>
      <c r="G10" s="37" t="s">
        <v>215</v>
      </c>
      <c r="H10" s="37" t="s">
        <v>216</v>
      </c>
      <c r="I10" s="155">
        <v>1513596</v>
      </c>
      <c r="J10" s="155">
        <v>1513596</v>
      </c>
      <c r="K10" s="37"/>
      <c r="L10" s="37"/>
      <c r="M10" s="155">
        <v>1513596</v>
      </c>
      <c r="N10" s="37"/>
      <c r="O10" s="37"/>
      <c r="P10" s="37"/>
      <c r="Q10" s="37"/>
      <c r="R10" s="37"/>
      <c r="S10" s="37"/>
      <c r="T10" s="37"/>
      <c r="U10" s="37"/>
      <c r="V10" s="37"/>
      <c r="W10" s="37"/>
      <c r="X10" s="37"/>
    </row>
    <row r="11" s="1" customFormat="1" customHeight="1" spans="1:24">
      <c r="A11" s="37" t="s">
        <v>71</v>
      </c>
      <c r="B11" s="37" t="s">
        <v>71</v>
      </c>
      <c r="C11" s="37" t="s">
        <v>213</v>
      </c>
      <c r="D11" s="37" t="s">
        <v>214</v>
      </c>
      <c r="E11" s="37" t="s">
        <v>102</v>
      </c>
      <c r="F11" s="37" t="s">
        <v>103</v>
      </c>
      <c r="G11" s="37" t="s">
        <v>217</v>
      </c>
      <c r="H11" s="37" t="s">
        <v>218</v>
      </c>
      <c r="I11" s="155">
        <v>2276712</v>
      </c>
      <c r="J11" s="155">
        <v>2276712</v>
      </c>
      <c r="K11" s="37"/>
      <c r="L11" s="37"/>
      <c r="M11" s="155">
        <v>2276712</v>
      </c>
      <c r="N11" s="37"/>
      <c r="O11" s="37"/>
      <c r="P11" s="37"/>
      <c r="Q11" s="37"/>
      <c r="R11" s="37"/>
      <c r="S11" s="37"/>
      <c r="T11" s="37"/>
      <c r="U11" s="37"/>
      <c r="V11" s="37"/>
      <c r="W11" s="37"/>
      <c r="X11" s="37"/>
    </row>
    <row r="12" s="1" customFormat="1" customHeight="1" spans="1:24">
      <c r="A12" s="37" t="s">
        <v>71</v>
      </c>
      <c r="B12" s="37" t="s">
        <v>71</v>
      </c>
      <c r="C12" s="37" t="s">
        <v>213</v>
      </c>
      <c r="D12" s="37" t="s">
        <v>214</v>
      </c>
      <c r="E12" s="37" t="s">
        <v>102</v>
      </c>
      <c r="F12" s="37" t="s">
        <v>103</v>
      </c>
      <c r="G12" s="37" t="s">
        <v>219</v>
      </c>
      <c r="H12" s="37" t="s">
        <v>220</v>
      </c>
      <c r="I12" s="155">
        <v>144000</v>
      </c>
      <c r="J12" s="155">
        <v>144000</v>
      </c>
      <c r="K12" s="37"/>
      <c r="L12" s="37"/>
      <c r="M12" s="155">
        <v>144000</v>
      </c>
      <c r="N12" s="37"/>
      <c r="O12" s="37"/>
      <c r="P12" s="37"/>
      <c r="Q12" s="37"/>
      <c r="R12" s="37"/>
      <c r="S12" s="37"/>
      <c r="T12" s="37"/>
      <c r="U12" s="37"/>
      <c r="V12" s="37"/>
      <c r="W12" s="37"/>
      <c r="X12" s="37"/>
    </row>
    <row r="13" s="1" customFormat="1" customHeight="1" spans="1:24">
      <c r="A13" s="37" t="s">
        <v>71</v>
      </c>
      <c r="B13" s="37" t="s">
        <v>71</v>
      </c>
      <c r="C13" s="37" t="s">
        <v>221</v>
      </c>
      <c r="D13" s="37" t="s">
        <v>222</v>
      </c>
      <c r="E13" s="37" t="s">
        <v>120</v>
      </c>
      <c r="F13" s="37" t="s">
        <v>121</v>
      </c>
      <c r="G13" s="37" t="s">
        <v>223</v>
      </c>
      <c r="H13" s="37" t="s">
        <v>224</v>
      </c>
      <c r="I13" s="155">
        <v>100600</v>
      </c>
      <c r="J13" s="155">
        <v>100600</v>
      </c>
      <c r="K13" s="37"/>
      <c r="L13" s="37"/>
      <c r="M13" s="155">
        <v>100600</v>
      </c>
      <c r="N13" s="37"/>
      <c r="O13" s="37"/>
      <c r="P13" s="37"/>
      <c r="Q13" s="37"/>
      <c r="R13" s="37"/>
      <c r="S13" s="37"/>
      <c r="T13" s="37"/>
      <c r="U13" s="37"/>
      <c r="V13" s="37"/>
      <c r="W13" s="37"/>
      <c r="X13" s="37"/>
    </row>
    <row r="14" s="1" customFormat="1" customHeight="1" spans="1:24">
      <c r="A14" s="37" t="s">
        <v>71</v>
      </c>
      <c r="B14" s="37" t="s">
        <v>71</v>
      </c>
      <c r="C14" s="37" t="s">
        <v>221</v>
      </c>
      <c r="D14" s="37" t="s">
        <v>222</v>
      </c>
      <c r="E14" s="37" t="s">
        <v>120</v>
      </c>
      <c r="F14" s="37" t="s">
        <v>121</v>
      </c>
      <c r="G14" s="37" t="s">
        <v>223</v>
      </c>
      <c r="H14" s="37" t="s">
        <v>224</v>
      </c>
      <c r="I14" s="155">
        <v>781200</v>
      </c>
      <c r="J14" s="155">
        <v>781200</v>
      </c>
      <c r="K14" s="37"/>
      <c r="L14" s="37"/>
      <c r="M14" s="155">
        <v>781200</v>
      </c>
      <c r="N14" s="37"/>
      <c r="O14" s="37"/>
      <c r="P14" s="37"/>
      <c r="Q14" s="37"/>
      <c r="R14" s="37"/>
      <c r="S14" s="37"/>
      <c r="T14" s="37"/>
      <c r="U14" s="37"/>
      <c r="V14" s="37"/>
      <c r="W14" s="37"/>
      <c r="X14" s="37"/>
    </row>
    <row r="15" s="1" customFormat="1" customHeight="1" spans="1:24">
      <c r="A15" s="37" t="s">
        <v>71</v>
      </c>
      <c r="B15" s="37" t="s">
        <v>71</v>
      </c>
      <c r="C15" s="37" t="s">
        <v>221</v>
      </c>
      <c r="D15" s="37" t="s">
        <v>222</v>
      </c>
      <c r="E15" s="37" t="s">
        <v>122</v>
      </c>
      <c r="F15" s="37" t="s">
        <v>123</v>
      </c>
      <c r="G15" s="37" t="s">
        <v>225</v>
      </c>
      <c r="H15" s="37" t="s">
        <v>226</v>
      </c>
      <c r="I15" s="155">
        <v>100000</v>
      </c>
      <c r="J15" s="155">
        <v>100000</v>
      </c>
      <c r="K15" s="37"/>
      <c r="L15" s="37"/>
      <c r="M15" s="155">
        <v>100000</v>
      </c>
      <c r="N15" s="37"/>
      <c r="O15" s="37"/>
      <c r="P15" s="37"/>
      <c r="Q15" s="37"/>
      <c r="R15" s="37"/>
      <c r="S15" s="37"/>
      <c r="T15" s="37"/>
      <c r="U15" s="37"/>
      <c r="V15" s="37"/>
      <c r="W15" s="37"/>
      <c r="X15" s="37"/>
    </row>
    <row r="16" s="1" customFormat="1" customHeight="1" spans="1:24">
      <c r="A16" s="37" t="s">
        <v>71</v>
      </c>
      <c r="B16" s="37" t="s">
        <v>71</v>
      </c>
      <c r="C16" s="37" t="s">
        <v>221</v>
      </c>
      <c r="D16" s="37" t="s">
        <v>222</v>
      </c>
      <c r="E16" s="37" t="s">
        <v>132</v>
      </c>
      <c r="F16" s="37" t="s">
        <v>133</v>
      </c>
      <c r="G16" s="37" t="s">
        <v>227</v>
      </c>
      <c r="H16" s="37" t="s">
        <v>228</v>
      </c>
      <c r="I16" s="155">
        <v>385920</v>
      </c>
      <c r="J16" s="155">
        <v>385920</v>
      </c>
      <c r="K16" s="37"/>
      <c r="L16" s="37"/>
      <c r="M16" s="155">
        <v>385920</v>
      </c>
      <c r="N16" s="37"/>
      <c r="O16" s="37"/>
      <c r="P16" s="37"/>
      <c r="Q16" s="37"/>
      <c r="R16" s="37"/>
      <c r="S16" s="37"/>
      <c r="T16" s="37"/>
      <c r="U16" s="37"/>
      <c r="V16" s="37"/>
      <c r="W16" s="37"/>
      <c r="X16" s="37"/>
    </row>
    <row r="17" s="1" customFormat="1" customHeight="1" spans="1:24">
      <c r="A17" s="37" t="s">
        <v>71</v>
      </c>
      <c r="B17" s="37" t="s">
        <v>71</v>
      </c>
      <c r="C17" s="37" t="s">
        <v>221</v>
      </c>
      <c r="D17" s="37" t="s">
        <v>222</v>
      </c>
      <c r="E17" s="37" t="s">
        <v>134</v>
      </c>
      <c r="F17" s="37" t="s">
        <v>135</v>
      </c>
      <c r="G17" s="37" t="s">
        <v>227</v>
      </c>
      <c r="H17" s="37" t="s">
        <v>228</v>
      </c>
      <c r="I17" s="155">
        <v>49650</v>
      </c>
      <c r="J17" s="155">
        <v>49650</v>
      </c>
      <c r="K17" s="37"/>
      <c r="L17" s="37"/>
      <c r="M17" s="155">
        <v>49650</v>
      </c>
      <c r="N17" s="37"/>
      <c r="O17" s="37"/>
      <c r="P17" s="37"/>
      <c r="Q17" s="37"/>
      <c r="R17" s="37"/>
      <c r="S17" s="37"/>
      <c r="T17" s="37"/>
      <c r="U17" s="37"/>
      <c r="V17" s="37"/>
      <c r="W17" s="37"/>
      <c r="X17" s="37"/>
    </row>
    <row r="18" s="1" customFormat="1" customHeight="1" spans="1:24">
      <c r="A18" s="37" t="s">
        <v>71</v>
      </c>
      <c r="B18" s="37" t="s">
        <v>71</v>
      </c>
      <c r="C18" s="37" t="s">
        <v>221</v>
      </c>
      <c r="D18" s="37" t="s">
        <v>222</v>
      </c>
      <c r="E18" s="37" t="s">
        <v>136</v>
      </c>
      <c r="F18" s="37" t="s">
        <v>137</v>
      </c>
      <c r="G18" s="37" t="s">
        <v>229</v>
      </c>
      <c r="H18" s="37" t="s">
        <v>230</v>
      </c>
      <c r="I18" s="155">
        <v>361800</v>
      </c>
      <c r="J18" s="155">
        <v>361800</v>
      </c>
      <c r="K18" s="37"/>
      <c r="L18" s="37"/>
      <c r="M18" s="155">
        <v>361800</v>
      </c>
      <c r="N18" s="37"/>
      <c r="O18" s="37"/>
      <c r="P18" s="37"/>
      <c r="Q18" s="37"/>
      <c r="R18" s="37"/>
      <c r="S18" s="37"/>
      <c r="T18" s="37"/>
      <c r="U18" s="37"/>
      <c r="V18" s="37"/>
      <c r="W18" s="37"/>
      <c r="X18" s="37"/>
    </row>
    <row r="19" s="1" customFormat="1" customHeight="1" spans="1:24">
      <c r="A19" s="37" t="s">
        <v>71</v>
      </c>
      <c r="B19" s="37" t="s">
        <v>71</v>
      </c>
      <c r="C19" s="37" t="s">
        <v>221</v>
      </c>
      <c r="D19" s="37" t="s">
        <v>222</v>
      </c>
      <c r="E19" s="37" t="s">
        <v>136</v>
      </c>
      <c r="F19" s="37" t="s">
        <v>137</v>
      </c>
      <c r="G19" s="37" t="s">
        <v>229</v>
      </c>
      <c r="H19" s="37" t="s">
        <v>230</v>
      </c>
      <c r="I19" s="155">
        <v>32000</v>
      </c>
      <c r="J19" s="155">
        <v>32000</v>
      </c>
      <c r="K19" s="37"/>
      <c r="L19" s="37"/>
      <c r="M19" s="155">
        <v>32000</v>
      </c>
      <c r="N19" s="37"/>
      <c r="O19" s="37"/>
      <c r="P19" s="37"/>
      <c r="Q19" s="37"/>
      <c r="R19" s="37"/>
      <c r="S19" s="37"/>
      <c r="T19" s="37"/>
      <c r="U19" s="37"/>
      <c r="V19" s="37"/>
      <c r="W19" s="37"/>
      <c r="X19" s="37"/>
    </row>
    <row r="20" s="1" customFormat="1" customHeight="1" spans="1:24">
      <c r="A20" s="37" t="s">
        <v>71</v>
      </c>
      <c r="B20" s="37" t="s">
        <v>71</v>
      </c>
      <c r="C20" s="37" t="s">
        <v>221</v>
      </c>
      <c r="D20" s="37" t="s">
        <v>222</v>
      </c>
      <c r="E20" s="37" t="s">
        <v>102</v>
      </c>
      <c r="F20" s="37" t="s">
        <v>103</v>
      </c>
      <c r="G20" s="37" t="s">
        <v>231</v>
      </c>
      <c r="H20" s="37" t="s">
        <v>232</v>
      </c>
      <c r="I20" s="155">
        <v>5400</v>
      </c>
      <c r="J20" s="155">
        <v>5400</v>
      </c>
      <c r="K20" s="37"/>
      <c r="L20" s="37"/>
      <c r="M20" s="155">
        <v>5400</v>
      </c>
      <c r="N20" s="37"/>
      <c r="O20" s="37"/>
      <c r="P20" s="37"/>
      <c r="Q20" s="37"/>
      <c r="R20" s="37"/>
      <c r="S20" s="37"/>
      <c r="T20" s="37"/>
      <c r="U20" s="37"/>
      <c r="V20" s="37"/>
      <c r="W20" s="37"/>
      <c r="X20" s="37"/>
    </row>
    <row r="21" s="1" customFormat="1" customHeight="1" spans="1:24">
      <c r="A21" s="37" t="s">
        <v>71</v>
      </c>
      <c r="B21" s="37" t="s">
        <v>71</v>
      </c>
      <c r="C21" s="37" t="s">
        <v>221</v>
      </c>
      <c r="D21" s="37" t="s">
        <v>222</v>
      </c>
      <c r="E21" s="37" t="s">
        <v>104</v>
      </c>
      <c r="F21" s="37" t="s">
        <v>105</v>
      </c>
      <c r="G21" s="37" t="s">
        <v>231</v>
      </c>
      <c r="H21" s="37" t="s">
        <v>232</v>
      </c>
      <c r="I21" s="155">
        <v>4500</v>
      </c>
      <c r="J21" s="155">
        <v>4500</v>
      </c>
      <c r="K21" s="37"/>
      <c r="L21" s="37"/>
      <c r="M21" s="155">
        <v>4500</v>
      </c>
      <c r="N21" s="37"/>
      <c r="O21" s="37"/>
      <c r="P21" s="37"/>
      <c r="Q21" s="37"/>
      <c r="R21" s="37"/>
      <c r="S21" s="37"/>
      <c r="T21" s="37"/>
      <c r="U21" s="37"/>
      <c r="V21" s="37"/>
      <c r="W21" s="37"/>
      <c r="X21" s="37"/>
    </row>
    <row r="22" s="1" customFormat="1" customHeight="1" spans="1:24">
      <c r="A22" s="37" t="s">
        <v>71</v>
      </c>
      <c r="B22" s="37" t="s">
        <v>71</v>
      </c>
      <c r="C22" s="37" t="s">
        <v>221</v>
      </c>
      <c r="D22" s="37" t="s">
        <v>222</v>
      </c>
      <c r="E22" s="37" t="s">
        <v>138</v>
      </c>
      <c r="F22" s="37" t="s">
        <v>139</v>
      </c>
      <c r="G22" s="37" t="s">
        <v>231</v>
      </c>
      <c r="H22" s="37" t="s">
        <v>232</v>
      </c>
      <c r="I22" s="155">
        <v>2340</v>
      </c>
      <c r="J22" s="155">
        <v>2340</v>
      </c>
      <c r="K22" s="37"/>
      <c r="L22" s="37"/>
      <c r="M22" s="155">
        <v>2340</v>
      </c>
      <c r="N22" s="37"/>
      <c r="O22" s="37"/>
      <c r="P22" s="37"/>
      <c r="Q22" s="37"/>
      <c r="R22" s="37"/>
      <c r="S22" s="37"/>
      <c r="T22" s="37"/>
      <c r="U22" s="37"/>
      <c r="V22" s="37"/>
      <c r="W22" s="37"/>
      <c r="X22" s="37"/>
    </row>
    <row r="23" s="1" customFormat="1" customHeight="1" spans="1:24">
      <c r="A23" s="37" t="s">
        <v>71</v>
      </c>
      <c r="B23" s="37" t="s">
        <v>71</v>
      </c>
      <c r="C23" s="37" t="s">
        <v>221</v>
      </c>
      <c r="D23" s="37" t="s">
        <v>222</v>
      </c>
      <c r="E23" s="37" t="s">
        <v>138</v>
      </c>
      <c r="F23" s="37" t="s">
        <v>139</v>
      </c>
      <c r="G23" s="37" t="s">
        <v>231</v>
      </c>
      <c r="H23" s="37" t="s">
        <v>232</v>
      </c>
      <c r="I23" s="155">
        <v>2585</v>
      </c>
      <c r="J23" s="155">
        <v>2585</v>
      </c>
      <c r="K23" s="37"/>
      <c r="L23" s="37"/>
      <c r="M23" s="155">
        <v>2585</v>
      </c>
      <c r="N23" s="37"/>
      <c r="O23" s="37"/>
      <c r="P23" s="37"/>
      <c r="Q23" s="37"/>
      <c r="R23" s="37"/>
      <c r="S23" s="37"/>
      <c r="T23" s="37"/>
      <c r="U23" s="37"/>
      <c r="V23" s="37"/>
      <c r="W23" s="37"/>
      <c r="X23" s="37"/>
    </row>
    <row r="24" s="1" customFormat="1" customHeight="1" spans="1:24">
      <c r="A24" s="37" t="s">
        <v>71</v>
      </c>
      <c r="B24" s="37" t="s">
        <v>71</v>
      </c>
      <c r="C24" s="37" t="s">
        <v>221</v>
      </c>
      <c r="D24" s="37" t="s">
        <v>222</v>
      </c>
      <c r="E24" s="37" t="s">
        <v>138</v>
      </c>
      <c r="F24" s="37" t="s">
        <v>139</v>
      </c>
      <c r="G24" s="37" t="s">
        <v>231</v>
      </c>
      <c r="H24" s="37" t="s">
        <v>232</v>
      </c>
      <c r="I24" s="155">
        <v>8784</v>
      </c>
      <c r="J24" s="155">
        <v>8784</v>
      </c>
      <c r="K24" s="37"/>
      <c r="L24" s="37"/>
      <c r="M24" s="155">
        <v>8784</v>
      </c>
      <c r="N24" s="37"/>
      <c r="O24" s="37"/>
      <c r="P24" s="37"/>
      <c r="Q24" s="37"/>
      <c r="R24" s="37"/>
      <c r="S24" s="37"/>
      <c r="T24" s="37"/>
      <c r="U24" s="37"/>
      <c r="V24" s="37"/>
      <c r="W24" s="37"/>
      <c r="X24" s="37"/>
    </row>
    <row r="25" s="1" customFormat="1" customHeight="1" spans="1:24">
      <c r="A25" s="37" t="s">
        <v>71</v>
      </c>
      <c r="B25" s="37" t="s">
        <v>71</v>
      </c>
      <c r="C25" s="37" t="s">
        <v>221</v>
      </c>
      <c r="D25" s="37" t="s">
        <v>222</v>
      </c>
      <c r="E25" s="37" t="s">
        <v>138</v>
      </c>
      <c r="F25" s="37" t="s">
        <v>139</v>
      </c>
      <c r="G25" s="37" t="s">
        <v>231</v>
      </c>
      <c r="H25" s="37" t="s">
        <v>232</v>
      </c>
      <c r="I25" s="155">
        <v>27918</v>
      </c>
      <c r="J25" s="155">
        <v>27918</v>
      </c>
      <c r="K25" s="37"/>
      <c r="L25" s="37"/>
      <c r="M25" s="155">
        <v>27918</v>
      </c>
      <c r="N25" s="37"/>
      <c r="O25" s="37"/>
      <c r="P25" s="37"/>
      <c r="Q25" s="37"/>
      <c r="R25" s="37"/>
      <c r="S25" s="37"/>
      <c r="T25" s="37"/>
      <c r="U25" s="37"/>
      <c r="V25" s="37"/>
      <c r="W25" s="37"/>
      <c r="X25" s="37"/>
    </row>
    <row r="26" s="1" customFormat="1" customHeight="1" spans="1:24">
      <c r="A26" s="37" t="s">
        <v>71</v>
      </c>
      <c r="B26" s="37" t="s">
        <v>71</v>
      </c>
      <c r="C26" s="37" t="s">
        <v>233</v>
      </c>
      <c r="D26" s="37" t="s">
        <v>145</v>
      </c>
      <c r="E26" s="37" t="s">
        <v>144</v>
      </c>
      <c r="F26" s="37" t="s">
        <v>145</v>
      </c>
      <c r="G26" s="37" t="s">
        <v>234</v>
      </c>
      <c r="H26" s="37" t="s">
        <v>145</v>
      </c>
      <c r="I26" s="155">
        <v>84584.88</v>
      </c>
      <c r="J26" s="155">
        <v>84584.88</v>
      </c>
      <c r="K26" s="37"/>
      <c r="L26" s="37"/>
      <c r="M26" s="155">
        <v>84584.88</v>
      </c>
      <c r="N26" s="37"/>
      <c r="O26" s="37"/>
      <c r="P26" s="37"/>
      <c r="Q26" s="37"/>
      <c r="R26" s="37"/>
      <c r="S26" s="37"/>
      <c r="T26" s="37"/>
      <c r="U26" s="37"/>
      <c r="V26" s="37"/>
      <c r="W26" s="37"/>
      <c r="X26" s="37"/>
    </row>
    <row r="27" s="1" customFormat="1" customHeight="1" spans="1:24">
      <c r="A27" s="37" t="s">
        <v>71</v>
      </c>
      <c r="B27" s="37" t="s">
        <v>71</v>
      </c>
      <c r="C27" s="37" t="s">
        <v>233</v>
      </c>
      <c r="D27" s="37" t="s">
        <v>145</v>
      </c>
      <c r="E27" s="37" t="s">
        <v>144</v>
      </c>
      <c r="F27" s="37" t="s">
        <v>145</v>
      </c>
      <c r="G27" s="37" t="s">
        <v>234</v>
      </c>
      <c r="H27" s="37" t="s">
        <v>145</v>
      </c>
      <c r="I27" s="155">
        <v>662760.5</v>
      </c>
      <c r="J27" s="155">
        <v>662760.5</v>
      </c>
      <c r="K27" s="37"/>
      <c r="L27" s="37"/>
      <c r="M27" s="155">
        <v>662760.5</v>
      </c>
      <c r="N27" s="37"/>
      <c r="O27" s="37"/>
      <c r="P27" s="37"/>
      <c r="Q27" s="37"/>
      <c r="R27" s="37"/>
      <c r="S27" s="37"/>
      <c r="T27" s="37"/>
      <c r="U27" s="37"/>
      <c r="V27" s="37"/>
      <c r="W27" s="37"/>
      <c r="X27" s="37"/>
    </row>
    <row r="28" s="1" customFormat="1" customHeight="1" spans="1:24">
      <c r="A28" s="37" t="s">
        <v>71</v>
      </c>
      <c r="B28" s="37" t="s">
        <v>71</v>
      </c>
      <c r="C28" s="37" t="s">
        <v>235</v>
      </c>
      <c r="D28" s="37" t="s">
        <v>236</v>
      </c>
      <c r="E28" s="37" t="s">
        <v>102</v>
      </c>
      <c r="F28" s="37" t="s">
        <v>103</v>
      </c>
      <c r="G28" s="37" t="s">
        <v>237</v>
      </c>
      <c r="H28" s="37" t="s">
        <v>236</v>
      </c>
      <c r="I28" s="155">
        <v>814980</v>
      </c>
      <c r="J28" s="155">
        <v>814980</v>
      </c>
      <c r="K28" s="37"/>
      <c r="L28" s="37"/>
      <c r="M28" s="155">
        <v>814980</v>
      </c>
      <c r="N28" s="37"/>
      <c r="O28" s="37"/>
      <c r="P28" s="37"/>
      <c r="Q28" s="37"/>
      <c r="R28" s="37"/>
      <c r="S28" s="37"/>
      <c r="T28" s="37"/>
      <c r="U28" s="37"/>
      <c r="V28" s="37"/>
      <c r="W28" s="37"/>
      <c r="X28" s="37"/>
    </row>
    <row r="29" s="1" customFormat="1" customHeight="1" spans="1:24">
      <c r="A29" s="37" t="s">
        <v>71</v>
      </c>
      <c r="B29" s="37" t="s">
        <v>71</v>
      </c>
      <c r="C29" s="37" t="s">
        <v>238</v>
      </c>
      <c r="D29" s="37" t="s">
        <v>239</v>
      </c>
      <c r="E29" s="37" t="s">
        <v>102</v>
      </c>
      <c r="F29" s="37" t="s">
        <v>103</v>
      </c>
      <c r="G29" s="37" t="s">
        <v>240</v>
      </c>
      <c r="H29" s="37" t="s">
        <v>241</v>
      </c>
      <c r="I29" s="155">
        <v>351000</v>
      </c>
      <c r="J29" s="155">
        <v>351000</v>
      </c>
      <c r="K29" s="37"/>
      <c r="L29" s="37"/>
      <c r="M29" s="155">
        <v>351000</v>
      </c>
      <c r="N29" s="37"/>
      <c r="O29" s="37"/>
      <c r="P29" s="37"/>
      <c r="Q29" s="37"/>
      <c r="R29" s="37"/>
      <c r="S29" s="37"/>
      <c r="T29" s="37"/>
      <c r="U29" s="37"/>
      <c r="V29" s="37"/>
      <c r="W29" s="37"/>
      <c r="X29" s="37"/>
    </row>
    <row r="30" s="1" customFormat="1" customHeight="1" spans="1:24">
      <c r="A30" s="37" t="s">
        <v>71</v>
      </c>
      <c r="B30" s="37" t="s">
        <v>71</v>
      </c>
      <c r="C30" s="37" t="s">
        <v>242</v>
      </c>
      <c r="D30" s="37" t="s">
        <v>243</v>
      </c>
      <c r="E30" s="37" t="s">
        <v>102</v>
      </c>
      <c r="F30" s="37" t="s">
        <v>103</v>
      </c>
      <c r="G30" s="37" t="s">
        <v>244</v>
      </c>
      <c r="H30" s="37" t="s">
        <v>243</v>
      </c>
      <c r="I30" s="155">
        <v>94859.76</v>
      </c>
      <c r="J30" s="155">
        <v>94859.76</v>
      </c>
      <c r="K30" s="37"/>
      <c r="L30" s="37"/>
      <c r="M30" s="155">
        <v>94859.76</v>
      </c>
      <c r="N30" s="37"/>
      <c r="O30" s="37"/>
      <c r="P30" s="37"/>
      <c r="Q30" s="37"/>
      <c r="R30" s="37"/>
      <c r="S30" s="37"/>
      <c r="T30" s="37"/>
      <c r="U30" s="37"/>
      <c r="V30" s="37"/>
      <c r="W30" s="37"/>
      <c r="X30" s="37"/>
    </row>
    <row r="31" s="1" customFormat="1" customHeight="1" spans="1:24">
      <c r="A31" s="37" t="s">
        <v>71</v>
      </c>
      <c r="B31" s="37" t="s">
        <v>71</v>
      </c>
      <c r="C31" s="37" t="s">
        <v>242</v>
      </c>
      <c r="D31" s="37" t="s">
        <v>243</v>
      </c>
      <c r="E31" s="37" t="s">
        <v>102</v>
      </c>
      <c r="F31" s="37" t="s">
        <v>103</v>
      </c>
      <c r="G31" s="37" t="s">
        <v>244</v>
      </c>
      <c r="H31" s="37" t="s">
        <v>243</v>
      </c>
      <c r="I31" s="155">
        <v>15744</v>
      </c>
      <c r="J31" s="155">
        <v>15744</v>
      </c>
      <c r="K31" s="37"/>
      <c r="L31" s="37"/>
      <c r="M31" s="155">
        <v>15744</v>
      </c>
      <c r="N31" s="37"/>
      <c r="O31" s="37"/>
      <c r="P31" s="37"/>
      <c r="Q31" s="37"/>
      <c r="R31" s="37"/>
      <c r="S31" s="37"/>
      <c r="T31" s="37"/>
      <c r="U31" s="37"/>
      <c r="V31" s="37"/>
      <c r="W31" s="37"/>
      <c r="X31" s="37"/>
    </row>
    <row r="32" s="1" customFormat="1" customHeight="1" spans="1:24">
      <c r="A32" s="37" t="s">
        <v>71</v>
      </c>
      <c r="B32" s="37" t="s">
        <v>71</v>
      </c>
      <c r="C32" s="37" t="s">
        <v>242</v>
      </c>
      <c r="D32" s="37" t="s">
        <v>243</v>
      </c>
      <c r="E32" s="37" t="s">
        <v>104</v>
      </c>
      <c r="F32" s="37" t="s">
        <v>105</v>
      </c>
      <c r="G32" s="37" t="s">
        <v>244</v>
      </c>
      <c r="H32" s="37" t="s">
        <v>243</v>
      </c>
      <c r="I32" s="155">
        <v>2736</v>
      </c>
      <c r="J32" s="155">
        <v>2736</v>
      </c>
      <c r="K32" s="37"/>
      <c r="L32" s="37"/>
      <c r="M32" s="155">
        <v>2736</v>
      </c>
      <c r="N32" s="37"/>
      <c r="O32" s="37"/>
      <c r="P32" s="37"/>
      <c r="Q32" s="37"/>
      <c r="R32" s="37"/>
      <c r="S32" s="37"/>
      <c r="T32" s="37"/>
      <c r="U32" s="37"/>
      <c r="V32" s="37"/>
      <c r="W32" s="37"/>
      <c r="X32" s="37"/>
    </row>
    <row r="33" s="1" customFormat="1" customHeight="1" spans="1:24">
      <c r="A33" s="37" t="s">
        <v>71</v>
      </c>
      <c r="B33" s="37" t="s">
        <v>71</v>
      </c>
      <c r="C33" s="37" t="s">
        <v>242</v>
      </c>
      <c r="D33" s="37" t="s">
        <v>243</v>
      </c>
      <c r="E33" s="37" t="s">
        <v>104</v>
      </c>
      <c r="F33" s="37" t="s">
        <v>105</v>
      </c>
      <c r="G33" s="37" t="s">
        <v>244</v>
      </c>
      <c r="H33" s="37" t="s">
        <v>243</v>
      </c>
      <c r="I33" s="155">
        <v>10541.04</v>
      </c>
      <c r="J33" s="155">
        <v>10541.04</v>
      </c>
      <c r="K33" s="37"/>
      <c r="L33" s="37"/>
      <c r="M33" s="155">
        <v>10541.04</v>
      </c>
      <c r="N33" s="37"/>
      <c r="O33" s="37"/>
      <c r="P33" s="37"/>
      <c r="Q33" s="37"/>
      <c r="R33" s="37"/>
      <c r="S33" s="37"/>
      <c r="T33" s="37"/>
      <c r="U33" s="37"/>
      <c r="V33" s="37"/>
      <c r="W33" s="37"/>
      <c r="X33" s="37"/>
    </row>
    <row r="34" s="1" customFormat="1" customHeight="1" spans="1:24">
      <c r="A34" s="37" t="s">
        <v>71</v>
      </c>
      <c r="B34" s="37" t="s">
        <v>71</v>
      </c>
      <c r="C34" s="37" t="s">
        <v>245</v>
      </c>
      <c r="D34" s="37" t="s">
        <v>246</v>
      </c>
      <c r="E34" s="37" t="s">
        <v>102</v>
      </c>
      <c r="F34" s="37" t="s">
        <v>103</v>
      </c>
      <c r="G34" s="37" t="s">
        <v>247</v>
      </c>
      <c r="H34" s="37" t="s">
        <v>248</v>
      </c>
      <c r="I34" s="155">
        <v>102564</v>
      </c>
      <c r="J34" s="155">
        <v>102564</v>
      </c>
      <c r="K34" s="37"/>
      <c r="L34" s="37"/>
      <c r="M34" s="155">
        <v>102564</v>
      </c>
      <c r="N34" s="37"/>
      <c r="O34" s="37"/>
      <c r="P34" s="37"/>
      <c r="Q34" s="37"/>
      <c r="R34" s="37"/>
      <c r="S34" s="37"/>
      <c r="T34" s="37"/>
      <c r="U34" s="37"/>
      <c r="V34" s="37"/>
      <c r="W34" s="37"/>
      <c r="X34" s="37"/>
    </row>
    <row r="35" s="1" customFormat="1" customHeight="1" spans="1:24">
      <c r="A35" s="37" t="s">
        <v>71</v>
      </c>
      <c r="B35" s="37" t="s">
        <v>71</v>
      </c>
      <c r="C35" s="37" t="s">
        <v>245</v>
      </c>
      <c r="D35" s="37" t="s">
        <v>246</v>
      </c>
      <c r="E35" s="37" t="s">
        <v>104</v>
      </c>
      <c r="F35" s="37" t="s">
        <v>105</v>
      </c>
      <c r="G35" s="37" t="s">
        <v>247</v>
      </c>
      <c r="H35" s="37" t="s">
        <v>248</v>
      </c>
      <c r="I35" s="155">
        <v>14245</v>
      </c>
      <c r="J35" s="155">
        <v>14245</v>
      </c>
      <c r="K35" s="37"/>
      <c r="L35" s="37"/>
      <c r="M35" s="155">
        <v>14245</v>
      </c>
      <c r="N35" s="37"/>
      <c r="O35" s="37"/>
      <c r="P35" s="37"/>
      <c r="Q35" s="37"/>
      <c r="R35" s="37"/>
      <c r="S35" s="37"/>
      <c r="T35" s="37"/>
      <c r="U35" s="37"/>
      <c r="V35" s="37"/>
      <c r="W35" s="37"/>
      <c r="X35" s="37"/>
    </row>
    <row r="36" s="1" customFormat="1" customHeight="1" spans="1:24">
      <c r="A36" s="37" t="s">
        <v>71</v>
      </c>
      <c r="B36" s="37" t="s">
        <v>71</v>
      </c>
      <c r="C36" s="37" t="s">
        <v>245</v>
      </c>
      <c r="D36" s="37" t="s">
        <v>246</v>
      </c>
      <c r="E36" s="37" t="s">
        <v>118</v>
      </c>
      <c r="F36" s="37" t="s">
        <v>119</v>
      </c>
      <c r="G36" s="37" t="s">
        <v>247</v>
      </c>
      <c r="H36" s="37" t="s">
        <v>248</v>
      </c>
      <c r="I36" s="155">
        <v>10800</v>
      </c>
      <c r="J36" s="155">
        <v>10800</v>
      </c>
      <c r="K36" s="37"/>
      <c r="L36" s="37"/>
      <c r="M36" s="155">
        <v>10800</v>
      </c>
      <c r="N36" s="37"/>
      <c r="O36" s="37"/>
      <c r="P36" s="37"/>
      <c r="Q36" s="37"/>
      <c r="R36" s="37"/>
      <c r="S36" s="37"/>
      <c r="T36" s="37"/>
      <c r="U36" s="37"/>
      <c r="V36" s="37"/>
      <c r="W36" s="37"/>
      <c r="X36" s="37"/>
    </row>
    <row r="37" s="1" customFormat="1" customHeight="1" spans="1:24">
      <c r="A37" s="37" t="s">
        <v>71</v>
      </c>
      <c r="B37" s="37" t="s">
        <v>71</v>
      </c>
      <c r="C37" s="37" t="s">
        <v>245</v>
      </c>
      <c r="D37" s="37" t="s">
        <v>246</v>
      </c>
      <c r="E37" s="37" t="s">
        <v>102</v>
      </c>
      <c r="F37" s="37" t="s">
        <v>103</v>
      </c>
      <c r="G37" s="37" t="s">
        <v>249</v>
      </c>
      <c r="H37" s="37" t="s">
        <v>250</v>
      </c>
      <c r="I37" s="155">
        <v>13212</v>
      </c>
      <c r="J37" s="155">
        <v>13212</v>
      </c>
      <c r="K37" s="37"/>
      <c r="L37" s="37"/>
      <c r="M37" s="155">
        <v>13212</v>
      </c>
      <c r="N37" s="37"/>
      <c r="O37" s="37"/>
      <c r="P37" s="37"/>
      <c r="Q37" s="37"/>
      <c r="R37" s="37"/>
      <c r="S37" s="37"/>
      <c r="T37" s="37"/>
      <c r="U37" s="37"/>
      <c r="V37" s="37"/>
      <c r="W37" s="37"/>
      <c r="X37" s="37"/>
    </row>
    <row r="38" s="1" customFormat="1" customHeight="1" spans="1:24">
      <c r="A38" s="37" t="s">
        <v>71</v>
      </c>
      <c r="B38" s="37" t="s">
        <v>71</v>
      </c>
      <c r="C38" s="37" t="s">
        <v>245</v>
      </c>
      <c r="D38" s="37" t="s">
        <v>246</v>
      </c>
      <c r="E38" s="37" t="s">
        <v>104</v>
      </c>
      <c r="F38" s="37" t="s">
        <v>105</v>
      </c>
      <c r="G38" s="37" t="s">
        <v>249</v>
      </c>
      <c r="H38" s="37" t="s">
        <v>250</v>
      </c>
      <c r="I38" s="155">
        <v>1835</v>
      </c>
      <c r="J38" s="155">
        <v>1835</v>
      </c>
      <c r="K38" s="37"/>
      <c r="L38" s="37"/>
      <c r="M38" s="155">
        <v>1835</v>
      </c>
      <c r="N38" s="37"/>
      <c r="O38" s="37"/>
      <c r="P38" s="37"/>
      <c r="Q38" s="37"/>
      <c r="R38" s="37"/>
      <c r="S38" s="37"/>
      <c r="T38" s="37"/>
      <c r="U38" s="37"/>
      <c r="V38" s="37"/>
      <c r="W38" s="37"/>
      <c r="X38" s="37"/>
    </row>
    <row r="39" s="1" customFormat="1" customHeight="1" spans="1:24">
      <c r="A39" s="37" t="s">
        <v>71</v>
      </c>
      <c r="B39" s="37" t="s">
        <v>71</v>
      </c>
      <c r="C39" s="37" t="s">
        <v>245</v>
      </c>
      <c r="D39" s="37" t="s">
        <v>246</v>
      </c>
      <c r="E39" s="37" t="s">
        <v>102</v>
      </c>
      <c r="F39" s="37" t="s">
        <v>103</v>
      </c>
      <c r="G39" s="37" t="s">
        <v>251</v>
      </c>
      <c r="H39" s="37" t="s">
        <v>252</v>
      </c>
      <c r="I39" s="155">
        <v>20412</v>
      </c>
      <c r="J39" s="155">
        <v>20412</v>
      </c>
      <c r="K39" s="37"/>
      <c r="L39" s="37"/>
      <c r="M39" s="155">
        <v>20412</v>
      </c>
      <c r="N39" s="37"/>
      <c r="O39" s="37"/>
      <c r="P39" s="37"/>
      <c r="Q39" s="37"/>
      <c r="R39" s="37"/>
      <c r="S39" s="37"/>
      <c r="T39" s="37"/>
      <c r="U39" s="37"/>
      <c r="V39" s="37"/>
      <c r="W39" s="37"/>
      <c r="X39" s="37"/>
    </row>
    <row r="40" s="1" customFormat="1" customHeight="1" spans="1:24">
      <c r="A40" s="37" t="s">
        <v>71</v>
      </c>
      <c r="B40" s="37" t="s">
        <v>71</v>
      </c>
      <c r="C40" s="37" t="s">
        <v>245</v>
      </c>
      <c r="D40" s="37" t="s">
        <v>246</v>
      </c>
      <c r="E40" s="37" t="s">
        <v>104</v>
      </c>
      <c r="F40" s="37" t="s">
        <v>105</v>
      </c>
      <c r="G40" s="37" t="s">
        <v>251</v>
      </c>
      <c r="H40" s="37" t="s">
        <v>252</v>
      </c>
      <c r="I40" s="155">
        <v>2835</v>
      </c>
      <c r="J40" s="155">
        <v>2835</v>
      </c>
      <c r="K40" s="37"/>
      <c r="L40" s="37"/>
      <c r="M40" s="155">
        <v>2835</v>
      </c>
      <c r="N40" s="37"/>
      <c r="O40" s="37"/>
      <c r="P40" s="37"/>
      <c r="Q40" s="37"/>
      <c r="R40" s="37"/>
      <c r="S40" s="37"/>
      <c r="T40" s="37"/>
      <c r="U40" s="37"/>
      <c r="V40" s="37"/>
      <c r="W40" s="37"/>
      <c r="X40" s="37"/>
    </row>
    <row r="41" s="1" customFormat="1" customHeight="1" spans="1:24">
      <c r="A41" s="37" t="s">
        <v>71</v>
      </c>
      <c r="B41" s="37" t="s">
        <v>71</v>
      </c>
      <c r="C41" s="37" t="s">
        <v>245</v>
      </c>
      <c r="D41" s="37" t="s">
        <v>246</v>
      </c>
      <c r="E41" s="37" t="s">
        <v>102</v>
      </c>
      <c r="F41" s="37" t="s">
        <v>103</v>
      </c>
      <c r="G41" s="37" t="s">
        <v>253</v>
      </c>
      <c r="H41" s="37" t="s">
        <v>254</v>
      </c>
      <c r="I41" s="155">
        <v>18000</v>
      </c>
      <c r="J41" s="155">
        <v>18000</v>
      </c>
      <c r="K41" s="37"/>
      <c r="L41" s="37"/>
      <c r="M41" s="155">
        <v>18000</v>
      </c>
      <c r="N41" s="37"/>
      <c r="O41" s="37"/>
      <c r="P41" s="37"/>
      <c r="Q41" s="37"/>
      <c r="R41" s="37"/>
      <c r="S41" s="37"/>
      <c r="T41" s="37"/>
      <c r="U41" s="37"/>
      <c r="V41" s="37"/>
      <c r="W41" s="37"/>
      <c r="X41" s="37"/>
    </row>
    <row r="42" s="1" customFormat="1" customHeight="1" spans="1:24">
      <c r="A42" s="37" t="s">
        <v>71</v>
      </c>
      <c r="B42" s="37" t="s">
        <v>71</v>
      </c>
      <c r="C42" s="37" t="s">
        <v>245</v>
      </c>
      <c r="D42" s="37" t="s">
        <v>246</v>
      </c>
      <c r="E42" s="37" t="s">
        <v>104</v>
      </c>
      <c r="F42" s="37" t="s">
        <v>105</v>
      </c>
      <c r="G42" s="37" t="s">
        <v>253</v>
      </c>
      <c r="H42" s="37" t="s">
        <v>254</v>
      </c>
      <c r="I42" s="155">
        <v>2500</v>
      </c>
      <c r="J42" s="155">
        <v>2500</v>
      </c>
      <c r="K42" s="37"/>
      <c r="L42" s="37"/>
      <c r="M42" s="155">
        <v>2500</v>
      </c>
      <c r="N42" s="37"/>
      <c r="O42" s="37"/>
      <c r="P42" s="37"/>
      <c r="Q42" s="37"/>
      <c r="R42" s="37"/>
      <c r="S42" s="37"/>
      <c r="T42" s="37"/>
      <c r="U42" s="37"/>
      <c r="V42" s="37"/>
      <c r="W42" s="37"/>
      <c r="X42" s="37"/>
    </row>
    <row r="43" s="1" customFormat="1" customHeight="1" spans="1:24">
      <c r="A43" s="37" t="s">
        <v>71</v>
      </c>
      <c r="B43" s="37" t="s">
        <v>71</v>
      </c>
      <c r="C43" s="37" t="s">
        <v>245</v>
      </c>
      <c r="D43" s="37" t="s">
        <v>246</v>
      </c>
      <c r="E43" s="37" t="s">
        <v>102</v>
      </c>
      <c r="F43" s="37" t="s">
        <v>103</v>
      </c>
      <c r="G43" s="37" t="s">
        <v>255</v>
      </c>
      <c r="H43" s="37" t="s">
        <v>256</v>
      </c>
      <c r="I43" s="155">
        <v>21600</v>
      </c>
      <c r="J43" s="155">
        <v>21600</v>
      </c>
      <c r="K43" s="37"/>
      <c r="L43" s="37"/>
      <c r="M43" s="155">
        <v>21600</v>
      </c>
      <c r="N43" s="37"/>
      <c r="O43" s="37"/>
      <c r="P43" s="37"/>
      <c r="Q43" s="37"/>
      <c r="R43" s="37"/>
      <c r="S43" s="37"/>
      <c r="T43" s="37"/>
      <c r="U43" s="37"/>
      <c r="V43" s="37"/>
      <c r="W43" s="37"/>
      <c r="X43" s="37"/>
    </row>
    <row r="44" s="1" customFormat="1" customHeight="1" spans="1:24">
      <c r="A44" s="37" t="s">
        <v>71</v>
      </c>
      <c r="B44" s="37" t="s">
        <v>71</v>
      </c>
      <c r="C44" s="37" t="s">
        <v>245</v>
      </c>
      <c r="D44" s="37" t="s">
        <v>246</v>
      </c>
      <c r="E44" s="37" t="s">
        <v>104</v>
      </c>
      <c r="F44" s="37" t="s">
        <v>105</v>
      </c>
      <c r="G44" s="37" t="s">
        <v>255</v>
      </c>
      <c r="H44" s="37" t="s">
        <v>256</v>
      </c>
      <c r="I44" s="155">
        <v>3000</v>
      </c>
      <c r="J44" s="155">
        <v>3000</v>
      </c>
      <c r="K44" s="37"/>
      <c r="L44" s="37"/>
      <c r="M44" s="155">
        <v>3000</v>
      </c>
      <c r="N44" s="37"/>
      <c r="O44" s="37"/>
      <c r="P44" s="37"/>
      <c r="Q44" s="37"/>
      <c r="R44" s="37"/>
      <c r="S44" s="37"/>
      <c r="T44" s="37"/>
      <c r="U44" s="37"/>
      <c r="V44" s="37"/>
      <c r="W44" s="37"/>
      <c r="X44" s="37"/>
    </row>
    <row r="45" s="1" customFormat="1" customHeight="1" spans="1:24">
      <c r="A45" s="37" t="s">
        <v>71</v>
      </c>
      <c r="B45" s="37" t="s">
        <v>71</v>
      </c>
      <c r="C45" s="37" t="s">
        <v>245</v>
      </c>
      <c r="D45" s="37" t="s">
        <v>246</v>
      </c>
      <c r="E45" s="37" t="s">
        <v>102</v>
      </c>
      <c r="F45" s="37" t="s">
        <v>103</v>
      </c>
      <c r="G45" s="37" t="s">
        <v>257</v>
      </c>
      <c r="H45" s="37" t="s">
        <v>258</v>
      </c>
      <c r="I45" s="155">
        <v>36000</v>
      </c>
      <c r="J45" s="155">
        <v>36000</v>
      </c>
      <c r="K45" s="37"/>
      <c r="L45" s="37"/>
      <c r="M45" s="155">
        <v>36000</v>
      </c>
      <c r="N45" s="37"/>
      <c r="O45" s="37"/>
      <c r="P45" s="37"/>
      <c r="Q45" s="37"/>
      <c r="R45" s="37"/>
      <c r="S45" s="37"/>
      <c r="T45" s="37"/>
      <c r="U45" s="37"/>
      <c r="V45" s="37"/>
      <c r="W45" s="37"/>
      <c r="X45" s="37"/>
    </row>
    <row r="46" s="1" customFormat="1" customHeight="1" spans="1:24">
      <c r="A46" s="37" t="s">
        <v>71</v>
      </c>
      <c r="B46" s="37" t="s">
        <v>71</v>
      </c>
      <c r="C46" s="37" t="s">
        <v>245</v>
      </c>
      <c r="D46" s="37" t="s">
        <v>246</v>
      </c>
      <c r="E46" s="37" t="s">
        <v>104</v>
      </c>
      <c r="F46" s="37" t="s">
        <v>105</v>
      </c>
      <c r="G46" s="37" t="s">
        <v>257</v>
      </c>
      <c r="H46" s="37" t="s">
        <v>258</v>
      </c>
      <c r="I46" s="155">
        <v>3000</v>
      </c>
      <c r="J46" s="155">
        <v>3000</v>
      </c>
      <c r="K46" s="37"/>
      <c r="L46" s="37"/>
      <c r="M46" s="155">
        <v>3000</v>
      </c>
      <c r="N46" s="37"/>
      <c r="O46" s="37"/>
      <c r="P46" s="37"/>
      <c r="Q46" s="37"/>
      <c r="R46" s="37"/>
      <c r="S46" s="37"/>
      <c r="T46" s="37"/>
      <c r="U46" s="37"/>
      <c r="V46" s="37"/>
      <c r="W46" s="37"/>
      <c r="X46" s="37"/>
    </row>
    <row r="47" s="1" customFormat="1" customHeight="1" spans="1:24">
      <c r="A47" s="37" t="s">
        <v>71</v>
      </c>
      <c r="B47" s="37" t="s">
        <v>71</v>
      </c>
      <c r="C47" s="37" t="s">
        <v>245</v>
      </c>
      <c r="D47" s="37" t="s">
        <v>246</v>
      </c>
      <c r="E47" s="37" t="s">
        <v>102</v>
      </c>
      <c r="F47" s="37" t="s">
        <v>103</v>
      </c>
      <c r="G47" s="37" t="s">
        <v>259</v>
      </c>
      <c r="H47" s="37" t="s">
        <v>260</v>
      </c>
      <c r="I47" s="155">
        <v>36000</v>
      </c>
      <c r="J47" s="155">
        <v>36000</v>
      </c>
      <c r="K47" s="37"/>
      <c r="L47" s="37"/>
      <c r="M47" s="155">
        <v>36000</v>
      </c>
      <c r="N47" s="37"/>
      <c r="O47" s="37"/>
      <c r="P47" s="37"/>
      <c r="Q47" s="37"/>
      <c r="R47" s="37"/>
      <c r="S47" s="37"/>
      <c r="T47" s="37"/>
      <c r="U47" s="37"/>
      <c r="V47" s="37"/>
      <c r="W47" s="37"/>
      <c r="X47" s="37"/>
    </row>
    <row r="48" s="1" customFormat="1" customHeight="1" spans="1:24">
      <c r="A48" s="37" t="s">
        <v>71</v>
      </c>
      <c r="B48" s="37" t="s">
        <v>71</v>
      </c>
      <c r="C48" s="37" t="s">
        <v>245</v>
      </c>
      <c r="D48" s="37" t="s">
        <v>246</v>
      </c>
      <c r="E48" s="37" t="s">
        <v>104</v>
      </c>
      <c r="F48" s="37" t="s">
        <v>105</v>
      </c>
      <c r="G48" s="37" t="s">
        <v>259</v>
      </c>
      <c r="H48" s="37" t="s">
        <v>260</v>
      </c>
      <c r="I48" s="155">
        <v>5000</v>
      </c>
      <c r="J48" s="155">
        <v>5000</v>
      </c>
      <c r="K48" s="37"/>
      <c r="L48" s="37"/>
      <c r="M48" s="155">
        <v>5000</v>
      </c>
      <c r="N48" s="37"/>
      <c r="O48" s="37"/>
      <c r="P48" s="37"/>
      <c r="Q48" s="37"/>
      <c r="R48" s="37"/>
      <c r="S48" s="37"/>
      <c r="T48" s="37"/>
      <c r="U48" s="37"/>
      <c r="V48" s="37"/>
      <c r="W48" s="37"/>
      <c r="X48" s="37"/>
    </row>
    <row r="49" s="1" customFormat="1" customHeight="1" spans="1:24">
      <c r="A49" s="37" t="s">
        <v>71</v>
      </c>
      <c r="B49" s="37" t="s">
        <v>71</v>
      </c>
      <c r="C49" s="37" t="s">
        <v>245</v>
      </c>
      <c r="D49" s="37" t="s">
        <v>246</v>
      </c>
      <c r="E49" s="37" t="s">
        <v>112</v>
      </c>
      <c r="F49" s="37" t="s">
        <v>113</v>
      </c>
      <c r="G49" s="37" t="s">
        <v>261</v>
      </c>
      <c r="H49" s="37" t="s">
        <v>262</v>
      </c>
      <c r="I49" s="155">
        <v>10800</v>
      </c>
      <c r="J49" s="155">
        <v>10800</v>
      </c>
      <c r="K49" s="37"/>
      <c r="L49" s="37"/>
      <c r="M49" s="155">
        <v>10800</v>
      </c>
      <c r="N49" s="37"/>
      <c r="O49" s="37"/>
      <c r="P49" s="37"/>
      <c r="Q49" s="37"/>
      <c r="R49" s="37"/>
      <c r="S49" s="37"/>
      <c r="T49" s="37"/>
      <c r="U49" s="37"/>
      <c r="V49" s="37"/>
      <c r="W49" s="37"/>
      <c r="X49" s="37"/>
    </row>
    <row r="50" s="1" customFormat="1" customHeight="1" spans="1:24">
      <c r="A50" s="37" t="s">
        <v>71</v>
      </c>
      <c r="B50" s="37" t="s">
        <v>71</v>
      </c>
      <c r="C50" s="37" t="s">
        <v>245</v>
      </c>
      <c r="D50" s="37" t="s">
        <v>246</v>
      </c>
      <c r="E50" s="37" t="s">
        <v>112</v>
      </c>
      <c r="F50" s="37" t="s">
        <v>113</v>
      </c>
      <c r="G50" s="37" t="s">
        <v>261</v>
      </c>
      <c r="H50" s="37" t="s">
        <v>262</v>
      </c>
      <c r="I50" s="155">
        <v>1500</v>
      </c>
      <c r="J50" s="155">
        <v>1500</v>
      </c>
      <c r="K50" s="37"/>
      <c r="L50" s="37"/>
      <c r="M50" s="155">
        <v>1500</v>
      </c>
      <c r="N50" s="37"/>
      <c r="O50" s="37"/>
      <c r="P50" s="37"/>
      <c r="Q50" s="37"/>
      <c r="R50" s="37"/>
      <c r="S50" s="37"/>
      <c r="T50" s="37"/>
      <c r="U50" s="37"/>
      <c r="V50" s="37"/>
      <c r="W50" s="37"/>
      <c r="X50" s="37"/>
    </row>
    <row r="51" s="1" customFormat="1" customHeight="1" spans="1:24">
      <c r="A51" s="37" t="s">
        <v>71</v>
      </c>
      <c r="B51" s="37" t="s">
        <v>71</v>
      </c>
      <c r="C51" s="37" t="s">
        <v>245</v>
      </c>
      <c r="D51" s="37" t="s">
        <v>246</v>
      </c>
      <c r="E51" s="37" t="s">
        <v>102</v>
      </c>
      <c r="F51" s="37" t="s">
        <v>103</v>
      </c>
      <c r="G51" s="37" t="s">
        <v>263</v>
      </c>
      <c r="H51" s="37" t="s">
        <v>264</v>
      </c>
      <c r="I51" s="155">
        <v>108000</v>
      </c>
      <c r="J51" s="155">
        <v>108000</v>
      </c>
      <c r="K51" s="37"/>
      <c r="L51" s="37"/>
      <c r="M51" s="155">
        <v>108000</v>
      </c>
      <c r="N51" s="37"/>
      <c r="O51" s="37"/>
      <c r="P51" s="37"/>
      <c r="Q51" s="37"/>
      <c r="R51" s="37"/>
      <c r="S51" s="37"/>
      <c r="T51" s="37"/>
      <c r="U51" s="37"/>
      <c r="V51" s="37"/>
      <c r="W51" s="37"/>
      <c r="X51" s="37"/>
    </row>
    <row r="52" s="1" customFormat="1" customHeight="1" spans="1:24">
      <c r="A52" s="37" t="s">
        <v>71</v>
      </c>
      <c r="B52" s="37" t="s">
        <v>71</v>
      </c>
      <c r="C52" s="37" t="s">
        <v>245</v>
      </c>
      <c r="D52" s="37" t="s">
        <v>246</v>
      </c>
      <c r="E52" s="37" t="s">
        <v>104</v>
      </c>
      <c r="F52" s="37" t="s">
        <v>105</v>
      </c>
      <c r="G52" s="37" t="s">
        <v>263</v>
      </c>
      <c r="H52" s="37" t="s">
        <v>264</v>
      </c>
      <c r="I52" s="155">
        <v>15000</v>
      </c>
      <c r="J52" s="155">
        <v>15000</v>
      </c>
      <c r="K52" s="37"/>
      <c r="L52" s="37"/>
      <c r="M52" s="155">
        <v>15000</v>
      </c>
      <c r="N52" s="37"/>
      <c r="O52" s="37"/>
      <c r="P52" s="37"/>
      <c r="Q52" s="37"/>
      <c r="R52" s="37"/>
      <c r="S52" s="37"/>
      <c r="T52" s="37"/>
      <c r="U52" s="37"/>
      <c r="V52" s="37"/>
      <c r="W52" s="37"/>
      <c r="X52" s="37"/>
    </row>
    <row r="53" s="1" customFormat="1" customHeight="1" spans="1:24">
      <c r="A53" s="37" t="s">
        <v>71</v>
      </c>
      <c r="B53" s="37" t="s">
        <v>71</v>
      </c>
      <c r="C53" s="37" t="s">
        <v>245</v>
      </c>
      <c r="D53" s="37" t="s">
        <v>246</v>
      </c>
      <c r="E53" s="37" t="s">
        <v>102</v>
      </c>
      <c r="F53" s="37" t="s">
        <v>103</v>
      </c>
      <c r="G53" s="37" t="s">
        <v>240</v>
      </c>
      <c r="H53" s="37" t="s">
        <v>241</v>
      </c>
      <c r="I53" s="155">
        <v>35100</v>
      </c>
      <c r="J53" s="155">
        <v>35100</v>
      </c>
      <c r="K53" s="37"/>
      <c r="L53" s="37"/>
      <c r="M53" s="155">
        <v>35100</v>
      </c>
      <c r="N53" s="37"/>
      <c r="O53" s="37"/>
      <c r="P53" s="37"/>
      <c r="Q53" s="37"/>
      <c r="R53" s="37"/>
      <c r="S53" s="37"/>
      <c r="T53" s="37"/>
      <c r="U53" s="37"/>
      <c r="V53" s="37"/>
      <c r="W53" s="37"/>
      <c r="X53" s="37"/>
    </row>
    <row r="54" s="1" customFormat="1" customHeight="1" spans="1:24">
      <c r="A54" s="37" t="s">
        <v>71</v>
      </c>
      <c r="B54" s="37" t="s">
        <v>71</v>
      </c>
      <c r="C54" s="37" t="s">
        <v>265</v>
      </c>
      <c r="D54" s="37" t="s">
        <v>147</v>
      </c>
      <c r="E54" s="37" t="s">
        <v>146</v>
      </c>
      <c r="F54" s="37" t="s">
        <v>147</v>
      </c>
      <c r="G54" s="37" t="s">
        <v>217</v>
      </c>
      <c r="H54" s="37" t="s">
        <v>218</v>
      </c>
      <c r="I54" s="155">
        <v>24000</v>
      </c>
      <c r="J54" s="155">
        <v>24000</v>
      </c>
      <c r="K54" s="37"/>
      <c r="L54" s="37"/>
      <c r="M54" s="155">
        <v>24000</v>
      </c>
      <c r="N54" s="37"/>
      <c r="O54" s="37"/>
      <c r="P54" s="37"/>
      <c r="Q54" s="37"/>
      <c r="R54" s="37"/>
      <c r="S54" s="37"/>
      <c r="T54" s="37"/>
      <c r="U54" s="37"/>
      <c r="V54" s="37"/>
      <c r="W54" s="37"/>
      <c r="X54" s="37"/>
    </row>
    <row r="55" s="1" customFormat="1" customHeight="1" spans="1:24">
      <c r="A55" s="37" t="s">
        <v>71</v>
      </c>
      <c r="B55" s="37" t="s">
        <v>71</v>
      </c>
      <c r="C55" s="37" t="s">
        <v>266</v>
      </c>
      <c r="D55" s="37" t="s">
        <v>267</v>
      </c>
      <c r="E55" s="37" t="s">
        <v>118</v>
      </c>
      <c r="F55" s="37" t="s">
        <v>119</v>
      </c>
      <c r="G55" s="37" t="s">
        <v>268</v>
      </c>
      <c r="H55" s="37" t="s">
        <v>269</v>
      </c>
      <c r="I55" s="155">
        <v>39600</v>
      </c>
      <c r="J55" s="155">
        <v>39600</v>
      </c>
      <c r="K55" s="37"/>
      <c r="L55" s="37"/>
      <c r="M55" s="155">
        <v>39600</v>
      </c>
      <c r="N55" s="37"/>
      <c r="O55" s="37"/>
      <c r="P55" s="37"/>
      <c r="Q55" s="37"/>
      <c r="R55" s="37"/>
      <c r="S55" s="37"/>
      <c r="T55" s="37"/>
      <c r="U55" s="37"/>
      <c r="V55" s="37"/>
      <c r="W55" s="37"/>
      <c r="X55" s="37"/>
    </row>
    <row r="56" s="1" customFormat="1" customHeight="1" spans="1:24">
      <c r="A56" s="37" t="s">
        <v>71</v>
      </c>
      <c r="B56" s="37" t="s">
        <v>71</v>
      </c>
      <c r="C56" s="37" t="s">
        <v>266</v>
      </c>
      <c r="D56" s="37" t="s">
        <v>267</v>
      </c>
      <c r="E56" s="37" t="s">
        <v>118</v>
      </c>
      <c r="F56" s="37" t="s">
        <v>119</v>
      </c>
      <c r="G56" s="37" t="s">
        <v>268</v>
      </c>
      <c r="H56" s="37" t="s">
        <v>269</v>
      </c>
      <c r="I56" s="155">
        <v>453600</v>
      </c>
      <c r="J56" s="155">
        <v>453600</v>
      </c>
      <c r="K56" s="37"/>
      <c r="L56" s="37"/>
      <c r="M56" s="155">
        <v>453600</v>
      </c>
      <c r="N56" s="37"/>
      <c r="O56" s="37"/>
      <c r="P56" s="37"/>
      <c r="Q56" s="37"/>
      <c r="R56" s="37"/>
      <c r="S56" s="37"/>
      <c r="T56" s="37"/>
      <c r="U56" s="37"/>
      <c r="V56" s="37"/>
      <c r="W56" s="37"/>
      <c r="X56" s="37"/>
    </row>
    <row r="57" s="1" customFormat="1" customHeight="1" spans="1:24">
      <c r="A57" s="37" t="s">
        <v>71</v>
      </c>
      <c r="B57" s="37" t="s">
        <v>71</v>
      </c>
      <c r="C57" s="37" t="s">
        <v>270</v>
      </c>
      <c r="D57" s="37" t="s">
        <v>271</v>
      </c>
      <c r="E57" s="37" t="s">
        <v>102</v>
      </c>
      <c r="F57" s="37" t="s">
        <v>103</v>
      </c>
      <c r="G57" s="37" t="s">
        <v>219</v>
      </c>
      <c r="H57" s="37" t="s">
        <v>220</v>
      </c>
      <c r="I57" s="155">
        <v>952680</v>
      </c>
      <c r="J57" s="155">
        <v>952680</v>
      </c>
      <c r="K57" s="37"/>
      <c r="L57" s="37"/>
      <c r="M57" s="155">
        <v>952680</v>
      </c>
      <c r="N57" s="37"/>
      <c r="O57" s="37"/>
      <c r="P57" s="37"/>
      <c r="Q57" s="37"/>
      <c r="R57" s="37"/>
      <c r="S57" s="37"/>
      <c r="T57" s="37"/>
      <c r="U57" s="37"/>
      <c r="V57" s="37"/>
      <c r="W57" s="37"/>
      <c r="X57" s="37"/>
    </row>
    <row r="58" s="1" customFormat="1" customHeight="1" spans="1:24">
      <c r="A58" s="37" t="s">
        <v>71</v>
      </c>
      <c r="B58" s="37" t="s">
        <v>71</v>
      </c>
      <c r="C58" s="37" t="s">
        <v>270</v>
      </c>
      <c r="D58" s="37" t="s">
        <v>271</v>
      </c>
      <c r="E58" s="37" t="s">
        <v>102</v>
      </c>
      <c r="F58" s="37" t="s">
        <v>103</v>
      </c>
      <c r="G58" s="37" t="s">
        <v>219</v>
      </c>
      <c r="H58" s="37" t="s">
        <v>220</v>
      </c>
      <c r="I58" s="155">
        <v>792000</v>
      </c>
      <c r="J58" s="155">
        <v>792000</v>
      </c>
      <c r="K58" s="37"/>
      <c r="L58" s="37"/>
      <c r="M58" s="155">
        <v>792000</v>
      </c>
      <c r="N58" s="37"/>
      <c r="O58" s="37"/>
      <c r="P58" s="37"/>
      <c r="Q58" s="37"/>
      <c r="R58" s="37"/>
      <c r="S58" s="37"/>
      <c r="T58" s="37"/>
      <c r="U58" s="37"/>
      <c r="V58" s="37"/>
      <c r="W58" s="37"/>
      <c r="X58" s="37"/>
    </row>
    <row r="59" s="1" customFormat="1" customHeight="1" spans="1:24">
      <c r="A59" s="37" t="s">
        <v>71</v>
      </c>
      <c r="B59" s="37" t="s">
        <v>71</v>
      </c>
      <c r="C59" s="37" t="s">
        <v>272</v>
      </c>
      <c r="D59" s="37" t="s">
        <v>273</v>
      </c>
      <c r="E59" s="37" t="s">
        <v>104</v>
      </c>
      <c r="F59" s="37" t="s">
        <v>105</v>
      </c>
      <c r="G59" s="37" t="s">
        <v>219</v>
      </c>
      <c r="H59" s="37" t="s">
        <v>220</v>
      </c>
      <c r="I59" s="155">
        <v>190000</v>
      </c>
      <c r="J59" s="155">
        <v>190000</v>
      </c>
      <c r="K59" s="37"/>
      <c r="L59" s="37"/>
      <c r="M59" s="155">
        <v>190000</v>
      </c>
      <c r="N59" s="37"/>
      <c r="O59" s="37"/>
      <c r="P59" s="37"/>
      <c r="Q59" s="37"/>
      <c r="R59" s="37"/>
      <c r="S59" s="37"/>
      <c r="T59" s="37"/>
      <c r="U59" s="37"/>
      <c r="V59" s="37"/>
      <c r="W59" s="37"/>
      <c r="X59" s="37"/>
    </row>
    <row r="60" s="1" customFormat="1" customHeight="1" spans="1:24">
      <c r="A60" s="37" t="s">
        <v>71</v>
      </c>
      <c r="B60" s="37" t="s">
        <v>71</v>
      </c>
      <c r="C60" s="37" t="s">
        <v>274</v>
      </c>
      <c r="D60" s="37" t="s">
        <v>275</v>
      </c>
      <c r="E60" s="37" t="s">
        <v>126</v>
      </c>
      <c r="F60" s="37" t="s">
        <v>127</v>
      </c>
      <c r="G60" s="37" t="s">
        <v>268</v>
      </c>
      <c r="H60" s="37" t="s">
        <v>269</v>
      </c>
      <c r="I60" s="155">
        <v>27354.36</v>
      </c>
      <c r="J60" s="155">
        <v>27354.36</v>
      </c>
      <c r="K60" s="37"/>
      <c r="L60" s="37"/>
      <c r="M60" s="155">
        <v>27354.36</v>
      </c>
      <c r="N60" s="37"/>
      <c r="O60" s="37"/>
      <c r="P60" s="37"/>
      <c r="Q60" s="37"/>
      <c r="R60" s="37"/>
      <c r="S60" s="37"/>
      <c r="T60" s="37"/>
      <c r="U60" s="37"/>
      <c r="V60" s="37"/>
      <c r="W60" s="37"/>
      <c r="X60" s="37"/>
    </row>
    <row r="61" s="1" customFormat="1" customHeight="1" spans="1:24">
      <c r="A61" s="37" t="s">
        <v>71</v>
      </c>
      <c r="B61" s="37" t="s">
        <v>71</v>
      </c>
      <c r="C61" s="37" t="s">
        <v>276</v>
      </c>
      <c r="D61" s="37" t="s">
        <v>277</v>
      </c>
      <c r="E61" s="37" t="s">
        <v>102</v>
      </c>
      <c r="F61" s="37" t="s">
        <v>103</v>
      </c>
      <c r="G61" s="37" t="s">
        <v>247</v>
      </c>
      <c r="H61" s="37" t="s">
        <v>248</v>
      </c>
      <c r="I61" s="155">
        <v>12960</v>
      </c>
      <c r="J61" s="155">
        <v>12960</v>
      </c>
      <c r="K61" s="37"/>
      <c r="L61" s="37"/>
      <c r="M61" s="155">
        <v>12960</v>
      </c>
      <c r="N61" s="37"/>
      <c r="O61" s="37"/>
      <c r="P61" s="37"/>
      <c r="Q61" s="37"/>
      <c r="R61" s="37"/>
      <c r="S61" s="37"/>
      <c r="T61" s="37"/>
      <c r="U61" s="37"/>
      <c r="V61" s="37"/>
      <c r="W61" s="37"/>
      <c r="X61" s="37"/>
    </row>
    <row r="62" s="1" customFormat="1" customHeight="1" spans="1:24">
      <c r="A62" s="37" t="s">
        <v>71</v>
      </c>
      <c r="B62" s="37" t="s">
        <v>71</v>
      </c>
      <c r="C62" s="37" t="s">
        <v>276</v>
      </c>
      <c r="D62" s="37" t="s">
        <v>277</v>
      </c>
      <c r="E62" s="37" t="s">
        <v>102</v>
      </c>
      <c r="F62" s="37" t="s">
        <v>103</v>
      </c>
      <c r="G62" s="37" t="s">
        <v>247</v>
      </c>
      <c r="H62" s="37" t="s">
        <v>248</v>
      </c>
      <c r="I62" s="155">
        <v>18000</v>
      </c>
      <c r="J62" s="155">
        <v>18000</v>
      </c>
      <c r="K62" s="37"/>
      <c r="L62" s="37"/>
      <c r="M62" s="155">
        <v>18000</v>
      </c>
      <c r="N62" s="37"/>
      <c r="O62" s="37"/>
      <c r="P62" s="37"/>
      <c r="Q62" s="37"/>
      <c r="R62" s="37"/>
      <c r="S62" s="37"/>
      <c r="T62" s="37"/>
      <c r="U62" s="37"/>
      <c r="V62" s="37"/>
      <c r="W62" s="37"/>
      <c r="X62" s="37"/>
    </row>
    <row r="63" s="1" customFormat="1" customHeight="1" spans="1:24">
      <c r="A63" s="37" t="s">
        <v>71</v>
      </c>
      <c r="B63" s="37" t="s">
        <v>71</v>
      </c>
      <c r="C63" s="37" t="s">
        <v>276</v>
      </c>
      <c r="D63" s="37" t="s">
        <v>277</v>
      </c>
      <c r="E63" s="37" t="s">
        <v>104</v>
      </c>
      <c r="F63" s="37" t="s">
        <v>105</v>
      </c>
      <c r="G63" s="37" t="s">
        <v>247</v>
      </c>
      <c r="H63" s="37" t="s">
        <v>248</v>
      </c>
      <c r="I63" s="155">
        <v>2160</v>
      </c>
      <c r="J63" s="155">
        <v>2160</v>
      </c>
      <c r="K63" s="37"/>
      <c r="L63" s="37"/>
      <c r="M63" s="155">
        <v>2160</v>
      </c>
      <c r="N63" s="37"/>
      <c r="O63" s="37"/>
      <c r="P63" s="37"/>
      <c r="Q63" s="37"/>
      <c r="R63" s="37"/>
      <c r="S63" s="37"/>
      <c r="T63" s="37"/>
      <c r="U63" s="37"/>
      <c r="V63" s="37"/>
      <c r="W63" s="37"/>
      <c r="X63" s="37"/>
    </row>
    <row r="64" s="1" customFormat="1" customHeight="1" spans="1:24">
      <c r="A64" s="37" t="s">
        <v>71</v>
      </c>
      <c r="B64" s="37" t="s">
        <v>71</v>
      </c>
      <c r="C64" s="37" t="s">
        <v>276</v>
      </c>
      <c r="D64" s="37" t="s">
        <v>277</v>
      </c>
      <c r="E64" s="37" t="s">
        <v>104</v>
      </c>
      <c r="F64" s="37" t="s">
        <v>105</v>
      </c>
      <c r="G64" s="37" t="s">
        <v>247</v>
      </c>
      <c r="H64" s="37" t="s">
        <v>248</v>
      </c>
      <c r="I64" s="155">
        <v>3000</v>
      </c>
      <c r="J64" s="155">
        <v>3000</v>
      </c>
      <c r="K64" s="37"/>
      <c r="L64" s="37"/>
      <c r="M64" s="155">
        <v>3000</v>
      </c>
      <c r="N64" s="37"/>
      <c r="O64" s="37"/>
      <c r="P64" s="37"/>
      <c r="Q64" s="37"/>
      <c r="R64" s="37"/>
      <c r="S64" s="37"/>
      <c r="T64" s="37"/>
      <c r="U64" s="37"/>
      <c r="V64" s="37"/>
      <c r="W64" s="37"/>
      <c r="X64" s="37"/>
    </row>
    <row r="65" s="1" customFormat="1" customHeight="1" spans="1:24">
      <c r="A65" s="37" t="s">
        <v>71</v>
      </c>
      <c r="B65" s="37" t="s">
        <v>71</v>
      </c>
      <c r="C65" s="37" t="s">
        <v>276</v>
      </c>
      <c r="D65" s="37" t="s">
        <v>277</v>
      </c>
      <c r="E65" s="37" t="s">
        <v>102</v>
      </c>
      <c r="F65" s="37" t="s">
        <v>103</v>
      </c>
      <c r="G65" s="37" t="s">
        <v>263</v>
      </c>
      <c r="H65" s="37" t="s">
        <v>264</v>
      </c>
      <c r="I65" s="155">
        <v>43200</v>
      </c>
      <c r="J65" s="155">
        <v>43200</v>
      </c>
      <c r="K65" s="37"/>
      <c r="L65" s="37"/>
      <c r="M65" s="155">
        <v>43200</v>
      </c>
      <c r="N65" s="37"/>
      <c r="O65" s="37"/>
      <c r="P65" s="37"/>
      <c r="Q65" s="37"/>
      <c r="R65" s="37"/>
      <c r="S65" s="37"/>
      <c r="T65" s="37"/>
      <c r="U65" s="37"/>
      <c r="V65" s="37"/>
      <c r="W65" s="37"/>
      <c r="X65" s="37"/>
    </row>
    <row r="66" s="1" customFormat="1" customHeight="1" spans="1:24">
      <c r="A66" s="37" t="s">
        <v>71</v>
      </c>
      <c r="B66" s="37" t="s">
        <v>71</v>
      </c>
      <c r="C66" s="37" t="s">
        <v>276</v>
      </c>
      <c r="D66" s="37" t="s">
        <v>277</v>
      </c>
      <c r="E66" s="37" t="s">
        <v>104</v>
      </c>
      <c r="F66" s="37" t="s">
        <v>105</v>
      </c>
      <c r="G66" s="37" t="s">
        <v>263</v>
      </c>
      <c r="H66" s="37" t="s">
        <v>264</v>
      </c>
      <c r="I66" s="155">
        <v>7200</v>
      </c>
      <c r="J66" s="155">
        <v>7200</v>
      </c>
      <c r="K66" s="37"/>
      <c r="L66" s="37"/>
      <c r="M66" s="155">
        <v>7200</v>
      </c>
      <c r="N66" s="37"/>
      <c r="O66" s="37"/>
      <c r="P66" s="37"/>
      <c r="Q66" s="37"/>
      <c r="R66" s="37"/>
      <c r="S66" s="37"/>
      <c r="T66" s="37"/>
      <c r="U66" s="37"/>
      <c r="V66" s="37"/>
      <c r="W66" s="37"/>
      <c r="X66" s="37"/>
    </row>
    <row r="67" s="1" customFormat="1" customHeight="1" spans="1:24">
      <c r="A67" s="37" t="s">
        <v>71</v>
      </c>
      <c r="B67" s="37" t="s">
        <v>71</v>
      </c>
      <c r="C67" s="37" t="s">
        <v>278</v>
      </c>
      <c r="D67" s="37" t="s">
        <v>279</v>
      </c>
      <c r="E67" s="37" t="s">
        <v>102</v>
      </c>
      <c r="F67" s="37" t="s">
        <v>103</v>
      </c>
      <c r="G67" s="37" t="s">
        <v>280</v>
      </c>
      <c r="H67" s="37" t="s">
        <v>281</v>
      </c>
      <c r="I67" s="155">
        <v>787200</v>
      </c>
      <c r="J67" s="155">
        <v>787200</v>
      </c>
      <c r="K67" s="37"/>
      <c r="L67" s="37"/>
      <c r="M67" s="155">
        <v>787200</v>
      </c>
      <c r="N67" s="37"/>
      <c r="O67" s="37"/>
      <c r="P67" s="37"/>
      <c r="Q67" s="37"/>
      <c r="R67" s="37"/>
      <c r="S67" s="37"/>
      <c r="T67" s="37"/>
      <c r="U67" s="37"/>
      <c r="V67" s="37"/>
      <c r="W67" s="37"/>
      <c r="X67" s="37"/>
    </row>
    <row r="68" s="1" customFormat="1" customHeight="1" spans="1:24">
      <c r="A68" s="37" t="s">
        <v>71</v>
      </c>
      <c r="B68" s="37" t="s">
        <v>71</v>
      </c>
      <c r="C68" s="37" t="s">
        <v>278</v>
      </c>
      <c r="D68" s="37" t="s">
        <v>279</v>
      </c>
      <c r="E68" s="37" t="s">
        <v>102</v>
      </c>
      <c r="F68" s="37" t="s">
        <v>103</v>
      </c>
      <c r="G68" s="37" t="s">
        <v>280</v>
      </c>
      <c r="H68" s="37" t="s">
        <v>281</v>
      </c>
      <c r="I68" s="155">
        <v>39360</v>
      </c>
      <c r="J68" s="155">
        <v>39360</v>
      </c>
      <c r="K68" s="37"/>
      <c r="L68" s="37"/>
      <c r="M68" s="155">
        <v>39360</v>
      </c>
      <c r="N68" s="37"/>
      <c r="O68" s="37"/>
      <c r="P68" s="37"/>
      <c r="Q68" s="37"/>
      <c r="R68" s="37"/>
      <c r="S68" s="37"/>
      <c r="T68" s="37"/>
      <c r="U68" s="37"/>
      <c r="V68" s="37"/>
      <c r="W68" s="37"/>
      <c r="X68" s="37"/>
    </row>
    <row r="69" s="1" customFormat="1" customHeight="1" spans="1:24">
      <c r="A69" s="37" t="s">
        <v>71</v>
      </c>
      <c r="B69" s="37" t="s">
        <v>71</v>
      </c>
      <c r="C69" s="37" t="s">
        <v>278</v>
      </c>
      <c r="D69" s="37" t="s">
        <v>279</v>
      </c>
      <c r="E69" s="37" t="s">
        <v>102</v>
      </c>
      <c r="F69" s="37" t="s">
        <v>103</v>
      </c>
      <c r="G69" s="37" t="s">
        <v>280</v>
      </c>
      <c r="H69" s="37" t="s">
        <v>281</v>
      </c>
      <c r="I69" s="155">
        <v>223200</v>
      </c>
      <c r="J69" s="155">
        <v>223200</v>
      </c>
      <c r="K69" s="37"/>
      <c r="L69" s="37"/>
      <c r="M69" s="155">
        <v>223200</v>
      </c>
      <c r="N69" s="37"/>
      <c r="O69" s="37"/>
      <c r="P69" s="37"/>
      <c r="Q69" s="37"/>
      <c r="R69" s="37"/>
      <c r="S69" s="37"/>
      <c r="T69" s="37"/>
      <c r="U69" s="37"/>
      <c r="V69" s="37"/>
      <c r="W69" s="37"/>
      <c r="X69" s="37"/>
    </row>
    <row r="70" s="1" customFormat="1" customHeight="1" spans="1:24">
      <c r="A70" s="37" t="s">
        <v>71</v>
      </c>
      <c r="B70" s="37" t="s">
        <v>71</v>
      </c>
      <c r="C70" s="37" t="s">
        <v>278</v>
      </c>
      <c r="D70" s="37" t="s">
        <v>279</v>
      </c>
      <c r="E70" s="37" t="s">
        <v>104</v>
      </c>
      <c r="F70" s="37" t="s">
        <v>105</v>
      </c>
      <c r="G70" s="37" t="s">
        <v>280</v>
      </c>
      <c r="H70" s="37" t="s">
        <v>281</v>
      </c>
      <c r="I70" s="155">
        <v>37200</v>
      </c>
      <c r="J70" s="155">
        <v>37200</v>
      </c>
      <c r="K70" s="37"/>
      <c r="L70" s="37"/>
      <c r="M70" s="155">
        <v>37200</v>
      </c>
      <c r="N70" s="37"/>
      <c r="O70" s="37"/>
      <c r="P70" s="37"/>
      <c r="Q70" s="37"/>
      <c r="R70" s="37"/>
      <c r="S70" s="37"/>
      <c r="T70" s="37"/>
      <c r="U70" s="37"/>
      <c r="V70" s="37"/>
      <c r="W70" s="37"/>
      <c r="X70" s="37"/>
    </row>
    <row r="71" s="1" customFormat="1" customHeight="1" spans="1:24">
      <c r="A71" s="37" t="s">
        <v>71</v>
      </c>
      <c r="B71" s="37" t="s">
        <v>71</v>
      </c>
      <c r="C71" s="37" t="s">
        <v>278</v>
      </c>
      <c r="D71" s="37" t="s">
        <v>279</v>
      </c>
      <c r="E71" s="37" t="s">
        <v>104</v>
      </c>
      <c r="F71" s="37" t="s">
        <v>105</v>
      </c>
      <c r="G71" s="37" t="s">
        <v>280</v>
      </c>
      <c r="H71" s="37" t="s">
        <v>281</v>
      </c>
      <c r="I71" s="155">
        <v>6840</v>
      </c>
      <c r="J71" s="155">
        <v>6840</v>
      </c>
      <c r="K71" s="37"/>
      <c r="L71" s="37"/>
      <c r="M71" s="155">
        <v>6840</v>
      </c>
      <c r="N71" s="37"/>
      <c r="O71" s="37"/>
      <c r="P71" s="37"/>
      <c r="Q71" s="37"/>
      <c r="R71" s="37"/>
      <c r="S71" s="37"/>
      <c r="T71" s="37"/>
      <c r="U71" s="37"/>
      <c r="V71" s="37"/>
      <c r="W71" s="37"/>
      <c r="X71" s="37"/>
    </row>
    <row r="72" s="1" customFormat="1" customHeight="1" spans="1:24">
      <c r="A72" s="37" t="s">
        <v>71</v>
      </c>
      <c r="B72" s="37" t="s">
        <v>71</v>
      </c>
      <c r="C72" s="37" t="s">
        <v>278</v>
      </c>
      <c r="D72" s="37" t="s">
        <v>279</v>
      </c>
      <c r="E72" s="37" t="s">
        <v>104</v>
      </c>
      <c r="F72" s="37" t="s">
        <v>105</v>
      </c>
      <c r="G72" s="37" t="s">
        <v>280</v>
      </c>
      <c r="H72" s="37" t="s">
        <v>281</v>
      </c>
      <c r="I72" s="155">
        <v>136800</v>
      </c>
      <c r="J72" s="155">
        <v>136800</v>
      </c>
      <c r="K72" s="37"/>
      <c r="L72" s="37"/>
      <c r="M72" s="155">
        <v>136800</v>
      </c>
      <c r="N72" s="37"/>
      <c r="O72" s="37"/>
      <c r="P72" s="37"/>
      <c r="Q72" s="37"/>
      <c r="R72" s="37"/>
      <c r="S72" s="37"/>
      <c r="T72" s="37"/>
      <c r="U72" s="37"/>
      <c r="V72" s="37"/>
      <c r="W72" s="37"/>
      <c r="X72" s="37"/>
    </row>
    <row r="73" s="1" customFormat="1" customHeight="1" spans="1:24">
      <c r="A73" s="37" t="s">
        <v>71</v>
      </c>
      <c r="B73" s="37" t="s">
        <v>71</v>
      </c>
      <c r="C73" s="37" t="s">
        <v>282</v>
      </c>
      <c r="D73" s="37" t="s">
        <v>283</v>
      </c>
      <c r="E73" s="37" t="s">
        <v>104</v>
      </c>
      <c r="F73" s="37" t="s">
        <v>105</v>
      </c>
      <c r="G73" s="37" t="s">
        <v>215</v>
      </c>
      <c r="H73" s="37" t="s">
        <v>216</v>
      </c>
      <c r="I73" s="155">
        <v>203208</v>
      </c>
      <c r="J73" s="155">
        <v>203208</v>
      </c>
      <c r="K73" s="37"/>
      <c r="L73" s="37"/>
      <c r="M73" s="155">
        <v>203208</v>
      </c>
      <c r="N73" s="37"/>
      <c r="O73" s="37"/>
      <c r="P73" s="37"/>
      <c r="Q73" s="37"/>
      <c r="R73" s="37"/>
      <c r="S73" s="37"/>
      <c r="T73" s="37"/>
      <c r="U73" s="37"/>
      <c r="V73" s="37"/>
      <c r="W73" s="37"/>
      <c r="X73" s="37"/>
    </row>
    <row r="74" s="1" customFormat="1" customHeight="1" spans="1:24">
      <c r="A74" s="37" t="s">
        <v>71</v>
      </c>
      <c r="B74" s="37" t="s">
        <v>71</v>
      </c>
      <c r="C74" s="37" t="s">
        <v>282</v>
      </c>
      <c r="D74" s="37" t="s">
        <v>283</v>
      </c>
      <c r="E74" s="37" t="s">
        <v>104</v>
      </c>
      <c r="F74" s="37" t="s">
        <v>105</v>
      </c>
      <c r="G74" s="37" t="s">
        <v>219</v>
      </c>
      <c r="H74" s="37" t="s">
        <v>220</v>
      </c>
      <c r="I74" s="155">
        <v>20000</v>
      </c>
      <c r="J74" s="155">
        <v>20000</v>
      </c>
      <c r="K74" s="37"/>
      <c r="L74" s="37"/>
      <c r="M74" s="155">
        <v>20000</v>
      </c>
      <c r="N74" s="37"/>
      <c r="O74" s="37"/>
      <c r="P74" s="37"/>
      <c r="Q74" s="37"/>
      <c r="R74" s="37"/>
      <c r="S74" s="37"/>
      <c r="T74" s="37"/>
      <c r="U74" s="37"/>
      <c r="V74" s="37"/>
      <c r="W74" s="37"/>
      <c r="X74" s="37"/>
    </row>
    <row r="75" s="1" customFormat="1" customHeight="1" spans="1:24">
      <c r="A75" s="37" t="s">
        <v>71</v>
      </c>
      <c r="B75" s="37" t="s">
        <v>71</v>
      </c>
      <c r="C75" s="37" t="s">
        <v>282</v>
      </c>
      <c r="D75" s="37" t="s">
        <v>283</v>
      </c>
      <c r="E75" s="37" t="s">
        <v>104</v>
      </c>
      <c r="F75" s="37" t="s">
        <v>105</v>
      </c>
      <c r="G75" s="37" t="s">
        <v>284</v>
      </c>
      <c r="H75" s="37" t="s">
        <v>285</v>
      </c>
      <c r="I75" s="155">
        <v>185904</v>
      </c>
      <c r="J75" s="155">
        <v>185904</v>
      </c>
      <c r="K75" s="37"/>
      <c r="L75" s="37"/>
      <c r="M75" s="155">
        <v>185904</v>
      </c>
      <c r="N75" s="37"/>
      <c r="O75" s="37"/>
      <c r="P75" s="37"/>
      <c r="Q75" s="37"/>
      <c r="R75" s="37"/>
      <c r="S75" s="37"/>
      <c r="T75" s="37"/>
      <c r="U75" s="37"/>
      <c r="V75" s="37"/>
      <c r="W75" s="37"/>
      <c r="X75" s="37"/>
    </row>
    <row r="76" s="1" customFormat="1" customHeight="1" spans="1:24">
      <c r="A76" s="37" t="s">
        <v>71</v>
      </c>
      <c r="B76" s="37" t="s">
        <v>71</v>
      </c>
      <c r="C76" s="37" t="s">
        <v>282</v>
      </c>
      <c r="D76" s="37" t="s">
        <v>283</v>
      </c>
      <c r="E76" s="37" t="s">
        <v>104</v>
      </c>
      <c r="F76" s="37" t="s">
        <v>105</v>
      </c>
      <c r="G76" s="37" t="s">
        <v>284</v>
      </c>
      <c r="H76" s="37" t="s">
        <v>285</v>
      </c>
      <c r="I76" s="155">
        <v>137940</v>
      </c>
      <c r="J76" s="155">
        <v>137940</v>
      </c>
      <c r="K76" s="37"/>
      <c r="L76" s="37"/>
      <c r="M76" s="155">
        <v>137940</v>
      </c>
      <c r="N76" s="37"/>
      <c r="O76" s="37"/>
      <c r="P76" s="37"/>
      <c r="Q76" s="37"/>
      <c r="R76" s="37"/>
      <c r="S76" s="37"/>
      <c r="T76" s="37"/>
      <c r="U76" s="37"/>
      <c r="V76" s="37"/>
      <c r="W76" s="37"/>
      <c r="X76" s="37"/>
    </row>
    <row r="77" s="1" customFormat="1" customHeight="1" spans="1:24">
      <c r="A77" s="37" t="s">
        <v>71</v>
      </c>
      <c r="B77" s="37" t="s">
        <v>71</v>
      </c>
      <c r="C77" s="37" t="s">
        <v>286</v>
      </c>
      <c r="D77" s="37" t="s">
        <v>287</v>
      </c>
      <c r="E77" s="37" t="s">
        <v>104</v>
      </c>
      <c r="F77" s="37" t="s">
        <v>105</v>
      </c>
      <c r="G77" s="37" t="s">
        <v>268</v>
      </c>
      <c r="H77" s="37" t="s">
        <v>269</v>
      </c>
      <c r="I77" s="155">
        <v>89176</v>
      </c>
      <c r="J77" s="155">
        <v>89176</v>
      </c>
      <c r="K77" s="37"/>
      <c r="L77" s="37"/>
      <c r="M77" s="155">
        <v>89176</v>
      </c>
      <c r="N77" s="37"/>
      <c r="O77" s="37"/>
      <c r="P77" s="37"/>
      <c r="Q77" s="37"/>
      <c r="R77" s="37"/>
      <c r="S77" s="37"/>
      <c r="T77" s="37"/>
      <c r="U77" s="37"/>
      <c r="V77" s="37"/>
      <c r="W77" s="37"/>
      <c r="X77" s="37"/>
    </row>
    <row r="78" s="1" customFormat="1" ht="17.25" customHeight="1" spans="1:24">
      <c r="A78" s="34" t="s">
        <v>186</v>
      </c>
      <c r="B78" s="35"/>
      <c r="C78" s="186"/>
      <c r="D78" s="186"/>
      <c r="E78" s="186"/>
      <c r="F78" s="186"/>
      <c r="G78" s="186"/>
      <c r="H78" s="187"/>
      <c r="I78" s="153">
        <v>12728196.54</v>
      </c>
      <c r="J78" s="153">
        <v>12728196.54</v>
      </c>
      <c r="K78" s="153"/>
      <c r="L78" s="153"/>
      <c r="M78" s="153">
        <v>12728196.54</v>
      </c>
      <c r="N78" s="79"/>
      <c r="O78" s="79"/>
      <c r="P78" s="79"/>
      <c r="Q78" s="79"/>
      <c r="R78" s="79"/>
      <c r="S78" s="79"/>
      <c r="T78" s="79"/>
      <c r="U78" s="79"/>
      <c r="V78" s="79"/>
      <c r="W78" s="79"/>
      <c r="X78" s="79"/>
    </row>
  </sheetData>
  <mergeCells count="31">
    <mergeCell ref="A3:X3"/>
    <mergeCell ref="A4:H4"/>
    <mergeCell ref="I5:X5"/>
    <mergeCell ref="J6:N6"/>
    <mergeCell ref="O6:Q6"/>
    <mergeCell ref="S6:X6"/>
    <mergeCell ref="A78:H7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9"/>
  <sheetViews>
    <sheetView showZeros="0" topLeftCell="B1" workbookViewId="0">
      <pane ySplit="1" topLeftCell="A20" activePane="bottomLeft" state="frozen"/>
      <selection/>
      <selection pane="bottomLeft" activeCell="C30" sqref="C30"/>
    </sheetView>
  </sheetViews>
  <sheetFormatPr defaultColWidth="9.14545454545454" defaultRowHeight="14.25" customHeight="1"/>
  <cols>
    <col min="1" max="1" width="10.2818181818182" customWidth="1"/>
    <col min="2" max="2" width="20.8727272727273" customWidth="1"/>
    <col min="3" max="3" width="65" customWidth="1"/>
    <col min="4" max="4" width="23.8545454545455" customWidth="1"/>
    <col min="5" max="5" width="11.1454545454545" customWidth="1"/>
    <col min="6" max="6" width="34.7545454545455" customWidth="1"/>
    <col min="7" max="7" width="9.85454545454546" customWidth="1"/>
    <col min="8" max="8" width="17.7181818181818" customWidth="1"/>
    <col min="9" max="11" width="20" style="136" customWidth="1"/>
    <col min="12" max="13" width="20" customWidth="1"/>
    <col min="14" max="14" width="12.2818181818182" customWidth="1"/>
    <col min="15" max="15" width="12.7" customWidth="1"/>
    <col min="16" max="16" width="11.1454545454545" customWidth="1"/>
    <col min="17" max="21" width="19.8545454545455" customWidth="1"/>
    <col min="22" max="22" width="20" customWidth="1"/>
    <col min="23" max="23" width="19.8545454545455" customWidth="1"/>
  </cols>
  <sheetData>
    <row r="1" customHeight="1" spans="1:23">
      <c r="A1" s="3"/>
      <c r="B1" s="3"/>
      <c r="C1" s="3"/>
      <c r="D1" s="3"/>
      <c r="E1" s="3"/>
      <c r="F1" s="3"/>
      <c r="G1" s="3"/>
      <c r="H1" s="3"/>
      <c r="I1" s="139"/>
      <c r="J1" s="139"/>
      <c r="K1" s="139"/>
      <c r="L1" s="3"/>
      <c r="M1" s="3"/>
      <c r="N1" s="3"/>
      <c r="O1" s="3"/>
      <c r="P1" s="3"/>
      <c r="Q1" s="3"/>
      <c r="R1" s="3"/>
      <c r="S1" s="3"/>
      <c r="T1" s="3"/>
      <c r="U1" s="3"/>
      <c r="V1" s="3"/>
      <c r="W1" s="3"/>
    </row>
    <row r="2" ht="13.5" customHeight="1" spans="2:23">
      <c r="B2" s="137"/>
      <c r="E2" s="4"/>
      <c r="F2" s="4"/>
      <c r="G2" s="4"/>
      <c r="H2" s="4"/>
      <c r="U2" s="137"/>
      <c r="W2" s="154" t="s">
        <v>288</v>
      </c>
    </row>
    <row r="3" ht="46.5" customHeight="1" spans="1:23">
      <c r="A3" s="6" t="str">
        <f>"2025"&amp;"年部门项目支出预算表"</f>
        <v>2025年部门项目支出预算表</v>
      </c>
      <c r="B3" s="6"/>
      <c r="C3" s="6"/>
      <c r="D3" s="6"/>
      <c r="E3" s="6"/>
      <c r="F3" s="6"/>
      <c r="G3" s="6"/>
      <c r="H3" s="6"/>
      <c r="I3" s="140"/>
      <c r="J3" s="140"/>
      <c r="K3" s="140"/>
      <c r="L3" s="6"/>
      <c r="M3" s="6"/>
      <c r="N3" s="6"/>
      <c r="O3" s="6"/>
      <c r="P3" s="6"/>
      <c r="Q3" s="6"/>
      <c r="R3" s="6"/>
      <c r="S3" s="6"/>
      <c r="T3" s="6"/>
      <c r="U3" s="6"/>
      <c r="V3" s="6"/>
      <c r="W3" s="6"/>
    </row>
    <row r="4" s="1" customFormat="1" ht="13.5" customHeight="1" spans="1:23">
      <c r="A4" s="7" t="s">
        <v>1</v>
      </c>
      <c r="B4" s="8"/>
      <c r="C4" s="8"/>
      <c r="D4" s="8"/>
      <c r="E4" s="8"/>
      <c r="F4" s="8"/>
      <c r="G4" s="8"/>
      <c r="H4" s="8"/>
      <c r="I4" s="141"/>
      <c r="J4" s="141"/>
      <c r="K4" s="141"/>
      <c r="L4" s="9"/>
      <c r="M4" s="9"/>
      <c r="N4" s="9"/>
      <c r="O4" s="9"/>
      <c r="P4" s="9"/>
      <c r="Q4" s="9"/>
      <c r="U4" s="137"/>
      <c r="W4" s="118" t="s">
        <v>2</v>
      </c>
    </row>
    <row r="5" s="1" customFormat="1" ht="21.75" customHeight="1" spans="1:23">
      <c r="A5" s="11" t="s">
        <v>289</v>
      </c>
      <c r="B5" s="12" t="s">
        <v>197</v>
      </c>
      <c r="C5" s="11" t="s">
        <v>198</v>
      </c>
      <c r="D5" s="11" t="s">
        <v>290</v>
      </c>
      <c r="E5" s="12" t="s">
        <v>199</v>
      </c>
      <c r="F5" s="12" t="s">
        <v>200</v>
      </c>
      <c r="G5" s="12" t="s">
        <v>291</v>
      </c>
      <c r="H5" s="12" t="s">
        <v>292</v>
      </c>
      <c r="I5" s="142" t="s">
        <v>56</v>
      </c>
      <c r="J5" s="143" t="s">
        <v>293</v>
      </c>
      <c r="K5" s="144"/>
      <c r="L5" s="14"/>
      <c r="M5" s="15"/>
      <c r="N5" s="13" t="s">
        <v>205</v>
      </c>
      <c r="O5" s="14"/>
      <c r="P5" s="15"/>
      <c r="Q5" s="12" t="s">
        <v>62</v>
      </c>
      <c r="R5" s="13" t="s">
        <v>63</v>
      </c>
      <c r="S5" s="14"/>
      <c r="T5" s="14"/>
      <c r="U5" s="14"/>
      <c r="V5" s="14"/>
      <c r="W5" s="15"/>
    </row>
    <row r="6" s="1" customFormat="1" ht="21.75" customHeight="1" spans="1:23">
      <c r="A6" s="16"/>
      <c r="B6" s="30"/>
      <c r="C6" s="16"/>
      <c r="D6" s="16"/>
      <c r="E6" s="17"/>
      <c r="F6" s="17"/>
      <c r="G6" s="17"/>
      <c r="H6" s="17"/>
      <c r="I6" s="145"/>
      <c r="J6" s="146" t="s">
        <v>59</v>
      </c>
      <c r="K6" s="147"/>
      <c r="L6" s="12" t="s">
        <v>60</v>
      </c>
      <c r="M6" s="12" t="s">
        <v>61</v>
      </c>
      <c r="N6" s="12" t="s">
        <v>59</v>
      </c>
      <c r="O6" s="12" t="s">
        <v>60</v>
      </c>
      <c r="P6" s="12" t="s">
        <v>61</v>
      </c>
      <c r="Q6" s="17"/>
      <c r="R6" s="12" t="s">
        <v>58</v>
      </c>
      <c r="S6" s="12" t="s">
        <v>65</v>
      </c>
      <c r="T6" s="12" t="s">
        <v>211</v>
      </c>
      <c r="U6" s="12" t="s">
        <v>67</v>
      </c>
      <c r="V6" s="12" t="s">
        <v>68</v>
      </c>
      <c r="W6" s="12" t="s">
        <v>69</v>
      </c>
    </row>
    <row r="7" s="1" customFormat="1" ht="21" customHeight="1" spans="1:23">
      <c r="A7" s="30"/>
      <c r="B7" s="30"/>
      <c r="C7" s="30"/>
      <c r="D7" s="30"/>
      <c r="E7" s="30"/>
      <c r="F7" s="30"/>
      <c r="G7" s="30"/>
      <c r="H7" s="30"/>
      <c r="I7" s="145"/>
      <c r="J7" s="148" t="s">
        <v>58</v>
      </c>
      <c r="K7" s="149"/>
      <c r="L7" s="30"/>
      <c r="M7" s="30"/>
      <c r="N7" s="30"/>
      <c r="O7" s="30"/>
      <c r="P7" s="30"/>
      <c r="Q7" s="30"/>
      <c r="R7" s="30"/>
      <c r="S7" s="30"/>
      <c r="T7" s="30"/>
      <c r="U7" s="30"/>
      <c r="V7" s="30"/>
      <c r="W7" s="30"/>
    </row>
    <row r="8" s="1" customFormat="1" ht="39.75" customHeight="1" spans="1:23">
      <c r="A8" s="19"/>
      <c r="B8" s="21"/>
      <c r="C8" s="19"/>
      <c r="D8" s="19"/>
      <c r="E8" s="20"/>
      <c r="F8" s="20"/>
      <c r="G8" s="20"/>
      <c r="H8" s="20"/>
      <c r="I8" s="150"/>
      <c r="J8" s="151" t="s">
        <v>58</v>
      </c>
      <c r="K8" s="151" t="s">
        <v>294</v>
      </c>
      <c r="L8" s="20"/>
      <c r="M8" s="20"/>
      <c r="N8" s="20"/>
      <c r="O8" s="20"/>
      <c r="P8" s="20"/>
      <c r="Q8" s="20"/>
      <c r="R8" s="20"/>
      <c r="S8" s="20"/>
      <c r="T8" s="20"/>
      <c r="U8" s="21"/>
      <c r="V8" s="20"/>
      <c r="W8" s="20"/>
    </row>
    <row r="9" s="1" customFormat="1" ht="15" customHeight="1" spans="1:23">
      <c r="A9" s="22">
        <v>1</v>
      </c>
      <c r="B9" s="22">
        <v>2</v>
      </c>
      <c r="C9" s="22">
        <v>3</v>
      </c>
      <c r="D9" s="22">
        <v>4</v>
      </c>
      <c r="E9" s="22">
        <v>5</v>
      </c>
      <c r="F9" s="22">
        <v>6</v>
      </c>
      <c r="G9" s="22">
        <v>7</v>
      </c>
      <c r="H9" s="22">
        <v>8</v>
      </c>
      <c r="I9" s="22">
        <v>9</v>
      </c>
      <c r="J9" s="22">
        <v>10</v>
      </c>
      <c r="K9" s="22">
        <v>11</v>
      </c>
      <c r="L9" s="37">
        <v>12</v>
      </c>
      <c r="M9" s="37">
        <v>13</v>
      </c>
      <c r="N9" s="37">
        <v>14</v>
      </c>
      <c r="O9" s="37">
        <v>15</v>
      </c>
      <c r="P9" s="37">
        <v>16</v>
      </c>
      <c r="Q9" s="37">
        <v>17</v>
      </c>
      <c r="R9" s="37">
        <v>18</v>
      </c>
      <c r="S9" s="37">
        <v>19</v>
      </c>
      <c r="T9" s="37">
        <v>20</v>
      </c>
      <c r="U9" s="22">
        <v>21</v>
      </c>
      <c r="V9" s="37">
        <v>22</v>
      </c>
      <c r="W9" s="22">
        <v>23</v>
      </c>
    </row>
    <row r="10" s="1" customFormat="1" ht="15" customHeight="1" spans="1:23">
      <c r="A10" s="22" t="s">
        <v>295</v>
      </c>
      <c r="B10" s="22" t="s">
        <v>296</v>
      </c>
      <c r="C10" s="138" t="s">
        <v>297</v>
      </c>
      <c r="D10" s="22" t="s">
        <v>71</v>
      </c>
      <c r="E10" s="22" t="s">
        <v>106</v>
      </c>
      <c r="F10" s="22" t="s">
        <v>107</v>
      </c>
      <c r="G10" s="22" t="s">
        <v>298</v>
      </c>
      <c r="H10" s="22" t="s">
        <v>299</v>
      </c>
      <c r="I10" s="152">
        <v>65000</v>
      </c>
      <c r="J10" s="152">
        <v>65000</v>
      </c>
      <c r="K10" s="152">
        <v>65000</v>
      </c>
      <c r="L10" s="37"/>
      <c r="M10" s="37"/>
      <c r="N10" s="37"/>
      <c r="O10" s="37"/>
      <c r="P10" s="37"/>
      <c r="Q10" s="37"/>
      <c r="R10" s="37"/>
      <c r="S10" s="37"/>
      <c r="T10" s="37"/>
      <c r="U10" s="22"/>
      <c r="V10" s="37"/>
      <c r="W10" s="22"/>
    </row>
    <row r="11" s="1" customFormat="1" ht="15" customHeight="1" spans="1:23">
      <c r="A11" s="22" t="s">
        <v>295</v>
      </c>
      <c r="B11" s="22" t="s">
        <v>300</v>
      </c>
      <c r="C11" s="138" t="s">
        <v>301</v>
      </c>
      <c r="D11" s="22" t="s">
        <v>71</v>
      </c>
      <c r="E11" s="22" t="s">
        <v>106</v>
      </c>
      <c r="F11" s="22" t="s">
        <v>107</v>
      </c>
      <c r="G11" s="22" t="s">
        <v>247</v>
      </c>
      <c r="H11" s="22" t="s">
        <v>248</v>
      </c>
      <c r="I11" s="152">
        <v>540650</v>
      </c>
      <c r="J11" s="152">
        <v>540650</v>
      </c>
      <c r="K11" s="152">
        <v>540650</v>
      </c>
      <c r="L11" s="37"/>
      <c r="M11" s="37"/>
      <c r="N11" s="37"/>
      <c r="O11" s="37"/>
      <c r="P11" s="37"/>
      <c r="Q11" s="37"/>
      <c r="R11" s="37"/>
      <c r="S11" s="37"/>
      <c r="T11" s="37"/>
      <c r="U11" s="22"/>
      <c r="V11" s="37"/>
      <c r="W11" s="22"/>
    </row>
    <row r="12" s="1" customFormat="1" ht="15" customHeight="1" spans="1:23">
      <c r="A12" s="22" t="s">
        <v>295</v>
      </c>
      <c r="B12" s="22" t="s">
        <v>302</v>
      </c>
      <c r="C12" s="138" t="s">
        <v>303</v>
      </c>
      <c r="D12" s="22" t="s">
        <v>71</v>
      </c>
      <c r="E12" s="22" t="s">
        <v>106</v>
      </c>
      <c r="F12" s="22" t="s">
        <v>107</v>
      </c>
      <c r="G12" s="22" t="s">
        <v>247</v>
      </c>
      <c r="H12" s="22" t="s">
        <v>248</v>
      </c>
      <c r="I12" s="152">
        <v>215000</v>
      </c>
      <c r="J12" s="152">
        <v>215000</v>
      </c>
      <c r="K12" s="152">
        <v>215000</v>
      </c>
      <c r="L12" s="37"/>
      <c r="M12" s="37"/>
      <c r="N12" s="37"/>
      <c r="O12" s="37"/>
      <c r="P12" s="37"/>
      <c r="Q12" s="37"/>
      <c r="R12" s="37"/>
      <c r="S12" s="37"/>
      <c r="T12" s="37"/>
      <c r="U12" s="22"/>
      <c r="V12" s="37"/>
      <c r="W12" s="22"/>
    </row>
    <row r="13" s="1" customFormat="1" ht="15" customHeight="1" spans="1:23">
      <c r="A13" s="22" t="s">
        <v>295</v>
      </c>
      <c r="B13" s="22" t="s">
        <v>304</v>
      </c>
      <c r="C13" s="138" t="s">
        <v>305</v>
      </c>
      <c r="D13" s="22" t="s">
        <v>71</v>
      </c>
      <c r="E13" s="22" t="s">
        <v>106</v>
      </c>
      <c r="F13" s="22" t="s">
        <v>107</v>
      </c>
      <c r="G13" s="22" t="s">
        <v>257</v>
      </c>
      <c r="H13" s="22" t="s">
        <v>258</v>
      </c>
      <c r="I13" s="152">
        <v>350000</v>
      </c>
      <c r="J13" s="152">
        <v>350000</v>
      </c>
      <c r="K13" s="152">
        <v>350000</v>
      </c>
      <c r="L13" s="37"/>
      <c r="M13" s="37"/>
      <c r="N13" s="37"/>
      <c r="O13" s="37"/>
      <c r="P13" s="37"/>
      <c r="Q13" s="37"/>
      <c r="R13" s="37"/>
      <c r="S13" s="37"/>
      <c r="T13" s="37"/>
      <c r="U13" s="22"/>
      <c r="V13" s="37"/>
      <c r="W13" s="22"/>
    </row>
    <row r="14" s="1" customFormat="1" ht="15" customHeight="1" spans="1:23">
      <c r="A14" s="22" t="s">
        <v>295</v>
      </c>
      <c r="B14" s="22" t="s">
        <v>304</v>
      </c>
      <c r="C14" s="138" t="s">
        <v>305</v>
      </c>
      <c r="D14" s="22" t="s">
        <v>71</v>
      </c>
      <c r="E14" s="22" t="s">
        <v>112</v>
      </c>
      <c r="F14" s="22" t="s">
        <v>113</v>
      </c>
      <c r="G14" s="22" t="s">
        <v>261</v>
      </c>
      <c r="H14" s="22" t="s">
        <v>262</v>
      </c>
      <c r="I14" s="152">
        <v>50000</v>
      </c>
      <c r="J14" s="152">
        <v>50000</v>
      </c>
      <c r="K14" s="152">
        <v>50000</v>
      </c>
      <c r="L14" s="37"/>
      <c r="M14" s="37"/>
      <c r="N14" s="37"/>
      <c r="O14" s="37"/>
      <c r="P14" s="37"/>
      <c r="Q14" s="37"/>
      <c r="R14" s="37"/>
      <c r="S14" s="37"/>
      <c r="T14" s="37"/>
      <c r="U14" s="22"/>
      <c r="V14" s="37"/>
      <c r="W14" s="22"/>
    </row>
    <row r="15" s="1" customFormat="1" ht="15" customHeight="1" spans="1:23">
      <c r="A15" s="22" t="s">
        <v>295</v>
      </c>
      <c r="B15" s="22" t="s">
        <v>306</v>
      </c>
      <c r="C15" s="138" t="s">
        <v>307</v>
      </c>
      <c r="D15" s="22" t="s">
        <v>71</v>
      </c>
      <c r="E15" s="22" t="s">
        <v>106</v>
      </c>
      <c r="F15" s="22" t="s">
        <v>107</v>
      </c>
      <c r="G15" s="22" t="s">
        <v>308</v>
      </c>
      <c r="H15" s="22" t="s">
        <v>309</v>
      </c>
      <c r="I15" s="152">
        <v>250000</v>
      </c>
      <c r="J15" s="152">
        <v>250000</v>
      </c>
      <c r="K15" s="152">
        <v>250000</v>
      </c>
      <c r="L15" s="37"/>
      <c r="M15" s="37"/>
      <c r="N15" s="37"/>
      <c r="O15" s="37"/>
      <c r="P15" s="37"/>
      <c r="Q15" s="37"/>
      <c r="R15" s="37"/>
      <c r="S15" s="37"/>
      <c r="T15" s="37"/>
      <c r="U15" s="22"/>
      <c r="V15" s="37"/>
      <c r="W15" s="22"/>
    </row>
    <row r="16" s="1" customFormat="1" ht="15" customHeight="1" spans="1:23">
      <c r="A16" s="22" t="s">
        <v>295</v>
      </c>
      <c r="B16" s="22" t="s">
        <v>310</v>
      </c>
      <c r="C16" s="138" t="s">
        <v>311</v>
      </c>
      <c r="D16" s="22" t="s">
        <v>71</v>
      </c>
      <c r="E16" s="22" t="s">
        <v>106</v>
      </c>
      <c r="F16" s="22" t="s">
        <v>107</v>
      </c>
      <c r="G16" s="22" t="s">
        <v>312</v>
      </c>
      <c r="H16" s="22" t="s">
        <v>313</v>
      </c>
      <c r="I16" s="152">
        <v>87840</v>
      </c>
      <c r="J16" s="152">
        <v>87840</v>
      </c>
      <c r="K16" s="152">
        <v>87840</v>
      </c>
      <c r="L16" s="37"/>
      <c r="M16" s="37"/>
      <c r="N16" s="37"/>
      <c r="O16" s="37"/>
      <c r="P16" s="37"/>
      <c r="Q16" s="37"/>
      <c r="R16" s="37"/>
      <c r="S16" s="37"/>
      <c r="T16" s="37"/>
      <c r="U16" s="22"/>
      <c r="V16" s="37"/>
      <c r="W16" s="22"/>
    </row>
    <row r="17" s="1" customFormat="1" ht="15" customHeight="1" spans="1:23">
      <c r="A17" s="22" t="s">
        <v>295</v>
      </c>
      <c r="B17" s="22" t="s">
        <v>310</v>
      </c>
      <c r="C17" s="138" t="s">
        <v>311</v>
      </c>
      <c r="D17" s="22" t="s">
        <v>71</v>
      </c>
      <c r="E17" s="22" t="s">
        <v>106</v>
      </c>
      <c r="F17" s="22" t="s">
        <v>107</v>
      </c>
      <c r="G17" s="22" t="s">
        <v>314</v>
      </c>
      <c r="H17" s="22" t="s">
        <v>315</v>
      </c>
      <c r="I17" s="152">
        <v>172000</v>
      </c>
      <c r="J17" s="152">
        <v>172000</v>
      </c>
      <c r="K17" s="152">
        <v>172000</v>
      </c>
      <c r="L17" s="37"/>
      <c r="M17" s="37"/>
      <c r="N17" s="37"/>
      <c r="O17" s="37"/>
      <c r="P17" s="37"/>
      <c r="Q17" s="37"/>
      <c r="R17" s="37"/>
      <c r="S17" s="37"/>
      <c r="T17" s="37"/>
      <c r="U17" s="22"/>
      <c r="V17" s="37"/>
      <c r="W17" s="22"/>
    </row>
    <row r="18" s="1" customFormat="1" ht="15" customHeight="1" spans="1:23">
      <c r="A18" s="22" t="s">
        <v>295</v>
      </c>
      <c r="B18" s="22" t="s">
        <v>316</v>
      </c>
      <c r="C18" s="138" t="s">
        <v>317</v>
      </c>
      <c r="D18" s="22" t="s">
        <v>71</v>
      </c>
      <c r="E18" s="22" t="s">
        <v>106</v>
      </c>
      <c r="F18" s="22" t="s">
        <v>107</v>
      </c>
      <c r="G18" s="22" t="s">
        <v>314</v>
      </c>
      <c r="H18" s="22" t="s">
        <v>315</v>
      </c>
      <c r="I18" s="152">
        <v>5000</v>
      </c>
      <c r="J18" s="152">
        <v>5000</v>
      </c>
      <c r="K18" s="152">
        <v>5000</v>
      </c>
      <c r="L18" s="37"/>
      <c r="M18" s="37"/>
      <c r="N18" s="37"/>
      <c r="O18" s="37"/>
      <c r="P18" s="37"/>
      <c r="Q18" s="37"/>
      <c r="R18" s="37"/>
      <c r="S18" s="37"/>
      <c r="T18" s="37"/>
      <c r="U18" s="22"/>
      <c r="V18" s="37"/>
      <c r="W18" s="22"/>
    </row>
    <row r="19" s="1" customFormat="1" ht="15" customHeight="1" spans="1:23">
      <c r="A19" s="22" t="s">
        <v>295</v>
      </c>
      <c r="B19" s="22" t="s">
        <v>318</v>
      </c>
      <c r="C19" s="138" t="s">
        <v>319</v>
      </c>
      <c r="D19" s="22" t="s">
        <v>71</v>
      </c>
      <c r="E19" s="22" t="s">
        <v>106</v>
      </c>
      <c r="F19" s="22" t="s">
        <v>107</v>
      </c>
      <c r="G19" s="22" t="s">
        <v>247</v>
      </c>
      <c r="H19" s="22" t="s">
        <v>248</v>
      </c>
      <c r="I19" s="152">
        <v>10000</v>
      </c>
      <c r="J19" s="152">
        <v>10000</v>
      </c>
      <c r="K19" s="152">
        <v>10000</v>
      </c>
      <c r="L19" s="37"/>
      <c r="M19" s="37"/>
      <c r="N19" s="37"/>
      <c r="O19" s="37"/>
      <c r="P19" s="37"/>
      <c r="Q19" s="37"/>
      <c r="R19" s="37"/>
      <c r="S19" s="37"/>
      <c r="T19" s="37"/>
      <c r="U19" s="22"/>
      <c r="V19" s="37"/>
      <c r="W19" s="22"/>
    </row>
    <row r="20" s="1" customFormat="1" ht="15" customHeight="1" spans="1:23">
      <c r="A20" s="22" t="s">
        <v>295</v>
      </c>
      <c r="B20" s="22" t="s">
        <v>320</v>
      </c>
      <c r="C20" s="138" t="s">
        <v>321</v>
      </c>
      <c r="D20" s="22" t="s">
        <v>71</v>
      </c>
      <c r="E20" s="22" t="s">
        <v>106</v>
      </c>
      <c r="F20" s="22" t="s">
        <v>107</v>
      </c>
      <c r="G20" s="22" t="s">
        <v>247</v>
      </c>
      <c r="H20" s="22" t="s">
        <v>248</v>
      </c>
      <c r="I20" s="152">
        <v>52000</v>
      </c>
      <c r="J20" s="152">
        <v>52000</v>
      </c>
      <c r="K20" s="152">
        <v>52000</v>
      </c>
      <c r="L20" s="37"/>
      <c r="M20" s="37"/>
      <c r="N20" s="37"/>
      <c r="O20" s="37"/>
      <c r="P20" s="37"/>
      <c r="Q20" s="37"/>
      <c r="R20" s="37"/>
      <c r="S20" s="37"/>
      <c r="T20" s="37"/>
      <c r="U20" s="22"/>
      <c r="V20" s="37"/>
      <c r="W20" s="22"/>
    </row>
    <row r="21" s="1" customFormat="1" ht="15" customHeight="1" spans="1:23">
      <c r="A21" s="22" t="s">
        <v>295</v>
      </c>
      <c r="B21" s="22" t="s">
        <v>322</v>
      </c>
      <c r="C21" s="138" t="s">
        <v>323</v>
      </c>
      <c r="D21" s="22" t="s">
        <v>71</v>
      </c>
      <c r="E21" s="22" t="s">
        <v>106</v>
      </c>
      <c r="F21" s="22" t="s">
        <v>107</v>
      </c>
      <c r="G21" s="22" t="s">
        <v>298</v>
      </c>
      <c r="H21" s="22" t="s">
        <v>299</v>
      </c>
      <c r="I21" s="152">
        <v>200000</v>
      </c>
      <c r="J21" s="152">
        <v>200000</v>
      </c>
      <c r="K21" s="152">
        <v>200000</v>
      </c>
      <c r="L21" s="37"/>
      <c r="M21" s="37"/>
      <c r="N21" s="37"/>
      <c r="O21" s="37"/>
      <c r="P21" s="37"/>
      <c r="Q21" s="37"/>
      <c r="R21" s="37"/>
      <c r="S21" s="37"/>
      <c r="T21" s="37"/>
      <c r="U21" s="22"/>
      <c r="V21" s="37"/>
      <c r="W21" s="22"/>
    </row>
    <row r="22" s="1" customFormat="1" ht="15" customHeight="1" spans="1:23">
      <c r="A22" s="22" t="s">
        <v>295</v>
      </c>
      <c r="B22" s="22" t="s">
        <v>324</v>
      </c>
      <c r="C22" s="138" t="s">
        <v>325</v>
      </c>
      <c r="D22" s="22" t="s">
        <v>71</v>
      </c>
      <c r="E22" s="22" t="s">
        <v>106</v>
      </c>
      <c r="F22" s="22" t="s">
        <v>107</v>
      </c>
      <c r="G22" s="22" t="s">
        <v>326</v>
      </c>
      <c r="H22" s="22" t="s">
        <v>327</v>
      </c>
      <c r="I22" s="152">
        <v>210000</v>
      </c>
      <c r="J22" s="152">
        <v>210000</v>
      </c>
      <c r="K22" s="152">
        <v>210000</v>
      </c>
      <c r="L22" s="37"/>
      <c r="M22" s="37"/>
      <c r="N22" s="37"/>
      <c r="O22" s="37"/>
      <c r="P22" s="37"/>
      <c r="Q22" s="37"/>
      <c r="R22" s="37"/>
      <c r="S22" s="37"/>
      <c r="T22" s="37"/>
      <c r="U22" s="22"/>
      <c r="V22" s="37"/>
      <c r="W22" s="22"/>
    </row>
    <row r="23" s="1" customFormat="1" ht="15" customHeight="1" spans="1:23">
      <c r="A23" s="22" t="s">
        <v>295</v>
      </c>
      <c r="B23" s="22" t="s">
        <v>328</v>
      </c>
      <c r="C23" s="138" t="s">
        <v>329</v>
      </c>
      <c r="D23" s="22" t="s">
        <v>71</v>
      </c>
      <c r="E23" s="22" t="s">
        <v>106</v>
      </c>
      <c r="F23" s="22" t="s">
        <v>107</v>
      </c>
      <c r="G23" s="22" t="s">
        <v>312</v>
      </c>
      <c r="H23" s="22" t="s">
        <v>313</v>
      </c>
      <c r="I23" s="152">
        <v>1418152</v>
      </c>
      <c r="J23" s="152">
        <v>1418152</v>
      </c>
      <c r="K23" s="152">
        <v>1418152</v>
      </c>
      <c r="L23" s="37"/>
      <c r="M23" s="37"/>
      <c r="N23" s="37"/>
      <c r="O23" s="37"/>
      <c r="P23" s="37"/>
      <c r="Q23" s="37"/>
      <c r="R23" s="37"/>
      <c r="S23" s="37"/>
      <c r="T23" s="37"/>
      <c r="U23" s="22"/>
      <c r="V23" s="37"/>
      <c r="W23" s="22"/>
    </row>
    <row r="24" s="1" customFormat="1" ht="15" customHeight="1" spans="1:23">
      <c r="A24" s="22" t="s">
        <v>295</v>
      </c>
      <c r="B24" s="22" t="s">
        <v>328</v>
      </c>
      <c r="C24" s="138" t="s">
        <v>329</v>
      </c>
      <c r="D24" s="22" t="s">
        <v>71</v>
      </c>
      <c r="E24" s="22" t="s">
        <v>106</v>
      </c>
      <c r="F24" s="22" t="s">
        <v>107</v>
      </c>
      <c r="G24" s="22" t="s">
        <v>314</v>
      </c>
      <c r="H24" s="22" t="s">
        <v>315</v>
      </c>
      <c r="I24" s="152">
        <v>8000000</v>
      </c>
      <c r="J24" s="152">
        <v>8000000</v>
      </c>
      <c r="K24" s="152">
        <v>8000000</v>
      </c>
      <c r="L24" s="37"/>
      <c r="M24" s="37"/>
      <c r="N24" s="37"/>
      <c r="O24" s="37"/>
      <c r="P24" s="37"/>
      <c r="Q24" s="37"/>
      <c r="R24" s="37"/>
      <c r="S24" s="37"/>
      <c r="T24" s="37"/>
      <c r="U24" s="22"/>
      <c r="V24" s="37"/>
      <c r="W24" s="22"/>
    </row>
    <row r="25" s="1" customFormat="1" ht="15" customHeight="1" spans="1:23">
      <c r="A25" s="22" t="s">
        <v>295</v>
      </c>
      <c r="B25" s="22" t="s">
        <v>330</v>
      </c>
      <c r="C25" s="138" t="s">
        <v>331</v>
      </c>
      <c r="D25" s="22" t="s">
        <v>71</v>
      </c>
      <c r="E25" s="22" t="s">
        <v>106</v>
      </c>
      <c r="F25" s="22" t="s">
        <v>107</v>
      </c>
      <c r="G25" s="22" t="s">
        <v>247</v>
      </c>
      <c r="H25" s="22" t="s">
        <v>248</v>
      </c>
      <c r="I25" s="152">
        <v>20000</v>
      </c>
      <c r="J25" s="152">
        <v>20000</v>
      </c>
      <c r="K25" s="152">
        <v>20000</v>
      </c>
      <c r="L25" s="37"/>
      <c r="M25" s="37"/>
      <c r="N25" s="37"/>
      <c r="O25" s="37"/>
      <c r="P25" s="37"/>
      <c r="Q25" s="37"/>
      <c r="R25" s="37"/>
      <c r="S25" s="37"/>
      <c r="T25" s="37"/>
      <c r="U25" s="22"/>
      <c r="V25" s="37"/>
      <c r="W25" s="22"/>
    </row>
    <row r="26" s="1" customFormat="1" ht="15" customHeight="1" spans="1:23">
      <c r="A26" s="22" t="s">
        <v>295</v>
      </c>
      <c r="B26" s="22" t="s">
        <v>332</v>
      </c>
      <c r="C26" s="138" t="s">
        <v>333</v>
      </c>
      <c r="D26" s="22" t="s">
        <v>71</v>
      </c>
      <c r="E26" s="22" t="s">
        <v>106</v>
      </c>
      <c r="F26" s="22" t="s">
        <v>107</v>
      </c>
      <c r="G26" s="22" t="s">
        <v>259</v>
      </c>
      <c r="H26" s="22" t="s">
        <v>260</v>
      </c>
      <c r="I26" s="152">
        <v>114960</v>
      </c>
      <c r="J26" s="152">
        <v>114960</v>
      </c>
      <c r="K26" s="152">
        <v>114960</v>
      </c>
      <c r="L26" s="37"/>
      <c r="M26" s="37"/>
      <c r="N26" s="37"/>
      <c r="O26" s="37"/>
      <c r="P26" s="37"/>
      <c r="Q26" s="37"/>
      <c r="R26" s="37"/>
      <c r="S26" s="37"/>
      <c r="T26" s="37"/>
      <c r="U26" s="22"/>
      <c r="V26" s="37"/>
      <c r="W26" s="22"/>
    </row>
    <row r="27" s="1" customFormat="1" ht="15" customHeight="1" spans="1:23">
      <c r="A27" s="22" t="s">
        <v>295</v>
      </c>
      <c r="B27" s="22" t="s">
        <v>332</v>
      </c>
      <c r="C27" s="138" t="s">
        <v>333</v>
      </c>
      <c r="D27" s="22" t="s">
        <v>71</v>
      </c>
      <c r="E27" s="22" t="s">
        <v>106</v>
      </c>
      <c r="F27" s="22" t="s">
        <v>107</v>
      </c>
      <c r="G27" s="22" t="s">
        <v>240</v>
      </c>
      <c r="H27" s="22" t="s">
        <v>241</v>
      </c>
      <c r="I27" s="152">
        <v>160000</v>
      </c>
      <c r="J27" s="152">
        <v>160000</v>
      </c>
      <c r="K27" s="152">
        <v>160000</v>
      </c>
      <c r="L27" s="37"/>
      <c r="M27" s="37"/>
      <c r="N27" s="37"/>
      <c r="O27" s="37"/>
      <c r="P27" s="37"/>
      <c r="Q27" s="37"/>
      <c r="R27" s="37"/>
      <c r="S27" s="37"/>
      <c r="T27" s="37"/>
      <c r="U27" s="22"/>
      <c r="V27" s="37"/>
      <c r="W27" s="22"/>
    </row>
    <row r="28" s="1" customFormat="1" ht="15" customHeight="1" spans="1:23">
      <c r="A28" s="22" t="s">
        <v>295</v>
      </c>
      <c r="B28" s="22" t="s">
        <v>334</v>
      </c>
      <c r="C28" s="138" t="s">
        <v>335</v>
      </c>
      <c r="D28" s="22" t="s">
        <v>71</v>
      </c>
      <c r="E28" s="22" t="s">
        <v>106</v>
      </c>
      <c r="F28" s="22" t="s">
        <v>107</v>
      </c>
      <c r="G28" s="22" t="s">
        <v>259</v>
      </c>
      <c r="H28" s="22" t="s">
        <v>260</v>
      </c>
      <c r="I28" s="152">
        <v>7800</v>
      </c>
      <c r="J28" s="152">
        <v>7800</v>
      </c>
      <c r="K28" s="152">
        <v>7800</v>
      </c>
      <c r="L28" s="37"/>
      <c r="M28" s="37"/>
      <c r="N28" s="37"/>
      <c r="O28" s="37"/>
      <c r="P28" s="37"/>
      <c r="Q28" s="37"/>
      <c r="R28" s="37"/>
      <c r="S28" s="37"/>
      <c r="T28" s="37"/>
      <c r="U28" s="22"/>
      <c r="V28" s="37"/>
      <c r="W28" s="22"/>
    </row>
    <row r="29" s="1" customFormat="1" ht="15" customHeight="1" spans="1:23">
      <c r="A29" s="22" t="s">
        <v>295</v>
      </c>
      <c r="B29" s="22" t="s">
        <v>334</v>
      </c>
      <c r="C29" s="138" t="s">
        <v>335</v>
      </c>
      <c r="D29" s="22" t="s">
        <v>71</v>
      </c>
      <c r="E29" s="22" t="s">
        <v>106</v>
      </c>
      <c r="F29" s="22" t="s">
        <v>107</v>
      </c>
      <c r="G29" s="22" t="s">
        <v>312</v>
      </c>
      <c r="H29" s="22" t="s">
        <v>313</v>
      </c>
      <c r="I29" s="152">
        <v>64000</v>
      </c>
      <c r="J29" s="152">
        <v>64000</v>
      </c>
      <c r="K29" s="152">
        <v>64000</v>
      </c>
      <c r="L29" s="37"/>
      <c r="M29" s="37"/>
      <c r="N29" s="37"/>
      <c r="O29" s="37"/>
      <c r="P29" s="37"/>
      <c r="Q29" s="37"/>
      <c r="R29" s="37"/>
      <c r="S29" s="37"/>
      <c r="T29" s="37"/>
      <c r="U29" s="22"/>
      <c r="V29" s="37"/>
      <c r="W29" s="22"/>
    </row>
    <row r="30" s="1" customFormat="1" ht="15" customHeight="1" spans="1:23">
      <c r="A30" s="22" t="s">
        <v>295</v>
      </c>
      <c r="B30" s="22" t="s">
        <v>334</v>
      </c>
      <c r="C30" s="138" t="s">
        <v>335</v>
      </c>
      <c r="D30" s="22" t="s">
        <v>71</v>
      </c>
      <c r="E30" s="22" t="s">
        <v>106</v>
      </c>
      <c r="F30" s="22" t="s">
        <v>107</v>
      </c>
      <c r="G30" s="22" t="s">
        <v>314</v>
      </c>
      <c r="H30" s="22" t="s">
        <v>315</v>
      </c>
      <c r="I30" s="152">
        <v>312000</v>
      </c>
      <c r="J30" s="152">
        <v>312000</v>
      </c>
      <c r="K30" s="152">
        <v>312000</v>
      </c>
      <c r="L30" s="37"/>
      <c r="M30" s="37"/>
      <c r="N30" s="37"/>
      <c r="O30" s="37"/>
      <c r="P30" s="37"/>
      <c r="Q30" s="37"/>
      <c r="R30" s="37"/>
      <c r="S30" s="37"/>
      <c r="T30" s="37"/>
      <c r="U30" s="22"/>
      <c r="V30" s="37"/>
      <c r="W30" s="22"/>
    </row>
    <row r="31" s="1" customFormat="1" ht="15" customHeight="1" spans="1:23">
      <c r="A31" s="22" t="s">
        <v>295</v>
      </c>
      <c r="B31" s="22" t="s">
        <v>336</v>
      </c>
      <c r="C31" s="138" t="s">
        <v>337</v>
      </c>
      <c r="D31" s="22" t="s">
        <v>71</v>
      </c>
      <c r="E31" s="22" t="s">
        <v>106</v>
      </c>
      <c r="F31" s="22" t="s">
        <v>107</v>
      </c>
      <c r="G31" s="22" t="s">
        <v>338</v>
      </c>
      <c r="H31" s="22" t="s">
        <v>191</v>
      </c>
      <c r="I31" s="152">
        <v>300000</v>
      </c>
      <c r="J31" s="152">
        <v>300000</v>
      </c>
      <c r="K31" s="152">
        <v>300000</v>
      </c>
      <c r="L31" s="37"/>
      <c r="M31" s="37"/>
      <c r="N31" s="37"/>
      <c r="O31" s="37"/>
      <c r="P31" s="37"/>
      <c r="Q31" s="37"/>
      <c r="R31" s="37"/>
      <c r="S31" s="37"/>
      <c r="T31" s="37"/>
      <c r="U31" s="22"/>
      <c r="V31" s="37"/>
      <c r="W31" s="22"/>
    </row>
    <row r="32" s="1" customFormat="1" ht="15" customHeight="1" spans="1:23">
      <c r="A32" s="22" t="s">
        <v>295</v>
      </c>
      <c r="B32" s="22" t="s">
        <v>339</v>
      </c>
      <c r="C32" s="138" t="s">
        <v>340</v>
      </c>
      <c r="D32" s="22" t="s">
        <v>71</v>
      </c>
      <c r="E32" s="22" t="s">
        <v>106</v>
      </c>
      <c r="F32" s="22" t="s">
        <v>107</v>
      </c>
      <c r="G32" s="22" t="s">
        <v>341</v>
      </c>
      <c r="H32" s="22" t="s">
        <v>342</v>
      </c>
      <c r="I32" s="152">
        <v>10000</v>
      </c>
      <c r="J32" s="152">
        <v>10000</v>
      </c>
      <c r="K32" s="152">
        <v>10000</v>
      </c>
      <c r="L32" s="37"/>
      <c r="M32" s="37"/>
      <c r="N32" s="37"/>
      <c r="O32" s="37"/>
      <c r="P32" s="37"/>
      <c r="Q32" s="37"/>
      <c r="R32" s="37"/>
      <c r="S32" s="37"/>
      <c r="T32" s="37"/>
      <c r="U32" s="22"/>
      <c r="V32" s="37"/>
      <c r="W32" s="22"/>
    </row>
    <row r="33" s="1" customFormat="1" ht="15" customHeight="1" spans="1:23">
      <c r="A33" s="22" t="s">
        <v>295</v>
      </c>
      <c r="B33" s="22" t="s">
        <v>343</v>
      </c>
      <c r="C33" s="138" t="s">
        <v>344</v>
      </c>
      <c r="D33" s="22" t="s">
        <v>71</v>
      </c>
      <c r="E33" s="22" t="s">
        <v>106</v>
      </c>
      <c r="F33" s="22" t="s">
        <v>107</v>
      </c>
      <c r="G33" s="22" t="s">
        <v>312</v>
      </c>
      <c r="H33" s="22" t="s">
        <v>313</v>
      </c>
      <c r="I33" s="152">
        <v>1100000</v>
      </c>
      <c r="J33" s="152"/>
      <c r="K33" s="152"/>
      <c r="L33" s="37"/>
      <c r="M33" s="37"/>
      <c r="N33" s="37"/>
      <c r="O33" s="37"/>
      <c r="P33" s="37"/>
      <c r="Q33" s="37"/>
      <c r="R33" s="155">
        <v>1100000</v>
      </c>
      <c r="S33" s="37"/>
      <c r="T33" s="37"/>
      <c r="U33" s="22"/>
      <c r="V33" s="37"/>
      <c r="W33" s="155">
        <v>1100000</v>
      </c>
    </row>
    <row r="34" s="1" customFormat="1" ht="15" customHeight="1" spans="1:23">
      <c r="A34" s="22" t="s">
        <v>295</v>
      </c>
      <c r="B34" s="22" t="s">
        <v>343</v>
      </c>
      <c r="C34" s="138" t="s">
        <v>344</v>
      </c>
      <c r="D34" s="22" t="s">
        <v>71</v>
      </c>
      <c r="E34" s="22" t="s">
        <v>106</v>
      </c>
      <c r="F34" s="22" t="s">
        <v>107</v>
      </c>
      <c r="G34" s="22" t="s">
        <v>314</v>
      </c>
      <c r="H34" s="22" t="s">
        <v>315</v>
      </c>
      <c r="I34" s="152">
        <v>1700000</v>
      </c>
      <c r="J34" s="152"/>
      <c r="K34" s="152"/>
      <c r="L34" s="37"/>
      <c r="M34" s="37"/>
      <c r="N34" s="37"/>
      <c r="O34" s="37"/>
      <c r="P34" s="37"/>
      <c r="Q34" s="37"/>
      <c r="R34" s="155">
        <v>1700000</v>
      </c>
      <c r="S34" s="37"/>
      <c r="T34" s="37"/>
      <c r="U34" s="22"/>
      <c r="V34" s="37"/>
      <c r="W34" s="155">
        <v>1700000</v>
      </c>
    </row>
    <row r="35" s="1" customFormat="1" ht="15" customHeight="1" spans="1:23">
      <c r="A35" s="22" t="s">
        <v>295</v>
      </c>
      <c r="B35" s="22" t="s">
        <v>345</v>
      </c>
      <c r="C35" s="138" t="s">
        <v>346</v>
      </c>
      <c r="D35" s="22" t="s">
        <v>71</v>
      </c>
      <c r="E35" s="22" t="s">
        <v>106</v>
      </c>
      <c r="F35" s="22" t="s">
        <v>107</v>
      </c>
      <c r="G35" s="22" t="s">
        <v>249</v>
      </c>
      <c r="H35" s="22" t="s">
        <v>250</v>
      </c>
      <c r="I35" s="152">
        <v>400000</v>
      </c>
      <c r="J35" s="152"/>
      <c r="K35" s="152"/>
      <c r="L35" s="37"/>
      <c r="M35" s="37"/>
      <c r="N35" s="37"/>
      <c r="O35" s="37"/>
      <c r="P35" s="37"/>
      <c r="Q35" s="37"/>
      <c r="R35" s="155">
        <v>400000</v>
      </c>
      <c r="S35" s="37"/>
      <c r="T35" s="37"/>
      <c r="U35" s="22"/>
      <c r="V35" s="37"/>
      <c r="W35" s="155">
        <v>400000</v>
      </c>
    </row>
    <row r="36" s="1" customFormat="1" ht="15" customHeight="1" spans="1:23">
      <c r="A36" s="22" t="s">
        <v>295</v>
      </c>
      <c r="B36" s="22" t="s">
        <v>345</v>
      </c>
      <c r="C36" s="138" t="s">
        <v>346</v>
      </c>
      <c r="D36" s="22" t="s">
        <v>71</v>
      </c>
      <c r="E36" s="22" t="s">
        <v>106</v>
      </c>
      <c r="F36" s="22" t="s">
        <v>107</v>
      </c>
      <c r="G36" s="22" t="s">
        <v>251</v>
      </c>
      <c r="H36" s="22" t="s">
        <v>252</v>
      </c>
      <c r="I36" s="152">
        <v>1000000</v>
      </c>
      <c r="J36" s="152"/>
      <c r="K36" s="152"/>
      <c r="L36" s="37"/>
      <c r="M36" s="37"/>
      <c r="N36" s="37"/>
      <c r="O36" s="37"/>
      <c r="P36" s="37"/>
      <c r="Q36" s="37"/>
      <c r="R36" s="155">
        <v>1000000</v>
      </c>
      <c r="S36" s="37"/>
      <c r="T36" s="37"/>
      <c r="U36" s="22"/>
      <c r="V36" s="37"/>
      <c r="W36" s="155">
        <v>1000000</v>
      </c>
    </row>
    <row r="37" s="1" customFormat="1" ht="15" customHeight="1" spans="1:23">
      <c r="A37" s="22" t="s">
        <v>295</v>
      </c>
      <c r="B37" s="22" t="s">
        <v>345</v>
      </c>
      <c r="C37" s="138" t="s">
        <v>346</v>
      </c>
      <c r="D37" s="22" t="s">
        <v>71</v>
      </c>
      <c r="E37" s="22" t="s">
        <v>106</v>
      </c>
      <c r="F37" s="22" t="s">
        <v>107</v>
      </c>
      <c r="G37" s="22" t="s">
        <v>255</v>
      </c>
      <c r="H37" s="22" t="s">
        <v>256</v>
      </c>
      <c r="I37" s="152">
        <v>200000</v>
      </c>
      <c r="J37" s="152"/>
      <c r="K37" s="152"/>
      <c r="L37" s="37"/>
      <c r="M37" s="37"/>
      <c r="N37" s="37"/>
      <c r="O37" s="37"/>
      <c r="P37" s="37"/>
      <c r="Q37" s="37"/>
      <c r="R37" s="155">
        <v>200000</v>
      </c>
      <c r="S37" s="37"/>
      <c r="T37" s="37"/>
      <c r="U37" s="22"/>
      <c r="V37" s="37"/>
      <c r="W37" s="155">
        <v>200000</v>
      </c>
    </row>
    <row r="38" s="1" customFormat="1" ht="15" customHeight="1" spans="1:23">
      <c r="A38" s="22" t="s">
        <v>295</v>
      </c>
      <c r="B38" s="22" t="s">
        <v>345</v>
      </c>
      <c r="C38" s="138" t="s">
        <v>346</v>
      </c>
      <c r="D38" s="22" t="s">
        <v>71</v>
      </c>
      <c r="E38" s="22" t="s">
        <v>106</v>
      </c>
      <c r="F38" s="22" t="s">
        <v>107</v>
      </c>
      <c r="G38" s="22" t="s">
        <v>259</v>
      </c>
      <c r="H38" s="22" t="s">
        <v>260</v>
      </c>
      <c r="I38" s="152">
        <v>700000</v>
      </c>
      <c r="J38" s="152"/>
      <c r="K38" s="152"/>
      <c r="L38" s="37"/>
      <c r="M38" s="37"/>
      <c r="N38" s="37"/>
      <c r="O38" s="37"/>
      <c r="P38" s="37"/>
      <c r="Q38" s="37"/>
      <c r="R38" s="155">
        <v>700000</v>
      </c>
      <c r="S38" s="37"/>
      <c r="T38" s="37"/>
      <c r="U38" s="22"/>
      <c r="V38" s="37"/>
      <c r="W38" s="155">
        <v>700000</v>
      </c>
    </row>
    <row r="39" s="1" customFormat="1" ht="15" customHeight="1" spans="1:23">
      <c r="A39" s="22" t="s">
        <v>295</v>
      </c>
      <c r="B39" s="22" t="s">
        <v>345</v>
      </c>
      <c r="C39" s="138" t="s">
        <v>346</v>
      </c>
      <c r="D39" s="22" t="s">
        <v>71</v>
      </c>
      <c r="E39" s="22" t="s">
        <v>106</v>
      </c>
      <c r="F39" s="22" t="s">
        <v>107</v>
      </c>
      <c r="G39" s="22" t="s">
        <v>314</v>
      </c>
      <c r="H39" s="22" t="s">
        <v>315</v>
      </c>
      <c r="I39" s="152">
        <v>1500000</v>
      </c>
      <c r="J39" s="152"/>
      <c r="K39" s="152"/>
      <c r="L39" s="37"/>
      <c r="M39" s="37"/>
      <c r="N39" s="37"/>
      <c r="O39" s="37"/>
      <c r="P39" s="37"/>
      <c r="Q39" s="37"/>
      <c r="R39" s="155">
        <v>1500000</v>
      </c>
      <c r="S39" s="37"/>
      <c r="T39" s="37"/>
      <c r="U39" s="22"/>
      <c r="V39" s="37"/>
      <c r="W39" s="155">
        <v>1500000</v>
      </c>
    </row>
    <row r="40" s="1" customFormat="1" ht="15" customHeight="1" spans="1:23">
      <c r="A40" s="22" t="s">
        <v>295</v>
      </c>
      <c r="B40" s="22" t="s">
        <v>347</v>
      </c>
      <c r="C40" s="138" t="s">
        <v>348</v>
      </c>
      <c r="D40" s="22" t="s">
        <v>71</v>
      </c>
      <c r="E40" s="22" t="s">
        <v>106</v>
      </c>
      <c r="F40" s="22" t="s">
        <v>107</v>
      </c>
      <c r="G40" s="22" t="s">
        <v>247</v>
      </c>
      <c r="H40" s="22" t="s">
        <v>248</v>
      </c>
      <c r="I40" s="152">
        <v>100000</v>
      </c>
      <c r="J40" s="152">
        <v>100000</v>
      </c>
      <c r="K40" s="152">
        <v>100000</v>
      </c>
      <c r="L40" s="37"/>
      <c r="M40" s="37"/>
      <c r="N40" s="37"/>
      <c r="O40" s="37"/>
      <c r="P40" s="37"/>
      <c r="Q40" s="37"/>
      <c r="R40" s="37"/>
      <c r="S40" s="37"/>
      <c r="T40" s="37"/>
      <c r="U40" s="22"/>
      <c r="V40" s="37"/>
      <c r="W40" s="22"/>
    </row>
    <row r="41" s="1" customFormat="1" ht="15" customHeight="1" spans="1:23">
      <c r="A41" s="22" t="s">
        <v>295</v>
      </c>
      <c r="B41" s="22" t="s">
        <v>349</v>
      </c>
      <c r="C41" s="138" t="s">
        <v>350</v>
      </c>
      <c r="D41" s="22" t="s">
        <v>71</v>
      </c>
      <c r="E41" s="22" t="s">
        <v>106</v>
      </c>
      <c r="F41" s="22" t="s">
        <v>107</v>
      </c>
      <c r="G41" s="22" t="s">
        <v>341</v>
      </c>
      <c r="H41" s="22" t="s">
        <v>342</v>
      </c>
      <c r="I41" s="152">
        <v>10000</v>
      </c>
      <c r="J41" s="152">
        <v>10000</v>
      </c>
      <c r="K41" s="152">
        <v>10000</v>
      </c>
      <c r="L41" s="37"/>
      <c r="M41" s="37"/>
      <c r="N41" s="37"/>
      <c r="O41" s="37"/>
      <c r="P41" s="37"/>
      <c r="Q41" s="37"/>
      <c r="R41" s="37"/>
      <c r="S41" s="37"/>
      <c r="T41" s="37"/>
      <c r="U41" s="22"/>
      <c r="V41" s="37"/>
      <c r="W41" s="22"/>
    </row>
    <row r="42" s="1" customFormat="1" ht="15" customHeight="1" spans="1:23">
      <c r="A42" s="22" t="s">
        <v>295</v>
      </c>
      <c r="B42" s="22" t="s">
        <v>351</v>
      </c>
      <c r="C42" s="138" t="s">
        <v>352</v>
      </c>
      <c r="D42" s="22" t="s">
        <v>71</v>
      </c>
      <c r="E42" s="22" t="s">
        <v>106</v>
      </c>
      <c r="F42" s="22" t="s">
        <v>107</v>
      </c>
      <c r="G42" s="22" t="s">
        <v>314</v>
      </c>
      <c r="H42" s="22" t="s">
        <v>315</v>
      </c>
      <c r="I42" s="152">
        <v>350000</v>
      </c>
      <c r="J42" s="152">
        <v>350000</v>
      </c>
      <c r="K42" s="152">
        <v>350000</v>
      </c>
      <c r="L42" s="37"/>
      <c r="M42" s="37"/>
      <c r="N42" s="37"/>
      <c r="O42" s="37"/>
      <c r="P42" s="37"/>
      <c r="Q42" s="37"/>
      <c r="R42" s="37"/>
      <c r="S42" s="37"/>
      <c r="T42" s="37"/>
      <c r="U42" s="22"/>
      <c r="V42" s="37"/>
      <c r="W42" s="22"/>
    </row>
    <row r="43" s="1" customFormat="1" ht="15" customHeight="1" spans="1:23">
      <c r="A43" s="22" t="s">
        <v>295</v>
      </c>
      <c r="B43" s="22" t="s">
        <v>353</v>
      </c>
      <c r="C43" s="138" t="s">
        <v>354</v>
      </c>
      <c r="D43" s="22" t="s">
        <v>71</v>
      </c>
      <c r="E43" s="22" t="s">
        <v>106</v>
      </c>
      <c r="F43" s="22" t="s">
        <v>107</v>
      </c>
      <c r="G43" s="22" t="s">
        <v>255</v>
      </c>
      <c r="H43" s="22" t="s">
        <v>256</v>
      </c>
      <c r="I43" s="152">
        <v>685000</v>
      </c>
      <c r="J43" s="152">
        <v>685000</v>
      </c>
      <c r="K43" s="152">
        <v>685000</v>
      </c>
      <c r="L43" s="37"/>
      <c r="M43" s="37"/>
      <c r="N43" s="37"/>
      <c r="O43" s="37"/>
      <c r="P43" s="37"/>
      <c r="Q43" s="37"/>
      <c r="R43" s="37"/>
      <c r="S43" s="37"/>
      <c r="T43" s="37"/>
      <c r="U43" s="22"/>
      <c r="V43" s="37"/>
      <c r="W43" s="22"/>
    </row>
    <row r="44" s="1" customFormat="1" ht="15" customHeight="1" spans="1:23">
      <c r="A44" s="22" t="s">
        <v>295</v>
      </c>
      <c r="B44" s="22" t="s">
        <v>355</v>
      </c>
      <c r="C44" s="138" t="s">
        <v>356</v>
      </c>
      <c r="D44" s="22" t="s">
        <v>71</v>
      </c>
      <c r="E44" s="22" t="s">
        <v>106</v>
      </c>
      <c r="F44" s="22" t="s">
        <v>107</v>
      </c>
      <c r="G44" s="22" t="s">
        <v>341</v>
      </c>
      <c r="H44" s="22" t="s">
        <v>342</v>
      </c>
      <c r="I44" s="152">
        <v>365400</v>
      </c>
      <c r="J44" s="152">
        <v>365400</v>
      </c>
      <c r="K44" s="152">
        <v>365400</v>
      </c>
      <c r="L44" s="37"/>
      <c r="M44" s="37"/>
      <c r="N44" s="37"/>
      <c r="O44" s="37"/>
      <c r="P44" s="37"/>
      <c r="Q44" s="37"/>
      <c r="R44" s="37"/>
      <c r="S44" s="37"/>
      <c r="T44" s="37"/>
      <c r="U44" s="22"/>
      <c r="V44" s="37"/>
      <c r="W44" s="22"/>
    </row>
    <row r="45" s="1" customFormat="1" ht="15" customHeight="1" spans="1:23">
      <c r="A45" s="22" t="s">
        <v>295</v>
      </c>
      <c r="B45" s="22" t="s">
        <v>357</v>
      </c>
      <c r="C45" s="138" t="s">
        <v>358</v>
      </c>
      <c r="D45" s="22" t="s">
        <v>71</v>
      </c>
      <c r="E45" s="22" t="s">
        <v>106</v>
      </c>
      <c r="F45" s="22" t="s">
        <v>107</v>
      </c>
      <c r="G45" s="22" t="s">
        <v>255</v>
      </c>
      <c r="H45" s="22" t="s">
        <v>256</v>
      </c>
      <c r="I45" s="152">
        <v>3586000</v>
      </c>
      <c r="J45" s="152">
        <v>3586000</v>
      </c>
      <c r="K45" s="152">
        <v>3586000</v>
      </c>
      <c r="L45" s="37"/>
      <c r="M45" s="37"/>
      <c r="N45" s="37"/>
      <c r="O45" s="37"/>
      <c r="P45" s="37"/>
      <c r="Q45" s="37"/>
      <c r="R45" s="37"/>
      <c r="S45" s="37"/>
      <c r="T45" s="37"/>
      <c r="U45" s="22"/>
      <c r="V45" s="37"/>
      <c r="W45" s="22"/>
    </row>
    <row r="46" s="1" customFormat="1" ht="15" customHeight="1" spans="1:23">
      <c r="A46" s="22" t="s">
        <v>295</v>
      </c>
      <c r="B46" s="22" t="s">
        <v>359</v>
      </c>
      <c r="C46" s="138" t="s">
        <v>360</v>
      </c>
      <c r="D46" s="22" t="s">
        <v>71</v>
      </c>
      <c r="E46" s="22" t="s">
        <v>106</v>
      </c>
      <c r="F46" s="22" t="s">
        <v>107</v>
      </c>
      <c r="G46" s="22" t="s">
        <v>314</v>
      </c>
      <c r="H46" s="22" t="s">
        <v>315</v>
      </c>
      <c r="I46" s="152">
        <v>1700000</v>
      </c>
      <c r="J46" s="152">
        <v>1700000</v>
      </c>
      <c r="K46" s="152">
        <v>1700000</v>
      </c>
      <c r="L46" s="37"/>
      <c r="M46" s="37"/>
      <c r="N46" s="37"/>
      <c r="O46" s="37"/>
      <c r="P46" s="37"/>
      <c r="Q46" s="37"/>
      <c r="R46" s="37"/>
      <c r="S46" s="37"/>
      <c r="T46" s="37"/>
      <c r="U46" s="22"/>
      <c r="V46" s="37"/>
      <c r="W46" s="22"/>
    </row>
    <row r="47" s="1" customFormat="1" ht="15" customHeight="1" spans="1:23">
      <c r="A47" s="22" t="s">
        <v>295</v>
      </c>
      <c r="B47" s="22" t="s">
        <v>361</v>
      </c>
      <c r="C47" s="138" t="s">
        <v>362</v>
      </c>
      <c r="D47" s="22" t="s">
        <v>71</v>
      </c>
      <c r="E47" s="22" t="s">
        <v>106</v>
      </c>
      <c r="F47" s="22" t="s">
        <v>107</v>
      </c>
      <c r="G47" s="22" t="s">
        <v>308</v>
      </c>
      <c r="H47" s="22" t="s">
        <v>309</v>
      </c>
      <c r="I47" s="152">
        <v>4279198</v>
      </c>
      <c r="J47" s="152">
        <v>4279198</v>
      </c>
      <c r="K47" s="152">
        <v>4279198</v>
      </c>
      <c r="L47" s="37"/>
      <c r="M47" s="37"/>
      <c r="N47" s="37"/>
      <c r="O47" s="37"/>
      <c r="P47" s="37"/>
      <c r="Q47" s="37"/>
      <c r="R47" s="37"/>
      <c r="S47" s="37"/>
      <c r="T47" s="37"/>
      <c r="U47" s="22"/>
      <c r="V47" s="37"/>
      <c r="W47" s="22"/>
    </row>
    <row r="48" s="1" customFormat="1" ht="15" customHeight="1" spans="1:23">
      <c r="A48" s="22" t="s">
        <v>295</v>
      </c>
      <c r="B48" s="22" t="s">
        <v>363</v>
      </c>
      <c r="C48" s="138" t="s">
        <v>364</v>
      </c>
      <c r="D48" s="22" t="s">
        <v>71</v>
      </c>
      <c r="E48" s="22" t="s">
        <v>106</v>
      </c>
      <c r="F48" s="22" t="s">
        <v>107</v>
      </c>
      <c r="G48" s="22" t="s">
        <v>314</v>
      </c>
      <c r="H48" s="22" t="s">
        <v>315</v>
      </c>
      <c r="I48" s="152">
        <v>310000</v>
      </c>
      <c r="J48" s="152">
        <v>310000</v>
      </c>
      <c r="K48" s="152">
        <v>310000</v>
      </c>
      <c r="L48" s="37"/>
      <c r="M48" s="37"/>
      <c r="N48" s="37"/>
      <c r="O48" s="37"/>
      <c r="P48" s="37"/>
      <c r="Q48" s="37"/>
      <c r="R48" s="37"/>
      <c r="S48" s="37"/>
      <c r="T48" s="37"/>
      <c r="U48" s="22"/>
      <c r="V48" s="37"/>
      <c r="W48" s="22"/>
    </row>
    <row r="49" s="1" customFormat="1" ht="18.75" customHeight="1" spans="1:23">
      <c r="A49" s="34" t="s">
        <v>186</v>
      </c>
      <c r="B49" s="35"/>
      <c r="C49" s="35"/>
      <c r="D49" s="35"/>
      <c r="E49" s="35"/>
      <c r="F49" s="35"/>
      <c r="G49" s="35"/>
      <c r="H49" s="36"/>
      <c r="I49" s="153">
        <v>30600000</v>
      </c>
      <c r="J49" s="153">
        <v>24000000</v>
      </c>
      <c r="K49" s="153">
        <v>24000000</v>
      </c>
      <c r="L49" s="79"/>
      <c r="M49" s="79"/>
      <c r="N49" s="79"/>
      <c r="O49" s="79"/>
      <c r="P49" s="79"/>
      <c r="Q49" s="79"/>
      <c r="R49" s="153">
        <v>6600000</v>
      </c>
      <c r="S49" s="79"/>
      <c r="T49" s="79"/>
      <c r="U49" s="79"/>
      <c r="V49" s="79"/>
      <c r="W49" s="153">
        <v>6600000</v>
      </c>
    </row>
  </sheetData>
  <mergeCells count="28">
    <mergeCell ref="A3:W3"/>
    <mergeCell ref="A4:H4"/>
    <mergeCell ref="J5:M5"/>
    <mergeCell ref="N5:P5"/>
    <mergeCell ref="R5:W5"/>
    <mergeCell ref="A49:H4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75"/>
  <sheetViews>
    <sheetView showZeros="0" tabSelected="1" zoomScale="190" zoomScaleNormal="190" topLeftCell="B1" workbookViewId="0">
      <pane ySplit="1" topLeftCell="A29" activePane="bottomLeft" state="frozen"/>
      <selection/>
      <selection pane="bottomLeft" activeCell="B29" sqref="B29:B33"/>
    </sheetView>
  </sheetViews>
  <sheetFormatPr defaultColWidth="9.14545454545454" defaultRowHeight="12" customHeight="1"/>
  <cols>
    <col min="1" max="1" width="34.2818181818182" customWidth="1"/>
    <col min="2" max="2" width="29" customWidth="1"/>
    <col min="3" max="5" width="23.5727272727273" customWidth="1"/>
    <col min="6" max="6" width="11.2818181818182" customWidth="1"/>
    <col min="7" max="7" width="25.1454545454545" customWidth="1"/>
    <col min="8" max="8" width="15.5727272727273" customWidth="1"/>
    <col min="9" max="9" width="13.4272727272727" customWidth="1"/>
    <col min="10" max="10" width="32.1272727272727" customWidth="1"/>
  </cols>
  <sheetData>
    <row r="1" customHeight="1" spans="1:10">
      <c r="A1" s="3"/>
      <c r="B1" s="3"/>
      <c r="C1" s="3"/>
      <c r="D1" s="3"/>
      <c r="E1" s="3"/>
      <c r="F1" s="3"/>
      <c r="G1" s="3"/>
      <c r="H1" s="3"/>
      <c r="I1" s="3"/>
      <c r="J1" s="3"/>
    </row>
    <row r="2" ht="18" customHeight="1" spans="10:10">
      <c r="J2" s="5" t="s">
        <v>365</v>
      </c>
    </row>
    <row r="3" ht="39.75" customHeight="1" spans="1:10">
      <c r="A3" s="69" t="str">
        <f>"2025"&amp;"年部门项目支出绩效目标表"</f>
        <v>2025年部门项目支出绩效目标表</v>
      </c>
      <c r="B3" s="6"/>
      <c r="C3" s="6"/>
      <c r="D3" s="6"/>
      <c r="E3" s="6"/>
      <c r="F3" s="70"/>
      <c r="G3" s="6"/>
      <c r="H3" s="70"/>
      <c r="I3" s="70"/>
      <c r="J3" s="6"/>
    </row>
    <row r="4" ht="17.25" customHeight="1" spans="1:1">
      <c r="A4" s="131" t="s">
        <v>1</v>
      </c>
    </row>
    <row r="5" ht="44.25" customHeight="1" spans="1:10">
      <c r="A5" s="132" t="s">
        <v>198</v>
      </c>
      <c r="B5" s="132" t="s">
        <v>366</v>
      </c>
      <c r="C5" s="132" t="s">
        <v>367</v>
      </c>
      <c r="D5" s="132" t="s">
        <v>368</v>
      </c>
      <c r="E5" s="132" t="s">
        <v>369</v>
      </c>
      <c r="F5" s="133" t="s">
        <v>370</v>
      </c>
      <c r="G5" s="132" t="s">
        <v>371</v>
      </c>
      <c r="H5" s="133" t="s">
        <v>372</v>
      </c>
      <c r="I5" s="133" t="s">
        <v>373</v>
      </c>
      <c r="J5" s="132" t="s">
        <v>374</v>
      </c>
    </row>
    <row r="6" ht="18.75" customHeight="1" spans="1:10">
      <c r="A6" s="71">
        <v>1</v>
      </c>
      <c r="B6" s="71">
        <v>2</v>
      </c>
      <c r="C6" s="71">
        <v>3</v>
      </c>
      <c r="D6" s="71">
        <v>4</v>
      </c>
      <c r="E6" s="71">
        <v>5</v>
      </c>
      <c r="F6" s="37">
        <v>6</v>
      </c>
      <c r="G6" s="71">
        <v>7</v>
      </c>
      <c r="H6" s="37">
        <v>8</v>
      </c>
      <c r="I6" s="37">
        <v>9</v>
      </c>
      <c r="J6" s="71">
        <v>10</v>
      </c>
    </row>
    <row r="7" s="130" customFormat="1" ht="42" customHeight="1" spans="1:10">
      <c r="A7" s="134" t="s">
        <v>364</v>
      </c>
      <c r="B7" s="61" t="s">
        <v>375</v>
      </c>
      <c r="C7" s="61" t="s">
        <v>376</v>
      </c>
      <c r="D7" s="61" t="s">
        <v>377</v>
      </c>
      <c r="E7" s="135" t="s">
        <v>378</v>
      </c>
      <c r="F7" s="61" t="s">
        <v>379</v>
      </c>
      <c r="G7" s="135" t="s">
        <v>380</v>
      </c>
      <c r="H7" s="61" t="s">
        <v>381</v>
      </c>
      <c r="I7" s="61" t="s">
        <v>382</v>
      </c>
      <c r="J7" s="135" t="s">
        <v>383</v>
      </c>
    </row>
    <row r="8" s="130" customFormat="1" ht="42" customHeight="1" spans="1:10">
      <c r="A8" s="134"/>
      <c r="B8" s="61"/>
      <c r="C8" s="61" t="s">
        <v>376</v>
      </c>
      <c r="D8" s="61" t="s">
        <v>384</v>
      </c>
      <c r="E8" s="135" t="s">
        <v>385</v>
      </c>
      <c r="F8" s="61" t="s">
        <v>386</v>
      </c>
      <c r="G8" s="135" t="s">
        <v>387</v>
      </c>
      <c r="H8" s="61" t="s">
        <v>388</v>
      </c>
      <c r="I8" s="61" t="s">
        <v>389</v>
      </c>
      <c r="J8" s="135" t="s">
        <v>390</v>
      </c>
    </row>
    <row r="9" s="130" customFormat="1" ht="42" customHeight="1" spans="1:10">
      <c r="A9" s="134"/>
      <c r="B9" s="61"/>
      <c r="C9" s="61" t="s">
        <v>391</v>
      </c>
      <c r="D9" s="61" t="s">
        <v>392</v>
      </c>
      <c r="E9" s="135" t="s">
        <v>393</v>
      </c>
      <c r="F9" s="61" t="s">
        <v>379</v>
      </c>
      <c r="G9" s="135" t="s">
        <v>394</v>
      </c>
      <c r="H9" s="61" t="s">
        <v>388</v>
      </c>
      <c r="I9" s="61" t="s">
        <v>389</v>
      </c>
      <c r="J9" s="135" t="s">
        <v>395</v>
      </c>
    </row>
    <row r="10" s="130" customFormat="1" ht="42" customHeight="1" spans="1:10">
      <c r="A10" s="134"/>
      <c r="B10" s="61"/>
      <c r="C10" s="61" t="s">
        <v>391</v>
      </c>
      <c r="D10" s="61" t="s">
        <v>396</v>
      </c>
      <c r="E10" s="135" t="s">
        <v>397</v>
      </c>
      <c r="F10" s="61" t="s">
        <v>379</v>
      </c>
      <c r="G10" s="135" t="s">
        <v>398</v>
      </c>
      <c r="H10" s="61" t="s">
        <v>388</v>
      </c>
      <c r="I10" s="61" t="s">
        <v>389</v>
      </c>
      <c r="J10" s="135" t="s">
        <v>399</v>
      </c>
    </row>
    <row r="11" s="130" customFormat="1" ht="42" customHeight="1" spans="1:10">
      <c r="A11" s="134"/>
      <c r="B11" s="61"/>
      <c r="C11" s="61" t="s">
        <v>400</v>
      </c>
      <c r="D11" s="61" t="s">
        <v>401</v>
      </c>
      <c r="E11" s="135" t="s">
        <v>402</v>
      </c>
      <c r="F11" s="61" t="s">
        <v>379</v>
      </c>
      <c r="G11" s="135" t="s">
        <v>403</v>
      </c>
      <c r="H11" s="61" t="s">
        <v>388</v>
      </c>
      <c r="I11" s="61" t="s">
        <v>389</v>
      </c>
      <c r="J11" s="135" t="s">
        <v>404</v>
      </c>
    </row>
    <row r="12" s="130" customFormat="1" ht="42" customHeight="1" spans="1:10">
      <c r="A12" s="134" t="s">
        <v>329</v>
      </c>
      <c r="B12" s="61" t="s">
        <v>405</v>
      </c>
      <c r="C12" s="61" t="s">
        <v>376</v>
      </c>
      <c r="D12" s="61" t="s">
        <v>377</v>
      </c>
      <c r="E12" s="135" t="s">
        <v>406</v>
      </c>
      <c r="F12" s="61" t="s">
        <v>379</v>
      </c>
      <c r="G12" s="135" t="s">
        <v>407</v>
      </c>
      <c r="H12" s="61" t="s">
        <v>408</v>
      </c>
      <c r="I12" s="61" t="s">
        <v>382</v>
      </c>
      <c r="J12" s="135" t="s">
        <v>406</v>
      </c>
    </row>
    <row r="13" s="130" customFormat="1" ht="42" customHeight="1" spans="1:10">
      <c r="A13" s="134"/>
      <c r="B13" s="61"/>
      <c r="C13" s="61" t="s">
        <v>376</v>
      </c>
      <c r="D13" s="61" t="s">
        <v>377</v>
      </c>
      <c r="E13" s="135" t="s">
        <v>409</v>
      </c>
      <c r="F13" s="61" t="s">
        <v>386</v>
      </c>
      <c r="G13" s="135" t="s">
        <v>410</v>
      </c>
      <c r="H13" s="61" t="s">
        <v>408</v>
      </c>
      <c r="I13" s="61" t="s">
        <v>382</v>
      </c>
      <c r="J13" s="135" t="s">
        <v>411</v>
      </c>
    </row>
    <row r="14" s="130" customFormat="1" ht="42" customHeight="1" spans="1:10">
      <c r="A14" s="134"/>
      <c r="B14" s="61"/>
      <c r="C14" s="61" t="s">
        <v>376</v>
      </c>
      <c r="D14" s="61" t="s">
        <v>384</v>
      </c>
      <c r="E14" s="135" t="s">
        <v>412</v>
      </c>
      <c r="F14" s="61" t="s">
        <v>386</v>
      </c>
      <c r="G14" s="135" t="s">
        <v>387</v>
      </c>
      <c r="H14" s="61" t="s">
        <v>388</v>
      </c>
      <c r="I14" s="61" t="s">
        <v>382</v>
      </c>
      <c r="J14" s="135" t="s">
        <v>413</v>
      </c>
    </row>
    <row r="15" s="130" customFormat="1" ht="42" customHeight="1" spans="1:10">
      <c r="A15" s="134"/>
      <c r="B15" s="61"/>
      <c r="C15" s="61" t="s">
        <v>376</v>
      </c>
      <c r="D15" s="61" t="s">
        <v>414</v>
      </c>
      <c r="E15" s="135" t="s">
        <v>415</v>
      </c>
      <c r="F15" s="61" t="s">
        <v>386</v>
      </c>
      <c r="G15" s="135" t="s">
        <v>387</v>
      </c>
      <c r="H15" s="61" t="s">
        <v>388</v>
      </c>
      <c r="I15" s="61" t="s">
        <v>382</v>
      </c>
      <c r="J15" s="135" t="s">
        <v>416</v>
      </c>
    </row>
    <row r="16" s="130" customFormat="1" ht="42" customHeight="1" spans="1:10">
      <c r="A16" s="134"/>
      <c r="B16" s="61"/>
      <c r="C16" s="61" t="s">
        <v>376</v>
      </c>
      <c r="D16" s="61" t="s">
        <v>417</v>
      </c>
      <c r="E16" s="135" t="s">
        <v>418</v>
      </c>
      <c r="F16" s="61" t="s">
        <v>386</v>
      </c>
      <c r="G16" s="135" t="s">
        <v>419</v>
      </c>
      <c r="H16" s="61" t="s">
        <v>420</v>
      </c>
      <c r="I16" s="61" t="s">
        <v>382</v>
      </c>
      <c r="J16" s="135" t="s">
        <v>421</v>
      </c>
    </row>
    <row r="17" s="130" customFormat="1" ht="42" customHeight="1" spans="1:10">
      <c r="A17" s="134"/>
      <c r="B17" s="61"/>
      <c r="C17" s="61" t="s">
        <v>391</v>
      </c>
      <c r="D17" s="61" t="s">
        <v>392</v>
      </c>
      <c r="E17" s="135" t="s">
        <v>422</v>
      </c>
      <c r="F17" s="61" t="s">
        <v>379</v>
      </c>
      <c r="G17" s="135" t="s">
        <v>394</v>
      </c>
      <c r="H17" s="61" t="s">
        <v>388</v>
      </c>
      <c r="I17" s="61" t="s">
        <v>382</v>
      </c>
      <c r="J17" s="135" t="s">
        <v>423</v>
      </c>
    </row>
    <row r="18" s="130" customFormat="1" ht="42" customHeight="1" spans="1:10">
      <c r="A18" s="134"/>
      <c r="B18" s="61"/>
      <c r="C18" s="61" t="s">
        <v>400</v>
      </c>
      <c r="D18" s="61" t="s">
        <v>401</v>
      </c>
      <c r="E18" s="135" t="s">
        <v>424</v>
      </c>
      <c r="F18" s="61" t="s">
        <v>379</v>
      </c>
      <c r="G18" s="135" t="s">
        <v>394</v>
      </c>
      <c r="H18" s="61" t="s">
        <v>388</v>
      </c>
      <c r="I18" s="61" t="s">
        <v>382</v>
      </c>
      <c r="J18" s="135" t="s">
        <v>425</v>
      </c>
    </row>
    <row r="19" s="130" customFormat="1" ht="42" customHeight="1" spans="1:10">
      <c r="A19" s="134" t="s">
        <v>297</v>
      </c>
      <c r="B19" s="61" t="s">
        <v>426</v>
      </c>
      <c r="C19" s="61" t="s">
        <v>376</v>
      </c>
      <c r="D19" s="61" t="s">
        <v>377</v>
      </c>
      <c r="E19" s="135" t="s">
        <v>427</v>
      </c>
      <c r="F19" s="61" t="s">
        <v>386</v>
      </c>
      <c r="G19" s="135" t="s">
        <v>83</v>
      </c>
      <c r="H19" s="61" t="s">
        <v>408</v>
      </c>
      <c r="I19" s="61" t="s">
        <v>382</v>
      </c>
      <c r="J19" s="135" t="s">
        <v>427</v>
      </c>
    </row>
    <row r="20" s="130" customFormat="1" ht="42" customHeight="1" spans="1:10">
      <c r="A20" s="134"/>
      <c r="B20" s="61"/>
      <c r="C20" s="61" t="s">
        <v>376</v>
      </c>
      <c r="D20" s="61" t="s">
        <v>377</v>
      </c>
      <c r="E20" s="135" t="s">
        <v>428</v>
      </c>
      <c r="F20" s="61" t="s">
        <v>386</v>
      </c>
      <c r="G20" s="135" t="s">
        <v>83</v>
      </c>
      <c r="H20" s="61" t="s">
        <v>429</v>
      </c>
      <c r="I20" s="61" t="s">
        <v>382</v>
      </c>
      <c r="J20" s="135" t="s">
        <v>428</v>
      </c>
    </row>
    <row r="21" s="130" customFormat="1" ht="42" customHeight="1" spans="1:10">
      <c r="A21" s="134"/>
      <c r="B21" s="61"/>
      <c r="C21" s="61" t="s">
        <v>376</v>
      </c>
      <c r="D21" s="61" t="s">
        <v>384</v>
      </c>
      <c r="E21" s="135" t="s">
        <v>430</v>
      </c>
      <c r="F21" s="61" t="s">
        <v>379</v>
      </c>
      <c r="G21" s="135" t="s">
        <v>431</v>
      </c>
      <c r="H21" s="61" t="s">
        <v>388</v>
      </c>
      <c r="I21" s="61" t="s">
        <v>382</v>
      </c>
      <c r="J21" s="135" t="s">
        <v>430</v>
      </c>
    </row>
    <row r="22" s="130" customFormat="1" ht="42" customHeight="1" spans="1:10">
      <c r="A22" s="134"/>
      <c r="B22" s="61"/>
      <c r="C22" s="61" t="s">
        <v>376</v>
      </c>
      <c r="D22" s="61" t="s">
        <v>384</v>
      </c>
      <c r="E22" s="135" t="s">
        <v>432</v>
      </c>
      <c r="F22" s="61" t="s">
        <v>386</v>
      </c>
      <c r="G22" s="135" t="s">
        <v>387</v>
      </c>
      <c r="H22" s="61" t="s">
        <v>388</v>
      </c>
      <c r="I22" s="61" t="s">
        <v>382</v>
      </c>
      <c r="J22" s="135" t="s">
        <v>433</v>
      </c>
    </row>
    <row r="23" s="130" customFormat="1" ht="42" customHeight="1" spans="1:10">
      <c r="A23" s="134"/>
      <c r="B23" s="61"/>
      <c r="C23" s="61" t="s">
        <v>391</v>
      </c>
      <c r="D23" s="61" t="s">
        <v>392</v>
      </c>
      <c r="E23" s="135" t="s">
        <v>434</v>
      </c>
      <c r="F23" s="61" t="s">
        <v>379</v>
      </c>
      <c r="G23" s="135" t="s">
        <v>435</v>
      </c>
      <c r="H23" s="61" t="s">
        <v>436</v>
      </c>
      <c r="I23" s="61" t="s">
        <v>389</v>
      </c>
      <c r="J23" s="135" t="s">
        <v>434</v>
      </c>
    </row>
    <row r="24" s="130" customFormat="1" ht="42" customHeight="1" spans="1:10">
      <c r="A24" s="134"/>
      <c r="B24" s="61"/>
      <c r="C24" s="61" t="s">
        <v>400</v>
      </c>
      <c r="D24" s="61" t="s">
        <v>401</v>
      </c>
      <c r="E24" s="135" t="s">
        <v>437</v>
      </c>
      <c r="F24" s="61" t="s">
        <v>379</v>
      </c>
      <c r="G24" s="135" t="s">
        <v>394</v>
      </c>
      <c r="H24" s="61" t="s">
        <v>388</v>
      </c>
      <c r="I24" s="61" t="s">
        <v>389</v>
      </c>
      <c r="J24" s="135" t="s">
        <v>437</v>
      </c>
    </row>
    <row r="25" s="130" customFormat="1" ht="42" customHeight="1" spans="1:10">
      <c r="A25" s="134" t="s">
        <v>350</v>
      </c>
      <c r="B25" s="61" t="s">
        <v>438</v>
      </c>
      <c r="C25" s="61" t="s">
        <v>376</v>
      </c>
      <c r="D25" s="61" t="s">
        <v>377</v>
      </c>
      <c r="E25" s="135" t="s">
        <v>439</v>
      </c>
      <c r="F25" s="61" t="s">
        <v>386</v>
      </c>
      <c r="G25" s="135" t="s">
        <v>440</v>
      </c>
      <c r="H25" s="61" t="s">
        <v>441</v>
      </c>
      <c r="I25" s="61" t="s">
        <v>382</v>
      </c>
      <c r="J25" s="135" t="s">
        <v>439</v>
      </c>
    </row>
    <row r="26" s="130" customFormat="1" ht="42" customHeight="1" spans="1:10">
      <c r="A26" s="134"/>
      <c r="B26" s="61"/>
      <c r="C26" s="61" t="s">
        <v>376</v>
      </c>
      <c r="D26" s="61" t="s">
        <v>417</v>
      </c>
      <c r="E26" s="135" t="s">
        <v>418</v>
      </c>
      <c r="F26" s="61" t="s">
        <v>442</v>
      </c>
      <c r="G26" s="135" t="s">
        <v>443</v>
      </c>
      <c r="H26" s="61" t="s">
        <v>444</v>
      </c>
      <c r="I26" s="61" t="s">
        <v>382</v>
      </c>
      <c r="J26" s="135" t="s">
        <v>445</v>
      </c>
    </row>
    <row r="27" s="130" customFormat="1" ht="42" customHeight="1" spans="1:10">
      <c r="A27" s="134"/>
      <c r="B27" s="61"/>
      <c r="C27" s="61" t="s">
        <v>391</v>
      </c>
      <c r="D27" s="61" t="s">
        <v>392</v>
      </c>
      <c r="E27" s="135" t="s">
        <v>446</v>
      </c>
      <c r="F27" s="61" t="s">
        <v>386</v>
      </c>
      <c r="G27" s="135" t="s">
        <v>387</v>
      </c>
      <c r="H27" s="61" t="s">
        <v>388</v>
      </c>
      <c r="I27" s="61" t="s">
        <v>389</v>
      </c>
      <c r="J27" s="135" t="s">
        <v>446</v>
      </c>
    </row>
    <row r="28" s="130" customFormat="1" ht="42" customHeight="1" spans="1:10">
      <c r="A28" s="134"/>
      <c r="B28" s="61"/>
      <c r="C28" s="61" t="s">
        <v>400</v>
      </c>
      <c r="D28" s="61" t="s">
        <v>401</v>
      </c>
      <c r="E28" s="135" t="s">
        <v>447</v>
      </c>
      <c r="F28" s="61" t="s">
        <v>379</v>
      </c>
      <c r="G28" s="135" t="s">
        <v>394</v>
      </c>
      <c r="H28" s="61" t="s">
        <v>388</v>
      </c>
      <c r="I28" s="61" t="s">
        <v>389</v>
      </c>
      <c r="J28" s="135" t="s">
        <v>447</v>
      </c>
    </row>
    <row r="29" s="130" customFormat="1" ht="42" customHeight="1" spans="1:10">
      <c r="A29" s="134" t="s">
        <v>344</v>
      </c>
      <c r="B29" s="61" t="s">
        <v>448</v>
      </c>
      <c r="C29" s="61" t="s">
        <v>376</v>
      </c>
      <c r="D29" s="61" t="s">
        <v>377</v>
      </c>
      <c r="E29" s="135" t="s">
        <v>449</v>
      </c>
      <c r="F29" s="61" t="s">
        <v>386</v>
      </c>
      <c r="G29" s="135" t="s">
        <v>86</v>
      </c>
      <c r="H29" s="61" t="s">
        <v>429</v>
      </c>
      <c r="I29" s="61" t="s">
        <v>382</v>
      </c>
      <c r="J29" s="135" t="s">
        <v>449</v>
      </c>
    </row>
    <row r="30" s="130" customFormat="1" ht="42" customHeight="1" spans="1:10">
      <c r="A30" s="134"/>
      <c r="B30" s="61"/>
      <c r="C30" s="61" t="s">
        <v>376</v>
      </c>
      <c r="D30" s="61" t="s">
        <v>384</v>
      </c>
      <c r="E30" s="135" t="s">
        <v>450</v>
      </c>
      <c r="F30" s="61" t="s">
        <v>386</v>
      </c>
      <c r="G30" s="135" t="s">
        <v>387</v>
      </c>
      <c r="H30" s="61" t="s">
        <v>388</v>
      </c>
      <c r="I30" s="61" t="s">
        <v>382</v>
      </c>
      <c r="J30" s="135" t="s">
        <v>450</v>
      </c>
    </row>
    <row r="31" s="130" customFormat="1" ht="42" customHeight="1" spans="1:10">
      <c r="A31" s="134"/>
      <c r="B31" s="61"/>
      <c r="C31" s="61" t="s">
        <v>376</v>
      </c>
      <c r="D31" s="61" t="s">
        <v>377</v>
      </c>
      <c r="E31" s="135" t="s">
        <v>418</v>
      </c>
      <c r="F31" s="61" t="s">
        <v>442</v>
      </c>
      <c r="G31" s="135" t="s">
        <v>451</v>
      </c>
      <c r="H31" s="61" t="s">
        <v>452</v>
      </c>
      <c r="I31" s="61" t="s">
        <v>382</v>
      </c>
      <c r="J31" s="135" t="s">
        <v>418</v>
      </c>
    </row>
    <row r="32" s="130" customFormat="1" ht="42" customHeight="1" spans="1:10">
      <c r="A32" s="134"/>
      <c r="B32" s="61"/>
      <c r="C32" s="61" t="s">
        <v>391</v>
      </c>
      <c r="D32" s="61" t="s">
        <v>392</v>
      </c>
      <c r="E32" s="135" t="s">
        <v>453</v>
      </c>
      <c r="F32" s="61" t="s">
        <v>386</v>
      </c>
      <c r="G32" s="135" t="s">
        <v>387</v>
      </c>
      <c r="H32" s="61" t="s">
        <v>388</v>
      </c>
      <c r="I32" s="61" t="s">
        <v>382</v>
      </c>
      <c r="J32" s="135" t="s">
        <v>453</v>
      </c>
    </row>
    <row r="33" s="130" customFormat="1" ht="42" customHeight="1" spans="1:10">
      <c r="A33" s="134"/>
      <c r="B33" s="61"/>
      <c r="C33" s="61" t="s">
        <v>400</v>
      </c>
      <c r="D33" s="61" t="s">
        <v>401</v>
      </c>
      <c r="E33" s="135" t="s">
        <v>454</v>
      </c>
      <c r="F33" s="61" t="s">
        <v>379</v>
      </c>
      <c r="G33" s="135" t="s">
        <v>394</v>
      </c>
      <c r="H33" s="61" t="s">
        <v>388</v>
      </c>
      <c r="I33" s="61" t="s">
        <v>382</v>
      </c>
      <c r="J33" s="135" t="s">
        <v>455</v>
      </c>
    </row>
    <row r="34" s="130" customFormat="1" ht="42" customHeight="1" spans="1:10">
      <c r="A34" s="134" t="s">
        <v>335</v>
      </c>
      <c r="B34" s="61" t="s">
        <v>456</v>
      </c>
      <c r="C34" s="61" t="s">
        <v>376</v>
      </c>
      <c r="D34" s="61" t="s">
        <v>377</v>
      </c>
      <c r="E34" s="135" t="s">
        <v>457</v>
      </c>
      <c r="F34" s="61" t="s">
        <v>386</v>
      </c>
      <c r="G34" s="135" t="s">
        <v>458</v>
      </c>
      <c r="H34" s="61" t="s">
        <v>429</v>
      </c>
      <c r="I34" s="61" t="s">
        <v>382</v>
      </c>
      <c r="J34" s="135" t="s">
        <v>459</v>
      </c>
    </row>
    <row r="35" s="130" customFormat="1" ht="42" customHeight="1" spans="1:10">
      <c r="A35" s="134"/>
      <c r="B35" s="61"/>
      <c r="C35" s="61" t="s">
        <v>376</v>
      </c>
      <c r="D35" s="61" t="s">
        <v>377</v>
      </c>
      <c r="E35" s="135" t="s">
        <v>460</v>
      </c>
      <c r="F35" s="61" t="s">
        <v>386</v>
      </c>
      <c r="G35" s="135" t="s">
        <v>461</v>
      </c>
      <c r="H35" s="61" t="s">
        <v>462</v>
      </c>
      <c r="I35" s="61" t="s">
        <v>382</v>
      </c>
      <c r="J35" s="135" t="s">
        <v>463</v>
      </c>
    </row>
    <row r="36" s="130" customFormat="1" ht="42" customHeight="1" spans="1:10">
      <c r="A36" s="134"/>
      <c r="B36" s="61"/>
      <c r="C36" s="61" t="s">
        <v>376</v>
      </c>
      <c r="D36" s="61" t="s">
        <v>377</v>
      </c>
      <c r="E36" s="135" t="s">
        <v>464</v>
      </c>
      <c r="F36" s="61" t="s">
        <v>379</v>
      </c>
      <c r="G36" s="135" t="s">
        <v>458</v>
      </c>
      <c r="H36" s="61" t="s">
        <v>381</v>
      </c>
      <c r="I36" s="61" t="s">
        <v>382</v>
      </c>
      <c r="J36" s="135" t="s">
        <v>463</v>
      </c>
    </row>
    <row r="37" s="130" customFormat="1" ht="42" customHeight="1" spans="1:10">
      <c r="A37" s="134"/>
      <c r="B37" s="61"/>
      <c r="C37" s="61" t="s">
        <v>376</v>
      </c>
      <c r="D37" s="61" t="s">
        <v>384</v>
      </c>
      <c r="E37" s="135" t="s">
        <v>465</v>
      </c>
      <c r="F37" s="61" t="s">
        <v>386</v>
      </c>
      <c r="G37" s="135" t="s">
        <v>387</v>
      </c>
      <c r="H37" s="61" t="s">
        <v>388</v>
      </c>
      <c r="I37" s="61" t="s">
        <v>382</v>
      </c>
      <c r="J37" s="135" t="s">
        <v>463</v>
      </c>
    </row>
    <row r="38" s="130" customFormat="1" ht="42" customHeight="1" spans="1:10">
      <c r="A38" s="134"/>
      <c r="B38" s="61"/>
      <c r="C38" s="61" t="s">
        <v>376</v>
      </c>
      <c r="D38" s="61" t="s">
        <v>414</v>
      </c>
      <c r="E38" s="135" t="s">
        <v>466</v>
      </c>
      <c r="F38" s="61" t="s">
        <v>386</v>
      </c>
      <c r="G38" s="135" t="s">
        <v>387</v>
      </c>
      <c r="H38" s="61" t="s">
        <v>388</v>
      </c>
      <c r="I38" s="61" t="s">
        <v>382</v>
      </c>
      <c r="J38" s="135" t="s">
        <v>467</v>
      </c>
    </row>
    <row r="39" s="130" customFormat="1" ht="42" customHeight="1" spans="1:10">
      <c r="A39" s="134"/>
      <c r="B39" s="61"/>
      <c r="C39" s="61" t="s">
        <v>376</v>
      </c>
      <c r="D39" s="61" t="s">
        <v>414</v>
      </c>
      <c r="E39" s="135" t="s">
        <v>468</v>
      </c>
      <c r="F39" s="61" t="s">
        <v>386</v>
      </c>
      <c r="G39" s="135" t="s">
        <v>469</v>
      </c>
      <c r="H39" s="61" t="s">
        <v>388</v>
      </c>
      <c r="I39" s="61" t="s">
        <v>382</v>
      </c>
      <c r="J39" s="135" t="s">
        <v>470</v>
      </c>
    </row>
    <row r="40" s="130" customFormat="1" ht="42" customHeight="1" spans="1:10">
      <c r="A40" s="134"/>
      <c r="B40" s="61"/>
      <c r="C40" s="61" t="s">
        <v>391</v>
      </c>
      <c r="D40" s="61" t="s">
        <v>392</v>
      </c>
      <c r="E40" s="135" t="s">
        <v>471</v>
      </c>
      <c r="F40" s="61" t="s">
        <v>386</v>
      </c>
      <c r="G40" s="135" t="s">
        <v>472</v>
      </c>
      <c r="H40" s="61" t="s">
        <v>473</v>
      </c>
      <c r="I40" s="61" t="s">
        <v>389</v>
      </c>
      <c r="J40" s="135" t="s">
        <v>463</v>
      </c>
    </row>
    <row r="41" s="130" customFormat="1" ht="42" customHeight="1" spans="1:10">
      <c r="A41" s="134"/>
      <c r="B41" s="61"/>
      <c r="C41" s="61" t="s">
        <v>400</v>
      </c>
      <c r="D41" s="61" t="s">
        <v>401</v>
      </c>
      <c r="E41" s="135" t="s">
        <v>474</v>
      </c>
      <c r="F41" s="61" t="s">
        <v>379</v>
      </c>
      <c r="G41" s="135" t="s">
        <v>403</v>
      </c>
      <c r="H41" s="61" t="s">
        <v>388</v>
      </c>
      <c r="I41" s="61" t="s">
        <v>382</v>
      </c>
      <c r="J41" s="135" t="s">
        <v>475</v>
      </c>
    </row>
    <row r="42" s="130" customFormat="1" ht="42" customHeight="1" spans="1:10">
      <c r="A42" s="134" t="s">
        <v>317</v>
      </c>
      <c r="B42" s="61" t="s">
        <v>476</v>
      </c>
      <c r="C42" s="61" t="s">
        <v>376</v>
      </c>
      <c r="D42" s="61" t="s">
        <v>377</v>
      </c>
      <c r="E42" s="135" t="s">
        <v>477</v>
      </c>
      <c r="F42" s="61" t="s">
        <v>379</v>
      </c>
      <c r="G42" s="135" t="s">
        <v>478</v>
      </c>
      <c r="H42" s="61" t="s">
        <v>381</v>
      </c>
      <c r="I42" s="61" t="s">
        <v>382</v>
      </c>
      <c r="J42" s="135" t="s">
        <v>477</v>
      </c>
    </row>
    <row r="43" s="130" customFormat="1" ht="42" customHeight="1" spans="1:10">
      <c r="A43" s="134"/>
      <c r="B43" s="61"/>
      <c r="C43" s="61" t="s">
        <v>376</v>
      </c>
      <c r="D43" s="61" t="s">
        <v>384</v>
      </c>
      <c r="E43" s="135" t="s">
        <v>479</v>
      </c>
      <c r="F43" s="61" t="s">
        <v>379</v>
      </c>
      <c r="G43" s="135" t="s">
        <v>480</v>
      </c>
      <c r="H43" s="61" t="s">
        <v>388</v>
      </c>
      <c r="I43" s="61" t="s">
        <v>382</v>
      </c>
      <c r="J43" s="135" t="s">
        <v>479</v>
      </c>
    </row>
    <row r="44" s="130" customFormat="1" ht="42" customHeight="1" spans="1:10">
      <c r="A44" s="134"/>
      <c r="B44" s="61"/>
      <c r="C44" s="61" t="s">
        <v>391</v>
      </c>
      <c r="D44" s="61" t="s">
        <v>392</v>
      </c>
      <c r="E44" s="135" t="s">
        <v>481</v>
      </c>
      <c r="F44" s="61" t="s">
        <v>386</v>
      </c>
      <c r="G44" s="135" t="s">
        <v>435</v>
      </c>
      <c r="H44" s="61" t="s">
        <v>473</v>
      </c>
      <c r="I44" s="61" t="s">
        <v>389</v>
      </c>
      <c r="J44" s="135" t="s">
        <v>481</v>
      </c>
    </row>
    <row r="45" s="130" customFormat="1" ht="42" customHeight="1" spans="1:10">
      <c r="A45" s="134"/>
      <c r="B45" s="61"/>
      <c r="C45" s="61" t="s">
        <v>400</v>
      </c>
      <c r="D45" s="61" t="s">
        <v>401</v>
      </c>
      <c r="E45" s="135" t="s">
        <v>482</v>
      </c>
      <c r="F45" s="61" t="s">
        <v>379</v>
      </c>
      <c r="G45" s="135" t="s">
        <v>403</v>
      </c>
      <c r="H45" s="61" t="s">
        <v>388</v>
      </c>
      <c r="I45" s="61" t="s">
        <v>389</v>
      </c>
      <c r="J45" s="135" t="s">
        <v>482</v>
      </c>
    </row>
    <row r="46" s="130" customFormat="1" ht="42" customHeight="1" spans="1:10">
      <c r="A46" s="134" t="s">
        <v>333</v>
      </c>
      <c r="B46" s="61" t="s">
        <v>483</v>
      </c>
      <c r="C46" s="61" t="s">
        <v>376</v>
      </c>
      <c r="D46" s="61" t="s">
        <v>377</v>
      </c>
      <c r="E46" s="135" t="s">
        <v>484</v>
      </c>
      <c r="F46" s="61" t="s">
        <v>379</v>
      </c>
      <c r="G46" s="135" t="s">
        <v>461</v>
      </c>
      <c r="H46" s="61" t="s">
        <v>381</v>
      </c>
      <c r="I46" s="61" t="s">
        <v>382</v>
      </c>
      <c r="J46" s="135" t="s">
        <v>484</v>
      </c>
    </row>
    <row r="47" s="130" customFormat="1" ht="42" customHeight="1" spans="1:10">
      <c r="A47" s="134"/>
      <c r="B47" s="61"/>
      <c r="C47" s="61" t="s">
        <v>376</v>
      </c>
      <c r="D47" s="61" t="s">
        <v>377</v>
      </c>
      <c r="E47" s="135" t="s">
        <v>485</v>
      </c>
      <c r="F47" s="61" t="s">
        <v>379</v>
      </c>
      <c r="G47" s="135" t="s">
        <v>461</v>
      </c>
      <c r="H47" s="61" t="s">
        <v>381</v>
      </c>
      <c r="I47" s="61" t="s">
        <v>382</v>
      </c>
      <c r="J47" s="135" t="s">
        <v>485</v>
      </c>
    </row>
    <row r="48" s="130" customFormat="1" ht="42" customHeight="1" spans="1:10">
      <c r="A48" s="134"/>
      <c r="B48" s="61"/>
      <c r="C48" s="61" t="s">
        <v>376</v>
      </c>
      <c r="D48" s="61" t="s">
        <v>384</v>
      </c>
      <c r="E48" s="135" t="s">
        <v>486</v>
      </c>
      <c r="F48" s="61" t="s">
        <v>386</v>
      </c>
      <c r="G48" s="135" t="s">
        <v>487</v>
      </c>
      <c r="H48" s="61" t="s">
        <v>388</v>
      </c>
      <c r="I48" s="61" t="s">
        <v>382</v>
      </c>
      <c r="J48" s="135" t="s">
        <v>486</v>
      </c>
    </row>
    <row r="49" s="130" customFormat="1" ht="42" customHeight="1" spans="1:10">
      <c r="A49" s="134"/>
      <c r="B49" s="61"/>
      <c r="C49" s="61" t="s">
        <v>376</v>
      </c>
      <c r="D49" s="61" t="s">
        <v>384</v>
      </c>
      <c r="E49" s="135" t="s">
        <v>488</v>
      </c>
      <c r="F49" s="61" t="s">
        <v>386</v>
      </c>
      <c r="G49" s="135" t="s">
        <v>489</v>
      </c>
      <c r="H49" s="61" t="s">
        <v>388</v>
      </c>
      <c r="I49" s="61" t="s">
        <v>382</v>
      </c>
      <c r="J49" s="135" t="s">
        <v>488</v>
      </c>
    </row>
    <row r="50" s="130" customFormat="1" ht="42" customHeight="1" spans="1:10">
      <c r="A50" s="134"/>
      <c r="B50" s="61"/>
      <c r="C50" s="61" t="s">
        <v>376</v>
      </c>
      <c r="D50" s="61" t="s">
        <v>414</v>
      </c>
      <c r="E50" s="135" t="s">
        <v>490</v>
      </c>
      <c r="F50" s="61" t="s">
        <v>386</v>
      </c>
      <c r="G50" s="135" t="s">
        <v>491</v>
      </c>
      <c r="H50" s="61" t="s">
        <v>492</v>
      </c>
      <c r="I50" s="61" t="s">
        <v>382</v>
      </c>
      <c r="J50" s="135" t="s">
        <v>490</v>
      </c>
    </row>
    <row r="51" s="130" customFormat="1" ht="42" customHeight="1" spans="1:10">
      <c r="A51" s="134"/>
      <c r="B51" s="61"/>
      <c r="C51" s="61" t="s">
        <v>391</v>
      </c>
      <c r="D51" s="61" t="s">
        <v>392</v>
      </c>
      <c r="E51" s="135" t="s">
        <v>493</v>
      </c>
      <c r="F51" s="61" t="s">
        <v>386</v>
      </c>
      <c r="G51" s="135" t="s">
        <v>494</v>
      </c>
      <c r="H51" s="61"/>
      <c r="I51" s="61" t="s">
        <v>389</v>
      </c>
      <c r="J51" s="135" t="s">
        <v>495</v>
      </c>
    </row>
    <row r="52" s="130" customFormat="1" ht="42" customHeight="1" spans="1:10">
      <c r="A52" s="134"/>
      <c r="B52" s="61"/>
      <c r="C52" s="61" t="s">
        <v>400</v>
      </c>
      <c r="D52" s="61" t="s">
        <v>401</v>
      </c>
      <c r="E52" s="135" t="s">
        <v>496</v>
      </c>
      <c r="F52" s="61" t="s">
        <v>379</v>
      </c>
      <c r="G52" s="135" t="s">
        <v>403</v>
      </c>
      <c r="H52" s="61" t="s">
        <v>388</v>
      </c>
      <c r="I52" s="61" t="s">
        <v>382</v>
      </c>
      <c r="J52" s="135" t="s">
        <v>497</v>
      </c>
    </row>
    <row r="53" s="130" customFormat="1" ht="42" customHeight="1" spans="1:10">
      <c r="A53" s="134" t="s">
        <v>348</v>
      </c>
      <c r="B53" s="61" t="s">
        <v>498</v>
      </c>
      <c r="C53" s="61" t="s">
        <v>376</v>
      </c>
      <c r="D53" s="61" t="s">
        <v>384</v>
      </c>
      <c r="E53" s="135" t="s">
        <v>499</v>
      </c>
      <c r="F53" s="61" t="s">
        <v>379</v>
      </c>
      <c r="G53" s="135" t="s">
        <v>458</v>
      </c>
      <c r="H53" s="61" t="s">
        <v>388</v>
      </c>
      <c r="I53" s="61" t="s">
        <v>389</v>
      </c>
      <c r="J53" s="135" t="s">
        <v>500</v>
      </c>
    </row>
    <row r="54" s="130" customFormat="1" ht="42" customHeight="1" spans="1:10">
      <c r="A54" s="134"/>
      <c r="B54" s="61"/>
      <c r="C54" s="61" t="s">
        <v>376</v>
      </c>
      <c r="D54" s="61" t="s">
        <v>414</v>
      </c>
      <c r="E54" s="135" t="s">
        <v>501</v>
      </c>
      <c r="F54" s="61" t="s">
        <v>386</v>
      </c>
      <c r="G54" s="135" t="s">
        <v>502</v>
      </c>
      <c r="H54" s="61" t="s">
        <v>473</v>
      </c>
      <c r="I54" s="61" t="s">
        <v>389</v>
      </c>
      <c r="J54" s="135" t="s">
        <v>503</v>
      </c>
    </row>
    <row r="55" s="130" customFormat="1" ht="42" customHeight="1" spans="1:10">
      <c r="A55" s="134"/>
      <c r="B55" s="61"/>
      <c r="C55" s="61" t="s">
        <v>391</v>
      </c>
      <c r="D55" s="61" t="s">
        <v>396</v>
      </c>
      <c r="E55" s="135" t="s">
        <v>504</v>
      </c>
      <c r="F55" s="61" t="s">
        <v>379</v>
      </c>
      <c r="G55" s="135" t="s">
        <v>505</v>
      </c>
      <c r="H55" s="61" t="s">
        <v>473</v>
      </c>
      <c r="I55" s="61" t="s">
        <v>382</v>
      </c>
      <c r="J55" s="135" t="s">
        <v>506</v>
      </c>
    </row>
    <row r="56" s="130" customFormat="1" ht="42" customHeight="1" spans="1:10">
      <c r="A56" s="134"/>
      <c r="B56" s="61"/>
      <c r="C56" s="61" t="s">
        <v>400</v>
      </c>
      <c r="D56" s="61" t="s">
        <v>401</v>
      </c>
      <c r="E56" s="135" t="s">
        <v>507</v>
      </c>
      <c r="F56" s="61" t="s">
        <v>379</v>
      </c>
      <c r="G56" s="135" t="s">
        <v>394</v>
      </c>
      <c r="H56" s="61" t="s">
        <v>388</v>
      </c>
      <c r="I56" s="61" t="s">
        <v>382</v>
      </c>
      <c r="J56" s="135" t="s">
        <v>508</v>
      </c>
    </row>
    <row r="57" s="130" customFormat="1" ht="42" customHeight="1" spans="1:10">
      <c r="A57" s="134" t="s">
        <v>362</v>
      </c>
      <c r="B57" s="61" t="s">
        <v>509</v>
      </c>
      <c r="C57" s="61" t="s">
        <v>376</v>
      </c>
      <c r="D57" s="61" t="s">
        <v>377</v>
      </c>
      <c r="E57" s="135" t="s">
        <v>510</v>
      </c>
      <c r="F57" s="61" t="s">
        <v>386</v>
      </c>
      <c r="G57" s="135" t="s">
        <v>387</v>
      </c>
      <c r="H57" s="61" t="s">
        <v>388</v>
      </c>
      <c r="I57" s="61" t="s">
        <v>389</v>
      </c>
      <c r="J57" s="135" t="s">
        <v>511</v>
      </c>
    </row>
    <row r="58" s="130" customFormat="1" ht="42" customHeight="1" spans="1:10">
      <c r="A58" s="134"/>
      <c r="B58" s="61"/>
      <c r="C58" s="61" t="s">
        <v>376</v>
      </c>
      <c r="D58" s="61" t="s">
        <v>384</v>
      </c>
      <c r="E58" s="135" t="s">
        <v>512</v>
      </c>
      <c r="F58" s="61" t="s">
        <v>379</v>
      </c>
      <c r="G58" s="135" t="s">
        <v>480</v>
      </c>
      <c r="H58" s="61" t="s">
        <v>388</v>
      </c>
      <c r="I58" s="61" t="s">
        <v>389</v>
      </c>
      <c r="J58" s="135" t="s">
        <v>513</v>
      </c>
    </row>
    <row r="59" s="130" customFormat="1" ht="42" customHeight="1" spans="1:10">
      <c r="A59" s="134"/>
      <c r="B59" s="61"/>
      <c r="C59" s="61" t="s">
        <v>376</v>
      </c>
      <c r="D59" s="61" t="s">
        <v>414</v>
      </c>
      <c r="E59" s="135" t="s">
        <v>514</v>
      </c>
      <c r="F59" s="61" t="s">
        <v>379</v>
      </c>
      <c r="G59" s="135" t="s">
        <v>394</v>
      </c>
      <c r="H59" s="61" t="s">
        <v>388</v>
      </c>
      <c r="I59" s="61" t="s">
        <v>389</v>
      </c>
      <c r="J59" s="135" t="s">
        <v>515</v>
      </c>
    </row>
    <row r="60" s="130" customFormat="1" ht="42" customHeight="1" spans="1:10">
      <c r="A60" s="134"/>
      <c r="B60" s="61"/>
      <c r="C60" s="61" t="s">
        <v>391</v>
      </c>
      <c r="D60" s="61" t="s">
        <v>516</v>
      </c>
      <c r="E60" s="135" t="s">
        <v>517</v>
      </c>
      <c r="F60" s="61" t="s">
        <v>442</v>
      </c>
      <c r="G60" s="135" t="s">
        <v>518</v>
      </c>
      <c r="H60" s="61" t="s">
        <v>452</v>
      </c>
      <c r="I60" s="61" t="s">
        <v>382</v>
      </c>
      <c r="J60" s="135" t="s">
        <v>519</v>
      </c>
    </row>
    <row r="61" s="130" customFormat="1" ht="42" customHeight="1" spans="1:10">
      <c r="A61" s="134"/>
      <c r="B61" s="61"/>
      <c r="C61" s="61" t="s">
        <v>400</v>
      </c>
      <c r="D61" s="61" t="s">
        <v>401</v>
      </c>
      <c r="E61" s="135" t="s">
        <v>520</v>
      </c>
      <c r="F61" s="61" t="s">
        <v>379</v>
      </c>
      <c r="G61" s="135" t="s">
        <v>403</v>
      </c>
      <c r="H61" s="61" t="s">
        <v>388</v>
      </c>
      <c r="I61" s="61" t="s">
        <v>389</v>
      </c>
      <c r="J61" s="135" t="s">
        <v>521</v>
      </c>
    </row>
    <row r="62" s="130" customFormat="1" ht="42" customHeight="1" spans="1:10">
      <c r="A62" s="134" t="s">
        <v>307</v>
      </c>
      <c r="B62" s="61" t="s">
        <v>522</v>
      </c>
      <c r="C62" s="61" t="s">
        <v>376</v>
      </c>
      <c r="D62" s="61" t="s">
        <v>377</v>
      </c>
      <c r="E62" s="135" t="s">
        <v>523</v>
      </c>
      <c r="F62" s="61" t="s">
        <v>379</v>
      </c>
      <c r="G62" s="135" t="s">
        <v>93</v>
      </c>
      <c r="H62" s="61" t="s">
        <v>429</v>
      </c>
      <c r="I62" s="61" t="s">
        <v>382</v>
      </c>
      <c r="J62" s="135" t="s">
        <v>523</v>
      </c>
    </row>
    <row r="63" s="130" customFormat="1" ht="42" customHeight="1" spans="1:10">
      <c r="A63" s="134"/>
      <c r="B63" s="61"/>
      <c r="C63" s="61" t="s">
        <v>376</v>
      </c>
      <c r="D63" s="61" t="s">
        <v>377</v>
      </c>
      <c r="E63" s="135" t="s">
        <v>524</v>
      </c>
      <c r="F63" s="61" t="s">
        <v>386</v>
      </c>
      <c r="G63" s="135" t="s">
        <v>525</v>
      </c>
      <c r="H63" s="61" t="s">
        <v>526</v>
      </c>
      <c r="I63" s="61" t="s">
        <v>382</v>
      </c>
      <c r="J63" s="135" t="s">
        <v>524</v>
      </c>
    </row>
    <row r="64" s="130" customFormat="1" ht="42" customHeight="1" spans="1:10">
      <c r="A64" s="134"/>
      <c r="B64" s="61"/>
      <c r="C64" s="61" t="s">
        <v>376</v>
      </c>
      <c r="D64" s="61" t="s">
        <v>384</v>
      </c>
      <c r="E64" s="135" t="s">
        <v>512</v>
      </c>
      <c r="F64" s="61" t="s">
        <v>386</v>
      </c>
      <c r="G64" s="135" t="s">
        <v>387</v>
      </c>
      <c r="H64" s="61" t="s">
        <v>388</v>
      </c>
      <c r="I64" s="61" t="s">
        <v>382</v>
      </c>
      <c r="J64" s="135" t="s">
        <v>512</v>
      </c>
    </row>
    <row r="65" s="130" customFormat="1" ht="42" customHeight="1" spans="1:10">
      <c r="A65" s="134"/>
      <c r="B65" s="61"/>
      <c r="C65" s="61" t="s">
        <v>391</v>
      </c>
      <c r="D65" s="61" t="s">
        <v>516</v>
      </c>
      <c r="E65" s="135" t="s">
        <v>527</v>
      </c>
      <c r="F65" s="61" t="s">
        <v>386</v>
      </c>
      <c r="G65" s="135" t="s">
        <v>435</v>
      </c>
      <c r="H65" s="61" t="s">
        <v>473</v>
      </c>
      <c r="I65" s="61" t="s">
        <v>389</v>
      </c>
      <c r="J65" s="135" t="s">
        <v>527</v>
      </c>
    </row>
    <row r="66" s="130" customFormat="1" ht="42" customHeight="1" spans="1:10">
      <c r="A66" s="134"/>
      <c r="B66" s="61"/>
      <c r="C66" s="61" t="s">
        <v>391</v>
      </c>
      <c r="D66" s="61" t="s">
        <v>392</v>
      </c>
      <c r="E66" s="135" t="s">
        <v>528</v>
      </c>
      <c r="F66" s="61" t="s">
        <v>379</v>
      </c>
      <c r="G66" s="135" t="s">
        <v>529</v>
      </c>
      <c r="H66" s="61" t="s">
        <v>473</v>
      </c>
      <c r="I66" s="61" t="s">
        <v>389</v>
      </c>
      <c r="J66" s="135" t="s">
        <v>530</v>
      </c>
    </row>
    <row r="67" s="130" customFormat="1" ht="42" customHeight="1" spans="1:10">
      <c r="A67" s="134"/>
      <c r="B67" s="61"/>
      <c r="C67" s="61" t="s">
        <v>391</v>
      </c>
      <c r="D67" s="61" t="s">
        <v>392</v>
      </c>
      <c r="E67" s="135" t="s">
        <v>531</v>
      </c>
      <c r="F67" s="61" t="s">
        <v>386</v>
      </c>
      <c r="G67" s="135" t="s">
        <v>529</v>
      </c>
      <c r="H67" s="61" t="s">
        <v>473</v>
      </c>
      <c r="I67" s="61" t="s">
        <v>389</v>
      </c>
      <c r="J67" s="135" t="s">
        <v>532</v>
      </c>
    </row>
    <row r="68" s="130" customFormat="1" ht="42" customHeight="1" spans="1:10">
      <c r="A68" s="134"/>
      <c r="B68" s="61"/>
      <c r="C68" s="61" t="s">
        <v>400</v>
      </c>
      <c r="D68" s="61" t="s">
        <v>401</v>
      </c>
      <c r="E68" s="135" t="s">
        <v>520</v>
      </c>
      <c r="F68" s="61" t="s">
        <v>379</v>
      </c>
      <c r="G68" s="135" t="s">
        <v>403</v>
      </c>
      <c r="H68" s="61" t="s">
        <v>388</v>
      </c>
      <c r="I68" s="61" t="s">
        <v>389</v>
      </c>
      <c r="J68" s="135" t="s">
        <v>520</v>
      </c>
    </row>
    <row r="69" s="130" customFormat="1" ht="42" customHeight="1" spans="1:10">
      <c r="A69" s="134" t="s">
        <v>358</v>
      </c>
      <c r="B69" s="61" t="s">
        <v>533</v>
      </c>
      <c r="C69" s="61" t="s">
        <v>376</v>
      </c>
      <c r="D69" s="61" t="s">
        <v>377</v>
      </c>
      <c r="E69" s="135" t="s">
        <v>534</v>
      </c>
      <c r="F69" s="61" t="s">
        <v>379</v>
      </c>
      <c r="G69" s="135" t="s">
        <v>535</v>
      </c>
      <c r="H69" s="61" t="s">
        <v>536</v>
      </c>
      <c r="I69" s="61" t="s">
        <v>382</v>
      </c>
      <c r="J69" s="135" t="s">
        <v>537</v>
      </c>
    </row>
    <row r="70" s="130" customFormat="1" ht="42" customHeight="1" spans="1:10">
      <c r="A70" s="134"/>
      <c r="B70" s="61"/>
      <c r="C70" s="61" t="s">
        <v>376</v>
      </c>
      <c r="D70" s="61" t="s">
        <v>384</v>
      </c>
      <c r="E70" s="135" t="s">
        <v>538</v>
      </c>
      <c r="F70" s="61" t="s">
        <v>379</v>
      </c>
      <c r="G70" s="135" t="s">
        <v>398</v>
      </c>
      <c r="H70" s="61" t="s">
        <v>388</v>
      </c>
      <c r="I70" s="61" t="s">
        <v>382</v>
      </c>
      <c r="J70" s="135" t="s">
        <v>539</v>
      </c>
    </row>
    <row r="71" s="130" customFormat="1" ht="42" customHeight="1" spans="1:10">
      <c r="A71" s="134"/>
      <c r="B71" s="61"/>
      <c r="C71" s="61" t="s">
        <v>376</v>
      </c>
      <c r="D71" s="61" t="s">
        <v>417</v>
      </c>
      <c r="E71" s="135" t="s">
        <v>418</v>
      </c>
      <c r="F71" s="61" t="s">
        <v>442</v>
      </c>
      <c r="G71" s="135" t="s">
        <v>540</v>
      </c>
      <c r="H71" s="61" t="s">
        <v>452</v>
      </c>
      <c r="I71" s="61" t="s">
        <v>382</v>
      </c>
      <c r="J71" s="135" t="s">
        <v>418</v>
      </c>
    </row>
    <row r="72" s="130" customFormat="1" ht="42" customHeight="1" spans="1:10">
      <c r="A72" s="134"/>
      <c r="B72" s="61"/>
      <c r="C72" s="61" t="s">
        <v>391</v>
      </c>
      <c r="D72" s="61" t="s">
        <v>392</v>
      </c>
      <c r="E72" s="135" t="s">
        <v>541</v>
      </c>
      <c r="F72" s="61" t="s">
        <v>386</v>
      </c>
      <c r="G72" s="135" t="s">
        <v>542</v>
      </c>
      <c r="H72" s="61" t="s">
        <v>473</v>
      </c>
      <c r="I72" s="61" t="s">
        <v>389</v>
      </c>
      <c r="J72" s="135" t="s">
        <v>541</v>
      </c>
    </row>
    <row r="73" s="130" customFormat="1" ht="42" customHeight="1" spans="1:10">
      <c r="A73" s="134"/>
      <c r="B73" s="61"/>
      <c r="C73" s="61" t="s">
        <v>400</v>
      </c>
      <c r="D73" s="61" t="s">
        <v>401</v>
      </c>
      <c r="E73" s="135" t="s">
        <v>543</v>
      </c>
      <c r="F73" s="61" t="s">
        <v>379</v>
      </c>
      <c r="G73" s="135" t="s">
        <v>394</v>
      </c>
      <c r="H73" s="61" t="s">
        <v>388</v>
      </c>
      <c r="I73" s="61" t="s">
        <v>389</v>
      </c>
      <c r="J73" s="135" t="s">
        <v>543</v>
      </c>
    </row>
    <row r="74" s="130" customFormat="1" ht="42" customHeight="1" spans="1:10">
      <c r="A74" s="134" t="s">
        <v>352</v>
      </c>
      <c r="B74" s="61" t="s">
        <v>544</v>
      </c>
      <c r="C74" s="61" t="s">
        <v>376</v>
      </c>
      <c r="D74" s="61" t="s">
        <v>377</v>
      </c>
      <c r="E74" s="135" t="s">
        <v>545</v>
      </c>
      <c r="F74" s="61" t="s">
        <v>379</v>
      </c>
      <c r="G74" s="135" t="s">
        <v>93</v>
      </c>
      <c r="H74" s="61" t="s">
        <v>536</v>
      </c>
      <c r="I74" s="61" t="s">
        <v>382</v>
      </c>
      <c r="J74" s="135" t="s">
        <v>545</v>
      </c>
    </row>
    <row r="75" s="130" customFormat="1" ht="42" customHeight="1" spans="1:10">
      <c r="A75" s="134"/>
      <c r="B75" s="61"/>
      <c r="C75" s="61" t="s">
        <v>376</v>
      </c>
      <c r="D75" s="61" t="s">
        <v>417</v>
      </c>
      <c r="E75" s="135" t="s">
        <v>418</v>
      </c>
      <c r="F75" s="61" t="s">
        <v>442</v>
      </c>
      <c r="G75" s="135" t="s">
        <v>546</v>
      </c>
      <c r="H75" s="61" t="s">
        <v>452</v>
      </c>
      <c r="I75" s="61" t="s">
        <v>382</v>
      </c>
      <c r="J75" s="135" t="s">
        <v>547</v>
      </c>
    </row>
    <row r="76" s="130" customFormat="1" ht="42" customHeight="1" spans="1:10">
      <c r="A76" s="134"/>
      <c r="B76" s="61"/>
      <c r="C76" s="61" t="s">
        <v>391</v>
      </c>
      <c r="D76" s="61" t="s">
        <v>392</v>
      </c>
      <c r="E76" s="135" t="s">
        <v>548</v>
      </c>
      <c r="F76" s="61" t="s">
        <v>386</v>
      </c>
      <c r="G76" s="135" t="s">
        <v>549</v>
      </c>
      <c r="H76" s="61" t="s">
        <v>473</v>
      </c>
      <c r="I76" s="61" t="s">
        <v>389</v>
      </c>
      <c r="J76" s="135" t="s">
        <v>550</v>
      </c>
    </row>
    <row r="77" s="130" customFormat="1" ht="42" customHeight="1" spans="1:10">
      <c r="A77" s="134"/>
      <c r="B77" s="61"/>
      <c r="C77" s="61" t="s">
        <v>400</v>
      </c>
      <c r="D77" s="61" t="s">
        <v>401</v>
      </c>
      <c r="E77" s="135" t="s">
        <v>551</v>
      </c>
      <c r="F77" s="61" t="s">
        <v>379</v>
      </c>
      <c r="G77" s="135" t="s">
        <v>394</v>
      </c>
      <c r="H77" s="61" t="s">
        <v>388</v>
      </c>
      <c r="I77" s="61" t="s">
        <v>389</v>
      </c>
      <c r="J77" s="135" t="s">
        <v>551</v>
      </c>
    </row>
    <row r="78" s="130" customFormat="1" ht="42" customHeight="1" spans="1:10">
      <c r="A78" s="134" t="s">
        <v>356</v>
      </c>
      <c r="B78" s="61" t="s">
        <v>552</v>
      </c>
      <c r="C78" s="61" t="s">
        <v>376</v>
      </c>
      <c r="D78" s="61" t="s">
        <v>377</v>
      </c>
      <c r="E78" s="135" t="s">
        <v>553</v>
      </c>
      <c r="F78" s="61" t="s">
        <v>386</v>
      </c>
      <c r="G78" s="135" t="s">
        <v>92</v>
      </c>
      <c r="H78" s="61" t="s">
        <v>554</v>
      </c>
      <c r="I78" s="61" t="s">
        <v>382</v>
      </c>
      <c r="J78" s="135" t="s">
        <v>553</v>
      </c>
    </row>
    <row r="79" s="130" customFormat="1" ht="42" customHeight="1" spans="1:10">
      <c r="A79" s="134"/>
      <c r="B79" s="61"/>
      <c r="C79" s="61" t="s">
        <v>376</v>
      </c>
      <c r="D79" s="61" t="s">
        <v>384</v>
      </c>
      <c r="E79" s="135" t="s">
        <v>555</v>
      </c>
      <c r="F79" s="61" t="s">
        <v>379</v>
      </c>
      <c r="G79" s="135" t="s">
        <v>403</v>
      </c>
      <c r="H79" s="61" t="s">
        <v>388</v>
      </c>
      <c r="I79" s="61" t="s">
        <v>389</v>
      </c>
      <c r="J79" s="135" t="s">
        <v>556</v>
      </c>
    </row>
    <row r="80" s="130" customFormat="1" ht="42" customHeight="1" spans="1:10">
      <c r="A80" s="134"/>
      <c r="B80" s="61"/>
      <c r="C80" s="61" t="s">
        <v>376</v>
      </c>
      <c r="D80" s="61" t="s">
        <v>414</v>
      </c>
      <c r="E80" s="135" t="s">
        <v>557</v>
      </c>
      <c r="F80" s="61" t="s">
        <v>379</v>
      </c>
      <c r="G80" s="135" t="s">
        <v>398</v>
      </c>
      <c r="H80" s="61" t="s">
        <v>388</v>
      </c>
      <c r="I80" s="61" t="s">
        <v>389</v>
      </c>
      <c r="J80" s="135" t="s">
        <v>558</v>
      </c>
    </row>
    <row r="81" s="130" customFormat="1" ht="42" customHeight="1" spans="1:10">
      <c r="A81" s="134"/>
      <c r="B81" s="61"/>
      <c r="C81" s="61" t="s">
        <v>391</v>
      </c>
      <c r="D81" s="61" t="s">
        <v>392</v>
      </c>
      <c r="E81" s="135" t="s">
        <v>559</v>
      </c>
      <c r="F81" s="61" t="s">
        <v>379</v>
      </c>
      <c r="G81" s="135" t="s">
        <v>560</v>
      </c>
      <c r="H81" s="61" t="s">
        <v>473</v>
      </c>
      <c r="I81" s="61" t="s">
        <v>389</v>
      </c>
      <c r="J81" s="135" t="s">
        <v>561</v>
      </c>
    </row>
    <row r="82" s="130" customFormat="1" ht="42" customHeight="1" spans="1:10">
      <c r="A82" s="134"/>
      <c r="B82" s="61"/>
      <c r="C82" s="61" t="s">
        <v>400</v>
      </c>
      <c r="D82" s="61" t="s">
        <v>401</v>
      </c>
      <c r="E82" s="135" t="s">
        <v>562</v>
      </c>
      <c r="F82" s="61" t="s">
        <v>379</v>
      </c>
      <c r="G82" s="135" t="s">
        <v>403</v>
      </c>
      <c r="H82" s="61" t="s">
        <v>388</v>
      </c>
      <c r="I82" s="61" t="s">
        <v>389</v>
      </c>
      <c r="J82" s="135" t="s">
        <v>563</v>
      </c>
    </row>
    <row r="83" s="130" customFormat="1" ht="42" customHeight="1" spans="1:10">
      <c r="A83" s="134" t="s">
        <v>354</v>
      </c>
      <c r="B83" s="61" t="s">
        <v>564</v>
      </c>
      <c r="C83" s="61" t="s">
        <v>376</v>
      </c>
      <c r="D83" s="61" t="s">
        <v>377</v>
      </c>
      <c r="E83" s="135" t="s">
        <v>565</v>
      </c>
      <c r="F83" s="61" t="s">
        <v>379</v>
      </c>
      <c r="G83" s="135" t="s">
        <v>92</v>
      </c>
      <c r="H83" s="61" t="s">
        <v>536</v>
      </c>
      <c r="I83" s="61" t="s">
        <v>382</v>
      </c>
      <c r="J83" s="135" t="s">
        <v>565</v>
      </c>
    </row>
    <row r="84" s="130" customFormat="1" ht="42" customHeight="1" spans="1:10">
      <c r="A84" s="134"/>
      <c r="B84" s="61"/>
      <c r="C84" s="61" t="s">
        <v>376</v>
      </c>
      <c r="D84" s="61" t="s">
        <v>384</v>
      </c>
      <c r="E84" s="135" t="s">
        <v>566</v>
      </c>
      <c r="F84" s="61" t="s">
        <v>386</v>
      </c>
      <c r="G84" s="135" t="s">
        <v>387</v>
      </c>
      <c r="H84" s="61" t="s">
        <v>388</v>
      </c>
      <c r="I84" s="61" t="s">
        <v>382</v>
      </c>
      <c r="J84" s="135" t="s">
        <v>567</v>
      </c>
    </row>
    <row r="85" s="130" customFormat="1" ht="42" customHeight="1" spans="1:10">
      <c r="A85" s="134"/>
      <c r="B85" s="61"/>
      <c r="C85" s="61" t="s">
        <v>376</v>
      </c>
      <c r="D85" s="61" t="s">
        <v>384</v>
      </c>
      <c r="E85" s="135" t="s">
        <v>538</v>
      </c>
      <c r="F85" s="61" t="s">
        <v>379</v>
      </c>
      <c r="G85" s="135" t="s">
        <v>403</v>
      </c>
      <c r="H85" s="61" t="s">
        <v>388</v>
      </c>
      <c r="I85" s="61" t="s">
        <v>382</v>
      </c>
      <c r="J85" s="135" t="s">
        <v>568</v>
      </c>
    </row>
    <row r="86" s="130" customFormat="1" ht="42" customHeight="1" spans="1:10">
      <c r="A86" s="134"/>
      <c r="B86" s="61"/>
      <c r="C86" s="61" t="s">
        <v>376</v>
      </c>
      <c r="D86" s="61" t="s">
        <v>384</v>
      </c>
      <c r="E86" s="135" t="s">
        <v>555</v>
      </c>
      <c r="F86" s="61" t="s">
        <v>379</v>
      </c>
      <c r="G86" s="135" t="s">
        <v>403</v>
      </c>
      <c r="H86" s="61" t="s">
        <v>388</v>
      </c>
      <c r="I86" s="61" t="s">
        <v>382</v>
      </c>
      <c r="J86" s="135" t="s">
        <v>556</v>
      </c>
    </row>
    <row r="87" s="130" customFormat="1" ht="42" customHeight="1" spans="1:10">
      <c r="A87" s="134"/>
      <c r="B87" s="61"/>
      <c r="C87" s="61" t="s">
        <v>376</v>
      </c>
      <c r="D87" s="61" t="s">
        <v>414</v>
      </c>
      <c r="E87" s="135" t="s">
        <v>557</v>
      </c>
      <c r="F87" s="61" t="s">
        <v>379</v>
      </c>
      <c r="G87" s="135" t="s">
        <v>398</v>
      </c>
      <c r="H87" s="61" t="s">
        <v>388</v>
      </c>
      <c r="I87" s="61" t="s">
        <v>382</v>
      </c>
      <c r="J87" s="135" t="s">
        <v>558</v>
      </c>
    </row>
    <row r="88" s="130" customFormat="1" ht="42" customHeight="1" spans="1:10">
      <c r="A88" s="134"/>
      <c r="B88" s="61"/>
      <c r="C88" s="61" t="s">
        <v>391</v>
      </c>
      <c r="D88" s="61" t="s">
        <v>392</v>
      </c>
      <c r="E88" s="135" t="s">
        <v>569</v>
      </c>
      <c r="F88" s="61" t="s">
        <v>386</v>
      </c>
      <c r="G88" s="135" t="s">
        <v>570</v>
      </c>
      <c r="H88" s="61" t="s">
        <v>473</v>
      </c>
      <c r="I88" s="61" t="s">
        <v>389</v>
      </c>
      <c r="J88" s="135" t="s">
        <v>571</v>
      </c>
    </row>
    <row r="89" s="130" customFormat="1" ht="42" customHeight="1" spans="1:10">
      <c r="A89" s="134"/>
      <c r="B89" s="61"/>
      <c r="C89" s="61" t="s">
        <v>400</v>
      </c>
      <c r="D89" s="61" t="s">
        <v>401</v>
      </c>
      <c r="E89" s="135" t="s">
        <v>562</v>
      </c>
      <c r="F89" s="61" t="s">
        <v>379</v>
      </c>
      <c r="G89" s="135" t="s">
        <v>394</v>
      </c>
      <c r="H89" s="61" t="s">
        <v>388</v>
      </c>
      <c r="I89" s="61" t="s">
        <v>389</v>
      </c>
      <c r="J89" s="135" t="s">
        <v>563</v>
      </c>
    </row>
    <row r="90" s="130" customFormat="1" ht="42" customHeight="1" spans="1:10">
      <c r="A90" s="134" t="s">
        <v>360</v>
      </c>
      <c r="B90" s="61" t="s">
        <v>572</v>
      </c>
      <c r="C90" s="61" t="s">
        <v>376</v>
      </c>
      <c r="D90" s="61" t="s">
        <v>377</v>
      </c>
      <c r="E90" s="135" t="s">
        <v>573</v>
      </c>
      <c r="F90" s="61" t="s">
        <v>379</v>
      </c>
      <c r="G90" s="135" t="s">
        <v>574</v>
      </c>
      <c r="H90" s="61" t="s">
        <v>536</v>
      </c>
      <c r="I90" s="61" t="s">
        <v>382</v>
      </c>
      <c r="J90" s="135" t="s">
        <v>575</v>
      </c>
    </row>
    <row r="91" s="130" customFormat="1" ht="42" customHeight="1" spans="1:10">
      <c r="A91" s="134"/>
      <c r="B91" s="61"/>
      <c r="C91" s="61" t="s">
        <v>376</v>
      </c>
      <c r="D91" s="61" t="s">
        <v>384</v>
      </c>
      <c r="E91" s="135" t="s">
        <v>576</v>
      </c>
      <c r="F91" s="61" t="s">
        <v>379</v>
      </c>
      <c r="G91" s="135" t="s">
        <v>394</v>
      </c>
      <c r="H91" s="61" t="s">
        <v>388</v>
      </c>
      <c r="I91" s="61" t="s">
        <v>389</v>
      </c>
      <c r="J91" s="135" t="s">
        <v>577</v>
      </c>
    </row>
    <row r="92" s="130" customFormat="1" ht="42" customHeight="1" spans="1:10">
      <c r="A92" s="134"/>
      <c r="B92" s="61"/>
      <c r="C92" s="61" t="s">
        <v>376</v>
      </c>
      <c r="D92" s="61" t="s">
        <v>384</v>
      </c>
      <c r="E92" s="135" t="s">
        <v>578</v>
      </c>
      <c r="F92" s="61" t="s">
        <v>379</v>
      </c>
      <c r="G92" s="135" t="s">
        <v>472</v>
      </c>
      <c r="H92" s="61" t="s">
        <v>473</v>
      </c>
      <c r="I92" s="61" t="s">
        <v>389</v>
      </c>
      <c r="J92" s="135" t="s">
        <v>579</v>
      </c>
    </row>
    <row r="93" s="130" customFormat="1" ht="42" customHeight="1" spans="1:10">
      <c r="A93" s="134"/>
      <c r="B93" s="61"/>
      <c r="C93" s="61" t="s">
        <v>391</v>
      </c>
      <c r="D93" s="61" t="s">
        <v>392</v>
      </c>
      <c r="E93" s="135" t="s">
        <v>580</v>
      </c>
      <c r="F93" s="61" t="s">
        <v>379</v>
      </c>
      <c r="G93" s="135" t="s">
        <v>529</v>
      </c>
      <c r="H93" s="61" t="s">
        <v>473</v>
      </c>
      <c r="I93" s="61" t="s">
        <v>389</v>
      </c>
      <c r="J93" s="135" t="s">
        <v>581</v>
      </c>
    </row>
    <row r="94" s="130" customFormat="1" ht="42" customHeight="1" spans="1:10">
      <c r="A94" s="134"/>
      <c r="B94" s="61"/>
      <c r="C94" s="61" t="s">
        <v>400</v>
      </c>
      <c r="D94" s="61" t="s">
        <v>401</v>
      </c>
      <c r="E94" s="135" t="s">
        <v>582</v>
      </c>
      <c r="F94" s="61" t="s">
        <v>379</v>
      </c>
      <c r="G94" s="135" t="s">
        <v>480</v>
      </c>
      <c r="H94" s="61" t="s">
        <v>388</v>
      </c>
      <c r="I94" s="61" t="s">
        <v>389</v>
      </c>
      <c r="J94" s="135" t="s">
        <v>583</v>
      </c>
    </row>
    <row r="95" s="130" customFormat="1" ht="42" customHeight="1" spans="1:10">
      <c r="A95" s="134" t="s">
        <v>305</v>
      </c>
      <c r="B95" s="61" t="s">
        <v>584</v>
      </c>
      <c r="C95" s="61" t="s">
        <v>376</v>
      </c>
      <c r="D95" s="61" t="s">
        <v>377</v>
      </c>
      <c r="E95" s="135" t="s">
        <v>585</v>
      </c>
      <c r="F95" s="61" t="s">
        <v>379</v>
      </c>
      <c r="G95" s="135" t="s">
        <v>586</v>
      </c>
      <c r="H95" s="61" t="s">
        <v>381</v>
      </c>
      <c r="I95" s="61" t="s">
        <v>382</v>
      </c>
      <c r="J95" s="135" t="s">
        <v>585</v>
      </c>
    </row>
    <row r="96" s="130" customFormat="1" ht="42" customHeight="1" spans="1:10">
      <c r="A96" s="134"/>
      <c r="B96" s="61"/>
      <c r="C96" s="61" t="s">
        <v>376</v>
      </c>
      <c r="D96" s="61" t="s">
        <v>384</v>
      </c>
      <c r="E96" s="135" t="s">
        <v>587</v>
      </c>
      <c r="F96" s="61" t="s">
        <v>379</v>
      </c>
      <c r="G96" s="135" t="s">
        <v>394</v>
      </c>
      <c r="H96" s="61" t="s">
        <v>388</v>
      </c>
      <c r="I96" s="61" t="s">
        <v>382</v>
      </c>
      <c r="J96" s="135" t="s">
        <v>587</v>
      </c>
    </row>
    <row r="97" s="130" customFormat="1" ht="42" customHeight="1" spans="1:10">
      <c r="A97" s="134"/>
      <c r="B97" s="61"/>
      <c r="C97" s="61" t="s">
        <v>376</v>
      </c>
      <c r="D97" s="61" t="s">
        <v>384</v>
      </c>
      <c r="E97" s="135" t="s">
        <v>588</v>
      </c>
      <c r="F97" s="61" t="s">
        <v>379</v>
      </c>
      <c r="G97" s="135" t="s">
        <v>589</v>
      </c>
      <c r="H97" s="61" t="s">
        <v>473</v>
      </c>
      <c r="I97" s="61" t="s">
        <v>389</v>
      </c>
      <c r="J97" s="135" t="s">
        <v>590</v>
      </c>
    </row>
    <row r="98" s="130" customFormat="1" ht="42" customHeight="1" spans="1:10">
      <c r="A98" s="134"/>
      <c r="B98" s="61"/>
      <c r="C98" s="61" t="s">
        <v>376</v>
      </c>
      <c r="D98" s="61" t="s">
        <v>414</v>
      </c>
      <c r="E98" s="135" t="s">
        <v>591</v>
      </c>
      <c r="F98" s="61" t="s">
        <v>442</v>
      </c>
      <c r="G98" s="135" t="s">
        <v>592</v>
      </c>
      <c r="H98" s="61" t="s">
        <v>473</v>
      </c>
      <c r="I98" s="61" t="s">
        <v>389</v>
      </c>
      <c r="J98" s="135" t="s">
        <v>591</v>
      </c>
    </row>
    <row r="99" s="130" customFormat="1" ht="42" customHeight="1" spans="1:10">
      <c r="A99" s="134"/>
      <c r="B99" s="61"/>
      <c r="C99" s="61" t="s">
        <v>391</v>
      </c>
      <c r="D99" s="61" t="s">
        <v>392</v>
      </c>
      <c r="E99" s="135" t="s">
        <v>593</v>
      </c>
      <c r="F99" s="61" t="s">
        <v>386</v>
      </c>
      <c r="G99" s="135" t="s">
        <v>594</v>
      </c>
      <c r="H99" s="61" t="s">
        <v>473</v>
      </c>
      <c r="I99" s="61" t="s">
        <v>389</v>
      </c>
      <c r="J99" s="135" t="s">
        <v>593</v>
      </c>
    </row>
    <row r="100" s="130" customFormat="1" ht="42" customHeight="1" spans="1:10">
      <c r="A100" s="134"/>
      <c r="B100" s="61"/>
      <c r="C100" s="61" t="s">
        <v>400</v>
      </c>
      <c r="D100" s="61" t="s">
        <v>401</v>
      </c>
      <c r="E100" s="135" t="s">
        <v>595</v>
      </c>
      <c r="F100" s="61" t="s">
        <v>379</v>
      </c>
      <c r="G100" s="135" t="s">
        <v>394</v>
      </c>
      <c r="H100" s="61" t="s">
        <v>388</v>
      </c>
      <c r="I100" s="61" t="s">
        <v>382</v>
      </c>
      <c r="J100" s="135" t="s">
        <v>596</v>
      </c>
    </row>
    <row r="101" s="130" customFormat="1" ht="42" customHeight="1" spans="1:10">
      <c r="A101" s="134" t="s">
        <v>303</v>
      </c>
      <c r="B101" s="61" t="s">
        <v>597</v>
      </c>
      <c r="C101" s="61" t="s">
        <v>376</v>
      </c>
      <c r="D101" s="61" t="s">
        <v>377</v>
      </c>
      <c r="E101" s="135" t="s">
        <v>598</v>
      </c>
      <c r="F101" s="61" t="s">
        <v>386</v>
      </c>
      <c r="G101" s="135" t="s">
        <v>599</v>
      </c>
      <c r="H101" s="61" t="s">
        <v>536</v>
      </c>
      <c r="I101" s="61" t="s">
        <v>382</v>
      </c>
      <c r="J101" s="135" t="s">
        <v>598</v>
      </c>
    </row>
    <row r="102" s="130" customFormat="1" ht="42" customHeight="1" spans="1:10">
      <c r="A102" s="134"/>
      <c r="B102" s="61"/>
      <c r="C102" s="61" t="s">
        <v>376</v>
      </c>
      <c r="D102" s="61" t="s">
        <v>414</v>
      </c>
      <c r="E102" s="135" t="s">
        <v>600</v>
      </c>
      <c r="F102" s="61" t="s">
        <v>386</v>
      </c>
      <c r="G102" s="135" t="s">
        <v>502</v>
      </c>
      <c r="H102" s="61" t="s">
        <v>473</v>
      </c>
      <c r="I102" s="61" t="s">
        <v>389</v>
      </c>
      <c r="J102" s="135" t="s">
        <v>601</v>
      </c>
    </row>
    <row r="103" s="130" customFormat="1" ht="42" customHeight="1" spans="1:10">
      <c r="A103" s="134"/>
      <c r="B103" s="61"/>
      <c r="C103" s="61" t="s">
        <v>391</v>
      </c>
      <c r="D103" s="61" t="s">
        <v>392</v>
      </c>
      <c r="E103" s="135" t="s">
        <v>593</v>
      </c>
      <c r="F103" s="61" t="s">
        <v>386</v>
      </c>
      <c r="G103" s="135" t="s">
        <v>472</v>
      </c>
      <c r="H103" s="61" t="s">
        <v>473</v>
      </c>
      <c r="I103" s="61" t="s">
        <v>389</v>
      </c>
      <c r="J103" s="135" t="s">
        <v>593</v>
      </c>
    </row>
    <row r="104" s="130" customFormat="1" ht="42" customHeight="1" spans="1:10">
      <c r="A104" s="134"/>
      <c r="B104" s="61"/>
      <c r="C104" s="61" t="s">
        <v>400</v>
      </c>
      <c r="D104" s="61" t="s">
        <v>401</v>
      </c>
      <c r="E104" s="135" t="s">
        <v>602</v>
      </c>
      <c r="F104" s="61" t="s">
        <v>379</v>
      </c>
      <c r="G104" s="135" t="s">
        <v>480</v>
      </c>
      <c r="H104" s="61" t="s">
        <v>388</v>
      </c>
      <c r="I104" s="61" t="s">
        <v>382</v>
      </c>
      <c r="J104" s="135" t="s">
        <v>603</v>
      </c>
    </row>
    <row r="105" s="130" customFormat="1" ht="42" customHeight="1" spans="1:10">
      <c r="A105" s="134" t="s">
        <v>319</v>
      </c>
      <c r="B105" s="61" t="s">
        <v>604</v>
      </c>
      <c r="C105" s="61" t="s">
        <v>376</v>
      </c>
      <c r="D105" s="61" t="s">
        <v>377</v>
      </c>
      <c r="E105" s="135" t="s">
        <v>605</v>
      </c>
      <c r="F105" s="61" t="s">
        <v>379</v>
      </c>
      <c r="G105" s="135" t="s">
        <v>84</v>
      </c>
      <c r="H105" s="61" t="s">
        <v>381</v>
      </c>
      <c r="I105" s="61" t="s">
        <v>382</v>
      </c>
      <c r="J105" s="135" t="s">
        <v>606</v>
      </c>
    </row>
    <row r="106" s="130" customFormat="1" ht="42" customHeight="1" spans="1:10">
      <c r="A106" s="134"/>
      <c r="B106" s="61"/>
      <c r="C106" s="61" t="s">
        <v>376</v>
      </c>
      <c r="D106" s="61" t="s">
        <v>377</v>
      </c>
      <c r="E106" s="135" t="s">
        <v>607</v>
      </c>
      <c r="F106" s="61" t="s">
        <v>379</v>
      </c>
      <c r="G106" s="135" t="s">
        <v>84</v>
      </c>
      <c r="H106" s="61" t="s">
        <v>608</v>
      </c>
      <c r="I106" s="61" t="s">
        <v>382</v>
      </c>
      <c r="J106" s="135" t="s">
        <v>609</v>
      </c>
    </row>
    <row r="107" s="130" customFormat="1" ht="42" customHeight="1" spans="1:10">
      <c r="A107" s="134"/>
      <c r="B107" s="61"/>
      <c r="C107" s="61" t="s">
        <v>376</v>
      </c>
      <c r="D107" s="61" t="s">
        <v>377</v>
      </c>
      <c r="E107" s="135" t="s">
        <v>610</v>
      </c>
      <c r="F107" s="61" t="s">
        <v>379</v>
      </c>
      <c r="G107" s="135" t="s">
        <v>83</v>
      </c>
      <c r="H107" s="61" t="s">
        <v>381</v>
      </c>
      <c r="I107" s="61" t="s">
        <v>382</v>
      </c>
      <c r="J107" s="135" t="s">
        <v>610</v>
      </c>
    </row>
    <row r="108" s="130" customFormat="1" ht="42" customHeight="1" spans="1:10">
      <c r="A108" s="134"/>
      <c r="B108" s="61"/>
      <c r="C108" s="61" t="s">
        <v>376</v>
      </c>
      <c r="D108" s="61" t="s">
        <v>384</v>
      </c>
      <c r="E108" s="135" t="s">
        <v>611</v>
      </c>
      <c r="F108" s="61" t="s">
        <v>386</v>
      </c>
      <c r="G108" s="135" t="s">
        <v>472</v>
      </c>
      <c r="H108" s="61" t="s">
        <v>473</v>
      </c>
      <c r="I108" s="61" t="s">
        <v>389</v>
      </c>
      <c r="J108" s="135" t="s">
        <v>611</v>
      </c>
    </row>
    <row r="109" s="130" customFormat="1" ht="42" customHeight="1" spans="1:10">
      <c r="A109" s="134"/>
      <c r="B109" s="61"/>
      <c r="C109" s="61" t="s">
        <v>376</v>
      </c>
      <c r="D109" s="61" t="s">
        <v>414</v>
      </c>
      <c r="E109" s="135" t="s">
        <v>612</v>
      </c>
      <c r="F109" s="61" t="s">
        <v>386</v>
      </c>
      <c r="G109" s="135" t="s">
        <v>613</v>
      </c>
      <c r="H109" s="61" t="s">
        <v>473</v>
      </c>
      <c r="I109" s="61" t="s">
        <v>389</v>
      </c>
      <c r="J109" s="135" t="s">
        <v>612</v>
      </c>
    </row>
    <row r="110" s="130" customFormat="1" ht="42" customHeight="1" spans="1:10">
      <c r="A110" s="134"/>
      <c r="B110" s="61"/>
      <c r="C110" s="61" t="s">
        <v>391</v>
      </c>
      <c r="D110" s="61" t="s">
        <v>392</v>
      </c>
      <c r="E110" s="135" t="s">
        <v>614</v>
      </c>
      <c r="F110" s="61" t="s">
        <v>379</v>
      </c>
      <c r="G110" s="135" t="s">
        <v>387</v>
      </c>
      <c r="H110" s="61" t="s">
        <v>388</v>
      </c>
      <c r="I110" s="61" t="s">
        <v>382</v>
      </c>
      <c r="J110" s="135" t="s">
        <v>614</v>
      </c>
    </row>
    <row r="111" s="130" customFormat="1" ht="42" customHeight="1" spans="1:10">
      <c r="A111" s="134"/>
      <c r="B111" s="61"/>
      <c r="C111" s="61" t="s">
        <v>391</v>
      </c>
      <c r="D111" s="61" t="s">
        <v>396</v>
      </c>
      <c r="E111" s="135" t="s">
        <v>615</v>
      </c>
      <c r="F111" s="61" t="s">
        <v>386</v>
      </c>
      <c r="G111" s="135" t="s">
        <v>472</v>
      </c>
      <c r="H111" s="61" t="s">
        <v>473</v>
      </c>
      <c r="I111" s="61" t="s">
        <v>389</v>
      </c>
      <c r="J111" s="135" t="s">
        <v>615</v>
      </c>
    </row>
    <row r="112" s="130" customFormat="1" ht="42" customHeight="1" spans="1:10">
      <c r="A112" s="134"/>
      <c r="B112" s="61"/>
      <c r="C112" s="61" t="s">
        <v>400</v>
      </c>
      <c r="D112" s="61" t="s">
        <v>401</v>
      </c>
      <c r="E112" s="135" t="s">
        <v>616</v>
      </c>
      <c r="F112" s="61" t="s">
        <v>379</v>
      </c>
      <c r="G112" s="135" t="s">
        <v>394</v>
      </c>
      <c r="H112" s="61" t="s">
        <v>388</v>
      </c>
      <c r="I112" s="61" t="s">
        <v>382</v>
      </c>
      <c r="J112" s="135" t="s">
        <v>617</v>
      </c>
    </row>
    <row r="113" s="130" customFormat="1" ht="42" customHeight="1" spans="1:10">
      <c r="A113" s="134" t="s">
        <v>323</v>
      </c>
      <c r="B113" s="61" t="s">
        <v>618</v>
      </c>
      <c r="C113" s="61" t="s">
        <v>376</v>
      </c>
      <c r="D113" s="61" t="s">
        <v>377</v>
      </c>
      <c r="E113" s="135" t="s">
        <v>619</v>
      </c>
      <c r="F113" s="61" t="s">
        <v>379</v>
      </c>
      <c r="G113" s="135" t="s">
        <v>83</v>
      </c>
      <c r="H113" s="61" t="s">
        <v>620</v>
      </c>
      <c r="I113" s="61" t="s">
        <v>382</v>
      </c>
      <c r="J113" s="135" t="s">
        <v>621</v>
      </c>
    </row>
    <row r="114" s="130" customFormat="1" ht="42" customHeight="1" spans="1:10">
      <c r="A114" s="134"/>
      <c r="B114" s="61"/>
      <c r="C114" s="61" t="s">
        <v>376</v>
      </c>
      <c r="D114" s="61" t="s">
        <v>377</v>
      </c>
      <c r="E114" s="135" t="s">
        <v>428</v>
      </c>
      <c r="F114" s="61" t="s">
        <v>379</v>
      </c>
      <c r="G114" s="135" t="s">
        <v>83</v>
      </c>
      <c r="H114" s="61" t="s">
        <v>429</v>
      </c>
      <c r="I114" s="61" t="s">
        <v>382</v>
      </c>
      <c r="J114" s="135" t="s">
        <v>622</v>
      </c>
    </row>
    <row r="115" s="130" customFormat="1" ht="42" customHeight="1" spans="1:10">
      <c r="A115" s="134"/>
      <c r="B115" s="61"/>
      <c r="C115" s="61" t="s">
        <v>376</v>
      </c>
      <c r="D115" s="61" t="s">
        <v>377</v>
      </c>
      <c r="E115" s="135" t="s">
        <v>623</v>
      </c>
      <c r="F115" s="61" t="s">
        <v>379</v>
      </c>
      <c r="G115" s="135" t="s">
        <v>83</v>
      </c>
      <c r="H115" s="61" t="s">
        <v>408</v>
      </c>
      <c r="I115" s="61" t="s">
        <v>382</v>
      </c>
      <c r="J115" s="135" t="s">
        <v>624</v>
      </c>
    </row>
    <row r="116" s="130" customFormat="1" ht="42" customHeight="1" spans="1:10">
      <c r="A116" s="134"/>
      <c r="B116" s="61"/>
      <c r="C116" s="61" t="s">
        <v>376</v>
      </c>
      <c r="D116" s="61" t="s">
        <v>384</v>
      </c>
      <c r="E116" s="135" t="s">
        <v>625</v>
      </c>
      <c r="F116" s="61" t="s">
        <v>386</v>
      </c>
      <c r="G116" s="135" t="s">
        <v>387</v>
      </c>
      <c r="H116" s="61" t="s">
        <v>388</v>
      </c>
      <c r="I116" s="61" t="s">
        <v>382</v>
      </c>
      <c r="J116" s="135" t="s">
        <v>626</v>
      </c>
    </row>
    <row r="117" s="130" customFormat="1" ht="42" customHeight="1" spans="1:10">
      <c r="A117" s="134"/>
      <c r="B117" s="61"/>
      <c r="C117" s="61" t="s">
        <v>376</v>
      </c>
      <c r="D117" s="61" t="s">
        <v>384</v>
      </c>
      <c r="E117" s="135" t="s">
        <v>627</v>
      </c>
      <c r="F117" s="61" t="s">
        <v>386</v>
      </c>
      <c r="G117" s="135" t="s">
        <v>387</v>
      </c>
      <c r="H117" s="61" t="s">
        <v>388</v>
      </c>
      <c r="I117" s="61" t="s">
        <v>382</v>
      </c>
      <c r="J117" s="135" t="s">
        <v>628</v>
      </c>
    </row>
    <row r="118" s="130" customFormat="1" ht="42" customHeight="1" spans="1:10">
      <c r="A118" s="134"/>
      <c r="B118" s="61"/>
      <c r="C118" s="61" t="s">
        <v>391</v>
      </c>
      <c r="D118" s="61" t="s">
        <v>392</v>
      </c>
      <c r="E118" s="135" t="s">
        <v>629</v>
      </c>
      <c r="F118" s="61" t="s">
        <v>386</v>
      </c>
      <c r="G118" s="135" t="s">
        <v>472</v>
      </c>
      <c r="H118" s="61" t="s">
        <v>473</v>
      </c>
      <c r="I118" s="61" t="s">
        <v>389</v>
      </c>
      <c r="J118" s="135" t="s">
        <v>630</v>
      </c>
    </row>
    <row r="119" s="130" customFormat="1" ht="42" customHeight="1" spans="1:10">
      <c r="A119" s="134"/>
      <c r="B119" s="61"/>
      <c r="C119" s="61" t="s">
        <v>400</v>
      </c>
      <c r="D119" s="61" t="s">
        <v>401</v>
      </c>
      <c r="E119" s="135" t="s">
        <v>631</v>
      </c>
      <c r="F119" s="61" t="s">
        <v>386</v>
      </c>
      <c r="G119" s="135" t="s">
        <v>403</v>
      </c>
      <c r="H119" s="61" t="s">
        <v>388</v>
      </c>
      <c r="I119" s="61" t="s">
        <v>389</v>
      </c>
      <c r="J119" s="135" t="s">
        <v>632</v>
      </c>
    </row>
    <row r="120" s="130" customFormat="1" ht="42" customHeight="1" spans="1:10">
      <c r="A120" s="134" t="s">
        <v>325</v>
      </c>
      <c r="B120" s="61" t="s">
        <v>633</v>
      </c>
      <c r="C120" s="61" t="s">
        <v>376</v>
      </c>
      <c r="D120" s="61" t="s">
        <v>377</v>
      </c>
      <c r="E120" s="135" t="s">
        <v>634</v>
      </c>
      <c r="F120" s="61" t="s">
        <v>386</v>
      </c>
      <c r="G120" s="135" t="s">
        <v>83</v>
      </c>
      <c r="H120" s="61" t="s">
        <v>635</v>
      </c>
      <c r="I120" s="61" t="s">
        <v>382</v>
      </c>
      <c r="J120" s="135" t="s">
        <v>636</v>
      </c>
    </row>
    <row r="121" s="130" customFormat="1" ht="42" customHeight="1" spans="1:10">
      <c r="A121" s="134"/>
      <c r="B121" s="61"/>
      <c r="C121" s="61" t="s">
        <v>376</v>
      </c>
      <c r="D121" s="61" t="s">
        <v>384</v>
      </c>
      <c r="E121" s="135" t="s">
        <v>512</v>
      </c>
      <c r="F121" s="61" t="s">
        <v>386</v>
      </c>
      <c r="G121" s="135" t="s">
        <v>387</v>
      </c>
      <c r="H121" s="61" t="s">
        <v>388</v>
      </c>
      <c r="I121" s="61" t="s">
        <v>389</v>
      </c>
      <c r="J121" s="135" t="s">
        <v>512</v>
      </c>
    </row>
    <row r="122" s="130" customFormat="1" ht="42" customHeight="1" spans="1:10">
      <c r="A122" s="134"/>
      <c r="B122" s="61"/>
      <c r="C122" s="61" t="s">
        <v>376</v>
      </c>
      <c r="D122" s="61" t="s">
        <v>417</v>
      </c>
      <c r="E122" s="135" t="s">
        <v>418</v>
      </c>
      <c r="F122" s="61" t="s">
        <v>386</v>
      </c>
      <c r="G122" s="135" t="s">
        <v>637</v>
      </c>
      <c r="H122" s="61" t="s">
        <v>444</v>
      </c>
      <c r="I122" s="61" t="s">
        <v>389</v>
      </c>
      <c r="J122" s="135" t="s">
        <v>638</v>
      </c>
    </row>
    <row r="123" s="130" customFormat="1" ht="42" customHeight="1" spans="1:10">
      <c r="A123" s="134"/>
      <c r="B123" s="61"/>
      <c r="C123" s="61" t="s">
        <v>391</v>
      </c>
      <c r="D123" s="61" t="s">
        <v>516</v>
      </c>
      <c r="E123" s="135" t="s">
        <v>639</v>
      </c>
      <c r="F123" s="61" t="s">
        <v>386</v>
      </c>
      <c r="G123" s="135" t="s">
        <v>640</v>
      </c>
      <c r="H123" s="61" t="s">
        <v>473</v>
      </c>
      <c r="I123" s="61" t="s">
        <v>389</v>
      </c>
      <c r="J123" s="135" t="s">
        <v>641</v>
      </c>
    </row>
    <row r="124" s="130" customFormat="1" ht="42" customHeight="1" spans="1:10">
      <c r="A124" s="134"/>
      <c r="B124" s="61"/>
      <c r="C124" s="61" t="s">
        <v>400</v>
      </c>
      <c r="D124" s="61" t="s">
        <v>401</v>
      </c>
      <c r="E124" s="135" t="s">
        <v>520</v>
      </c>
      <c r="F124" s="61" t="s">
        <v>386</v>
      </c>
      <c r="G124" s="135" t="s">
        <v>403</v>
      </c>
      <c r="H124" s="61" t="s">
        <v>388</v>
      </c>
      <c r="I124" s="61" t="s">
        <v>389</v>
      </c>
      <c r="J124" s="135" t="s">
        <v>642</v>
      </c>
    </row>
    <row r="125" s="130" customFormat="1" ht="42" customHeight="1" spans="1:10">
      <c r="A125" s="134" t="s">
        <v>337</v>
      </c>
      <c r="B125" s="61" t="s">
        <v>643</v>
      </c>
      <c r="C125" s="61" t="s">
        <v>376</v>
      </c>
      <c r="D125" s="61" t="s">
        <v>377</v>
      </c>
      <c r="E125" s="135" t="s">
        <v>644</v>
      </c>
      <c r="F125" s="61" t="s">
        <v>386</v>
      </c>
      <c r="G125" s="135" t="s">
        <v>645</v>
      </c>
      <c r="H125" s="61" t="s">
        <v>646</v>
      </c>
      <c r="I125" s="61" t="s">
        <v>382</v>
      </c>
      <c r="J125" s="135" t="s">
        <v>647</v>
      </c>
    </row>
    <row r="126" s="130" customFormat="1" ht="42" customHeight="1" spans="1:10">
      <c r="A126" s="134"/>
      <c r="B126" s="61"/>
      <c r="C126" s="61" t="s">
        <v>376</v>
      </c>
      <c r="D126" s="61" t="s">
        <v>377</v>
      </c>
      <c r="E126" s="135" t="s">
        <v>648</v>
      </c>
      <c r="F126" s="61" t="s">
        <v>379</v>
      </c>
      <c r="G126" s="135" t="s">
        <v>410</v>
      </c>
      <c r="H126" s="61" t="s">
        <v>646</v>
      </c>
      <c r="I126" s="61" t="s">
        <v>382</v>
      </c>
      <c r="J126" s="135" t="s">
        <v>649</v>
      </c>
    </row>
    <row r="127" s="130" customFormat="1" ht="42" customHeight="1" spans="1:10">
      <c r="A127" s="134"/>
      <c r="B127" s="61"/>
      <c r="C127" s="61" t="s">
        <v>376</v>
      </c>
      <c r="D127" s="61" t="s">
        <v>377</v>
      </c>
      <c r="E127" s="135" t="s">
        <v>650</v>
      </c>
      <c r="F127" s="61" t="s">
        <v>442</v>
      </c>
      <c r="G127" s="135" t="s">
        <v>651</v>
      </c>
      <c r="H127" s="61" t="s">
        <v>388</v>
      </c>
      <c r="I127" s="61" t="s">
        <v>382</v>
      </c>
      <c r="J127" s="135" t="s">
        <v>651</v>
      </c>
    </row>
    <row r="128" s="130" customFormat="1" ht="42" customHeight="1" spans="1:10">
      <c r="A128" s="134"/>
      <c r="B128" s="61"/>
      <c r="C128" s="61" t="s">
        <v>376</v>
      </c>
      <c r="D128" s="61" t="s">
        <v>384</v>
      </c>
      <c r="E128" s="135" t="s">
        <v>650</v>
      </c>
      <c r="F128" s="61" t="s">
        <v>386</v>
      </c>
      <c r="G128" s="135" t="s">
        <v>652</v>
      </c>
      <c r="H128" s="61" t="s">
        <v>388</v>
      </c>
      <c r="I128" s="61" t="s">
        <v>382</v>
      </c>
      <c r="J128" s="135" t="s">
        <v>653</v>
      </c>
    </row>
    <row r="129" s="130" customFormat="1" ht="42" customHeight="1" spans="1:10">
      <c r="A129" s="134"/>
      <c r="B129" s="61"/>
      <c r="C129" s="61" t="s">
        <v>376</v>
      </c>
      <c r="D129" s="61" t="s">
        <v>414</v>
      </c>
      <c r="E129" s="135" t="s">
        <v>654</v>
      </c>
      <c r="F129" s="61" t="s">
        <v>379</v>
      </c>
      <c r="G129" s="135" t="s">
        <v>403</v>
      </c>
      <c r="H129" s="61" t="s">
        <v>388</v>
      </c>
      <c r="I129" s="61" t="s">
        <v>382</v>
      </c>
      <c r="J129" s="135" t="s">
        <v>655</v>
      </c>
    </row>
    <row r="130" s="130" customFormat="1" ht="42" customHeight="1" spans="1:10">
      <c r="A130" s="134"/>
      <c r="B130" s="61"/>
      <c r="C130" s="61" t="s">
        <v>391</v>
      </c>
      <c r="D130" s="61" t="s">
        <v>392</v>
      </c>
      <c r="E130" s="135" t="s">
        <v>656</v>
      </c>
      <c r="F130" s="61" t="s">
        <v>379</v>
      </c>
      <c r="G130" s="135" t="s">
        <v>403</v>
      </c>
      <c r="H130" s="61" t="s">
        <v>388</v>
      </c>
      <c r="I130" s="61" t="s">
        <v>382</v>
      </c>
      <c r="J130" s="135" t="s">
        <v>657</v>
      </c>
    </row>
    <row r="131" s="130" customFormat="1" ht="42" customHeight="1" spans="1:10">
      <c r="A131" s="134"/>
      <c r="B131" s="61"/>
      <c r="C131" s="61" t="s">
        <v>400</v>
      </c>
      <c r="D131" s="61" t="s">
        <v>401</v>
      </c>
      <c r="E131" s="135" t="s">
        <v>658</v>
      </c>
      <c r="F131" s="61" t="s">
        <v>379</v>
      </c>
      <c r="G131" s="135" t="s">
        <v>403</v>
      </c>
      <c r="H131" s="61" t="s">
        <v>388</v>
      </c>
      <c r="I131" s="61" t="s">
        <v>382</v>
      </c>
      <c r="J131" s="135" t="s">
        <v>658</v>
      </c>
    </row>
    <row r="132" s="130" customFormat="1" ht="42" customHeight="1" spans="1:10">
      <c r="A132" s="134" t="s">
        <v>311</v>
      </c>
      <c r="B132" s="61" t="s">
        <v>659</v>
      </c>
      <c r="C132" s="61" t="s">
        <v>376</v>
      </c>
      <c r="D132" s="61" t="s">
        <v>377</v>
      </c>
      <c r="E132" s="135" t="s">
        <v>660</v>
      </c>
      <c r="F132" s="61" t="s">
        <v>386</v>
      </c>
      <c r="G132" s="135" t="s">
        <v>84</v>
      </c>
      <c r="H132" s="61" t="s">
        <v>408</v>
      </c>
      <c r="I132" s="61" t="s">
        <v>382</v>
      </c>
      <c r="J132" s="135" t="s">
        <v>661</v>
      </c>
    </row>
    <row r="133" s="130" customFormat="1" ht="42" customHeight="1" spans="1:10">
      <c r="A133" s="134"/>
      <c r="B133" s="61"/>
      <c r="C133" s="61" t="s">
        <v>376</v>
      </c>
      <c r="D133" s="61" t="s">
        <v>377</v>
      </c>
      <c r="E133" s="135" t="s">
        <v>662</v>
      </c>
      <c r="F133" s="61" t="s">
        <v>379</v>
      </c>
      <c r="G133" s="135" t="s">
        <v>663</v>
      </c>
      <c r="H133" s="61" t="s">
        <v>381</v>
      </c>
      <c r="I133" s="61" t="s">
        <v>382</v>
      </c>
      <c r="J133" s="135" t="s">
        <v>662</v>
      </c>
    </row>
    <row r="134" s="130" customFormat="1" ht="42" customHeight="1" spans="1:10">
      <c r="A134" s="134"/>
      <c r="B134" s="61"/>
      <c r="C134" s="61" t="s">
        <v>376</v>
      </c>
      <c r="D134" s="61" t="s">
        <v>377</v>
      </c>
      <c r="E134" s="135" t="s">
        <v>664</v>
      </c>
      <c r="F134" s="61" t="s">
        <v>379</v>
      </c>
      <c r="G134" s="135" t="s">
        <v>387</v>
      </c>
      <c r="H134" s="61" t="s">
        <v>381</v>
      </c>
      <c r="I134" s="61" t="s">
        <v>382</v>
      </c>
      <c r="J134" s="135" t="s">
        <v>664</v>
      </c>
    </row>
    <row r="135" s="130" customFormat="1" ht="42" customHeight="1" spans="1:10">
      <c r="A135" s="134"/>
      <c r="B135" s="61"/>
      <c r="C135" s="61" t="s">
        <v>376</v>
      </c>
      <c r="D135" s="61" t="s">
        <v>384</v>
      </c>
      <c r="E135" s="135" t="s">
        <v>665</v>
      </c>
      <c r="F135" s="61" t="s">
        <v>379</v>
      </c>
      <c r="G135" s="135" t="s">
        <v>472</v>
      </c>
      <c r="H135" s="61" t="s">
        <v>473</v>
      </c>
      <c r="I135" s="61" t="s">
        <v>382</v>
      </c>
      <c r="J135" s="135" t="s">
        <v>666</v>
      </c>
    </row>
    <row r="136" s="130" customFormat="1" ht="42" customHeight="1" spans="1:10">
      <c r="A136" s="134"/>
      <c r="B136" s="61"/>
      <c r="C136" s="61" t="s">
        <v>391</v>
      </c>
      <c r="D136" s="61" t="s">
        <v>392</v>
      </c>
      <c r="E136" s="135" t="s">
        <v>667</v>
      </c>
      <c r="F136" s="61" t="s">
        <v>386</v>
      </c>
      <c r="G136" s="135" t="s">
        <v>472</v>
      </c>
      <c r="H136" s="61" t="s">
        <v>473</v>
      </c>
      <c r="I136" s="61" t="s">
        <v>389</v>
      </c>
      <c r="J136" s="135" t="s">
        <v>667</v>
      </c>
    </row>
    <row r="137" s="130" customFormat="1" ht="42" customHeight="1" spans="1:10">
      <c r="A137" s="134"/>
      <c r="B137" s="61"/>
      <c r="C137" s="61" t="s">
        <v>391</v>
      </c>
      <c r="D137" s="61" t="s">
        <v>392</v>
      </c>
      <c r="E137" s="135" t="s">
        <v>668</v>
      </c>
      <c r="F137" s="61" t="s">
        <v>386</v>
      </c>
      <c r="G137" s="135" t="s">
        <v>472</v>
      </c>
      <c r="H137" s="61" t="s">
        <v>473</v>
      </c>
      <c r="I137" s="61" t="s">
        <v>389</v>
      </c>
      <c r="J137" s="135" t="s">
        <v>668</v>
      </c>
    </row>
    <row r="138" s="130" customFormat="1" ht="42" customHeight="1" spans="1:10">
      <c r="A138" s="134"/>
      <c r="B138" s="61"/>
      <c r="C138" s="61" t="s">
        <v>391</v>
      </c>
      <c r="D138" s="61" t="s">
        <v>392</v>
      </c>
      <c r="E138" s="135" t="s">
        <v>669</v>
      </c>
      <c r="F138" s="61" t="s">
        <v>379</v>
      </c>
      <c r="G138" s="135" t="s">
        <v>394</v>
      </c>
      <c r="H138" s="61" t="s">
        <v>388</v>
      </c>
      <c r="I138" s="61" t="s">
        <v>389</v>
      </c>
      <c r="J138" s="135" t="s">
        <v>669</v>
      </c>
    </row>
    <row r="139" s="130" customFormat="1" ht="42" customHeight="1" spans="1:10">
      <c r="A139" s="134"/>
      <c r="B139" s="61"/>
      <c r="C139" s="61" t="s">
        <v>400</v>
      </c>
      <c r="D139" s="61" t="s">
        <v>401</v>
      </c>
      <c r="E139" s="135" t="s">
        <v>401</v>
      </c>
      <c r="F139" s="61" t="s">
        <v>379</v>
      </c>
      <c r="G139" s="135" t="s">
        <v>398</v>
      </c>
      <c r="H139" s="61" t="s">
        <v>388</v>
      </c>
      <c r="I139" s="61" t="s">
        <v>389</v>
      </c>
      <c r="J139" s="135" t="s">
        <v>401</v>
      </c>
    </row>
    <row r="140" s="130" customFormat="1" ht="42" customHeight="1" spans="1:10">
      <c r="A140" s="134" t="s">
        <v>331</v>
      </c>
      <c r="B140" s="61" t="s">
        <v>670</v>
      </c>
      <c r="C140" s="61" t="s">
        <v>376</v>
      </c>
      <c r="D140" s="61" t="s">
        <v>377</v>
      </c>
      <c r="E140" s="135" t="s">
        <v>671</v>
      </c>
      <c r="F140" s="61" t="s">
        <v>386</v>
      </c>
      <c r="G140" s="135" t="s">
        <v>672</v>
      </c>
      <c r="H140" s="61" t="s">
        <v>673</v>
      </c>
      <c r="I140" s="61" t="s">
        <v>382</v>
      </c>
      <c r="J140" s="135" t="s">
        <v>671</v>
      </c>
    </row>
    <row r="141" s="130" customFormat="1" ht="42" customHeight="1" spans="1:10">
      <c r="A141" s="134"/>
      <c r="B141" s="61"/>
      <c r="C141" s="61" t="s">
        <v>376</v>
      </c>
      <c r="D141" s="61" t="s">
        <v>377</v>
      </c>
      <c r="E141" s="135" t="s">
        <v>674</v>
      </c>
      <c r="F141" s="61" t="s">
        <v>386</v>
      </c>
      <c r="G141" s="135" t="s">
        <v>675</v>
      </c>
      <c r="H141" s="61" t="s">
        <v>676</v>
      </c>
      <c r="I141" s="61" t="s">
        <v>382</v>
      </c>
      <c r="J141" s="135" t="s">
        <v>674</v>
      </c>
    </row>
    <row r="142" s="130" customFormat="1" ht="42" customHeight="1" spans="1:10">
      <c r="A142" s="134"/>
      <c r="B142" s="61"/>
      <c r="C142" s="61" t="s">
        <v>376</v>
      </c>
      <c r="D142" s="61" t="s">
        <v>377</v>
      </c>
      <c r="E142" s="135" t="s">
        <v>677</v>
      </c>
      <c r="F142" s="61" t="s">
        <v>379</v>
      </c>
      <c r="G142" s="135" t="s">
        <v>678</v>
      </c>
      <c r="H142" s="61" t="s">
        <v>381</v>
      </c>
      <c r="I142" s="61" t="s">
        <v>382</v>
      </c>
      <c r="J142" s="135" t="s">
        <v>679</v>
      </c>
    </row>
    <row r="143" s="130" customFormat="1" ht="42" customHeight="1" spans="1:10">
      <c r="A143" s="134"/>
      <c r="B143" s="61"/>
      <c r="C143" s="61" t="s">
        <v>376</v>
      </c>
      <c r="D143" s="61" t="s">
        <v>384</v>
      </c>
      <c r="E143" s="135" t="s">
        <v>680</v>
      </c>
      <c r="F143" s="61" t="s">
        <v>386</v>
      </c>
      <c r="G143" s="135" t="s">
        <v>387</v>
      </c>
      <c r="H143" s="61" t="s">
        <v>388</v>
      </c>
      <c r="I143" s="61" t="s">
        <v>382</v>
      </c>
      <c r="J143" s="135" t="s">
        <v>680</v>
      </c>
    </row>
    <row r="144" s="130" customFormat="1" ht="42" customHeight="1" spans="1:10">
      <c r="A144" s="134"/>
      <c r="B144" s="61"/>
      <c r="C144" s="61" t="s">
        <v>391</v>
      </c>
      <c r="D144" s="61" t="s">
        <v>392</v>
      </c>
      <c r="E144" s="135" t="s">
        <v>681</v>
      </c>
      <c r="F144" s="61" t="s">
        <v>386</v>
      </c>
      <c r="G144" s="135" t="s">
        <v>394</v>
      </c>
      <c r="H144" s="61" t="s">
        <v>388</v>
      </c>
      <c r="I144" s="61" t="s">
        <v>382</v>
      </c>
      <c r="J144" s="135" t="s">
        <v>682</v>
      </c>
    </row>
    <row r="145" s="130" customFormat="1" ht="42" customHeight="1" spans="1:10">
      <c r="A145" s="134"/>
      <c r="B145" s="61"/>
      <c r="C145" s="61" t="s">
        <v>391</v>
      </c>
      <c r="D145" s="61" t="s">
        <v>392</v>
      </c>
      <c r="E145" s="135" t="s">
        <v>683</v>
      </c>
      <c r="F145" s="61" t="s">
        <v>379</v>
      </c>
      <c r="G145" s="135" t="s">
        <v>684</v>
      </c>
      <c r="H145" s="61" t="s">
        <v>473</v>
      </c>
      <c r="I145" s="61" t="s">
        <v>389</v>
      </c>
      <c r="J145" s="135" t="s">
        <v>683</v>
      </c>
    </row>
    <row r="146" s="130" customFormat="1" ht="42" customHeight="1" spans="1:10">
      <c r="A146" s="134"/>
      <c r="B146" s="61"/>
      <c r="C146" s="61" t="s">
        <v>400</v>
      </c>
      <c r="D146" s="61" t="s">
        <v>401</v>
      </c>
      <c r="E146" s="135" t="s">
        <v>685</v>
      </c>
      <c r="F146" s="61" t="s">
        <v>386</v>
      </c>
      <c r="G146" s="135" t="s">
        <v>394</v>
      </c>
      <c r="H146" s="61" t="s">
        <v>388</v>
      </c>
      <c r="I146" s="61" t="s">
        <v>382</v>
      </c>
      <c r="J146" s="135" t="s">
        <v>685</v>
      </c>
    </row>
    <row r="147" s="130" customFormat="1" ht="42" customHeight="1" spans="1:10">
      <c r="A147" s="134" t="s">
        <v>301</v>
      </c>
      <c r="B147" s="61" t="s">
        <v>686</v>
      </c>
      <c r="C147" s="61" t="s">
        <v>376</v>
      </c>
      <c r="D147" s="61" t="s">
        <v>384</v>
      </c>
      <c r="E147" s="135" t="s">
        <v>687</v>
      </c>
      <c r="F147" s="61" t="s">
        <v>386</v>
      </c>
      <c r="G147" s="135" t="s">
        <v>472</v>
      </c>
      <c r="H147" s="61" t="s">
        <v>473</v>
      </c>
      <c r="I147" s="61" t="s">
        <v>389</v>
      </c>
      <c r="J147" s="135" t="s">
        <v>688</v>
      </c>
    </row>
    <row r="148" s="130" customFormat="1" ht="42" customHeight="1" spans="1:10">
      <c r="A148" s="134"/>
      <c r="B148" s="61"/>
      <c r="C148" s="61" t="s">
        <v>376</v>
      </c>
      <c r="D148" s="61" t="s">
        <v>384</v>
      </c>
      <c r="E148" s="135" t="s">
        <v>689</v>
      </c>
      <c r="F148" s="61" t="s">
        <v>386</v>
      </c>
      <c r="G148" s="135" t="s">
        <v>472</v>
      </c>
      <c r="H148" s="61" t="s">
        <v>473</v>
      </c>
      <c r="I148" s="61" t="s">
        <v>389</v>
      </c>
      <c r="J148" s="135" t="s">
        <v>690</v>
      </c>
    </row>
    <row r="149" s="130" customFormat="1" ht="42" customHeight="1" spans="1:10">
      <c r="A149" s="134"/>
      <c r="B149" s="61"/>
      <c r="C149" s="61" t="s">
        <v>376</v>
      </c>
      <c r="D149" s="61" t="s">
        <v>384</v>
      </c>
      <c r="E149" s="135" t="s">
        <v>691</v>
      </c>
      <c r="F149" s="61" t="s">
        <v>386</v>
      </c>
      <c r="G149" s="135" t="s">
        <v>387</v>
      </c>
      <c r="H149" s="61" t="s">
        <v>388</v>
      </c>
      <c r="I149" s="61" t="s">
        <v>389</v>
      </c>
      <c r="J149" s="135" t="s">
        <v>691</v>
      </c>
    </row>
    <row r="150" s="130" customFormat="1" ht="42" customHeight="1" spans="1:10">
      <c r="A150" s="134"/>
      <c r="B150" s="61"/>
      <c r="C150" s="61" t="s">
        <v>391</v>
      </c>
      <c r="D150" s="61" t="s">
        <v>392</v>
      </c>
      <c r="E150" s="135" t="s">
        <v>692</v>
      </c>
      <c r="F150" s="61" t="s">
        <v>386</v>
      </c>
      <c r="G150" s="135" t="s">
        <v>472</v>
      </c>
      <c r="H150" s="61" t="s">
        <v>473</v>
      </c>
      <c r="I150" s="61" t="s">
        <v>389</v>
      </c>
      <c r="J150" s="135" t="s">
        <v>692</v>
      </c>
    </row>
    <row r="151" s="130" customFormat="1" ht="42" customHeight="1" spans="1:10">
      <c r="A151" s="134"/>
      <c r="B151" s="61"/>
      <c r="C151" s="61" t="s">
        <v>391</v>
      </c>
      <c r="D151" s="61" t="s">
        <v>392</v>
      </c>
      <c r="E151" s="135" t="s">
        <v>693</v>
      </c>
      <c r="F151" s="61" t="s">
        <v>386</v>
      </c>
      <c r="G151" s="135" t="s">
        <v>472</v>
      </c>
      <c r="H151" s="61" t="s">
        <v>473</v>
      </c>
      <c r="I151" s="61" t="s">
        <v>389</v>
      </c>
      <c r="J151" s="135" t="s">
        <v>694</v>
      </c>
    </row>
    <row r="152" s="130" customFormat="1" ht="42" customHeight="1" spans="1:10">
      <c r="A152" s="134"/>
      <c r="B152" s="61"/>
      <c r="C152" s="61" t="s">
        <v>400</v>
      </c>
      <c r="D152" s="61" t="s">
        <v>401</v>
      </c>
      <c r="E152" s="135" t="s">
        <v>616</v>
      </c>
      <c r="F152" s="61" t="s">
        <v>379</v>
      </c>
      <c r="G152" s="135" t="s">
        <v>403</v>
      </c>
      <c r="H152" s="61" t="s">
        <v>388</v>
      </c>
      <c r="I152" s="61" t="s">
        <v>382</v>
      </c>
      <c r="J152" s="135" t="s">
        <v>695</v>
      </c>
    </row>
    <row r="153" s="130" customFormat="1" ht="42" customHeight="1" spans="1:10">
      <c r="A153" s="134" t="s">
        <v>340</v>
      </c>
      <c r="B153" s="61" t="s">
        <v>696</v>
      </c>
      <c r="C153" s="61" t="s">
        <v>376</v>
      </c>
      <c r="D153" s="61" t="s">
        <v>377</v>
      </c>
      <c r="E153" s="135" t="s">
        <v>697</v>
      </c>
      <c r="F153" s="61" t="s">
        <v>386</v>
      </c>
      <c r="G153" s="135" t="s">
        <v>440</v>
      </c>
      <c r="H153" s="61" t="s">
        <v>441</v>
      </c>
      <c r="I153" s="61" t="s">
        <v>382</v>
      </c>
      <c r="J153" s="135" t="s">
        <v>698</v>
      </c>
    </row>
    <row r="154" s="130" customFormat="1" ht="42" customHeight="1" spans="1:10">
      <c r="A154" s="134"/>
      <c r="B154" s="61"/>
      <c r="C154" s="61" t="s">
        <v>376</v>
      </c>
      <c r="D154" s="61" t="s">
        <v>377</v>
      </c>
      <c r="E154" s="135" t="s">
        <v>699</v>
      </c>
      <c r="F154" s="61" t="s">
        <v>386</v>
      </c>
      <c r="G154" s="135" t="s">
        <v>700</v>
      </c>
      <c r="H154" s="61" t="s">
        <v>701</v>
      </c>
      <c r="I154" s="61" t="s">
        <v>382</v>
      </c>
      <c r="J154" s="135" t="s">
        <v>698</v>
      </c>
    </row>
    <row r="155" s="130" customFormat="1" ht="42" customHeight="1" spans="1:10">
      <c r="A155" s="134"/>
      <c r="B155" s="61"/>
      <c r="C155" s="61" t="s">
        <v>376</v>
      </c>
      <c r="D155" s="61" t="s">
        <v>384</v>
      </c>
      <c r="E155" s="135" t="s">
        <v>702</v>
      </c>
      <c r="F155" s="61" t="s">
        <v>386</v>
      </c>
      <c r="G155" s="135" t="s">
        <v>703</v>
      </c>
      <c r="H155" s="61" t="s">
        <v>388</v>
      </c>
      <c r="I155" s="61" t="s">
        <v>382</v>
      </c>
      <c r="J155" s="135" t="s">
        <v>698</v>
      </c>
    </row>
    <row r="156" s="130" customFormat="1" ht="42" customHeight="1" spans="1:10">
      <c r="A156" s="134"/>
      <c r="B156" s="61"/>
      <c r="C156" s="61" t="s">
        <v>376</v>
      </c>
      <c r="D156" s="61" t="s">
        <v>414</v>
      </c>
      <c r="E156" s="135" t="s">
        <v>704</v>
      </c>
      <c r="F156" s="61" t="s">
        <v>386</v>
      </c>
      <c r="G156" s="135" t="s">
        <v>705</v>
      </c>
      <c r="H156" s="61" t="s">
        <v>492</v>
      </c>
      <c r="I156" s="61" t="s">
        <v>382</v>
      </c>
      <c r="J156" s="135" t="s">
        <v>698</v>
      </c>
    </row>
    <row r="157" s="130" customFormat="1" ht="42" customHeight="1" spans="1:10">
      <c r="A157" s="134"/>
      <c r="B157" s="61"/>
      <c r="C157" s="61" t="s">
        <v>391</v>
      </c>
      <c r="D157" s="61" t="s">
        <v>392</v>
      </c>
      <c r="E157" s="135" t="s">
        <v>706</v>
      </c>
      <c r="F157" s="61" t="s">
        <v>386</v>
      </c>
      <c r="G157" s="135" t="s">
        <v>703</v>
      </c>
      <c r="H157" s="61" t="s">
        <v>388</v>
      </c>
      <c r="I157" s="61" t="s">
        <v>382</v>
      </c>
      <c r="J157" s="135" t="s">
        <v>698</v>
      </c>
    </row>
    <row r="158" s="130" customFormat="1" ht="42" customHeight="1" spans="1:10">
      <c r="A158" s="134"/>
      <c r="B158" s="61"/>
      <c r="C158" s="61" t="s">
        <v>400</v>
      </c>
      <c r="D158" s="61" t="s">
        <v>401</v>
      </c>
      <c r="E158" s="135" t="s">
        <v>447</v>
      </c>
      <c r="F158" s="61" t="s">
        <v>379</v>
      </c>
      <c r="G158" s="135" t="s">
        <v>707</v>
      </c>
      <c r="H158" s="61" t="s">
        <v>388</v>
      </c>
      <c r="I158" s="61" t="s">
        <v>382</v>
      </c>
      <c r="J158" s="135" t="s">
        <v>698</v>
      </c>
    </row>
    <row r="159" s="130" customFormat="1" ht="42" customHeight="1" spans="1:10">
      <c r="A159" s="134" t="s">
        <v>346</v>
      </c>
      <c r="B159" s="61" t="s">
        <v>708</v>
      </c>
      <c r="C159" s="61" t="s">
        <v>376</v>
      </c>
      <c r="D159" s="61" t="s">
        <v>377</v>
      </c>
      <c r="E159" s="135" t="s">
        <v>709</v>
      </c>
      <c r="F159" s="61" t="s">
        <v>386</v>
      </c>
      <c r="G159" s="135" t="s">
        <v>535</v>
      </c>
      <c r="H159" s="61" t="s">
        <v>536</v>
      </c>
      <c r="I159" s="61" t="s">
        <v>382</v>
      </c>
      <c r="J159" s="135" t="s">
        <v>709</v>
      </c>
    </row>
    <row r="160" s="130" customFormat="1" ht="42" customHeight="1" spans="1:10">
      <c r="A160" s="134"/>
      <c r="B160" s="61"/>
      <c r="C160" s="61" t="s">
        <v>376</v>
      </c>
      <c r="D160" s="61" t="s">
        <v>384</v>
      </c>
      <c r="E160" s="135" t="s">
        <v>710</v>
      </c>
      <c r="F160" s="61" t="s">
        <v>386</v>
      </c>
      <c r="G160" s="135" t="s">
        <v>387</v>
      </c>
      <c r="H160" s="61" t="s">
        <v>388</v>
      </c>
      <c r="I160" s="61" t="s">
        <v>382</v>
      </c>
      <c r="J160" s="135" t="s">
        <v>710</v>
      </c>
    </row>
    <row r="161" s="130" customFormat="1" ht="42" customHeight="1" spans="1:10">
      <c r="A161" s="134"/>
      <c r="B161" s="61"/>
      <c r="C161" s="61" t="s">
        <v>376</v>
      </c>
      <c r="D161" s="61" t="s">
        <v>414</v>
      </c>
      <c r="E161" s="135" t="s">
        <v>711</v>
      </c>
      <c r="F161" s="61" t="s">
        <v>386</v>
      </c>
      <c r="G161" s="135" t="s">
        <v>712</v>
      </c>
      <c r="H161" s="61" t="s">
        <v>492</v>
      </c>
      <c r="I161" s="61" t="s">
        <v>382</v>
      </c>
      <c r="J161" s="135" t="s">
        <v>711</v>
      </c>
    </row>
    <row r="162" s="130" customFormat="1" ht="42" customHeight="1" spans="1:10">
      <c r="A162" s="134"/>
      <c r="B162" s="61"/>
      <c r="C162" s="61" t="s">
        <v>376</v>
      </c>
      <c r="D162" s="61" t="s">
        <v>377</v>
      </c>
      <c r="E162" s="135" t="s">
        <v>418</v>
      </c>
      <c r="F162" s="61" t="s">
        <v>442</v>
      </c>
      <c r="G162" s="135" t="s">
        <v>713</v>
      </c>
      <c r="H162" s="61" t="s">
        <v>452</v>
      </c>
      <c r="I162" s="61" t="s">
        <v>382</v>
      </c>
      <c r="J162" s="135" t="s">
        <v>714</v>
      </c>
    </row>
    <row r="163" s="130" customFormat="1" ht="42" customHeight="1" spans="1:10">
      <c r="A163" s="134"/>
      <c r="B163" s="61"/>
      <c r="C163" s="61" t="s">
        <v>391</v>
      </c>
      <c r="D163" s="61" t="s">
        <v>392</v>
      </c>
      <c r="E163" s="135" t="s">
        <v>715</v>
      </c>
      <c r="F163" s="61" t="s">
        <v>386</v>
      </c>
      <c r="G163" s="135" t="s">
        <v>716</v>
      </c>
      <c r="H163" s="61" t="s">
        <v>388</v>
      </c>
      <c r="I163" s="61" t="s">
        <v>382</v>
      </c>
      <c r="J163" s="135" t="s">
        <v>714</v>
      </c>
    </row>
    <row r="164" s="130" customFormat="1" ht="42" customHeight="1" spans="1:10">
      <c r="A164" s="134"/>
      <c r="B164" s="61"/>
      <c r="C164" s="61" t="s">
        <v>400</v>
      </c>
      <c r="D164" s="61" t="s">
        <v>401</v>
      </c>
      <c r="E164" s="135" t="s">
        <v>543</v>
      </c>
      <c r="F164" s="61" t="s">
        <v>379</v>
      </c>
      <c r="G164" s="135" t="s">
        <v>394</v>
      </c>
      <c r="H164" s="61" t="s">
        <v>388</v>
      </c>
      <c r="I164" s="61" t="s">
        <v>382</v>
      </c>
      <c r="J164" s="135" t="s">
        <v>717</v>
      </c>
    </row>
    <row r="165" s="130" customFormat="1" ht="42" customHeight="1" spans="1:10">
      <c r="A165" s="134" t="s">
        <v>321</v>
      </c>
      <c r="B165" s="61" t="s">
        <v>718</v>
      </c>
      <c r="C165" s="61" t="s">
        <v>376</v>
      </c>
      <c r="D165" s="61" t="s">
        <v>377</v>
      </c>
      <c r="E165" s="135" t="s">
        <v>719</v>
      </c>
      <c r="F165" s="61" t="s">
        <v>379</v>
      </c>
      <c r="G165" s="135" t="s">
        <v>83</v>
      </c>
      <c r="H165" s="61" t="s">
        <v>608</v>
      </c>
      <c r="I165" s="61" t="s">
        <v>382</v>
      </c>
      <c r="J165" s="135" t="s">
        <v>720</v>
      </c>
    </row>
    <row r="166" s="130" customFormat="1" ht="42" customHeight="1" spans="1:10">
      <c r="A166" s="134"/>
      <c r="B166" s="61"/>
      <c r="C166" s="61" t="s">
        <v>376</v>
      </c>
      <c r="D166" s="61" t="s">
        <v>377</v>
      </c>
      <c r="E166" s="135" t="s">
        <v>721</v>
      </c>
      <c r="F166" s="61" t="s">
        <v>379</v>
      </c>
      <c r="G166" s="135" t="s">
        <v>94</v>
      </c>
      <c r="H166" s="61" t="s">
        <v>381</v>
      </c>
      <c r="I166" s="61" t="s">
        <v>382</v>
      </c>
      <c r="J166" s="135" t="s">
        <v>722</v>
      </c>
    </row>
    <row r="167" s="130" customFormat="1" ht="42" customHeight="1" spans="1:10">
      <c r="A167" s="134"/>
      <c r="B167" s="61"/>
      <c r="C167" s="61" t="s">
        <v>376</v>
      </c>
      <c r="D167" s="61" t="s">
        <v>377</v>
      </c>
      <c r="E167" s="135" t="s">
        <v>723</v>
      </c>
      <c r="F167" s="61" t="s">
        <v>379</v>
      </c>
      <c r="G167" s="135" t="s">
        <v>94</v>
      </c>
      <c r="H167" s="61" t="s">
        <v>381</v>
      </c>
      <c r="I167" s="61" t="s">
        <v>382</v>
      </c>
      <c r="J167" s="135" t="s">
        <v>724</v>
      </c>
    </row>
    <row r="168" s="130" customFormat="1" ht="42" customHeight="1" spans="1:10">
      <c r="A168" s="134"/>
      <c r="B168" s="61"/>
      <c r="C168" s="61" t="s">
        <v>376</v>
      </c>
      <c r="D168" s="61" t="s">
        <v>377</v>
      </c>
      <c r="E168" s="135" t="s">
        <v>725</v>
      </c>
      <c r="F168" s="61" t="s">
        <v>379</v>
      </c>
      <c r="G168" s="135" t="s">
        <v>85</v>
      </c>
      <c r="H168" s="61" t="s">
        <v>381</v>
      </c>
      <c r="I168" s="61" t="s">
        <v>382</v>
      </c>
      <c r="J168" s="135" t="s">
        <v>726</v>
      </c>
    </row>
    <row r="169" s="130" customFormat="1" ht="42" customHeight="1" spans="1:10">
      <c r="A169" s="134"/>
      <c r="B169" s="61"/>
      <c r="C169" s="61" t="s">
        <v>376</v>
      </c>
      <c r="D169" s="61" t="s">
        <v>377</v>
      </c>
      <c r="E169" s="135" t="s">
        <v>727</v>
      </c>
      <c r="F169" s="61" t="s">
        <v>379</v>
      </c>
      <c r="G169" s="135" t="s">
        <v>83</v>
      </c>
      <c r="H169" s="61" t="s">
        <v>381</v>
      </c>
      <c r="I169" s="61" t="s">
        <v>382</v>
      </c>
      <c r="J169" s="135" t="s">
        <v>727</v>
      </c>
    </row>
    <row r="170" s="130" customFormat="1" ht="42" customHeight="1" spans="1:10">
      <c r="A170" s="134"/>
      <c r="B170" s="61"/>
      <c r="C170" s="61" t="s">
        <v>376</v>
      </c>
      <c r="D170" s="61" t="s">
        <v>377</v>
      </c>
      <c r="E170" s="135" t="s">
        <v>728</v>
      </c>
      <c r="F170" s="61" t="s">
        <v>379</v>
      </c>
      <c r="G170" s="135" t="s">
        <v>85</v>
      </c>
      <c r="H170" s="61" t="s">
        <v>381</v>
      </c>
      <c r="I170" s="61" t="s">
        <v>382</v>
      </c>
      <c r="J170" s="135" t="s">
        <v>728</v>
      </c>
    </row>
    <row r="171" s="130" customFormat="1" ht="42" customHeight="1" spans="1:10">
      <c r="A171" s="134"/>
      <c r="B171" s="61"/>
      <c r="C171" s="61" t="s">
        <v>376</v>
      </c>
      <c r="D171" s="61" t="s">
        <v>384</v>
      </c>
      <c r="E171" s="135" t="s">
        <v>729</v>
      </c>
      <c r="F171" s="61" t="s">
        <v>386</v>
      </c>
      <c r="G171" s="135" t="s">
        <v>387</v>
      </c>
      <c r="H171" s="61" t="s">
        <v>388</v>
      </c>
      <c r="I171" s="61" t="s">
        <v>382</v>
      </c>
      <c r="J171" s="135" t="s">
        <v>729</v>
      </c>
    </row>
    <row r="172" s="130" customFormat="1" ht="42" customHeight="1" spans="1:10">
      <c r="A172" s="134"/>
      <c r="B172" s="61"/>
      <c r="C172" s="61" t="s">
        <v>376</v>
      </c>
      <c r="D172" s="61" t="s">
        <v>384</v>
      </c>
      <c r="E172" s="135" t="s">
        <v>730</v>
      </c>
      <c r="F172" s="61" t="s">
        <v>379</v>
      </c>
      <c r="G172" s="135" t="s">
        <v>394</v>
      </c>
      <c r="H172" s="61" t="s">
        <v>388</v>
      </c>
      <c r="I172" s="61" t="s">
        <v>382</v>
      </c>
      <c r="J172" s="135" t="s">
        <v>730</v>
      </c>
    </row>
    <row r="173" s="130" customFormat="1" ht="42" customHeight="1" spans="1:10">
      <c r="A173" s="134"/>
      <c r="B173" s="61"/>
      <c r="C173" s="61" t="s">
        <v>391</v>
      </c>
      <c r="D173" s="61" t="s">
        <v>392</v>
      </c>
      <c r="E173" s="135" t="s">
        <v>731</v>
      </c>
      <c r="F173" s="61" t="s">
        <v>386</v>
      </c>
      <c r="G173" s="135" t="s">
        <v>394</v>
      </c>
      <c r="H173" s="61" t="s">
        <v>388</v>
      </c>
      <c r="I173" s="61" t="s">
        <v>389</v>
      </c>
      <c r="J173" s="135" t="s">
        <v>731</v>
      </c>
    </row>
    <row r="174" s="130" customFormat="1" ht="42" customHeight="1" spans="1:10">
      <c r="A174" s="134"/>
      <c r="B174" s="61"/>
      <c r="C174" s="61" t="s">
        <v>391</v>
      </c>
      <c r="D174" s="61" t="s">
        <v>396</v>
      </c>
      <c r="E174" s="135" t="s">
        <v>732</v>
      </c>
      <c r="F174" s="61" t="s">
        <v>386</v>
      </c>
      <c r="G174" s="135" t="s">
        <v>472</v>
      </c>
      <c r="H174" s="61" t="s">
        <v>473</v>
      </c>
      <c r="I174" s="61" t="s">
        <v>389</v>
      </c>
      <c r="J174" s="135" t="s">
        <v>732</v>
      </c>
    </row>
    <row r="175" s="130" customFormat="1" ht="42" customHeight="1" spans="1:10">
      <c r="A175" s="134"/>
      <c r="B175" s="61"/>
      <c r="C175" s="61" t="s">
        <v>400</v>
      </c>
      <c r="D175" s="61" t="s">
        <v>401</v>
      </c>
      <c r="E175" s="135" t="s">
        <v>733</v>
      </c>
      <c r="F175" s="61" t="s">
        <v>379</v>
      </c>
      <c r="G175" s="135" t="s">
        <v>394</v>
      </c>
      <c r="H175" s="61" t="s">
        <v>388</v>
      </c>
      <c r="I175" s="61" t="s">
        <v>389</v>
      </c>
      <c r="J175" s="135" t="s">
        <v>733</v>
      </c>
    </row>
  </sheetData>
  <mergeCells count="58">
    <mergeCell ref="A3:J3"/>
    <mergeCell ref="A4:H4"/>
    <mergeCell ref="A7:A11"/>
    <mergeCell ref="A12:A18"/>
    <mergeCell ref="A19:A24"/>
    <mergeCell ref="A25:A28"/>
    <mergeCell ref="A29:A33"/>
    <mergeCell ref="A34:A41"/>
    <mergeCell ref="A42:A45"/>
    <mergeCell ref="A46:A52"/>
    <mergeCell ref="A53:A56"/>
    <mergeCell ref="A57:A61"/>
    <mergeCell ref="A62:A68"/>
    <mergeCell ref="A69:A73"/>
    <mergeCell ref="A74:A77"/>
    <mergeCell ref="A78:A82"/>
    <mergeCell ref="A83:A89"/>
    <mergeCell ref="A90:A94"/>
    <mergeCell ref="A95:A100"/>
    <mergeCell ref="A101:A104"/>
    <mergeCell ref="A105:A112"/>
    <mergeCell ref="A113:A119"/>
    <mergeCell ref="A120:A124"/>
    <mergeCell ref="A125:A131"/>
    <mergeCell ref="A132:A139"/>
    <mergeCell ref="A140:A146"/>
    <mergeCell ref="A147:A152"/>
    <mergeCell ref="A153:A158"/>
    <mergeCell ref="A159:A164"/>
    <mergeCell ref="A165:A175"/>
    <mergeCell ref="B7:B11"/>
    <mergeCell ref="B12:B18"/>
    <mergeCell ref="B19:B24"/>
    <mergeCell ref="B25:B28"/>
    <mergeCell ref="B29:B33"/>
    <mergeCell ref="B34:B41"/>
    <mergeCell ref="B42:B45"/>
    <mergeCell ref="B46:B52"/>
    <mergeCell ref="B53:B56"/>
    <mergeCell ref="B57:B61"/>
    <mergeCell ref="B62:B68"/>
    <mergeCell ref="B69:B73"/>
    <mergeCell ref="B74:B77"/>
    <mergeCell ref="B78:B82"/>
    <mergeCell ref="B83:B89"/>
    <mergeCell ref="B90:B94"/>
    <mergeCell ref="B95:B100"/>
    <mergeCell ref="B101:B104"/>
    <mergeCell ref="B105:B112"/>
    <mergeCell ref="B113:B119"/>
    <mergeCell ref="B120:B124"/>
    <mergeCell ref="B125:B131"/>
    <mergeCell ref="B132:B139"/>
    <mergeCell ref="B140:B146"/>
    <mergeCell ref="B147:B152"/>
    <mergeCell ref="B153:B158"/>
    <mergeCell ref="B159:B164"/>
    <mergeCell ref="B165:B17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李月青</cp:lastModifiedBy>
  <dcterms:created xsi:type="dcterms:W3CDTF">2025-02-06T07:09:00Z</dcterms:created>
  <dcterms:modified xsi:type="dcterms:W3CDTF">2025-03-21T07:28:31Z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2052-12.1.0.17140</vt:lpwstr>
  </property>
  <property fmtid="{D5CDD505-2E9C-101B-9397-08002B2CF9AE}" pid="4" name="KSOReadingLayout">
    <vt:bool>true</vt:bool>
  </property>
</Properties>
</file>