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<sst xmlns="http://schemas.openxmlformats.org/spreadsheetml/2006/main" count="2184" uniqueCount="533">
  <si>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</si>
  <si>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</si>
  <si>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</si>
  <si>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</si>
  <si>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</si>
  <si>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</si>
  <si>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</si>
  <si>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</si>
  <si>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</si>
  <si>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</si>
  <si>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</si>
  <si>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</si>
  <si>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</si>
  <si>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</si>
  <si>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</si>
  <si>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</si>
  <si>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</si>
  <si>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</si>
  <si>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</si>
  <si>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</si>
  <si>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</si>
  <si>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</si>
  <si>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</si>
  <si>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</si>
  <si>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</si>
  <si>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</si>
  <si>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</si>
  <si>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</si>
  <si>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</si>
  <si>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</si>
  <si>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</si>
  <si>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</si>
  <si>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</si>
  <si>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</si>
  <si>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</si>
  <si>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</si>
  <si>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</si>
  <si>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</si>
  <si>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</si>
  <si>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</si>
  <si>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</si>
  <si>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</si>
  <si>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</si>
  <si>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</si>
  <si>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</si>
  <si>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</si>
  <si>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</si>
  <si>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</si>
  <si>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</si>
  <si>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</si>
  <si>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</si>
  <si>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</si>
  <si>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</si>
  <si>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单位名称：昆明市呈贡区雨花街道社区卫生服务中心</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</si>
  <si>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</si>
  <si>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</si>
  <si>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</si>
  <si>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</si>
  <si>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</si>
  <si>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</si>
  <si>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</si>
  <si>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</si>
  <si>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</si>
  <si>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</si>
  <si>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</si>
  <si>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</si>
  <si>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</si>
  <si>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</si>
  <si>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</si>
  <si>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</si>
  <si>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131011</t>
  </si>
  <si>
    <t>呈贡区雨花社区卫生服务中心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</si>
  <si>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</si>
  <si>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</si>
  <si>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</si>
  <si>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</si>
  <si>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</si>
  <si>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</si>
  <si>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</si>
  <si>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</si>
  <si>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</si>
  <si>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</si>
  <si>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</si>
  <si>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</si>
  <si>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</si>
  <si>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</si>
  <si>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</si>
  <si>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</si>
  <si>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</si>
  <si>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</si>
  <si>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</si>
  <si>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</si>
  <si>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</si>
  <si>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</si>
  <si>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</si>
  <si>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</si>
  <si>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</si>
  <si>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</si>
  <si>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</si>
  <si>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</si>
  <si>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</si>
  <si>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</si>
  <si>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</si>
  <si>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</si>
  <si>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</si>
  <si>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</si>
  <si>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</si>
  <si>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</si>
  <si>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</si>
  <si>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</si>
  <si>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</si>
  <si>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</si>
  <si>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21003</t>
  </si>
  <si>
    <t>基层医疗卫生机构</t>
  </si>
  <si>
    <t>2100301</t>
  </si>
  <si>
    <t>城市社区卫生机构</t>
  </si>
  <si>
    <t>其他基层医疗卫生机构支出</t>
  </si>
  <si>
    <t>公共卫生</t>
  </si>
  <si>
    <t>基本公共卫生服务</t>
  </si>
  <si>
    <t>重大公共卫生服务</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</si>
  <si>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</si>
  <si>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</si>
  <si>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</si>
  <si>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</si>
  <si>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</si>
  <si>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</si>
  <si>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</si>
  <si>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</si>
  <si>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</si>
  <si>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</si>
  <si>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</si>
  <si>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</si>
  <si>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</si>
  <si>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</si>
  <si>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</si>
  <si>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</si>
  <si>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</si>
  <si>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</si>
  <si>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</si>
  <si>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</si>
  <si>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</si>
  <si>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</si>
  <si>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</si>
  <si>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</si>
  <si>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</si>
  <si>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</si>
  <si>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</si>
  <si>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</si>
  <si>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</si>
  <si>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</si>
  <si>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</si>
  <si>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</si>
  <si>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</si>
  <si>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</si>
  <si>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</si>
  <si>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</si>
  <si>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</si>
  <si>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</si>
  <si>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</si>
  <si>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</si>
  <si>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</si>
  <si>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</si>
  <si>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</si>
  <si>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</si>
  <si>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</si>
  <si>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</si>
  <si>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</si>
  <si>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</si>
  <si>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</si>
  <si>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</si>
  <si>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</si>
  <si>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</si>
  <si>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</si>
  <si>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</si>
  <si>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</si>
  <si>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</si>
  <si>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</si>
  <si>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</si>
  <si>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</si>
  <si>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</si>
  <si>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</si>
  <si>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</si>
  <si>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</si>
  <si>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注：我单位无三公经费预算安排，此表为空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</si>
  <si>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</si>
  <si>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</si>
  <si>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</si>
  <si>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</si>
  <si>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</si>
  <si>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</si>
  <si>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</si>
  <si>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</si>
  <si>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</si>
  <si>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</si>
  <si>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</si>
  <si>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</si>
  <si>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</si>
  <si>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</si>
  <si>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</si>
  <si>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</si>
  <si>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</si>
  <si>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</si>
  <si>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</si>
  <si>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昆明市呈贡区卫生健康局</t>
  </si>
  <si>
    <t>530121210000000001839</t>
  </si>
  <si>
    <t>事业人员工资支出</t>
  </si>
  <si>
    <t>30101</t>
  </si>
  <si>
    <t>基本工资</t>
  </si>
  <si>
    <t>30102</t>
  </si>
  <si>
    <t>津贴补贴</t>
  </si>
  <si>
    <t>30103</t>
  </si>
  <si>
    <t>奖金</t>
  </si>
  <si>
    <t>30107</t>
  </si>
  <si>
    <t>绩效工资</t>
  </si>
  <si>
    <t>530121210000000001840</t>
  </si>
  <si>
    <t>社会保障缴费</t>
  </si>
  <si>
    <t>30108</t>
  </si>
  <si>
    <t>机关事业单位基本养老保险缴费</t>
  </si>
  <si>
    <t>30110</t>
  </si>
  <si>
    <t>职工基本医疗保险缴费</t>
  </si>
  <si>
    <t>30111</t>
  </si>
  <si>
    <t>公务员医疗补助缴费</t>
  </si>
  <si>
    <t>30112</t>
  </si>
  <si>
    <t>其他社会保障缴费</t>
  </si>
  <si>
    <t>530121210000000001841</t>
  </si>
  <si>
    <t>30113</t>
  </si>
  <si>
    <t>530121210000000001847</t>
  </si>
  <si>
    <t>工会经费</t>
  </si>
  <si>
    <t>30228</t>
  </si>
  <si>
    <t>530121210000000001848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</si>
  <si>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</si>
  <si>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</si>
  <si>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</si>
  <si>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</si>
  <si>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</si>
  <si>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</si>
  <si>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</si>
  <si>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</si>
  <si>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</si>
  <si>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</si>
  <si>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</si>
  <si>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</si>
  <si>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</si>
  <si>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</si>
  <si>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</si>
  <si>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</si>
  <si>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</si>
  <si>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</si>
  <si>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</si>
  <si>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530121231100001416534</t>
  </si>
  <si>
    <t>事业人员绩效奖励</t>
  </si>
  <si>
    <t>530121231100001447390</t>
  </si>
  <si>
    <t>编外人员公用经费</t>
  </si>
  <si>
    <t>530121241100002201166</t>
  </si>
  <si>
    <t>其他人员支出</t>
  </si>
  <si>
    <t>30199</t>
  </si>
  <si>
    <t>其他工资福利支出</t>
  </si>
  <si>
    <t>530121251100003766951</t>
  </si>
  <si>
    <t>事业购房补贴</t>
  </si>
  <si>
    <t>预算05-1表</t>
  </si>
  <si>
    <t>项目分类</t>
  </si>
  <si>
    <t>项目单位</t>
  </si>
  <si>
    <t>经济科目编码</t>
  </si>
  <si>
    <t>经济科目名称</t>
  </si>
  <si>
    <t>本年拨款</t>
  </si>
  <si>
    <t>其中：本次下达</t>
  </si>
  <si>
    <t>事业发展类</t>
  </si>
  <si>
    <t>530121221100000673943</t>
  </si>
  <si>
    <t>昆明市呈贡区雨花街道社区卫生服务中心自有资金支出经费</t>
  </si>
  <si>
    <t>530121221100000673974</t>
  </si>
  <si>
    <t>自有资金政府采购专用设备经费</t>
  </si>
  <si>
    <t>31003</t>
  </si>
  <si>
    <t>专用设备购置</t>
  </si>
  <si>
    <t>530121251100003765768</t>
  </si>
  <si>
    <t>救护车框架协议采购保险经费</t>
  </si>
  <si>
    <t>530121251100003765767</t>
  </si>
  <si>
    <t>救护车框架协议采购维修经费</t>
  </si>
  <si>
    <t>530121251100003765772</t>
  </si>
  <si>
    <t>救护车框架协议采购加油经费</t>
  </si>
  <si>
    <t>530121251100003776678</t>
  </si>
  <si>
    <t>自由资金采购保安、保洁服务专项资金</t>
  </si>
  <si>
    <t>530121241100003316748</t>
  </si>
  <si>
    <t>2024年卫生健康事业发展省对下补助资金</t>
  </si>
  <si>
    <t>委托业务费</t>
  </si>
  <si>
    <t>530121241100003170778</t>
  </si>
  <si>
    <t>2024年卫生健康项目中央直达资金省级配套补助资金的</t>
  </si>
  <si>
    <t>530121241100003313259</t>
  </si>
  <si>
    <t>2024年基本药物制度省级结算补助资金</t>
  </si>
  <si>
    <t>530121241100003062158</t>
  </si>
  <si>
    <t>2024年基本药物制度中央补助资金</t>
  </si>
  <si>
    <t>530121241100003228319</t>
  </si>
  <si>
    <t>2024年基本公共卫生服务项目中央结算补助资金</t>
  </si>
  <si>
    <t>530121241100003277006</t>
  </si>
  <si>
    <t>2024年第二批医疗卫生事业高质量发展三年行动计划资金</t>
  </si>
  <si>
    <t>530121241100002946431</t>
  </si>
  <si>
    <t>2024年卫生健康项目中央直达资金省级配套补助资金</t>
  </si>
  <si>
    <t>530121241100003186547</t>
  </si>
  <si>
    <t>2024年基本药物制度中央补助结算资金的</t>
  </si>
  <si>
    <t>530121241100003148395</t>
  </si>
  <si>
    <t>2024年重大传染病防控中央补助资金</t>
  </si>
  <si>
    <t>530121241100003199441</t>
  </si>
  <si>
    <t>2024年脱贫人口重点人群和农村低收入人群家庭医生签约服务省级结算补助资金</t>
  </si>
  <si>
    <t>530121241100002976294</t>
  </si>
  <si>
    <t>2024年基本公共卫生服务项目中央补助资金</t>
  </si>
  <si>
    <t>预算05-2表</t>
  </si>
  <si>
    <t>项目年度绩效目标</t>
  </si>
  <si>
    <t>一级指标</t>
  </si>
  <si>
    <t>二级指标</t>
  </si>
  <si>
    <t>三级指标</t>
  </si>
  <si>
    <t>指标性质</t>
  </si>
  <si>
    <t>指标值</t>
  </si>
  <si>
    <t>度量单位</t>
  </si>
  <si>
    <t>指标属性</t>
  </si>
  <si>
    <t>指标内容</t>
  </si>
  <si>
    <t>保障救护车辆加油费，满足救护车正常使用</t>
  </si>
  <si>
    <t>产出指标</t>
  </si>
  <si>
    <t>数量指标</t>
  </si>
  <si>
    <t>救护车数量</t>
  </si>
  <si>
    <t>=</t>
  </si>
  <si>
    <t>1.00</t>
  </si>
  <si>
    <t>辆</t>
  </si>
  <si>
    <t>定量指标</t>
  </si>
  <si>
    <t>保障救护车辆维修费，满足救护车正常使用</t>
  </si>
  <si>
    <t>质量指标</t>
  </si>
  <si>
    <t>救护车使用率</t>
  </si>
  <si>
    <t>100</t>
  </si>
  <si>
    <t>%</t>
  </si>
  <si>
    <t>效益指标</t>
  </si>
  <si>
    <t>社会效益</t>
  </si>
  <si>
    <t>救护车服务能力</t>
  </si>
  <si>
    <t>有所提高</t>
  </si>
  <si>
    <t>年</t>
  </si>
  <si>
    <t>满意度指标</t>
  </si>
  <si>
    <t>服务对象满意度</t>
  </si>
  <si>
    <t>使用人员满意度</t>
  </si>
  <si>
    <t>&gt;=</t>
  </si>
  <si>
    <t>90</t>
  </si>
  <si>
    <t>服务人员满意度</t>
  </si>
  <si>
    <t>保障救护车保险费，满足救护车正常使用</t>
  </si>
  <si>
    <t>满足单位物业管理需要，保障医院财产安全</t>
  </si>
  <si>
    <t>监督检查次数</t>
  </si>
  <si>
    <t>次/年</t>
  </si>
  <si>
    <t>物管人员在岗率</t>
  </si>
  <si>
    <t>安全事故发生次数</t>
  </si>
  <si>
    <t>&lt;</t>
  </si>
  <si>
    <t>次</t>
  </si>
  <si>
    <t>可持续影响</t>
  </si>
  <si>
    <t>持续开展安全生产管理</t>
  </si>
  <si>
    <t>中长期</t>
  </si>
  <si>
    <t>服务受益人员满意度</t>
  </si>
  <si>
    <t>85</t>
  </si>
  <si>
    <t>完善中心科室设置、设施设备建设，完成疫情防控常态化工作，完成数字化预防接种工作。完成学校、企业常规体检工作；完成其他卫生健康工作；提供优质服务.</t>
  </si>
  <si>
    <t xml:space="preserve"> 门诊就诊人次(含二类疫苗接种人次）</t>
  </si>
  <si>
    <t>20000</t>
  </si>
  <si>
    <t>人</t>
  </si>
  <si>
    <t>确保医疗安全，减少纠纷</t>
  </si>
  <si>
    <t>98</t>
  </si>
  <si>
    <t>时效指标</t>
  </si>
  <si>
    <t>支付二类疫苗款及时性</t>
  </si>
  <si>
    <t>&lt;=</t>
  </si>
  <si>
    <t>月</t>
  </si>
  <si>
    <t>为辖区群众提供疫苗接种服务及相关体检服务</t>
  </si>
  <si>
    <t>单位按照上级要求为辖区群众提供相关服务</t>
  </si>
  <si>
    <t>基本医疗服务、基本公共卫生持续开展</t>
  </si>
  <si>
    <t>持续开展</t>
  </si>
  <si>
    <t>辖区服务对象满意度</t>
  </si>
  <si>
    <t>95</t>
  </si>
  <si>
    <t>定性指标</t>
  </si>
  <si>
    <t>辖区服务对象的有效投诉率</t>
  </si>
  <si>
    <t>加强基层医疗卫生机构基础设施建设,购置基层医疗卫生机构设备。</t>
  </si>
  <si>
    <t>根据本单位需求购置医疗设备</t>
  </si>
  <si>
    <t>按照需求</t>
  </si>
  <si>
    <t>经济效益</t>
  </si>
  <si>
    <t>保障基层医疗卫生服务机构医疗业务能适应新形势下医疗业务的发展趋势，改变医疗业务严重萎缩的现状</t>
  </si>
  <si>
    <t>将作为基层医疗卫生服务机构一项可持续工作长期开展</t>
  </si>
  <si>
    <t>患者对基层医疗机构服务满意度</t>
  </si>
  <si>
    <t>1.贯彻落实《国务院办公厅关于深化医教协同进一步推进医学教育改革与发展的意见》(国办发(2017)63号)、 《国务院办公厅关于改革完善全科医生培养与使用激励机制的意见》(国办发(2018)3 号)、 《国务院办公厅关于加快医学教育创新发展的指导意见》(国办发(2020)34号)等文件精神，加大卫生健康人才培养培训力度，完成 2023年中央财政经费支持的本地区各项卫生健康人才培养培训任务。经住院医师规范化培训的临床医师进一步增加，全科、精神科、儿科等紧缺专业卫生健康人才队伍的专业结构、城乡结构和区域分布不断优化，促进人才与卫生健康事业发展更加适应，加快构建适合我国国情的整合型医疗卫生服务体系。
2.宣传员补贴覆盖率 100%，台账准确率 90%，计划生育宣传服务覆盖率 90%，服务对象满意度 95%。
3.全市适龄妇女“两癌”检查目标人群覆盖率≥ 50%，孕前优生健康检查率≥ 80%，地中海贫血筛查任务完成率≥ 80%，地中海贫血基因检测率≥ 80%，新生儿遗传代谢病性疾病筛查率≥ 98%，新生儿听力筛查率≥ 96%，孕妇产前筛查率≥ 80%，4-6岁儿童视力检查人群覆盖率≥ 90%，孕产妇死亡率≤ 12/10万，婴儿死亡率≤ 4‰，新生儿先心病双指标筛查率≥ 90%。</t>
  </si>
  <si>
    <t>住院医师规范化培训、助理全科医生培训招收完成率</t>
  </si>
  <si>
    <t>4-6岁儿童视力检查人群覆盖率</t>
  </si>
  <si>
    <t>5岁以下儿童死亡率</t>
  </si>
  <si>
    <t>3‰</t>
  </si>
  <si>
    <t>新生儿先心病双指标筛查率</t>
  </si>
  <si>
    <t>2024年登革热媒介调查完成率</t>
  </si>
  <si>
    <t>登革热病例监测完成率</t>
  </si>
  <si>
    <t>适龄儿童国家免疫规划疫苗接种 率</t>
  </si>
  <si>
    <t>适龄儿童国家免疫规划疫苗接种率</t>
  </si>
  <si>
    <t>对昆明市饮用水进行监测及公示</t>
  </si>
  <si>
    <t>每季公开一次</t>
  </si>
  <si>
    <t>参培对象满意度</t>
  </si>
  <si>
    <t>80</t>
  </si>
  <si>
    <t>1.保证所有政府办基层医疗卫生机构实施国家基本药物制度，推进综合改革顺利进行。2.对实施国家基本药物制度的村卫生室给予补助，支持国家基本药物制度在村卫生室顺利实施。</t>
  </si>
  <si>
    <t>政府办基层医疗卫生机构实施基本药物制度覆盖率</t>
  </si>
  <si>
    <t>村卫生室实施基本药物制度覆盖率</t>
  </si>
  <si>
    <t>乡村医生覆盖数（人）</t>
  </si>
  <si>
    <t>102</t>
  </si>
  <si>
    <t>基层医疗卫生机构“优质服务基层行”活动开 展评价机构数比例</t>
  </si>
  <si>
    <t>基层医疗卫生机构“优质服务基层行”活动开展评价机构数比例</t>
  </si>
  <si>
    <t>基层医疗卫生机构达到基本标准及以上的比例</t>
  </si>
  <si>
    <t>乡村医生收入</t>
  </si>
  <si>
    <t>保持稳定</t>
  </si>
  <si>
    <t>国家基本药物制度在基层持续实施</t>
  </si>
  <si>
    <t>乡村医生满意度</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</si>
  <si>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 2型糖尿病患者、严重精神障碍患者、肺结核患者列为重点人群，提供针对性的健康管理服务。2.按市级工作方案完成 2024年碘缺乏病、克山病监测及检测任务；完成克山病慢型病例随访管理工作；完成碘缺乏病实验室外质控考核；完成实验室能力建设。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4.按照《新划入基本公共卫生服务相关工作规范（2019年版）》，为 65岁及以上老年人提供医养结合服务，为 65岁及以上失能老年人开展健康评估与健康服务，提高老年人生活质量和健康水平。</t>
  </si>
  <si>
    <t>7岁以下儿童健康管理率</t>
  </si>
  <si>
    <t>孕产妇系统管理率</t>
  </si>
  <si>
    <t>老年人中医药健康管理率</t>
  </si>
  <si>
    <t>70</t>
  </si>
  <si>
    <t>肺结核患者管理率</t>
  </si>
  <si>
    <t>居民规范化电子健康档案覆盖率</t>
  </si>
  <si>
    <t>62</t>
  </si>
  <si>
    <t>2型糖尿病患者基层规范管理服务率</t>
  </si>
  <si>
    <t>65岁以上老年人城乡社区规范健康管理服务率</t>
  </si>
  <si>
    <t>64</t>
  </si>
  <si>
    <t>传染病和突发公共卫生时间报告率</t>
  </si>
  <si>
    <t>城乡居民公共卫生差距</t>
  </si>
  <si>
    <t>不断缩小</t>
  </si>
  <si>
    <t>老年人健康养老及生活幸福感</t>
  </si>
  <si>
    <t>持续提高</t>
  </si>
  <si>
    <t>基本公共卫生服务水平</t>
  </si>
  <si>
    <t>不断提高</t>
  </si>
  <si>
    <t>城乡居民对基本公共卫生服务满意度</t>
  </si>
  <si>
    <t>1.指导全区0-6岁适龄儿童的国家免疫规划疫苗接种，开展脊灰、麻疹风疹、乙肝、疫苗可预防细菌性疾病和乙脑、流行性腮腺炎、甲肝等疾病监测及疑似预防接种异常反应监测工作，保证以乡镇（街道）为单位适龄儿童国家免疫规划疫苗接种率达到 90%以上，保证疫苗应用效果评估和疑似预防接种异常反应监测达到国家要求，保护儿童身体健康。
2.按省级工作方案完成 2024年包虫病、鼠疫、疟疾、包虫，土源性、广州管圆线虫监测和实验室检测任务。
3.开展流感等其他传染病疫情监测，切实做到疫情早发现、早报吿、早处置，坚决避免疫情扩散到人。开展人禽流感、SARS等突发急性传
染病和不明原因疾病应急检测、风险评估和排査及疫情处置工作，切实做到及时、有效、科学处置疫情。
4.完成城乡饮用水监测任务。在呈贡区监测点开展空气污染（雾霾）对人群健康影响监测。
5.麻风病规定随访到位率≥90%；麻风病密切接触者检查率≥95%；麻风病可疑线索报告率≥90%；2024年新发麻风病人 2级畸残率控制在20%以下，联合化疗覆盖率100%，规则治疗率 95%以上，麻风反应、神经炎和严重药物不良反应治疗率100%。
6.完成禽流感、不明原因肺炎、SARS、中东呼吸综合征、腺病毒、RSV等发热呼吸道等病原应急检测；完成手足口、霍乱、沙门氏菌、志贺氏菌、诺如病毒、札如病毒、星状病毒等肠道传染病应急检测；完成猴痘日常及应急检测；完成其他突发传染病应急检测。
7.对辖区托幼机构、养老机构、宾馆、商场及医疗机构等重点场所进行消毒质量监测；对辖区第三方消毒服务机构的消毒能力进行调查汇总上报；掌握传染病防控现场消毒处置能力；进一步提升基层突发事件消毒处置水平和消毒质量；
8.初步掌握辖区内人居周围环境蚊、鼠感染病原情况。掌握蚊、蝇、蟑螂对常用杀虫剂的抗药性水平，为科学、合理使用杀虫剂提供依据。
9.加强严重精神障碍患者的检出率，严重精神障碍患者能够享受到更多的公共卫生服务，开展严重精神障碍管理项目，减少严重精神障碍患者的肇事肇祸行为。完成重精申报网络平台建设，建设心理健康服务平台，建设心理健康服务体系。
10.加强重大传染病及健康危害因素检测及防控；降低结核病、性病、丙肝、麻风病、艾滋病新发感染，降低艾滋病病死率，艾滋病疫情总体下降。第五轮全国艾滋病综合防控示范区建设达标。</t>
  </si>
  <si>
    <t>治疗及随访管理肺结核患者任务完成率</t>
  </si>
  <si>
    <t>病原学阳性肺结核患者耐药筛查率</t>
  </si>
  <si>
    <t>反映发放技术宣传材料的情况。</t>
  </si>
  <si>
    <t>完成包虫病监测任务</t>
  </si>
  <si>
    <t>丙肝抗体阳性者核酸检测率</t>
  </si>
  <si>
    <t>完成鼠疫监测任务</t>
  </si>
  <si>
    <t>肺结核患者病原学阳性率</t>
  </si>
  <si>
    <t>60</t>
  </si>
  <si>
    <t>肺结核患者成功治疗率</t>
  </si>
  <si>
    <t>慢病示范区建设复审</t>
  </si>
  <si>
    <t>通过</t>
  </si>
  <si>
    <t>食源性疾病暴发事件及时有效处置</t>
  </si>
  <si>
    <t>食源性疾病事件流行病学调查报告</t>
  </si>
  <si>
    <t>暴发事件及时、有效处置率</t>
  </si>
  <si>
    <t>掌握传染病防控现场消毒处置能力</t>
  </si>
  <si>
    <t>维持无脊灰状态</t>
  </si>
  <si>
    <t>居民健康水平提高</t>
  </si>
  <si>
    <t>有效控制艾滋病疫情</t>
  </si>
  <si>
    <t>受益人群满意度</t>
  </si>
  <si>
    <t>2024年基本药物制度中央补助结算资金</t>
  </si>
  <si>
    <t>1.继续消除麻风病危害，巩固达标成果。2.新报告丙肝抗体阳性者核酸检测率达95%，累计完成既往报告丙肝病例回访调查499例、累计完成在治丙肝病例随访管理211例、困难丙肝患者检测治疗补助3例，新报告符合治疗条件的慢性丙肝患者的抗病毒治疗率75%以上、符合治疗条件的慢性丙肝患者抗病毒治疗率50%以上、接受抗病毒治疗患者的临床治愈率95%以上。3.规范开展宫颈癌和乳腺癌筛查，宫颈癌和乳腺癌筛查目标人群覆盖率达到50%。</t>
  </si>
  <si>
    <t>累计既往报告丙肝病例回访调查（人）</t>
  </si>
  <si>
    <t>36</t>
  </si>
  <si>
    <t>累计完成在治丙肝病例随访管理（人）</t>
  </si>
  <si>
    <t>新报告丙肝抗体阳性者核酸检测率</t>
  </si>
  <si>
    <t>率新报告符合治疗条件的慢性丙肝患者的抗病毒治疗率</t>
  </si>
  <si>
    <t>75</t>
  </si>
  <si>
    <t>符合治疗条件的慢性丙肝患者抗病毒治疗率</t>
  </si>
  <si>
    <t>50</t>
  </si>
  <si>
    <t>年度培养任务完成率</t>
  </si>
  <si>
    <t>定点医疗机构确诊患者（含既 往回访调查发现病例）成功转介治疗到位率</t>
  </si>
  <si>
    <t>麻风病对人民群众健康的危害</t>
  </si>
  <si>
    <t>持续下降</t>
  </si>
  <si>
    <t>麻风病人及家属满意度</t>
  </si>
  <si>
    <t>满意</t>
  </si>
  <si>
    <t>丙肝患者满意度</t>
  </si>
  <si>
    <t>预算06表</t>
  </si>
  <si>
    <t>政府性基金预算支出预算表</t>
  </si>
  <si>
    <t>单位名称：昆明市发展和改革委员会</t>
  </si>
  <si>
    <t>政府性基金预算支出</t>
  </si>
  <si>
    <t>注：我单位无政府性基金预算，此表为空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</si>
  <si>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</si>
  <si>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</si>
  <si>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</si>
  <si>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</si>
  <si>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</si>
  <si>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</si>
  <si>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</si>
  <si>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</si>
  <si>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</si>
  <si>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</si>
  <si>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</si>
  <si>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彩色打印机</t>
  </si>
  <si>
    <t>A4彩色打印机</t>
  </si>
  <si>
    <t>元</t>
  </si>
  <si>
    <t>办公椅</t>
  </si>
  <si>
    <t>办公桌</t>
  </si>
  <si>
    <t>票据打印机</t>
  </si>
  <si>
    <t>候诊椅</t>
  </si>
  <si>
    <t>其他椅凳类</t>
  </si>
  <si>
    <t>台式计算机</t>
  </si>
  <si>
    <t>文件柜</t>
  </si>
  <si>
    <t>预算08表</t>
  </si>
  <si>
    <t>政府购买服务项目</t>
  </si>
  <si>
    <t>政府购买服务指导性目录代码</t>
  </si>
  <si>
    <t>基本支出/项目支出</t>
  </si>
  <si>
    <t>所属服务类别</t>
  </si>
  <si>
    <t>所属服务领域</t>
  </si>
  <si>
    <t>购买内容简述</t>
  </si>
  <si>
    <t>注：我单位无政府性购买服务，此表为空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</si>
  <si>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</si>
  <si>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</si>
  <si>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</si>
  <si>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</si>
  <si>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</si>
  <si>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</si>
  <si>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</si>
  <si>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</si>
  <si>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</si>
  <si>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</si>
  <si>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</si>
  <si>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</si>
  <si>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</si>
  <si>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</si>
  <si>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</si>
  <si>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</si>
  <si>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</si>
  <si>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</si>
  <si>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</si>
  <si>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</si>
  <si>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</si>
  <si>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</si>
  <si>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</si>
  <si>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注：我单位无上对下转移支付，此表为空</t>
  </si>
  <si>
    <t>预算09-2表</t>
  </si>
  <si>
    <t xml:space="preserve">预算10表
</t>
  </si>
  <si>
    <t>资产类别</t>
  </si>
  <si>
    <t>资产分类代码.名称</t>
  </si>
  <si>
    <t>资产名称</t>
  </si>
  <si>
    <t>计量单位</t>
  </si>
  <si>
    <t>财政部门批复数（元）</t>
  </si>
  <si>
    <t>单价</t>
  </si>
  <si>
    <t>金额</t>
  </si>
  <si>
    <t>注：我单位无新增资产配置，此表为空</t>
  </si>
  <si>
    <t>预算11表</t>
  </si>
  <si>
    <t>上级补助</t>
  </si>
  <si>
    <t>注：我单位无上级转移支付补助项目，此表为空</t>
  </si>
  <si>
    <t>预算12表</t>
  </si>
  <si>
    <t>项目级次</t>
  </si>
  <si>
    <t/>
  </si>
  <si>
    <t>注：我单位无部门项目，此表为空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</si>
</sst>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theme="1"/>
      <name val="宋体"/>
      <charset val="134"/>
      <scheme val="minor"/>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auto="1"/>
      </left>
      <right style="thin">
        <color auto="1"/>
      </right>
      <top/>
      <bottom style="thin">
        <color auto="1"/>
      </bottom>
      <diagonal/>
    </border>
    <border>
      <left style="thin">
        <color auto="1"/>
      </left>
      <right style="thin">
        <color theme="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2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7" applyNumberFormat="0" applyFill="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4" fillId="0" borderId="0" applyNumberFormat="0" applyFill="0" applyBorder="0" applyAlignment="0" applyProtection="0">
      <alignment vertical="center"/>
    </xf>
    <xf numFmtId="0" fontId="25" fillId="4" borderId="29" applyNumberFormat="0" applyAlignment="0" applyProtection="0">
      <alignment vertical="center"/>
    </xf>
    <xf numFmtId="0" fontId="26" fillId="5" borderId="30" applyNumberFormat="0" applyAlignment="0" applyProtection="0">
      <alignment vertical="center"/>
    </xf>
    <xf numFmtId="0" fontId="27" fillId="5" borderId="29" applyNumberFormat="0" applyAlignment="0" applyProtection="0">
      <alignment vertical="center"/>
    </xf>
    <xf numFmtId="0" fontId="28" fillId="6" borderId="31" applyNumberFormat="0" applyAlignment="0" applyProtection="0">
      <alignment vertical="center"/>
    </xf>
    <xf numFmtId="0" fontId="29" fillId="0" borderId="32" applyNumberFormat="0" applyFill="0" applyAlignment="0" applyProtection="0">
      <alignment vertical="center"/>
    </xf>
    <xf numFmtId="0" fontId="30" fillId="0" borderId="3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6" fillId="0" borderId="0">
      <alignment vertical="center"/>
    </xf>
  </cellStyleXfs>
  <cellXfs count="24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2" borderId="11" xfId="0" applyFont="1" applyFill="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xf>
    <xf numFmtId="0" fontId="11" fillId="0" borderId="14" xfId="0" applyFont="1" applyBorder="1" applyAlignment="1">
      <alignment horizontal="center" vertical="center"/>
    </xf>
    <xf numFmtId="49" fontId="12" fillId="0" borderId="14" xfId="57" applyNumberFormat="1" applyFont="1" applyBorder="1" applyAlignment="1">
      <alignment horizontal="center" vertical="top" wrapText="1"/>
    </xf>
    <xf numFmtId="49" fontId="12" fillId="0" borderId="15" xfId="57" applyNumberFormat="1" applyFont="1" applyBorder="1" applyAlignment="1">
      <alignment horizontal="left" vertical="center" wrapText="1"/>
    </xf>
    <xf numFmtId="49" fontId="12" fillId="0" borderId="16" xfId="57" applyNumberFormat="1" applyFont="1" applyBorder="1" applyAlignment="1">
      <alignment horizontal="left" vertical="center" wrapText="1"/>
    </xf>
    <xf numFmtId="0" fontId="11" fillId="0" borderId="17" xfId="0" applyFont="1" applyBorder="1" applyAlignment="1">
      <alignment horizontal="center" vertical="center"/>
    </xf>
    <xf numFmtId="49" fontId="12" fillId="0" borderId="17" xfId="57" applyNumberFormat="1" applyFont="1" applyBorder="1" applyAlignment="1">
      <alignment horizontal="center" vertical="top" wrapText="1"/>
    </xf>
    <xf numFmtId="49" fontId="12" fillId="0" borderId="18" xfId="57" applyNumberFormat="1" applyFont="1" applyBorder="1" applyAlignment="1">
      <alignment horizontal="left" vertical="center" wrapText="1"/>
    </xf>
    <xf numFmtId="0" fontId="11" fillId="0" borderId="18" xfId="0" applyFont="1" applyBorder="1"/>
    <xf numFmtId="49" fontId="12" fillId="0" borderId="19" xfId="57" applyNumberFormat="1" applyFont="1" applyBorder="1" applyAlignment="1">
      <alignment horizontal="left" vertical="center" wrapText="1"/>
    </xf>
    <xf numFmtId="49" fontId="12" fillId="0" borderId="20" xfId="57" applyNumberFormat="1" applyFont="1" applyBorder="1" applyAlignment="1">
      <alignment horizontal="left" vertical="center" wrapText="1"/>
    </xf>
    <xf numFmtId="0" fontId="11" fillId="0" borderId="19" xfId="0" applyFont="1" applyBorder="1" applyAlignment="1">
      <alignment horizontal="center" vertical="center"/>
    </xf>
    <xf numFmtId="0" fontId="11" fillId="0" borderId="18" xfId="0" applyFont="1" applyBorder="1" applyAlignment="1">
      <alignment horizontal="center" vertical="center" wrapText="1"/>
    </xf>
    <xf numFmtId="0" fontId="11" fillId="0" borderId="21" xfId="0" applyFont="1" applyBorder="1" applyAlignment="1">
      <alignment horizontal="center" vertical="center"/>
    </xf>
    <xf numFmtId="0" fontId="0" fillId="0" borderId="18" xfId="0" applyFont="1" applyBorder="1" applyAlignment="1">
      <alignment horizontal="center" vertical="center"/>
    </xf>
    <xf numFmtId="49" fontId="5" fillId="0" borderId="7" xfId="53" applyNumberFormat="1" applyFont="1" applyBorder="1">
      <alignment horizontal="left" vertical="center" wrapText="1"/>
    </xf>
    <xf numFmtId="49" fontId="5" fillId="0" borderId="1" xfId="53" applyNumberFormat="1" applyFont="1" applyBorder="1">
      <alignment horizontal="left" vertical="center" wrapText="1"/>
    </xf>
    <xf numFmtId="49" fontId="5" fillId="0" borderId="18" xfId="53" applyNumberFormat="1" applyFont="1" applyBorder="1">
      <alignment horizontal="left"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wrapText="1"/>
    </xf>
    <xf numFmtId="49" fontId="12" fillId="0" borderId="22" xfId="57" applyNumberFormat="1" applyFont="1" applyBorder="1" applyAlignment="1">
      <alignment horizontal="left" vertical="center" wrapText="1"/>
    </xf>
    <xf numFmtId="0" fontId="11" fillId="0" borderId="17" xfId="0" applyFont="1" applyBorder="1" applyAlignment="1">
      <alignment horizontal="center" vertical="center" wrapText="1"/>
    </xf>
    <xf numFmtId="0" fontId="11" fillId="0" borderId="21" xfId="0" applyFont="1" applyBorder="1" applyAlignment="1">
      <alignment horizontal="center" vertical="center" wrapText="1"/>
    </xf>
    <xf numFmtId="0" fontId="1" fillId="0" borderId="0" xfId="0" applyFont="1" applyBorder="1" applyAlignment="1">
      <alignment vertical="top"/>
    </xf>
    <xf numFmtId="0" fontId="2" fillId="0" borderId="7" xfId="0" applyFont="1" applyFill="1" applyBorder="1" applyAlignment="1">
      <alignment vertical="center" wrapText="1"/>
    </xf>
    <xf numFmtId="0" fontId="11" fillId="0" borderId="18" xfId="0" applyFont="1" applyFill="1" applyBorder="1" applyAlignment="1">
      <alignment horizontal="left" vertical="center" wrapText="1"/>
    </xf>
    <xf numFmtId="0" fontId="0" fillId="0" borderId="18"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 fontId="11" fillId="0" borderId="18"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2" fillId="2" borderId="15"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178" fontId="5" fillId="0" borderId="18" xfId="0" applyNumberFormat="1" applyFont="1" applyBorder="1" applyAlignment="1">
      <alignment horizontal="right" vertical="center"/>
    </xf>
    <xf numFmtId="178" fontId="5" fillId="0" borderId="25" xfId="0" applyNumberFormat="1" applyFont="1" applyBorder="1" applyAlignment="1">
      <alignment horizontal="right" vertical="center"/>
    </xf>
    <xf numFmtId="0" fontId="0" fillId="0" borderId="0" xfId="0" applyFont="1" applyBorder="1" applyAlignment="1">
      <alignment horizontal="lef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8"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Fill="1" applyBorder="1" applyAlignment="1" quotePrefix="1">
      <alignment vertical="center" wrapText="1"/>
    </xf>
    <xf numFmtId="0" fontId="11" fillId="0" borderId="18" xfId="0" applyFont="1" applyFill="1" applyBorder="1" applyAlignment="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2"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F4" sqref="F4"/>
    </sheetView>
  </sheetViews>
  <sheetFormatPr defaultColWidth="8.575"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"2025"&amp;"年财务收支预算总表"</f>
        <v>2025年财务收支预算总表</v>
      </c>
    </row>
    <row r="4" ht="17.25" customHeight="1" spans="1:4">
      <c r="A4" s="43" t="str">
        <f>"单位名称："&amp;"昆明市呈贡区雨花街道社区卫生服务中心"</f>
        <v>单位名称：昆明市呈贡区雨花街道社区卫生服务中心</v>
      </c>
      <c r="B4" s="206"/>
      <c r="D4" s="177" t="s">
        <v>1</v>
      </c>
    </row>
    <row r="5" ht="23.25" customHeight="1" spans="1:4">
      <c r="A5" s="207" t="s">
        <v>2</v>
      </c>
      <c r="B5" s="208"/>
      <c r="C5" s="207" t="s">
        <v>3</v>
      </c>
      <c r="D5" s="208"/>
    </row>
    <row r="6" ht="24" customHeight="1" spans="1:4">
      <c r="A6" s="207" t="s">
        <v>4</v>
      </c>
      <c r="B6" s="207" t="s">
        <v>5</v>
      </c>
      <c r="C6" s="207" t="s">
        <v>6</v>
      </c>
      <c r="D6" s="207" t="s">
        <v>5</v>
      </c>
    </row>
    <row r="7" ht="17.25" customHeight="1" spans="1:4">
      <c r="A7" s="209" t="s">
        <v>7</v>
      </c>
      <c r="B7" s="79">
        <v>4095628.88</v>
      </c>
      <c r="C7" s="209" t="s">
        <v>8</v>
      </c>
      <c r="D7" s="79"/>
    </row>
    <row r="8" ht="17.25" customHeight="1" spans="1:4">
      <c r="A8" s="209" t="s">
        <v>9</v>
      </c>
      <c r="B8" s="79"/>
      <c r="C8" s="209" t="s">
        <v>10</v>
      </c>
      <c r="D8" s="79"/>
    </row>
    <row r="9" ht="17.25" customHeight="1" spans="1:4">
      <c r="A9" s="209" t="s">
        <v>11</v>
      </c>
      <c r="B9" s="79"/>
      <c r="C9" s="239" t="s">
        <v>12</v>
      </c>
      <c r="D9" s="79"/>
    </row>
    <row r="10" ht="17.25" customHeight="1" spans="1:4">
      <c r="A10" s="209" t="s">
        <v>13</v>
      </c>
      <c r="B10" s="79"/>
      <c r="C10" s="239" t="s">
        <v>14</v>
      </c>
      <c r="D10" s="79"/>
    </row>
    <row r="11" ht="17.25" customHeight="1" spans="1:4">
      <c r="A11" s="209" t="s">
        <v>15</v>
      </c>
      <c r="B11" s="79">
        <v>2944564</v>
      </c>
      <c r="C11" s="239" t="s">
        <v>16</v>
      </c>
      <c r="D11" s="79">
        <v>4500</v>
      </c>
    </row>
    <row r="12" ht="17.25" customHeight="1" spans="1:4">
      <c r="A12" s="209" t="s">
        <v>17</v>
      </c>
      <c r="B12" s="79">
        <v>2944564</v>
      </c>
      <c r="C12" s="239" t="s">
        <v>18</v>
      </c>
      <c r="D12" s="79"/>
    </row>
    <row r="13" ht="17.25" customHeight="1" spans="1:4">
      <c r="A13" s="209" t="s">
        <v>19</v>
      </c>
      <c r="B13" s="79"/>
      <c r="C13" s="31" t="s">
        <v>20</v>
      </c>
      <c r="D13" s="79"/>
    </row>
    <row r="14" ht="17.25" customHeight="1" spans="1:4">
      <c r="A14" s="209" t="s">
        <v>21</v>
      </c>
      <c r="B14" s="79"/>
      <c r="C14" s="31" t="s">
        <v>22</v>
      </c>
      <c r="D14" s="79">
        <v>301800</v>
      </c>
    </row>
    <row r="15" ht="17.25" customHeight="1" spans="1:4">
      <c r="A15" s="209" t="s">
        <v>23</v>
      </c>
      <c r="B15" s="79"/>
      <c r="C15" s="31" t="s">
        <v>24</v>
      </c>
      <c r="D15" s="79">
        <f>6311420.88+4279653.52</f>
        <v>10591074.4</v>
      </c>
    </row>
    <row r="16" ht="17.25" customHeight="1" spans="1:4">
      <c r="A16" s="209" t="s">
        <v>25</v>
      </c>
      <c r="B16" s="79"/>
      <c r="C16" s="31" t="s">
        <v>26</v>
      </c>
      <c r="D16" s="79"/>
    </row>
    <row r="17" ht="17.25" customHeight="1" spans="1:4">
      <c r="A17" s="210"/>
      <c r="B17" s="79"/>
      <c r="C17" s="31" t="s">
        <v>27</v>
      </c>
      <c r="D17" s="79"/>
    </row>
    <row r="18" ht="17.25" customHeight="1" spans="1:4">
      <c r="A18" s="211"/>
      <c r="B18" s="79"/>
      <c r="C18" s="31" t="s">
        <v>28</v>
      </c>
      <c r="D18" s="79"/>
    </row>
    <row r="19" ht="17.25" customHeight="1" spans="1:4">
      <c r="A19" s="211"/>
      <c r="B19" s="79"/>
      <c r="C19" s="31" t="s">
        <v>29</v>
      </c>
      <c r="D19" s="79"/>
    </row>
    <row r="20" ht="17.25" customHeight="1" spans="1:4">
      <c r="A20" s="211"/>
      <c r="B20" s="79"/>
      <c r="C20" s="31" t="s">
        <v>30</v>
      </c>
      <c r="D20" s="79"/>
    </row>
    <row r="21" ht="17.25" customHeight="1" spans="1:4">
      <c r="A21" s="211"/>
      <c r="B21" s="79"/>
      <c r="C21" s="31" t="s">
        <v>31</v>
      </c>
      <c r="D21" s="79"/>
    </row>
    <row r="22" ht="17.25" customHeight="1" spans="1:4">
      <c r="A22" s="211"/>
      <c r="B22" s="79"/>
      <c r="C22" s="31" t="s">
        <v>32</v>
      </c>
      <c r="D22" s="79"/>
    </row>
    <row r="23" ht="17.25" customHeight="1" spans="1:4">
      <c r="A23" s="211"/>
      <c r="B23" s="79"/>
      <c r="C23" s="31" t="s">
        <v>33</v>
      </c>
      <c r="D23" s="79"/>
    </row>
    <row r="24" ht="17.25" customHeight="1" spans="1:4">
      <c r="A24" s="211"/>
      <c r="B24" s="79"/>
      <c r="C24" s="31" t="s">
        <v>34</v>
      </c>
      <c r="D24" s="79"/>
    </row>
    <row r="25" ht="17.25" customHeight="1" spans="1:4">
      <c r="A25" s="211"/>
      <c r="B25" s="79"/>
      <c r="C25" s="31" t="s">
        <v>35</v>
      </c>
      <c r="D25" s="79">
        <v>422472</v>
      </c>
    </row>
    <row r="26" ht="17.25" customHeight="1" spans="1:4">
      <c r="A26" s="211"/>
      <c r="B26" s="79"/>
      <c r="C26" s="31" t="s">
        <v>36</v>
      </c>
      <c r="D26" s="79"/>
    </row>
    <row r="27" ht="17.25" customHeight="1" spans="1:4">
      <c r="A27" s="211"/>
      <c r="B27" s="79"/>
      <c r="C27" s="210" t="s">
        <v>37</v>
      </c>
      <c r="D27" s="79"/>
    </row>
    <row r="28" ht="17.25" customHeight="1" spans="1:4">
      <c r="A28" s="211"/>
      <c r="B28" s="79"/>
      <c r="C28" s="31" t="s">
        <v>38</v>
      </c>
      <c r="D28" s="79"/>
    </row>
    <row r="29" ht="16.5" customHeight="1" spans="1:4">
      <c r="A29" s="211"/>
      <c r="B29" s="79"/>
      <c r="C29" s="31" t="s">
        <v>39</v>
      </c>
      <c r="D29" s="79"/>
    </row>
    <row r="30" ht="16.5" customHeight="1" spans="1:4">
      <c r="A30" s="211"/>
      <c r="B30" s="79"/>
      <c r="C30" s="210" t="s">
        <v>40</v>
      </c>
      <c r="D30" s="79"/>
    </row>
    <row r="31" ht="17.25" customHeight="1" spans="1:4">
      <c r="A31" s="211"/>
      <c r="B31" s="79"/>
      <c r="C31" s="210" t="s">
        <v>41</v>
      </c>
      <c r="D31" s="79"/>
    </row>
    <row r="32" ht="17.25" customHeight="1" spans="1:4">
      <c r="A32" s="211"/>
      <c r="B32" s="79"/>
      <c r="C32" s="31" t="s">
        <v>42</v>
      </c>
      <c r="D32" s="79"/>
    </row>
    <row r="33" ht="16.5" customHeight="1" spans="1:4">
      <c r="A33" s="211" t="s">
        <v>43</v>
      </c>
      <c r="B33" s="79">
        <f>B7+B11</f>
        <v>7040192.88</v>
      </c>
      <c r="C33" s="211" t="s">
        <v>44</v>
      </c>
      <c r="D33" s="79">
        <f>SUM(D7:D32)</f>
        <v>11319846.4</v>
      </c>
    </row>
    <row r="34" ht="16.5" customHeight="1" spans="1:4">
      <c r="A34" s="210" t="s">
        <v>45</v>
      </c>
      <c r="B34" s="79">
        <v>4279653.52</v>
      </c>
      <c r="C34" s="210" t="s">
        <v>46</v>
      </c>
      <c r="D34" s="79"/>
    </row>
    <row r="35" ht="16.5" customHeight="1" spans="1:4">
      <c r="A35" s="31" t="s">
        <v>47</v>
      </c>
      <c r="B35" s="79">
        <v>4279653.52</v>
      </c>
      <c r="C35" s="31" t="s">
        <v>47</v>
      </c>
      <c r="D35" s="79"/>
    </row>
    <row r="36" ht="16.5" customHeight="1" spans="1:4">
      <c r="A36" s="31" t="s">
        <v>48</v>
      </c>
      <c r="B36" s="79"/>
      <c r="C36" s="31" t="s">
        <v>49</v>
      </c>
      <c r="D36" s="79"/>
    </row>
    <row r="37" ht="16.5" customHeight="1" spans="1:4">
      <c r="A37" s="212" t="s">
        <v>50</v>
      </c>
      <c r="B37" s="79">
        <f>B33+B34</f>
        <v>11319846.4</v>
      </c>
      <c r="C37" s="212" t="s">
        <v>51</v>
      </c>
      <c r="D37" s="79">
        <f>D33</f>
        <v>11319846.4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23" sqref="E23"/>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23">
        <v>1</v>
      </c>
      <c r="B2" s="124">
        <v>0</v>
      </c>
      <c r="C2" s="123">
        <v>1</v>
      </c>
      <c r="D2" s="125"/>
      <c r="E2" s="125"/>
      <c r="F2" s="122" t="s">
        <v>458</v>
      </c>
    </row>
    <row r="3" ht="42" customHeight="1" spans="1:6">
      <c r="A3" s="126" t="str">
        <f>"2025"&amp;"年部门政府性基金预算支出预算表"</f>
        <v>2025年部门政府性基金预算支出预算表</v>
      </c>
      <c r="B3" s="126" t="s">
        <v>459</v>
      </c>
      <c r="C3" s="127"/>
      <c r="D3" s="128"/>
      <c r="E3" s="128"/>
      <c r="F3" s="128"/>
    </row>
    <row r="4" ht="13.5" customHeight="1" spans="1:6">
      <c r="A4" s="5" t="s">
        <v>53</v>
      </c>
      <c r="B4" s="5" t="s">
        <v>460</v>
      </c>
      <c r="C4" s="123"/>
      <c r="D4" s="125"/>
      <c r="E4" s="125"/>
      <c r="F4" s="122" t="s">
        <v>1</v>
      </c>
    </row>
    <row r="5" ht="19.5" customHeight="1" spans="1:6">
      <c r="A5" s="129" t="s">
        <v>186</v>
      </c>
      <c r="B5" s="130" t="s">
        <v>73</v>
      </c>
      <c r="C5" s="129" t="s">
        <v>74</v>
      </c>
      <c r="D5" s="11" t="s">
        <v>461</v>
      </c>
      <c r="E5" s="12"/>
      <c r="F5" s="13"/>
    </row>
    <row r="6" ht="18.75" customHeight="1" spans="1:6">
      <c r="A6" s="131"/>
      <c r="B6" s="132"/>
      <c r="C6" s="131"/>
      <c r="D6" s="16" t="s">
        <v>56</v>
      </c>
      <c r="E6" s="11" t="s">
        <v>76</v>
      </c>
      <c r="F6" s="16" t="s">
        <v>77</v>
      </c>
    </row>
    <row r="7" ht="18.75" customHeight="1" spans="1:6">
      <c r="A7" s="67">
        <v>1</v>
      </c>
      <c r="B7" s="133" t="s">
        <v>84</v>
      </c>
      <c r="C7" s="67">
        <v>3</v>
      </c>
      <c r="D7" s="134">
        <v>4</v>
      </c>
      <c r="E7" s="134">
        <v>5</v>
      </c>
      <c r="F7" s="134">
        <v>6</v>
      </c>
    </row>
    <row r="8" ht="21" customHeight="1" spans="1:6">
      <c r="A8" s="21"/>
      <c r="B8" s="21"/>
      <c r="C8" s="21"/>
      <c r="D8" s="79"/>
      <c r="E8" s="79"/>
      <c r="F8" s="79"/>
    </row>
    <row r="9" ht="21" customHeight="1" spans="1:6">
      <c r="A9" s="21"/>
      <c r="B9" s="21"/>
      <c r="C9" s="21"/>
      <c r="D9" s="79"/>
      <c r="E9" s="79"/>
      <c r="F9" s="79"/>
    </row>
    <row r="10" ht="18.75" customHeight="1" spans="1:6">
      <c r="A10" s="135" t="s">
        <v>175</v>
      </c>
      <c r="B10" s="135" t="s">
        <v>175</v>
      </c>
      <c r="C10" s="136" t="s">
        <v>175</v>
      </c>
      <c r="D10" s="79"/>
      <c r="E10" s="79"/>
      <c r="F10" s="79"/>
    </row>
    <row r="11" customHeight="1" spans="1:1">
      <c r="A11" t="s">
        <v>462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G27" sqref="G27"/>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463</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
        <v>53</v>
      </c>
      <c r="B4" s="85"/>
      <c r="C4" s="85"/>
      <c r="D4" s="7"/>
      <c r="E4" s="7"/>
      <c r="F4" s="7"/>
      <c r="G4" s="7"/>
      <c r="H4" s="7"/>
      <c r="I4" s="7"/>
      <c r="J4" s="7"/>
      <c r="K4" s="7"/>
      <c r="L4" s="7"/>
      <c r="R4" s="8"/>
      <c r="S4" s="122" t="s">
        <v>1</v>
      </c>
    </row>
    <row r="5" ht="15.75" customHeight="1" spans="1:19">
      <c r="A5" s="10" t="s">
        <v>185</v>
      </c>
      <c r="B5" s="86" t="s">
        <v>186</v>
      </c>
      <c r="C5" s="86" t="s">
        <v>464</v>
      </c>
      <c r="D5" s="87" t="s">
        <v>465</v>
      </c>
      <c r="E5" s="87" t="s">
        <v>466</v>
      </c>
      <c r="F5" s="87" t="s">
        <v>467</v>
      </c>
      <c r="G5" s="87" t="s">
        <v>468</v>
      </c>
      <c r="H5" s="87" t="s">
        <v>469</v>
      </c>
      <c r="I5" s="100" t="s">
        <v>193</v>
      </c>
      <c r="J5" s="100"/>
      <c r="K5" s="100"/>
      <c r="L5" s="100"/>
      <c r="M5" s="101"/>
      <c r="N5" s="100"/>
      <c r="O5" s="100"/>
      <c r="P5" s="80"/>
      <c r="Q5" s="100"/>
      <c r="R5" s="101"/>
      <c r="S5" s="81"/>
    </row>
    <row r="6" ht="17.25" customHeight="1" spans="1:19">
      <c r="A6" s="15"/>
      <c r="B6" s="88"/>
      <c r="C6" s="88"/>
      <c r="D6" s="89"/>
      <c r="E6" s="89"/>
      <c r="F6" s="89"/>
      <c r="G6" s="89"/>
      <c r="H6" s="89"/>
      <c r="I6" s="89" t="s">
        <v>56</v>
      </c>
      <c r="J6" s="89" t="s">
        <v>59</v>
      </c>
      <c r="K6" s="89" t="s">
        <v>470</v>
      </c>
      <c r="L6" s="89" t="s">
        <v>471</v>
      </c>
      <c r="M6" s="102" t="s">
        <v>472</v>
      </c>
      <c r="N6" s="103" t="s">
        <v>473</v>
      </c>
      <c r="O6" s="103"/>
      <c r="P6" s="108"/>
      <c r="Q6" s="103"/>
      <c r="R6" s="109"/>
      <c r="S6" s="90"/>
    </row>
    <row r="7" ht="54" customHeight="1" spans="1:19">
      <c r="A7" s="18"/>
      <c r="B7" s="90"/>
      <c r="C7" s="90"/>
      <c r="D7" s="91"/>
      <c r="E7" s="91"/>
      <c r="F7" s="91"/>
      <c r="G7" s="91"/>
      <c r="H7" s="91"/>
      <c r="I7" s="91"/>
      <c r="J7" s="91" t="s">
        <v>58</v>
      </c>
      <c r="K7" s="91"/>
      <c r="L7" s="91"/>
      <c r="M7" s="104"/>
      <c r="N7" s="91" t="s">
        <v>58</v>
      </c>
      <c r="O7" s="91" t="s">
        <v>65</v>
      </c>
      <c r="P7" s="90" t="s">
        <v>66</v>
      </c>
      <c r="Q7" s="91" t="s">
        <v>67</v>
      </c>
      <c r="R7" s="104" t="s">
        <v>68</v>
      </c>
      <c r="S7" s="90" t="s">
        <v>69</v>
      </c>
    </row>
    <row r="8" ht="18" customHeight="1" spans="1:19">
      <c r="A8" s="111">
        <v>1</v>
      </c>
      <c r="B8" s="111" t="s">
        <v>84</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113" t="s">
        <v>203</v>
      </c>
      <c r="B9" s="114" t="s">
        <v>71</v>
      </c>
      <c r="C9" s="114" t="s">
        <v>270</v>
      </c>
      <c r="D9" s="115" t="s">
        <v>474</v>
      </c>
      <c r="E9" s="115" t="s">
        <v>475</v>
      </c>
      <c r="F9" s="115" t="s">
        <v>476</v>
      </c>
      <c r="G9" s="116">
        <v>2</v>
      </c>
      <c r="H9" s="117">
        <v>4000</v>
      </c>
      <c r="I9" s="117">
        <v>4000</v>
      </c>
      <c r="J9" s="117"/>
      <c r="K9" s="117"/>
      <c r="L9" s="117"/>
      <c r="M9" s="117"/>
      <c r="N9" s="117">
        <v>4000</v>
      </c>
      <c r="O9" s="117">
        <v>4000</v>
      </c>
      <c r="P9" s="117"/>
      <c r="Q9" s="117"/>
      <c r="R9" s="117"/>
      <c r="S9" s="117"/>
    </row>
    <row r="10" ht="21" customHeight="1" spans="1:19">
      <c r="A10" s="113" t="s">
        <v>203</v>
      </c>
      <c r="B10" s="114" t="s">
        <v>71</v>
      </c>
      <c r="C10" s="114" t="s">
        <v>270</v>
      </c>
      <c r="D10" s="115" t="s">
        <v>477</v>
      </c>
      <c r="E10" s="115" t="s">
        <v>477</v>
      </c>
      <c r="F10" s="115" t="s">
        <v>476</v>
      </c>
      <c r="G10" s="116">
        <v>8</v>
      </c>
      <c r="H10" s="117">
        <v>4800</v>
      </c>
      <c r="I10" s="117">
        <v>4800</v>
      </c>
      <c r="J10" s="117"/>
      <c r="K10" s="117"/>
      <c r="L10" s="117"/>
      <c r="M10" s="117"/>
      <c r="N10" s="117">
        <v>4800</v>
      </c>
      <c r="O10" s="117">
        <v>4800</v>
      </c>
      <c r="P10" s="117"/>
      <c r="Q10" s="117"/>
      <c r="R10" s="117"/>
      <c r="S10" s="117"/>
    </row>
    <row r="11" ht="21" customHeight="1" spans="1:19">
      <c r="A11" s="113" t="s">
        <v>203</v>
      </c>
      <c r="B11" s="114" t="s">
        <v>71</v>
      </c>
      <c r="C11" s="114" t="s">
        <v>270</v>
      </c>
      <c r="D11" s="115" t="s">
        <v>478</v>
      </c>
      <c r="E11" s="115" t="s">
        <v>478</v>
      </c>
      <c r="F11" s="115" t="s">
        <v>476</v>
      </c>
      <c r="G11" s="116">
        <v>8</v>
      </c>
      <c r="H11" s="117">
        <v>8000</v>
      </c>
      <c r="I11" s="117">
        <v>8000</v>
      </c>
      <c r="J11" s="117"/>
      <c r="K11" s="117"/>
      <c r="L11" s="117"/>
      <c r="M11" s="117"/>
      <c r="N11" s="117">
        <v>8000</v>
      </c>
      <c r="O11" s="117">
        <v>8000</v>
      </c>
      <c r="P11" s="117"/>
      <c r="Q11" s="117"/>
      <c r="R11" s="117"/>
      <c r="S11" s="117"/>
    </row>
    <row r="12" ht="21" customHeight="1" spans="1:19">
      <c r="A12" s="113" t="s">
        <v>203</v>
      </c>
      <c r="B12" s="114" t="s">
        <v>71</v>
      </c>
      <c r="C12" s="114" t="s">
        <v>270</v>
      </c>
      <c r="D12" s="115" t="s">
        <v>479</v>
      </c>
      <c r="E12" s="115" t="s">
        <v>479</v>
      </c>
      <c r="F12" s="115" t="s">
        <v>476</v>
      </c>
      <c r="G12" s="116">
        <v>1</v>
      </c>
      <c r="H12" s="117">
        <v>2000</v>
      </c>
      <c r="I12" s="117">
        <v>2000</v>
      </c>
      <c r="J12" s="117"/>
      <c r="K12" s="117"/>
      <c r="L12" s="117"/>
      <c r="M12" s="117"/>
      <c r="N12" s="117">
        <v>2000</v>
      </c>
      <c r="O12" s="117">
        <v>2000</v>
      </c>
      <c r="P12" s="117"/>
      <c r="Q12" s="117"/>
      <c r="R12" s="117"/>
      <c r="S12" s="117"/>
    </row>
    <row r="13" ht="21" customHeight="1" spans="1:19">
      <c r="A13" s="113" t="s">
        <v>203</v>
      </c>
      <c r="B13" s="114" t="s">
        <v>71</v>
      </c>
      <c r="C13" s="114" t="s">
        <v>270</v>
      </c>
      <c r="D13" s="115" t="s">
        <v>480</v>
      </c>
      <c r="E13" s="115" t="s">
        <v>481</v>
      </c>
      <c r="F13" s="115" t="s">
        <v>476</v>
      </c>
      <c r="G13" s="116">
        <v>8</v>
      </c>
      <c r="H13" s="117">
        <v>8000</v>
      </c>
      <c r="I13" s="117">
        <v>8000</v>
      </c>
      <c r="J13" s="117"/>
      <c r="K13" s="117"/>
      <c r="L13" s="117"/>
      <c r="M13" s="117"/>
      <c r="N13" s="117">
        <v>8000</v>
      </c>
      <c r="O13" s="117">
        <v>8000</v>
      </c>
      <c r="P13" s="117"/>
      <c r="Q13" s="117"/>
      <c r="R13" s="117"/>
      <c r="S13" s="117"/>
    </row>
    <row r="14" ht="21" customHeight="1" spans="1:19">
      <c r="A14" s="113" t="s">
        <v>203</v>
      </c>
      <c r="B14" s="114" t="s">
        <v>71</v>
      </c>
      <c r="C14" s="114" t="s">
        <v>270</v>
      </c>
      <c r="D14" s="115" t="s">
        <v>482</v>
      </c>
      <c r="E14" s="115" t="s">
        <v>482</v>
      </c>
      <c r="F14" s="115" t="s">
        <v>476</v>
      </c>
      <c r="G14" s="116">
        <v>8</v>
      </c>
      <c r="H14" s="117">
        <v>40000</v>
      </c>
      <c r="I14" s="117">
        <v>40000</v>
      </c>
      <c r="J14" s="117"/>
      <c r="K14" s="117"/>
      <c r="L14" s="117"/>
      <c r="M14" s="117"/>
      <c r="N14" s="117">
        <v>40000</v>
      </c>
      <c r="O14" s="117">
        <v>40000</v>
      </c>
      <c r="P14" s="117"/>
      <c r="Q14" s="117"/>
      <c r="R14" s="117"/>
      <c r="S14" s="117"/>
    </row>
    <row r="15" ht="21" customHeight="1" spans="1:19">
      <c r="A15" s="113" t="s">
        <v>203</v>
      </c>
      <c r="B15" s="114" t="s">
        <v>71</v>
      </c>
      <c r="C15" s="114" t="s">
        <v>270</v>
      </c>
      <c r="D15" s="115" t="s">
        <v>483</v>
      </c>
      <c r="E15" s="115" t="s">
        <v>483</v>
      </c>
      <c r="F15" s="115" t="s">
        <v>476</v>
      </c>
      <c r="G15" s="116">
        <v>8</v>
      </c>
      <c r="H15" s="117">
        <v>4800</v>
      </c>
      <c r="I15" s="117">
        <v>4800</v>
      </c>
      <c r="J15" s="117"/>
      <c r="K15" s="117"/>
      <c r="L15" s="117"/>
      <c r="M15" s="117"/>
      <c r="N15" s="117">
        <v>4800</v>
      </c>
      <c r="O15" s="117">
        <v>4800</v>
      </c>
      <c r="P15" s="117"/>
      <c r="Q15" s="117"/>
      <c r="R15" s="117"/>
      <c r="S15" s="117"/>
    </row>
    <row r="16" ht="21" customHeight="1" spans="1:19">
      <c r="A16" s="118" t="s">
        <v>175</v>
      </c>
      <c r="B16" s="119"/>
      <c r="C16" s="119"/>
      <c r="D16" s="120"/>
      <c r="E16" s="120"/>
      <c r="F16" s="120"/>
      <c r="G16" s="121"/>
      <c r="H16" s="117">
        <v>71600</v>
      </c>
      <c r="I16" s="117">
        <v>71600</v>
      </c>
      <c r="J16" s="117"/>
      <c r="K16" s="117"/>
      <c r="L16" s="117"/>
      <c r="M16" s="117"/>
      <c r="N16" s="117">
        <v>71600</v>
      </c>
      <c r="O16" s="117">
        <v>71600</v>
      </c>
      <c r="P16" s="117"/>
      <c r="Q16" s="117"/>
      <c r="R16" s="117"/>
      <c r="S16" s="117"/>
    </row>
  </sheetData>
  <mergeCells count="18">
    <mergeCell ref="A3:S3"/>
    <mergeCell ref="A4:H4"/>
    <mergeCell ref="I5:S5"/>
    <mergeCell ref="N6:S6"/>
    <mergeCell ref="A16:G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5" sqref="A1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484</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
        <v>53</v>
      </c>
      <c r="B4" s="85"/>
      <c r="C4" s="85"/>
      <c r="D4" s="85"/>
      <c r="E4" s="85"/>
      <c r="F4" s="85"/>
      <c r="G4" s="85"/>
      <c r="H4" s="74"/>
      <c r="I4" s="74"/>
      <c r="J4" s="74"/>
      <c r="K4" s="74"/>
      <c r="L4" s="74"/>
      <c r="M4" s="74"/>
      <c r="N4" s="98"/>
      <c r="O4" s="76"/>
      <c r="P4" s="76"/>
      <c r="Q4" s="83"/>
      <c r="R4" s="76"/>
      <c r="S4" s="107"/>
      <c r="T4" s="106" t="s">
        <v>1</v>
      </c>
    </row>
    <row r="5" ht="24" customHeight="1" spans="1:20">
      <c r="A5" s="10" t="s">
        <v>185</v>
      </c>
      <c r="B5" s="86" t="s">
        <v>186</v>
      </c>
      <c r="C5" s="86" t="s">
        <v>464</v>
      </c>
      <c r="D5" s="86" t="s">
        <v>485</v>
      </c>
      <c r="E5" s="86" t="s">
        <v>486</v>
      </c>
      <c r="F5" s="86" t="s">
        <v>487</v>
      </c>
      <c r="G5" s="86" t="s">
        <v>488</v>
      </c>
      <c r="H5" s="87" t="s">
        <v>489</v>
      </c>
      <c r="I5" s="87" t="s">
        <v>490</v>
      </c>
      <c r="J5" s="100" t="s">
        <v>193</v>
      </c>
      <c r="K5" s="100"/>
      <c r="L5" s="100"/>
      <c r="M5" s="100"/>
      <c r="N5" s="101"/>
      <c r="O5" s="100"/>
      <c r="P5" s="100"/>
      <c r="Q5" s="80"/>
      <c r="R5" s="100"/>
      <c r="S5" s="101"/>
      <c r="T5" s="81"/>
    </row>
    <row r="6" ht="24" customHeight="1" spans="1:20">
      <c r="A6" s="15"/>
      <c r="B6" s="88"/>
      <c r="C6" s="88"/>
      <c r="D6" s="88"/>
      <c r="E6" s="88"/>
      <c r="F6" s="88"/>
      <c r="G6" s="88"/>
      <c r="H6" s="89"/>
      <c r="I6" s="89"/>
      <c r="J6" s="89" t="s">
        <v>56</v>
      </c>
      <c r="K6" s="89" t="s">
        <v>59</v>
      </c>
      <c r="L6" s="89" t="s">
        <v>470</v>
      </c>
      <c r="M6" s="89" t="s">
        <v>471</v>
      </c>
      <c r="N6" s="102" t="s">
        <v>472</v>
      </c>
      <c r="O6" s="103" t="s">
        <v>473</v>
      </c>
      <c r="P6" s="103"/>
      <c r="Q6" s="108"/>
      <c r="R6" s="103"/>
      <c r="S6" s="109"/>
      <c r="T6" s="90"/>
    </row>
    <row r="7" ht="54" customHeight="1" spans="1:20">
      <c r="A7" s="18"/>
      <c r="B7" s="90"/>
      <c r="C7" s="90"/>
      <c r="D7" s="90"/>
      <c r="E7" s="90"/>
      <c r="F7" s="90"/>
      <c r="G7" s="90"/>
      <c r="H7" s="91"/>
      <c r="I7" s="91"/>
      <c r="J7" s="91"/>
      <c r="K7" s="91" t="s">
        <v>58</v>
      </c>
      <c r="L7" s="91"/>
      <c r="M7" s="91"/>
      <c r="N7" s="104"/>
      <c r="O7" s="91" t="s">
        <v>58</v>
      </c>
      <c r="P7" s="91" t="s">
        <v>65</v>
      </c>
      <c r="Q7" s="90" t="s">
        <v>66</v>
      </c>
      <c r="R7" s="91" t="s">
        <v>67</v>
      </c>
      <c r="S7" s="104" t="s">
        <v>68</v>
      </c>
      <c r="T7" s="90" t="s">
        <v>69</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175</v>
      </c>
      <c r="B10" s="96"/>
      <c r="C10" s="96"/>
      <c r="D10" s="96"/>
      <c r="E10" s="96"/>
      <c r="F10" s="96"/>
      <c r="G10" s="96"/>
      <c r="H10" s="97"/>
      <c r="I10" s="105"/>
      <c r="J10" s="79"/>
      <c r="K10" s="79"/>
      <c r="L10" s="79"/>
      <c r="M10" s="79"/>
      <c r="N10" s="79"/>
      <c r="O10" s="79"/>
      <c r="P10" s="79"/>
      <c r="Q10" s="79"/>
      <c r="R10" s="79"/>
      <c r="S10" s="79"/>
      <c r="T10" s="79"/>
    </row>
    <row r="11" customHeight="1" spans="1:1">
      <c r="A11" t="s">
        <v>491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492</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3" t="s">
        <v>53</v>
      </c>
      <c r="B4" s="74"/>
      <c r="C4" s="74"/>
      <c r="D4" s="75"/>
      <c r="E4" s="76"/>
      <c r="F4" s="76"/>
      <c r="G4" s="76"/>
      <c r="H4" s="76"/>
      <c r="I4" s="76"/>
      <c r="W4" s="8"/>
      <c r="X4" s="8" t="s">
        <v>1</v>
      </c>
    </row>
    <row r="5" ht="19.5" customHeight="1" spans="1:24">
      <c r="A5" s="27" t="s">
        <v>493</v>
      </c>
      <c r="B5" s="11" t="s">
        <v>193</v>
      </c>
      <c r="C5" s="12"/>
      <c r="D5" s="12"/>
      <c r="E5" s="11" t="s">
        <v>494</v>
      </c>
      <c r="F5" s="12"/>
      <c r="G5" s="12"/>
      <c r="H5" s="12"/>
      <c r="I5" s="12"/>
      <c r="J5" s="12"/>
      <c r="K5" s="12"/>
      <c r="L5" s="12"/>
      <c r="M5" s="12"/>
      <c r="N5" s="12"/>
      <c r="O5" s="12"/>
      <c r="P5" s="12"/>
      <c r="Q5" s="12"/>
      <c r="R5" s="12"/>
      <c r="S5" s="12"/>
      <c r="T5" s="12"/>
      <c r="U5" s="12"/>
      <c r="V5" s="12"/>
      <c r="W5" s="80"/>
      <c r="X5" s="81"/>
    </row>
    <row r="6" ht="40.5" customHeight="1" spans="1:24">
      <c r="A6" s="19"/>
      <c r="B6" s="28" t="s">
        <v>56</v>
      </c>
      <c r="C6" s="10" t="s">
        <v>59</v>
      </c>
      <c r="D6" s="77" t="s">
        <v>470</v>
      </c>
      <c r="E6" s="47" t="s">
        <v>495</v>
      </c>
      <c r="F6" s="47" t="s">
        <v>496</v>
      </c>
      <c r="G6" s="47" t="s">
        <v>497</v>
      </c>
      <c r="H6" s="47" t="s">
        <v>498</v>
      </c>
      <c r="I6" s="47" t="s">
        <v>499</v>
      </c>
      <c r="J6" s="47" t="s">
        <v>500</v>
      </c>
      <c r="K6" s="47" t="s">
        <v>501</v>
      </c>
      <c r="L6" s="47" t="s">
        <v>502</v>
      </c>
      <c r="M6" s="47" t="s">
        <v>503</v>
      </c>
      <c r="N6" s="47" t="s">
        <v>504</v>
      </c>
      <c r="O6" s="47" t="s">
        <v>505</v>
      </c>
      <c r="P6" s="47" t="s">
        <v>506</v>
      </c>
      <c r="Q6" s="47" t="s">
        <v>507</v>
      </c>
      <c r="R6" s="47" t="s">
        <v>508</v>
      </c>
      <c r="S6" s="47" t="s">
        <v>509</v>
      </c>
      <c r="T6" s="47" t="s">
        <v>510</v>
      </c>
      <c r="U6" s="47" t="s">
        <v>511</v>
      </c>
      <c r="V6" s="47" t="s">
        <v>512</v>
      </c>
      <c r="W6" s="47" t="s">
        <v>513</v>
      </c>
      <c r="X6" s="82" t="s">
        <v>514</v>
      </c>
    </row>
    <row r="7" ht="19.5" customHeight="1" spans="1:24">
      <c r="A7" s="20">
        <v>1</v>
      </c>
      <c r="B7" s="20">
        <v>2</v>
      </c>
      <c r="C7" s="20">
        <v>3</v>
      </c>
      <c r="D7" s="78">
        <v>4</v>
      </c>
      <c r="E7" s="35">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5">
        <v>23</v>
      </c>
      <c r="X7" s="35">
        <v>24</v>
      </c>
    </row>
    <row r="8" ht="19.5" customHeight="1" spans="1:24">
      <c r="A8" s="29"/>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0" customHeight="1" spans="1:1">
      <c r="A10" t="s">
        <v>515</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0" sqref="B1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516</v>
      </c>
    </row>
    <row r="3" ht="41.25" customHeight="1" spans="1:10">
      <c r="A3" s="64" t="str">
        <f>"2025"&amp;"年对下转移支付绩效目标表"</f>
        <v>2025年对下转移支付绩效目标表</v>
      </c>
      <c r="B3" s="4"/>
      <c r="C3" s="4"/>
      <c r="D3" s="4"/>
      <c r="E3" s="4"/>
      <c r="F3" s="65"/>
      <c r="G3" s="4"/>
      <c r="H3" s="65"/>
      <c r="I3" s="65"/>
      <c r="J3" s="4"/>
    </row>
    <row r="4" ht="17.25" customHeight="1" spans="1:1">
      <c r="A4" s="5" t="s">
        <v>53</v>
      </c>
    </row>
    <row r="5" ht="44.25" customHeight="1" spans="1:10">
      <c r="A5" s="66" t="s">
        <v>493</v>
      </c>
      <c r="B5" s="66" t="s">
        <v>305</v>
      </c>
      <c r="C5" s="66" t="s">
        <v>306</v>
      </c>
      <c r="D5" s="66" t="s">
        <v>307</v>
      </c>
      <c r="E5" s="66" t="s">
        <v>308</v>
      </c>
      <c r="F5" s="67" t="s">
        <v>309</v>
      </c>
      <c r="G5" s="66" t="s">
        <v>310</v>
      </c>
      <c r="H5" s="67" t="s">
        <v>311</v>
      </c>
      <c r="I5" s="67" t="s">
        <v>312</v>
      </c>
      <c r="J5" s="66" t="s">
        <v>313</v>
      </c>
    </row>
    <row r="6" ht="14.25" customHeight="1" spans="1:10">
      <c r="A6" s="66">
        <v>1</v>
      </c>
      <c r="B6" s="66">
        <v>2</v>
      </c>
      <c r="C6" s="66">
        <v>3</v>
      </c>
      <c r="D6" s="66">
        <v>4</v>
      </c>
      <c r="E6" s="66">
        <v>5</v>
      </c>
      <c r="F6" s="67">
        <v>6</v>
      </c>
      <c r="G6" s="66">
        <v>7</v>
      </c>
      <c r="H6" s="67">
        <v>8</v>
      </c>
      <c r="I6" s="67">
        <v>9</v>
      </c>
      <c r="J6" s="66">
        <v>10</v>
      </c>
    </row>
    <row r="7" ht="42" customHeight="1" spans="1:10">
      <c r="A7" s="29"/>
      <c r="B7" s="68"/>
      <c r="C7" s="68"/>
      <c r="D7" s="68"/>
      <c r="E7" s="69"/>
      <c r="F7" s="70"/>
      <c r="G7" s="69"/>
      <c r="H7" s="70"/>
      <c r="I7" s="70"/>
      <c r="J7" s="69"/>
    </row>
    <row r="8" ht="42" customHeight="1" spans="1:10">
      <c r="A8" s="29"/>
      <c r="B8" s="21"/>
      <c r="C8" s="21"/>
      <c r="D8" s="21"/>
      <c r="E8" s="29"/>
      <c r="F8" s="21"/>
      <c r="G8" s="29"/>
      <c r="H8" s="21"/>
      <c r="I8" s="21"/>
      <c r="J8" s="29"/>
    </row>
    <row r="9" customHeight="1" spans="1:1">
      <c r="A9" t="s">
        <v>515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21" sqref="A21"/>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37" t="s">
        <v>517</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53</v>
      </c>
      <c r="B4" s="44"/>
      <c r="C4" s="44"/>
      <c r="D4" s="45"/>
      <c r="F4" s="42"/>
      <c r="G4" s="41"/>
      <c r="H4" s="41"/>
      <c r="I4" s="63" t="s">
        <v>1</v>
      </c>
    </row>
    <row r="5" ht="28.5" customHeight="1" spans="1:9">
      <c r="A5" s="46" t="s">
        <v>185</v>
      </c>
      <c r="B5" s="47" t="s">
        <v>186</v>
      </c>
      <c r="C5" s="48" t="s">
        <v>518</v>
      </c>
      <c r="D5" s="46" t="s">
        <v>519</v>
      </c>
      <c r="E5" s="46" t="s">
        <v>520</v>
      </c>
      <c r="F5" s="46" t="s">
        <v>521</v>
      </c>
      <c r="G5" s="47" t="s">
        <v>522</v>
      </c>
      <c r="H5" s="35"/>
      <c r="I5" s="46"/>
    </row>
    <row r="6" ht="21" customHeight="1" spans="1:9">
      <c r="A6" s="48"/>
      <c r="B6" s="49"/>
      <c r="C6" s="49"/>
      <c r="D6" s="50"/>
      <c r="E6" s="49"/>
      <c r="F6" s="49"/>
      <c r="G6" s="47" t="s">
        <v>468</v>
      </c>
      <c r="H6" s="47" t="s">
        <v>523</v>
      </c>
      <c r="I6" s="47" t="s">
        <v>524</v>
      </c>
    </row>
    <row r="7" ht="17.25" customHeight="1" spans="1:9">
      <c r="A7" s="51" t="s">
        <v>83</v>
      </c>
      <c r="B7" s="52"/>
      <c r="C7" s="53" t="s">
        <v>84</v>
      </c>
      <c r="D7" s="51" t="s">
        <v>85</v>
      </c>
      <c r="E7" s="54" t="s">
        <v>86</v>
      </c>
      <c r="F7" s="51" t="s">
        <v>87</v>
      </c>
      <c r="G7" s="53" t="s">
        <v>88</v>
      </c>
      <c r="H7" s="55" t="s">
        <v>89</v>
      </c>
      <c r="I7" s="54" t="s">
        <v>90</v>
      </c>
    </row>
    <row r="8" ht="19.5" customHeight="1" spans="1:9">
      <c r="A8" s="56"/>
      <c r="B8" s="31"/>
      <c r="C8" s="31"/>
      <c r="D8" s="29"/>
      <c r="E8" s="21"/>
      <c r="F8" s="55"/>
      <c r="G8" s="57"/>
      <c r="H8" s="58"/>
      <c r="I8" s="58"/>
    </row>
    <row r="9" ht="19.5" customHeight="1" spans="1:9">
      <c r="A9" s="59" t="s">
        <v>56</v>
      </c>
      <c r="B9" s="60"/>
      <c r="C9" s="60"/>
      <c r="D9" s="61"/>
      <c r="E9" s="62"/>
      <c r="F9" s="62"/>
      <c r="G9" s="57"/>
      <c r="H9" s="58"/>
      <c r="I9" s="58"/>
    </row>
    <row r="10" customHeight="1" spans="1:1">
      <c r="A10" t="s">
        <v>525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5" sqref="B5:B1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526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53</v>
      </c>
      <c r="B4" s="6"/>
      <c r="C4" s="6"/>
      <c r="D4" s="6"/>
      <c r="E4" s="6"/>
      <c r="F4" s="6"/>
      <c r="G4" s="6"/>
      <c r="H4" s="7"/>
      <c r="I4" s="7"/>
      <c r="J4" s="7"/>
      <c r="K4" s="8" t="s">
        <v>1</v>
      </c>
    </row>
    <row r="5" ht="21.75" customHeight="1" spans="1:11">
      <c r="A5" s="9" t="s">
        <v>260</v>
      </c>
      <c r="B5" s="9" t="s">
        <v>188</v>
      </c>
      <c r="C5" s="9" t="s">
        <v>261</v>
      </c>
      <c r="D5" s="10" t="s">
        <v>189</v>
      </c>
      <c r="E5" s="10" t="s">
        <v>190</v>
      </c>
      <c r="F5" s="10" t="s">
        <v>262</v>
      </c>
      <c r="G5" s="10" t="s">
        <v>263</v>
      </c>
      <c r="H5" s="27" t="s">
        <v>56</v>
      </c>
      <c r="I5" s="11" t="s">
        <v>527</v>
      </c>
      <c r="J5" s="12"/>
      <c r="K5" s="13"/>
    </row>
    <row r="6" ht="21.75" customHeight="1" spans="1:11">
      <c r="A6" s="14"/>
      <c r="B6" s="14"/>
      <c r="C6" s="14"/>
      <c r="D6" s="15"/>
      <c r="E6" s="15"/>
      <c r="F6" s="15"/>
      <c r="G6" s="15"/>
      <c r="H6" s="28"/>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3"/>
      <c r="I10" s="23"/>
      <c r="J10" s="23"/>
      <c r="K10" s="30"/>
    </row>
    <row r="11" ht="18.75" customHeight="1" spans="1:11">
      <c r="A11" s="32" t="s">
        <v>175</v>
      </c>
      <c r="B11" s="33"/>
      <c r="C11" s="33"/>
      <c r="D11" s="33"/>
      <c r="E11" s="33"/>
      <c r="F11" s="33"/>
      <c r="G11" s="34"/>
      <c r="H11" s="23"/>
      <c r="I11" s="23"/>
      <c r="J11" s="23"/>
      <c r="K11" s="30"/>
    </row>
    <row r="12" customHeight="1" spans="1:1">
      <c r="A12" t="s">
        <v>528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D17" sqref="D17"/>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529</v>
      </c>
    </row>
    <row r="3" ht="41.25" customHeight="1" spans="1:7">
      <c r="A3" s="4" t="str">
        <f>"2025"&amp;"年部门项目中期规划预算表"</f>
        <v>2025年部门项目中期规划预算表</v>
      </c>
      <c r="B3" s="4"/>
      <c r="C3" s="4"/>
      <c r="D3" s="4"/>
      <c r="E3" s="4"/>
      <c r="F3" s="4"/>
      <c r="G3" s="4"/>
    </row>
    <row r="4" ht="13.5" customHeight="1" spans="1:7">
      <c r="A4" s="5" t="s">
        <v>53</v>
      </c>
      <c r="B4" s="6"/>
      <c r="C4" s="6"/>
      <c r="D4" s="6"/>
      <c r="E4" s="7"/>
      <c r="F4" s="7"/>
      <c r="G4" s="8" t="s">
        <v>1</v>
      </c>
    </row>
    <row r="5" ht="21.75" customHeight="1" spans="1:7">
      <c r="A5" s="9" t="s">
        <v>261</v>
      </c>
      <c r="B5" s="9" t="s">
        <v>260</v>
      </c>
      <c r="C5" s="9" t="s">
        <v>188</v>
      </c>
      <c r="D5" s="10" t="s">
        <v>530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c r="B10" s="21"/>
      <c r="C10" s="21"/>
      <c r="D10" s="21"/>
      <c r="E10" s="23"/>
      <c r="F10" s="23"/>
      <c r="G10" s="23"/>
    </row>
    <row r="11" ht="18.75" customHeight="1" spans="1:7">
      <c r="A11" s="24" t="s">
        <v>56</v>
      </c>
      <c r="B11" s="25" t="s">
        <v>531</v>
      </c>
      <c r="C11" s="25"/>
      <c r="D11" s="26"/>
      <c r="E11" s="23"/>
      <c r="F11" s="23"/>
      <c r="G11" s="23"/>
    </row>
    <row r="12" customHeight="1" spans="1:1">
      <c r="A12" t="s">
        <v>532</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J1" workbookViewId="0">
      <pane ySplit="1" topLeftCell="A2" activePane="bottomLeft" state="frozen"/>
      <selection/>
      <selection pane="bottomLeft" activeCell="N13" sqref="N13"/>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0" t="str">
        <f>"2025"&amp;"年部门收入预算表"</f>
        <v>2025年部门收入预算表</v>
      </c>
    </row>
    <row r="4" ht="17.25" customHeight="1" spans="1:19">
      <c r="A4" s="43" t="s">
        <v>53</v>
      </c>
      <c r="S4" s="45" t="s">
        <v>1</v>
      </c>
    </row>
    <row r="5" ht="21.75" customHeight="1" spans="1:19">
      <c r="A5" s="226" t="s">
        <v>54</v>
      </c>
      <c r="B5" s="227" t="s">
        <v>55</v>
      </c>
      <c r="C5" s="227" t="s">
        <v>56</v>
      </c>
      <c r="D5" s="228" t="s">
        <v>57</v>
      </c>
      <c r="E5" s="228"/>
      <c r="F5" s="228"/>
      <c r="G5" s="228"/>
      <c r="H5" s="228"/>
      <c r="I5" s="135"/>
      <c r="J5" s="228"/>
      <c r="K5" s="228"/>
      <c r="L5" s="228"/>
      <c r="M5" s="228"/>
      <c r="N5" s="234"/>
      <c r="O5" s="228" t="s">
        <v>45</v>
      </c>
      <c r="P5" s="228"/>
      <c r="Q5" s="228"/>
      <c r="R5" s="228"/>
      <c r="S5" s="234"/>
    </row>
    <row r="6" ht="27" customHeight="1" spans="1:19">
      <c r="A6" s="229"/>
      <c r="B6" s="230"/>
      <c r="C6" s="230"/>
      <c r="D6" s="230" t="s">
        <v>58</v>
      </c>
      <c r="E6" s="230" t="s">
        <v>59</v>
      </c>
      <c r="F6" s="230" t="s">
        <v>60</v>
      </c>
      <c r="G6" s="230" t="s">
        <v>61</v>
      </c>
      <c r="H6" s="230" t="s">
        <v>62</v>
      </c>
      <c r="I6" s="235" t="s">
        <v>63</v>
      </c>
      <c r="J6" s="236"/>
      <c r="K6" s="236"/>
      <c r="L6" s="236"/>
      <c r="M6" s="236"/>
      <c r="N6" s="237"/>
      <c r="O6" s="230" t="s">
        <v>58</v>
      </c>
      <c r="P6" s="230" t="s">
        <v>59</v>
      </c>
      <c r="Q6" s="230" t="s">
        <v>60</v>
      </c>
      <c r="R6" s="230" t="s">
        <v>61</v>
      </c>
      <c r="S6" s="230" t="s">
        <v>64</v>
      </c>
    </row>
    <row r="7" ht="30" customHeight="1" spans="1:19">
      <c r="A7" s="231"/>
      <c r="B7" s="105"/>
      <c r="C7" s="121"/>
      <c r="D7" s="121"/>
      <c r="E7" s="121"/>
      <c r="F7" s="121"/>
      <c r="G7" s="121"/>
      <c r="H7" s="121"/>
      <c r="I7" s="70" t="s">
        <v>58</v>
      </c>
      <c r="J7" s="237" t="s">
        <v>65</v>
      </c>
      <c r="K7" s="237" t="s">
        <v>66</v>
      </c>
      <c r="L7" s="237" t="s">
        <v>67</v>
      </c>
      <c r="M7" s="237" t="s">
        <v>68</v>
      </c>
      <c r="N7" s="237" t="s">
        <v>69</v>
      </c>
      <c r="O7" s="238"/>
      <c r="P7" s="238"/>
      <c r="Q7" s="238"/>
      <c r="R7" s="238"/>
      <c r="S7" s="121"/>
    </row>
    <row r="8" ht="15" customHeight="1" spans="1:19">
      <c r="A8" s="232">
        <v>1</v>
      </c>
      <c r="B8" s="232">
        <v>2</v>
      </c>
      <c r="C8" s="232">
        <v>3</v>
      </c>
      <c r="D8" s="232">
        <v>4</v>
      </c>
      <c r="E8" s="232">
        <v>5</v>
      </c>
      <c r="F8" s="232">
        <v>6</v>
      </c>
      <c r="G8" s="232">
        <v>7</v>
      </c>
      <c r="H8" s="232">
        <v>8</v>
      </c>
      <c r="I8" s="70">
        <v>9</v>
      </c>
      <c r="J8" s="232">
        <v>10</v>
      </c>
      <c r="K8" s="232">
        <v>11</v>
      </c>
      <c r="L8" s="232">
        <v>12</v>
      </c>
      <c r="M8" s="232">
        <v>13</v>
      </c>
      <c r="N8" s="232">
        <v>14</v>
      </c>
      <c r="O8" s="232">
        <v>15</v>
      </c>
      <c r="P8" s="232">
        <v>16</v>
      </c>
      <c r="Q8" s="232">
        <v>17</v>
      </c>
      <c r="R8" s="232">
        <v>18</v>
      </c>
      <c r="S8" s="232">
        <v>19</v>
      </c>
    </row>
    <row r="9" ht="18" customHeight="1" spans="1:19">
      <c r="A9" s="21" t="s">
        <v>70</v>
      </c>
      <c r="B9" s="21" t="s">
        <v>71</v>
      </c>
      <c r="C9" s="117">
        <f>D9+O9</f>
        <v>11319846.4</v>
      </c>
      <c r="D9" s="117">
        <v>7040192.88</v>
      </c>
      <c r="E9" s="117">
        <v>4095628.88</v>
      </c>
      <c r="F9" s="117"/>
      <c r="G9" s="117"/>
      <c r="H9" s="117"/>
      <c r="I9" s="117">
        <v>2944564</v>
      </c>
      <c r="J9" s="117">
        <v>2944564</v>
      </c>
      <c r="K9" s="117"/>
      <c r="L9" s="117"/>
      <c r="M9" s="117"/>
      <c r="N9" s="117"/>
      <c r="O9" s="117">
        <v>4279653.52</v>
      </c>
      <c r="P9" s="117">
        <v>4279653.52</v>
      </c>
      <c r="Q9" s="117"/>
      <c r="R9" s="117"/>
      <c r="S9" s="117"/>
    </row>
    <row r="10" ht="18" customHeight="1" spans="1:19">
      <c r="A10" s="48" t="s">
        <v>56</v>
      </c>
      <c r="B10" s="233"/>
      <c r="C10" s="117">
        <v>11319846.4</v>
      </c>
      <c r="D10" s="117">
        <v>7040192.88</v>
      </c>
      <c r="E10" s="117">
        <v>4095628.88</v>
      </c>
      <c r="F10" s="117"/>
      <c r="G10" s="117"/>
      <c r="H10" s="117"/>
      <c r="I10" s="117">
        <v>2944564</v>
      </c>
      <c r="J10" s="117">
        <v>2944564</v>
      </c>
      <c r="K10" s="117"/>
      <c r="L10" s="117"/>
      <c r="M10" s="117"/>
      <c r="N10" s="117"/>
      <c r="O10" s="117">
        <v>4279653.52</v>
      </c>
      <c r="P10" s="117">
        <v>4279653.52</v>
      </c>
      <c r="Q10" s="117"/>
      <c r="R10" s="117"/>
      <c r="S10" s="11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5" activePane="bottomLeft" state="frozen"/>
      <selection/>
      <selection pane="bottomLeft" activeCell="F14" sqref="F14:F21"/>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5" t="s">
        <v>72</v>
      </c>
    </row>
    <row r="3" ht="41.25" customHeight="1" spans="1:1">
      <c r="A3" s="40" t="str">
        <f>"2025"&amp;"年部门支出预算表"</f>
        <v>2025年部门支出预算表</v>
      </c>
    </row>
    <row r="4" ht="17.25" customHeight="1" spans="1:15">
      <c r="A4" s="43" t="s">
        <v>53</v>
      </c>
      <c r="O4" s="45" t="s">
        <v>1</v>
      </c>
    </row>
    <row r="5" ht="27" customHeight="1" spans="1:15">
      <c r="A5" s="214" t="s">
        <v>73</v>
      </c>
      <c r="B5" s="214" t="s">
        <v>74</v>
      </c>
      <c r="C5" s="214" t="s">
        <v>56</v>
      </c>
      <c r="D5" s="215" t="s">
        <v>59</v>
      </c>
      <c r="E5" s="216"/>
      <c r="F5" s="217"/>
      <c r="G5" s="218" t="s">
        <v>60</v>
      </c>
      <c r="H5" s="218" t="s">
        <v>61</v>
      </c>
      <c r="I5" s="218" t="s">
        <v>75</v>
      </c>
      <c r="J5" s="215" t="s">
        <v>63</v>
      </c>
      <c r="K5" s="216"/>
      <c r="L5" s="216"/>
      <c r="M5" s="216"/>
      <c r="N5" s="223"/>
      <c r="O5" s="224"/>
    </row>
    <row r="6" ht="42" customHeight="1" spans="1:15">
      <c r="A6" s="219"/>
      <c r="B6" s="219"/>
      <c r="C6" s="220"/>
      <c r="D6" s="221" t="s">
        <v>58</v>
      </c>
      <c r="E6" s="221" t="s">
        <v>76</v>
      </c>
      <c r="F6" s="221" t="s">
        <v>77</v>
      </c>
      <c r="G6" s="220"/>
      <c r="H6" s="220"/>
      <c r="I6" s="225"/>
      <c r="J6" s="221" t="s">
        <v>58</v>
      </c>
      <c r="K6" s="207" t="s">
        <v>78</v>
      </c>
      <c r="L6" s="207" t="s">
        <v>79</v>
      </c>
      <c r="M6" s="207" t="s">
        <v>80</v>
      </c>
      <c r="N6" s="207" t="s">
        <v>81</v>
      </c>
      <c r="O6" s="207" t="s">
        <v>82</v>
      </c>
    </row>
    <row r="7" ht="18" customHeight="1" spans="1:15">
      <c r="A7" s="51" t="s">
        <v>83</v>
      </c>
      <c r="B7" s="51" t="s">
        <v>84</v>
      </c>
      <c r="C7" s="51" t="s">
        <v>85</v>
      </c>
      <c r="D7" s="55" t="s">
        <v>86</v>
      </c>
      <c r="E7" s="55" t="s">
        <v>87</v>
      </c>
      <c r="F7" s="55" t="s">
        <v>88</v>
      </c>
      <c r="G7" s="55" t="s">
        <v>89</v>
      </c>
      <c r="H7" s="55" t="s">
        <v>90</v>
      </c>
      <c r="I7" s="55" t="s">
        <v>91</v>
      </c>
      <c r="J7" s="55" t="s">
        <v>92</v>
      </c>
      <c r="K7" s="55" t="s">
        <v>93</v>
      </c>
      <c r="L7" s="55" t="s">
        <v>94</v>
      </c>
      <c r="M7" s="55" t="s">
        <v>95</v>
      </c>
      <c r="N7" s="51" t="s">
        <v>96</v>
      </c>
      <c r="O7" s="55" t="s">
        <v>97</v>
      </c>
    </row>
    <row r="8" ht="18" customHeight="1" spans="1:15">
      <c r="A8" s="56" t="s">
        <v>98</v>
      </c>
      <c r="B8" s="56" t="s">
        <v>99</v>
      </c>
      <c r="C8" s="117">
        <f>D8+G8+H8+I8+J8</f>
        <v>4500</v>
      </c>
      <c r="D8" s="117">
        <v>4500</v>
      </c>
      <c r="E8" s="117">
        <v>4500</v>
      </c>
      <c r="F8" s="117"/>
      <c r="G8" s="117"/>
      <c r="H8" s="117"/>
      <c r="I8" s="117"/>
      <c r="J8" s="117"/>
      <c r="K8" s="117"/>
      <c r="L8" s="117"/>
      <c r="M8" s="117"/>
      <c r="N8" s="117"/>
      <c r="O8" s="117"/>
    </row>
    <row r="9" ht="18" customHeight="1" spans="1:15">
      <c r="A9" s="202" t="s">
        <v>100</v>
      </c>
      <c r="B9" s="202" t="s">
        <v>101</v>
      </c>
      <c r="C9" s="117">
        <f t="shared" ref="C9:C30" si="0">D9+G9+H9+I9+J9</f>
        <v>4500</v>
      </c>
      <c r="D9" s="117">
        <v>4500</v>
      </c>
      <c r="E9" s="117">
        <v>4500</v>
      </c>
      <c r="F9" s="117"/>
      <c r="G9" s="117"/>
      <c r="H9" s="117"/>
      <c r="I9" s="117"/>
      <c r="J9" s="117"/>
      <c r="K9" s="117"/>
      <c r="L9" s="117"/>
      <c r="M9" s="117"/>
      <c r="N9" s="117"/>
      <c r="O9" s="117"/>
    </row>
    <row r="10" ht="18" customHeight="1" spans="1:15">
      <c r="A10" s="203" t="s">
        <v>102</v>
      </c>
      <c r="B10" s="203" t="s">
        <v>103</v>
      </c>
      <c r="C10" s="117">
        <f t="shared" si="0"/>
        <v>4500</v>
      </c>
      <c r="D10" s="117">
        <v>4500</v>
      </c>
      <c r="E10" s="117">
        <v>4500</v>
      </c>
      <c r="F10" s="117"/>
      <c r="G10" s="117"/>
      <c r="H10" s="117"/>
      <c r="I10" s="117"/>
      <c r="J10" s="117"/>
      <c r="K10" s="117"/>
      <c r="L10" s="117"/>
      <c r="M10" s="117"/>
      <c r="N10" s="117"/>
      <c r="O10" s="117"/>
    </row>
    <row r="11" ht="18" customHeight="1" spans="1:15">
      <c r="A11" s="56" t="s">
        <v>104</v>
      </c>
      <c r="B11" s="56" t="s">
        <v>105</v>
      </c>
      <c r="C11" s="117">
        <v>301800</v>
      </c>
      <c r="D11" s="117">
        <v>301800</v>
      </c>
      <c r="E11" s="117">
        <v>301800</v>
      </c>
      <c r="F11" s="117"/>
      <c r="G11" s="117"/>
      <c r="H11" s="117"/>
      <c r="I11" s="117"/>
      <c r="J11" s="117"/>
      <c r="K11" s="117"/>
      <c r="L11" s="117"/>
      <c r="M11" s="117"/>
      <c r="N11" s="117"/>
      <c r="O11" s="117"/>
    </row>
    <row r="12" ht="18" customHeight="1" spans="1:15">
      <c r="A12" s="202" t="s">
        <v>106</v>
      </c>
      <c r="B12" s="202" t="s">
        <v>107</v>
      </c>
      <c r="C12" s="117">
        <f t="shared" si="0"/>
        <v>301800</v>
      </c>
      <c r="D12" s="117">
        <v>301800</v>
      </c>
      <c r="E12" s="117">
        <v>301800</v>
      </c>
      <c r="F12" s="117"/>
      <c r="G12" s="117"/>
      <c r="H12" s="117"/>
      <c r="I12" s="117"/>
      <c r="J12" s="117"/>
      <c r="K12" s="117"/>
      <c r="L12" s="117"/>
      <c r="M12" s="117"/>
      <c r="N12" s="117"/>
      <c r="O12" s="117"/>
    </row>
    <row r="13" ht="18" customHeight="1" spans="1:15">
      <c r="A13" s="203" t="s">
        <v>108</v>
      </c>
      <c r="B13" s="203" t="s">
        <v>109</v>
      </c>
      <c r="C13" s="117">
        <f t="shared" si="0"/>
        <v>301800</v>
      </c>
      <c r="D13" s="117">
        <v>301800</v>
      </c>
      <c r="E13" s="117">
        <v>301800</v>
      </c>
      <c r="F13" s="117"/>
      <c r="G13" s="117"/>
      <c r="H13" s="117"/>
      <c r="I13" s="117"/>
      <c r="J13" s="117"/>
      <c r="K13" s="117"/>
      <c r="L13" s="117"/>
      <c r="M13" s="117"/>
      <c r="N13" s="117"/>
      <c r="O13" s="117"/>
    </row>
    <row r="14" ht="18" customHeight="1" spans="1:15">
      <c r="A14" s="56" t="s">
        <v>110</v>
      </c>
      <c r="B14" s="56" t="s">
        <v>111</v>
      </c>
      <c r="C14" s="117">
        <f t="shared" si="0"/>
        <v>10591074.4</v>
      </c>
      <c r="D14" s="117">
        <f>E14+F14</f>
        <v>7646510.4</v>
      </c>
      <c r="E14" s="117">
        <v>3366856.88</v>
      </c>
      <c r="F14" s="117">
        <f>F15+F18</f>
        <v>4279653.52</v>
      </c>
      <c r="G14" s="117"/>
      <c r="H14" s="117"/>
      <c r="I14" s="117"/>
      <c r="J14" s="117">
        <v>2944564</v>
      </c>
      <c r="K14" s="117">
        <v>2944564</v>
      </c>
      <c r="L14" s="117"/>
      <c r="M14" s="117"/>
      <c r="N14" s="117"/>
      <c r="O14" s="117"/>
    </row>
    <row r="15" ht="18" customHeight="1" spans="1:15">
      <c r="A15" s="202" t="s">
        <v>112</v>
      </c>
      <c r="B15" s="202" t="s">
        <v>113</v>
      </c>
      <c r="C15" s="117">
        <f t="shared" si="0"/>
        <v>6451960.21</v>
      </c>
      <c r="D15" s="117">
        <f t="shared" ref="D15:D30" si="1">E15+F15</f>
        <v>3507396.21</v>
      </c>
      <c r="E15" s="117">
        <v>3107131.88</v>
      </c>
      <c r="F15" s="117">
        <v>400264.33</v>
      </c>
      <c r="G15" s="117"/>
      <c r="H15" s="117"/>
      <c r="I15" s="117"/>
      <c r="J15" s="117">
        <v>2944564</v>
      </c>
      <c r="K15" s="117">
        <v>2944564</v>
      </c>
      <c r="L15" s="117"/>
      <c r="M15" s="117"/>
      <c r="N15" s="117"/>
      <c r="O15" s="117"/>
    </row>
    <row r="16" ht="18" customHeight="1" spans="1:15">
      <c r="A16" s="203" t="s">
        <v>114</v>
      </c>
      <c r="B16" s="203" t="s">
        <v>115</v>
      </c>
      <c r="C16" s="117">
        <f t="shared" si="0"/>
        <v>6051695.88</v>
      </c>
      <c r="D16" s="117">
        <f t="shared" si="1"/>
        <v>3107131.88</v>
      </c>
      <c r="E16" s="117">
        <v>3107131.88</v>
      </c>
      <c r="F16" s="117"/>
      <c r="G16" s="117"/>
      <c r="H16" s="117"/>
      <c r="I16" s="117"/>
      <c r="J16" s="117">
        <v>2944564</v>
      </c>
      <c r="K16" s="117">
        <v>2944564</v>
      </c>
      <c r="L16" s="117"/>
      <c r="M16" s="117"/>
      <c r="N16" s="117"/>
      <c r="O16" s="117"/>
    </row>
    <row r="17" ht="18" customHeight="1" spans="1:15">
      <c r="A17" s="51">
        <v>2100399</v>
      </c>
      <c r="B17" s="203" t="s">
        <v>116</v>
      </c>
      <c r="C17" s="117">
        <f t="shared" si="0"/>
        <v>400264.33</v>
      </c>
      <c r="D17" s="117">
        <f t="shared" si="1"/>
        <v>400264.33</v>
      </c>
      <c r="E17" s="117"/>
      <c r="F17" s="117">
        <v>400264.33</v>
      </c>
      <c r="G17" s="117"/>
      <c r="H17" s="117"/>
      <c r="I17" s="117"/>
      <c r="J17" s="117"/>
      <c r="K17" s="117"/>
      <c r="L17" s="117"/>
      <c r="M17" s="117"/>
      <c r="N17" s="117"/>
      <c r="O17" s="117"/>
    </row>
    <row r="18" ht="18" customHeight="1" spans="1:15">
      <c r="A18" s="202">
        <v>21004</v>
      </c>
      <c r="B18" s="203" t="s">
        <v>117</v>
      </c>
      <c r="C18" s="117">
        <f t="shared" si="0"/>
        <v>3879389.19</v>
      </c>
      <c r="D18" s="117">
        <f t="shared" si="1"/>
        <v>3879389.19</v>
      </c>
      <c r="E18" s="117"/>
      <c r="F18" s="117">
        <f>F19+F20+F21</f>
        <v>3879389.19</v>
      </c>
      <c r="G18" s="117"/>
      <c r="H18" s="117"/>
      <c r="I18" s="117"/>
      <c r="J18" s="117"/>
      <c r="K18" s="117"/>
      <c r="L18" s="117"/>
      <c r="M18" s="117"/>
      <c r="N18" s="117"/>
      <c r="O18" s="117"/>
    </row>
    <row r="19" ht="18" customHeight="1" spans="1:15">
      <c r="A19" s="203">
        <v>2100408</v>
      </c>
      <c r="B19" s="203" t="s">
        <v>118</v>
      </c>
      <c r="C19" s="117">
        <f t="shared" si="0"/>
        <v>3841778.19</v>
      </c>
      <c r="D19" s="117">
        <f t="shared" si="1"/>
        <v>3841778.19</v>
      </c>
      <c r="E19" s="117"/>
      <c r="F19" s="79">
        <v>3841778.19</v>
      </c>
      <c r="G19" s="117"/>
      <c r="H19" s="117"/>
      <c r="I19" s="117"/>
      <c r="J19" s="117"/>
      <c r="K19" s="117"/>
      <c r="L19" s="117"/>
      <c r="M19" s="117"/>
      <c r="N19" s="117"/>
      <c r="O19" s="117"/>
    </row>
    <row r="20" ht="18" customHeight="1" spans="1:15">
      <c r="A20" s="203">
        <v>2100409</v>
      </c>
      <c r="B20" s="203" t="s">
        <v>119</v>
      </c>
      <c r="C20" s="117">
        <f t="shared" si="0"/>
        <v>32313</v>
      </c>
      <c r="D20" s="117">
        <f t="shared" si="1"/>
        <v>32313</v>
      </c>
      <c r="E20" s="117"/>
      <c r="F20" s="79">
        <v>32313</v>
      </c>
      <c r="G20" s="117"/>
      <c r="H20" s="117"/>
      <c r="I20" s="117"/>
      <c r="J20" s="117"/>
      <c r="K20" s="117"/>
      <c r="L20" s="117"/>
      <c r="M20" s="117"/>
      <c r="N20" s="117"/>
      <c r="O20" s="117"/>
    </row>
    <row r="21" ht="18" customHeight="1" spans="1:15">
      <c r="A21" s="51">
        <v>2100499</v>
      </c>
      <c r="B21" s="203" t="s">
        <v>120</v>
      </c>
      <c r="C21" s="117">
        <f t="shared" si="0"/>
        <v>5298</v>
      </c>
      <c r="D21" s="117">
        <f t="shared" si="1"/>
        <v>5298</v>
      </c>
      <c r="E21" s="117"/>
      <c r="F21" s="79">
        <v>5298</v>
      </c>
      <c r="G21" s="117"/>
      <c r="H21" s="117"/>
      <c r="I21" s="117"/>
      <c r="J21" s="117"/>
      <c r="K21" s="117"/>
      <c r="L21" s="117"/>
      <c r="M21" s="117"/>
      <c r="N21" s="117"/>
      <c r="O21" s="117"/>
    </row>
    <row r="22" ht="18" customHeight="1" spans="1:15">
      <c r="A22" s="202" t="s">
        <v>121</v>
      </c>
      <c r="B22" s="202" t="s">
        <v>122</v>
      </c>
      <c r="C22" s="117">
        <f t="shared" si="0"/>
        <v>259725</v>
      </c>
      <c r="D22" s="117">
        <f t="shared" si="1"/>
        <v>259725</v>
      </c>
      <c r="E22" s="117">
        <v>259725</v>
      </c>
      <c r="F22" s="117"/>
      <c r="G22" s="117"/>
      <c r="H22" s="117"/>
      <c r="I22" s="117"/>
      <c r="J22" s="117"/>
      <c r="K22" s="117"/>
      <c r="L22" s="117"/>
      <c r="M22" s="117"/>
      <c r="N22" s="117"/>
      <c r="O22" s="117"/>
    </row>
    <row r="23" ht="18" customHeight="1" spans="1:15">
      <c r="A23" s="203" t="s">
        <v>123</v>
      </c>
      <c r="B23" s="203" t="s">
        <v>124</v>
      </c>
      <c r="C23" s="117">
        <f t="shared" si="0"/>
        <v>148950</v>
      </c>
      <c r="D23" s="117">
        <f t="shared" si="1"/>
        <v>148950</v>
      </c>
      <c r="E23" s="117">
        <v>148950</v>
      </c>
      <c r="F23" s="117"/>
      <c r="G23" s="117"/>
      <c r="H23" s="117"/>
      <c r="I23" s="117"/>
      <c r="J23" s="117"/>
      <c r="K23" s="117"/>
      <c r="L23" s="117"/>
      <c r="M23" s="117"/>
      <c r="N23" s="117"/>
      <c r="O23" s="117"/>
    </row>
    <row r="24" ht="18" customHeight="1" spans="1:15">
      <c r="A24" s="203" t="s">
        <v>125</v>
      </c>
      <c r="B24" s="203" t="s">
        <v>126</v>
      </c>
      <c r="C24" s="117">
        <f t="shared" si="0"/>
        <v>96000</v>
      </c>
      <c r="D24" s="117">
        <f t="shared" si="1"/>
        <v>96000</v>
      </c>
      <c r="E24" s="117">
        <v>96000</v>
      </c>
      <c r="F24" s="117"/>
      <c r="G24" s="117"/>
      <c r="H24" s="117"/>
      <c r="I24" s="117"/>
      <c r="J24" s="117"/>
      <c r="K24" s="117"/>
      <c r="L24" s="117"/>
      <c r="M24" s="117"/>
      <c r="N24" s="117"/>
      <c r="O24" s="117"/>
    </row>
    <row r="25" ht="18" customHeight="1" spans="1:15">
      <c r="A25" s="203" t="s">
        <v>127</v>
      </c>
      <c r="B25" s="203" t="s">
        <v>128</v>
      </c>
      <c r="C25" s="117">
        <f t="shared" si="0"/>
        <v>14775</v>
      </c>
      <c r="D25" s="117">
        <f t="shared" si="1"/>
        <v>14775</v>
      </c>
      <c r="E25" s="117">
        <v>14775</v>
      </c>
      <c r="F25" s="117"/>
      <c r="G25" s="117"/>
      <c r="H25" s="117"/>
      <c r="I25" s="117"/>
      <c r="J25" s="117"/>
      <c r="K25" s="117"/>
      <c r="L25" s="117"/>
      <c r="M25" s="117"/>
      <c r="N25" s="117"/>
      <c r="O25" s="117"/>
    </row>
    <row r="26" ht="18" customHeight="1" spans="1:15">
      <c r="A26" s="56" t="s">
        <v>129</v>
      </c>
      <c r="B26" s="56" t="s">
        <v>130</v>
      </c>
      <c r="C26" s="117">
        <f t="shared" si="0"/>
        <v>422472</v>
      </c>
      <c r="D26" s="117">
        <f t="shared" si="1"/>
        <v>422472</v>
      </c>
      <c r="E26" s="117">
        <v>422472</v>
      </c>
      <c r="F26" s="117"/>
      <c r="G26" s="117"/>
      <c r="H26" s="117"/>
      <c r="I26" s="117"/>
      <c r="J26" s="117"/>
      <c r="K26" s="117"/>
      <c r="L26" s="117"/>
      <c r="M26" s="117"/>
      <c r="N26" s="117"/>
      <c r="O26" s="117"/>
    </row>
    <row r="27" ht="18" customHeight="1" spans="1:15">
      <c r="A27" s="202" t="s">
        <v>131</v>
      </c>
      <c r="B27" s="202" t="s">
        <v>132</v>
      </c>
      <c r="C27" s="117">
        <f t="shared" si="0"/>
        <v>422472</v>
      </c>
      <c r="D27" s="117">
        <f t="shared" si="1"/>
        <v>422472</v>
      </c>
      <c r="E27" s="117">
        <v>422472</v>
      </c>
      <c r="F27" s="117"/>
      <c r="G27" s="117"/>
      <c r="H27" s="117"/>
      <c r="I27" s="117"/>
      <c r="J27" s="117"/>
      <c r="K27" s="117"/>
      <c r="L27" s="117"/>
      <c r="M27" s="117"/>
      <c r="N27" s="117"/>
      <c r="O27" s="117"/>
    </row>
    <row r="28" ht="18" customHeight="1" spans="1:15">
      <c r="A28" s="203" t="s">
        <v>133</v>
      </c>
      <c r="B28" s="203" t="s">
        <v>134</v>
      </c>
      <c r="C28" s="117">
        <f t="shared" si="0"/>
        <v>235512</v>
      </c>
      <c r="D28" s="117">
        <f t="shared" si="1"/>
        <v>235512</v>
      </c>
      <c r="E28" s="117">
        <v>235512</v>
      </c>
      <c r="F28" s="117"/>
      <c r="G28" s="117"/>
      <c r="H28" s="117"/>
      <c r="I28" s="117"/>
      <c r="J28" s="117"/>
      <c r="K28" s="117"/>
      <c r="L28" s="117"/>
      <c r="M28" s="117"/>
      <c r="N28" s="117"/>
      <c r="O28" s="117"/>
    </row>
    <row r="29" ht="18" customHeight="1" spans="1:15">
      <c r="A29" s="203" t="s">
        <v>135</v>
      </c>
      <c r="B29" s="203" t="s">
        <v>136</v>
      </c>
      <c r="C29" s="117">
        <f t="shared" si="0"/>
        <v>186960</v>
      </c>
      <c r="D29" s="117">
        <f t="shared" si="1"/>
        <v>186960</v>
      </c>
      <c r="E29" s="117">
        <v>186960</v>
      </c>
      <c r="F29" s="117"/>
      <c r="G29" s="117"/>
      <c r="H29" s="117"/>
      <c r="I29" s="117"/>
      <c r="J29" s="117"/>
      <c r="K29" s="117"/>
      <c r="L29" s="117"/>
      <c r="M29" s="117"/>
      <c r="N29" s="117"/>
      <c r="O29" s="117"/>
    </row>
    <row r="30" ht="18" customHeight="1" spans="1:15">
      <c r="A30" s="222" t="s">
        <v>56</v>
      </c>
      <c r="B30" s="34"/>
      <c r="C30" s="117">
        <f>C8+C11+C14+C26</f>
        <v>11319846.4</v>
      </c>
      <c r="D30" s="117">
        <f t="shared" ref="D30:O30" si="2">D8+D11+D14+D26</f>
        <v>8375282.4</v>
      </c>
      <c r="E30" s="117">
        <f t="shared" si="2"/>
        <v>4095628.88</v>
      </c>
      <c r="F30" s="117">
        <f t="shared" si="2"/>
        <v>4279653.52</v>
      </c>
      <c r="G30" s="117">
        <f t="shared" si="2"/>
        <v>0</v>
      </c>
      <c r="H30" s="117">
        <f t="shared" si="2"/>
        <v>0</v>
      </c>
      <c r="I30" s="117">
        <f t="shared" si="2"/>
        <v>0</v>
      </c>
      <c r="J30" s="117">
        <f t="shared" si="2"/>
        <v>2944564</v>
      </c>
      <c r="K30" s="117">
        <f t="shared" si="2"/>
        <v>2944564</v>
      </c>
      <c r="L30" s="117">
        <f t="shared" si="2"/>
        <v>0</v>
      </c>
      <c r="M30" s="117">
        <f t="shared" si="2"/>
        <v>0</v>
      </c>
      <c r="N30" s="117">
        <f t="shared" si="2"/>
        <v>0</v>
      </c>
      <c r="O30" s="117">
        <f t="shared" si="2"/>
        <v>0</v>
      </c>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H22" sqref="H22"/>
    </sheetView>
  </sheetViews>
  <sheetFormatPr defaultColWidth="8.575" defaultRowHeight="12.75" customHeight="1" outlineLevelCol="3"/>
  <cols>
    <col min="1" max="4" width="35.575" customWidth="1"/>
  </cols>
  <sheetData>
    <row r="1" customHeight="1" spans="1:4">
      <c r="A1" s="1"/>
      <c r="B1" s="1"/>
      <c r="C1" s="1"/>
      <c r="D1" s="1"/>
    </row>
    <row r="2" ht="15" customHeight="1" spans="1:4">
      <c r="A2" s="41"/>
      <c r="B2" s="45"/>
      <c r="C2" s="45"/>
      <c r="D2" s="45" t="s">
        <v>137</v>
      </c>
    </row>
    <row r="3" ht="41.25" customHeight="1" spans="1:1">
      <c r="A3" s="40" t="str">
        <f>"2025"&amp;"年部门财政拨款收支预算总表"</f>
        <v>2025年部门财政拨款收支预算总表</v>
      </c>
    </row>
    <row r="4" ht="17.25" customHeight="1" spans="1:4">
      <c r="A4" s="43" t="s">
        <v>53</v>
      </c>
      <c r="B4" s="206"/>
      <c r="D4" s="45" t="s">
        <v>1</v>
      </c>
    </row>
    <row r="5" ht="17.25" customHeight="1" spans="1:4">
      <c r="A5" s="207" t="s">
        <v>2</v>
      </c>
      <c r="B5" s="208"/>
      <c r="C5" s="207" t="s">
        <v>3</v>
      </c>
      <c r="D5" s="208"/>
    </row>
    <row r="6" ht="18.75" customHeight="1" spans="1:4">
      <c r="A6" s="207" t="s">
        <v>4</v>
      </c>
      <c r="B6" s="207" t="s">
        <v>5</v>
      </c>
      <c r="C6" s="207" t="s">
        <v>6</v>
      </c>
      <c r="D6" s="207" t="s">
        <v>5</v>
      </c>
    </row>
    <row r="7" ht="16.5" customHeight="1" spans="1:4">
      <c r="A7" s="209" t="s">
        <v>138</v>
      </c>
      <c r="B7" s="117">
        <v>4095628.88</v>
      </c>
      <c r="C7" s="209" t="s">
        <v>139</v>
      </c>
      <c r="D7" s="117">
        <f>D12+D15+D17+D16+D26</f>
        <v>8375282.4</v>
      </c>
    </row>
    <row r="8" ht="16.5" customHeight="1" spans="1:4">
      <c r="A8" s="209" t="s">
        <v>140</v>
      </c>
      <c r="B8" s="117">
        <v>4095628.88</v>
      </c>
      <c r="C8" s="209" t="s">
        <v>141</v>
      </c>
      <c r="D8" s="117"/>
    </row>
    <row r="9" ht="16.5" customHeight="1" spans="1:4">
      <c r="A9" s="209" t="s">
        <v>142</v>
      </c>
      <c r="B9" s="117"/>
      <c r="C9" s="209" t="s">
        <v>143</v>
      </c>
      <c r="D9" s="117"/>
    </row>
    <row r="10" ht="16.5" customHeight="1" spans="1:4">
      <c r="A10" s="209" t="s">
        <v>144</v>
      </c>
      <c r="B10" s="117"/>
      <c r="C10" s="209" t="s">
        <v>145</v>
      </c>
      <c r="D10" s="117"/>
    </row>
    <row r="11" ht="16.5" customHeight="1" spans="1:4">
      <c r="A11" s="209" t="s">
        <v>146</v>
      </c>
      <c r="B11" s="117">
        <v>4279653.52</v>
      </c>
      <c r="C11" s="209" t="s">
        <v>147</v>
      </c>
      <c r="D11" s="117"/>
    </row>
    <row r="12" ht="16.5" customHeight="1" spans="1:4">
      <c r="A12" s="209" t="s">
        <v>140</v>
      </c>
      <c r="B12" s="117"/>
      <c r="C12" s="209" t="s">
        <v>148</v>
      </c>
      <c r="D12" s="117">
        <v>4500</v>
      </c>
    </row>
    <row r="13" ht="16.5" customHeight="1" spans="1:4">
      <c r="A13" s="210" t="s">
        <v>142</v>
      </c>
      <c r="B13" s="79"/>
      <c r="C13" s="68" t="s">
        <v>149</v>
      </c>
      <c r="D13" s="117"/>
    </row>
    <row r="14" ht="16.5" customHeight="1" spans="1:4">
      <c r="A14" s="210" t="s">
        <v>144</v>
      </c>
      <c r="B14" s="79"/>
      <c r="C14" s="68" t="s">
        <v>150</v>
      </c>
      <c r="D14" s="117"/>
    </row>
    <row r="15" ht="16.5" customHeight="1" spans="1:4">
      <c r="A15" s="211"/>
      <c r="B15" s="79"/>
      <c r="C15" s="68" t="s">
        <v>151</v>
      </c>
      <c r="D15" s="117">
        <v>301800</v>
      </c>
    </row>
    <row r="16" ht="16.5" customHeight="1" spans="1:4">
      <c r="A16" s="211"/>
      <c r="B16" s="79"/>
      <c r="C16" s="68" t="s">
        <v>152</v>
      </c>
      <c r="D16" s="117">
        <f>3366856.88+4279653.52</f>
        <v>7646510.4</v>
      </c>
    </row>
    <row r="17" ht="16.5" customHeight="1" spans="1:4">
      <c r="A17" s="211"/>
      <c r="B17" s="79"/>
      <c r="C17" s="68" t="s">
        <v>153</v>
      </c>
      <c r="D17" s="117"/>
    </row>
    <row r="18" ht="16.5" customHeight="1" spans="1:4">
      <c r="A18" s="211"/>
      <c r="B18" s="79"/>
      <c r="C18" s="68" t="s">
        <v>154</v>
      </c>
      <c r="D18" s="117"/>
    </row>
    <row r="19" ht="16.5" customHeight="1" spans="1:4">
      <c r="A19" s="211"/>
      <c r="B19" s="79"/>
      <c r="C19" s="68" t="s">
        <v>155</v>
      </c>
      <c r="D19" s="117"/>
    </row>
    <row r="20" ht="16.5" customHeight="1" spans="1:4">
      <c r="A20" s="211"/>
      <c r="B20" s="79"/>
      <c r="C20" s="68" t="s">
        <v>156</v>
      </c>
      <c r="D20" s="117"/>
    </row>
    <row r="21" ht="16.5" customHeight="1" spans="1:4">
      <c r="A21" s="211"/>
      <c r="B21" s="79"/>
      <c r="C21" s="68" t="s">
        <v>157</v>
      </c>
      <c r="D21" s="117"/>
    </row>
    <row r="22" ht="16.5" customHeight="1" spans="1:4">
      <c r="A22" s="211"/>
      <c r="B22" s="79"/>
      <c r="C22" s="68" t="s">
        <v>158</v>
      </c>
      <c r="D22" s="117"/>
    </row>
    <row r="23" ht="16.5" customHeight="1" spans="1:4">
      <c r="A23" s="211"/>
      <c r="B23" s="79"/>
      <c r="C23" s="68" t="s">
        <v>159</v>
      </c>
      <c r="D23" s="117"/>
    </row>
    <row r="24" ht="16.5" customHeight="1" spans="1:4">
      <c r="A24" s="211"/>
      <c r="B24" s="79"/>
      <c r="C24" s="68" t="s">
        <v>160</v>
      </c>
      <c r="D24" s="117"/>
    </row>
    <row r="25" ht="16.5" customHeight="1" spans="1:4">
      <c r="A25" s="211"/>
      <c r="B25" s="79"/>
      <c r="C25" s="68" t="s">
        <v>161</v>
      </c>
      <c r="D25" s="117"/>
    </row>
    <row r="26" ht="16.5" customHeight="1" spans="1:4">
      <c r="A26" s="211"/>
      <c r="B26" s="79"/>
      <c r="C26" s="68" t="s">
        <v>162</v>
      </c>
      <c r="D26" s="117">
        <v>422472</v>
      </c>
    </row>
    <row r="27" ht="16.5" customHeight="1" spans="1:4">
      <c r="A27" s="211"/>
      <c r="B27" s="79"/>
      <c r="C27" s="68" t="s">
        <v>163</v>
      </c>
      <c r="D27" s="79"/>
    </row>
    <row r="28" ht="16.5" customHeight="1" spans="1:4">
      <c r="A28" s="211"/>
      <c r="B28" s="79"/>
      <c r="C28" s="68" t="s">
        <v>164</v>
      </c>
      <c r="D28" s="79"/>
    </row>
    <row r="29" ht="16.5" customHeight="1" spans="1:4">
      <c r="A29" s="211"/>
      <c r="B29" s="79"/>
      <c r="C29" s="68" t="s">
        <v>165</v>
      </c>
      <c r="D29" s="79"/>
    </row>
    <row r="30" ht="16.5" customHeight="1" spans="1:4">
      <c r="A30" s="211"/>
      <c r="B30" s="79"/>
      <c r="C30" s="68" t="s">
        <v>166</v>
      </c>
      <c r="D30" s="79"/>
    </row>
    <row r="31" ht="16.5" customHeight="1" spans="1:4">
      <c r="A31" s="211"/>
      <c r="B31" s="79"/>
      <c r="C31" s="68" t="s">
        <v>167</v>
      </c>
      <c r="D31" s="79"/>
    </row>
    <row r="32" ht="16.5" customHeight="1" spans="1:4">
      <c r="A32" s="211"/>
      <c r="B32" s="79"/>
      <c r="C32" s="210" t="s">
        <v>168</v>
      </c>
      <c r="D32" s="79"/>
    </row>
    <row r="33" ht="16.5" customHeight="1" spans="1:4">
      <c r="A33" s="211"/>
      <c r="B33" s="79"/>
      <c r="C33" s="210" t="s">
        <v>169</v>
      </c>
      <c r="D33" s="79"/>
    </row>
    <row r="34" ht="16.5" customHeight="1" spans="1:4">
      <c r="A34" s="211"/>
      <c r="B34" s="79"/>
      <c r="C34" s="29" t="s">
        <v>170</v>
      </c>
      <c r="D34" s="79"/>
    </row>
    <row r="35" ht="15" customHeight="1" spans="1:4">
      <c r="A35" s="212" t="s">
        <v>50</v>
      </c>
      <c r="B35" s="213">
        <f>B7+B11</f>
        <v>8375282.4</v>
      </c>
      <c r="C35" s="212" t="s">
        <v>51</v>
      </c>
      <c r="D35" s="213">
        <f>D12+D15+D16+D26</f>
        <v>8375282.4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E12" sqref="E1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2"/>
      <c r="F2" s="71"/>
      <c r="G2" s="177" t="s">
        <v>171</v>
      </c>
    </row>
    <row r="3" ht="41.25" customHeight="1" spans="1:7">
      <c r="A3" s="128" t="str">
        <f>"2025"&amp;"年一般公共预算支出预算表（按功能科目分类）"</f>
        <v>2025年一般公共预算支出预算表（按功能科目分类）</v>
      </c>
      <c r="B3" s="128"/>
      <c r="C3" s="128"/>
      <c r="D3" s="128"/>
      <c r="E3" s="128"/>
      <c r="F3" s="128"/>
      <c r="G3" s="128"/>
    </row>
    <row r="4" ht="18" customHeight="1" spans="1:7">
      <c r="A4" s="5" t="s">
        <v>53</v>
      </c>
      <c r="F4" s="125"/>
      <c r="G4" s="177" t="s">
        <v>1</v>
      </c>
    </row>
    <row r="5" ht="20.25" customHeight="1" spans="1:7">
      <c r="A5" s="198" t="s">
        <v>172</v>
      </c>
      <c r="B5" s="199"/>
      <c r="C5" s="129" t="s">
        <v>56</v>
      </c>
      <c r="D5" s="185" t="s">
        <v>76</v>
      </c>
      <c r="E5" s="12"/>
      <c r="F5" s="13"/>
      <c r="G5" s="173" t="s">
        <v>77</v>
      </c>
    </row>
    <row r="6" ht="20.25" customHeight="1" spans="1:7">
      <c r="A6" s="200" t="s">
        <v>73</v>
      </c>
      <c r="B6" s="200" t="s">
        <v>74</v>
      </c>
      <c r="C6" s="19"/>
      <c r="D6" s="134" t="s">
        <v>58</v>
      </c>
      <c r="E6" s="134" t="s">
        <v>173</v>
      </c>
      <c r="F6" s="134" t="s">
        <v>174</v>
      </c>
      <c r="G6" s="175"/>
    </row>
    <row r="7" ht="18" customHeight="1" spans="1:7">
      <c r="A7" s="59" t="s">
        <v>83</v>
      </c>
      <c r="B7" s="59" t="s">
        <v>84</v>
      </c>
      <c r="C7" s="59" t="s">
        <v>85</v>
      </c>
      <c r="D7" s="59" t="s">
        <v>86</v>
      </c>
      <c r="E7" s="59" t="s">
        <v>87</v>
      </c>
      <c r="F7" s="59" t="s">
        <v>88</v>
      </c>
      <c r="G7" s="59" t="s">
        <v>89</v>
      </c>
    </row>
    <row r="8" ht="18" customHeight="1" spans="1:7">
      <c r="A8" s="139" t="s">
        <v>98</v>
      </c>
      <c r="B8" s="139" t="s">
        <v>99</v>
      </c>
      <c r="C8" s="117">
        <f>D8+G8</f>
        <v>4500</v>
      </c>
      <c r="D8" s="117">
        <f>E8+F8</f>
        <v>4500</v>
      </c>
      <c r="E8" s="117"/>
      <c r="F8" s="117">
        <v>4500</v>
      </c>
      <c r="G8" s="117"/>
    </row>
    <row r="9" ht="18" customHeight="1" spans="1:7">
      <c r="A9" s="138" t="s">
        <v>100</v>
      </c>
      <c r="B9" s="138" t="s">
        <v>101</v>
      </c>
      <c r="C9" s="117">
        <f t="shared" ref="C9:C29" si="0">D9+G9</f>
        <v>4500</v>
      </c>
      <c r="D9" s="117">
        <f t="shared" ref="D9:D30" si="1">E9+F9</f>
        <v>4500</v>
      </c>
      <c r="E9" s="117"/>
      <c r="F9" s="117">
        <v>4500</v>
      </c>
      <c r="G9" s="117"/>
    </row>
    <row r="10" ht="18" customHeight="1" spans="1:7">
      <c r="A10" s="201" t="s">
        <v>102</v>
      </c>
      <c r="B10" s="201" t="s">
        <v>103</v>
      </c>
      <c r="C10" s="117">
        <f t="shared" si="0"/>
        <v>4500</v>
      </c>
      <c r="D10" s="117">
        <f t="shared" si="1"/>
        <v>4500</v>
      </c>
      <c r="E10" s="117"/>
      <c r="F10" s="117">
        <v>4500</v>
      </c>
      <c r="G10" s="117"/>
    </row>
    <row r="11" ht="18" customHeight="1" spans="1:7">
      <c r="A11" s="139" t="s">
        <v>104</v>
      </c>
      <c r="B11" s="56" t="s">
        <v>105</v>
      </c>
      <c r="C11" s="117">
        <f t="shared" si="0"/>
        <v>301800</v>
      </c>
      <c r="D11" s="117">
        <f t="shared" si="1"/>
        <v>301800</v>
      </c>
      <c r="E11" s="117">
        <v>301800</v>
      </c>
      <c r="F11" s="117"/>
      <c r="G11" s="117"/>
    </row>
    <row r="12" ht="18" customHeight="1" spans="1:7">
      <c r="A12" s="138" t="s">
        <v>106</v>
      </c>
      <c r="B12" s="202" t="s">
        <v>107</v>
      </c>
      <c r="C12" s="117">
        <f t="shared" si="0"/>
        <v>301800</v>
      </c>
      <c r="D12" s="117">
        <f t="shared" si="1"/>
        <v>301800</v>
      </c>
      <c r="E12" s="117">
        <v>301800</v>
      </c>
      <c r="F12" s="117"/>
      <c r="G12" s="117"/>
    </row>
    <row r="13" ht="18" customHeight="1" spans="1:7">
      <c r="A13" s="201" t="s">
        <v>108</v>
      </c>
      <c r="B13" s="201" t="s">
        <v>109</v>
      </c>
      <c r="C13" s="117">
        <f t="shared" si="0"/>
        <v>301800</v>
      </c>
      <c r="D13" s="117">
        <f t="shared" si="1"/>
        <v>301800</v>
      </c>
      <c r="E13" s="117">
        <v>301800</v>
      </c>
      <c r="F13" s="117"/>
      <c r="G13" s="117"/>
    </row>
    <row r="14" ht="18" customHeight="1" spans="1:7">
      <c r="A14" s="139" t="s">
        <v>110</v>
      </c>
      <c r="B14" s="139" t="s">
        <v>111</v>
      </c>
      <c r="C14" s="117">
        <f t="shared" si="0"/>
        <v>7646510.4</v>
      </c>
      <c r="D14" s="117">
        <f t="shared" si="1"/>
        <v>3366856.88</v>
      </c>
      <c r="E14" s="117">
        <v>3188809</v>
      </c>
      <c r="F14" s="117">
        <v>178047.88</v>
      </c>
      <c r="G14" s="117">
        <f>G15+G18</f>
        <v>4279653.52</v>
      </c>
    </row>
    <row r="15" ht="18" customHeight="1" spans="1:7">
      <c r="A15" s="138" t="s">
        <v>112</v>
      </c>
      <c r="B15" s="138" t="s">
        <v>113</v>
      </c>
      <c r="C15" s="117">
        <f t="shared" si="0"/>
        <v>3507396.21</v>
      </c>
      <c r="D15" s="117">
        <f t="shared" si="1"/>
        <v>3107131.88</v>
      </c>
      <c r="E15" s="117">
        <v>2929084</v>
      </c>
      <c r="F15" s="117">
        <v>178047.88</v>
      </c>
      <c r="G15" s="117">
        <v>400264.33</v>
      </c>
    </row>
    <row r="16" ht="18" customHeight="1" spans="1:7">
      <c r="A16" s="201" t="s">
        <v>114</v>
      </c>
      <c r="B16" s="201" t="s">
        <v>115</v>
      </c>
      <c r="C16" s="117">
        <f t="shared" si="0"/>
        <v>3107131.88</v>
      </c>
      <c r="D16" s="117">
        <f t="shared" si="1"/>
        <v>3107131.88</v>
      </c>
      <c r="E16" s="117">
        <v>2929084</v>
      </c>
      <c r="F16" s="117">
        <v>178047.88</v>
      </c>
      <c r="G16" s="117"/>
    </row>
    <row r="17" ht="18" customHeight="1" spans="1:7">
      <c r="A17" s="51">
        <v>2100399</v>
      </c>
      <c r="B17" s="203" t="s">
        <v>116</v>
      </c>
      <c r="C17" s="117">
        <f t="shared" si="0"/>
        <v>400264.33</v>
      </c>
      <c r="D17" s="117">
        <f t="shared" si="1"/>
        <v>0</v>
      </c>
      <c r="E17" s="117"/>
      <c r="F17" s="117"/>
      <c r="G17" s="117">
        <v>400264.33</v>
      </c>
    </row>
    <row r="18" ht="18" customHeight="1" spans="1:7">
      <c r="A18" s="202">
        <v>21004</v>
      </c>
      <c r="B18" s="203" t="s">
        <v>117</v>
      </c>
      <c r="C18" s="117">
        <f t="shared" si="0"/>
        <v>3879389.19</v>
      </c>
      <c r="D18" s="117">
        <f t="shared" si="1"/>
        <v>0</v>
      </c>
      <c r="E18" s="117"/>
      <c r="F18" s="117"/>
      <c r="G18" s="117">
        <f>G19+G20+G21</f>
        <v>3879389.19</v>
      </c>
    </row>
    <row r="19" ht="18" customHeight="1" spans="1:7">
      <c r="A19" s="203">
        <v>2100408</v>
      </c>
      <c r="B19" s="203" t="s">
        <v>118</v>
      </c>
      <c r="C19" s="117">
        <f t="shared" si="0"/>
        <v>3841778.19</v>
      </c>
      <c r="D19" s="117">
        <f t="shared" si="1"/>
        <v>0</v>
      </c>
      <c r="E19" s="117"/>
      <c r="F19" s="117"/>
      <c r="G19" s="79">
        <v>3841778.19</v>
      </c>
    </row>
    <row r="20" ht="18" customHeight="1" spans="1:7">
      <c r="A20" s="203">
        <v>2100409</v>
      </c>
      <c r="B20" s="203" t="s">
        <v>119</v>
      </c>
      <c r="C20" s="117">
        <f t="shared" si="0"/>
        <v>32313</v>
      </c>
      <c r="D20" s="117">
        <f t="shared" si="1"/>
        <v>0</v>
      </c>
      <c r="E20" s="117"/>
      <c r="F20" s="117"/>
      <c r="G20" s="79">
        <v>32313</v>
      </c>
    </row>
    <row r="21" ht="18" customHeight="1" spans="1:7">
      <c r="A21" s="51">
        <v>2100499</v>
      </c>
      <c r="B21" s="203" t="s">
        <v>120</v>
      </c>
      <c r="C21" s="117">
        <f t="shared" si="0"/>
        <v>5298</v>
      </c>
      <c r="D21" s="117">
        <f t="shared" si="1"/>
        <v>0</v>
      </c>
      <c r="E21" s="117"/>
      <c r="F21" s="117"/>
      <c r="G21" s="79">
        <v>5298</v>
      </c>
    </row>
    <row r="22" ht="18" customHeight="1" spans="1:7">
      <c r="A22" s="138" t="s">
        <v>121</v>
      </c>
      <c r="B22" s="138" t="s">
        <v>122</v>
      </c>
      <c r="C22" s="117">
        <f t="shared" si="0"/>
        <v>259725</v>
      </c>
      <c r="D22" s="117">
        <f t="shared" si="1"/>
        <v>259725</v>
      </c>
      <c r="E22" s="117">
        <v>259725</v>
      </c>
      <c r="F22" s="117"/>
      <c r="G22" s="117"/>
    </row>
    <row r="23" ht="18" customHeight="1" spans="1:7">
      <c r="A23" s="201" t="s">
        <v>123</v>
      </c>
      <c r="B23" s="201" t="s">
        <v>124</v>
      </c>
      <c r="C23" s="117">
        <f t="shared" si="0"/>
        <v>148950</v>
      </c>
      <c r="D23" s="117">
        <f t="shared" si="1"/>
        <v>148950</v>
      </c>
      <c r="E23" s="117">
        <v>148950</v>
      </c>
      <c r="F23" s="117"/>
      <c r="G23" s="117"/>
    </row>
    <row r="24" ht="18" customHeight="1" spans="1:7">
      <c r="A24" s="201" t="s">
        <v>125</v>
      </c>
      <c r="B24" s="201" t="s">
        <v>126</v>
      </c>
      <c r="C24" s="117">
        <f t="shared" si="0"/>
        <v>96000</v>
      </c>
      <c r="D24" s="117">
        <f t="shared" si="1"/>
        <v>96000</v>
      </c>
      <c r="E24" s="117">
        <v>96000</v>
      </c>
      <c r="F24" s="117"/>
      <c r="G24" s="117"/>
    </row>
    <row r="25" ht="18" customHeight="1" spans="1:7">
      <c r="A25" s="201" t="s">
        <v>127</v>
      </c>
      <c r="B25" s="201" t="s">
        <v>128</v>
      </c>
      <c r="C25" s="117">
        <f t="shared" si="0"/>
        <v>14775</v>
      </c>
      <c r="D25" s="117">
        <f t="shared" si="1"/>
        <v>14775</v>
      </c>
      <c r="E25" s="117">
        <v>14775</v>
      </c>
      <c r="F25" s="117"/>
      <c r="G25" s="117"/>
    </row>
    <row r="26" ht="18" customHeight="1" spans="1:7">
      <c r="A26" s="139" t="s">
        <v>129</v>
      </c>
      <c r="B26" s="139" t="s">
        <v>130</v>
      </c>
      <c r="C26" s="117">
        <f t="shared" si="0"/>
        <v>422472</v>
      </c>
      <c r="D26" s="117">
        <f t="shared" si="1"/>
        <v>422472</v>
      </c>
      <c r="E26" s="117">
        <v>422472</v>
      </c>
      <c r="F26" s="117"/>
      <c r="G26" s="117"/>
    </row>
    <row r="27" ht="18" customHeight="1" spans="1:7">
      <c r="A27" s="138" t="s">
        <v>131</v>
      </c>
      <c r="B27" s="138" t="s">
        <v>132</v>
      </c>
      <c r="C27" s="117">
        <f t="shared" si="0"/>
        <v>422472</v>
      </c>
      <c r="D27" s="117">
        <f t="shared" si="1"/>
        <v>422472</v>
      </c>
      <c r="E27" s="117">
        <v>422472</v>
      </c>
      <c r="F27" s="117"/>
      <c r="G27" s="117"/>
    </row>
    <row r="28" ht="18" customHeight="1" spans="1:7">
      <c r="A28" s="201" t="s">
        <v>133</v>
      </c>
      <c r="B28" s="201" t="s">
        <v>134</v>
      </c>
      <c r="C28" s="117">
        <f t="shared" si="0"/>
        <v>235512</v>
      </c>
      <c r="D28" s="117">
        <f t="shared" si="1"/>
        <v>235512</v>
      </c>
      <c r="E28" s="117">
        <v>235512</v>
      </c>
      <c r="F28" s="117"/>
      <c r="G28" s="117"/>
    </row>
    <row r="29" ht="18" customHeight="1" spans="1:7">
      <c r="A29" s="201" t="s">
        <v>135</v>
      </c>
      <c r="B29" s="201" t="s">
        <v>136</v>
      </c>
      <c r="C29" s="117">
        <f t="shared" si="0"/>
        <v>186960</v>
      </c>
      <c r="D29" s="117">
        <f t="shared" si="1"/>
        <v>186960</v>
      </c>
      <c r="E29" s="117">
        <v>186960</v>
      </c>
      <c r="F29" s="117"/>
      <c r="G29" s="117"/>
    </row>
    <row r="30" ht="18" customHeight="1" spans="1:7">
      <c r="A30" s="204" t="s">
        <v>175</v>
      </c>
      <c r="B30" s="205" t="s">
        <v>175</v>
      </c>
      <c r="C30" s="117">
        <f>C8+C11+C14+C26</f>
        <v>8375282.4</v>
      </c>
      <c r="D30" s="117">
        <f>D8+D11+D14+D26</f>
        <v>4095628.88</v>
      </c>
      <c r="E30" s="117">
        <f>E8+E11+E14+E26</f>
        <v>3913081</v>
      </c>
      <c r="F30" s="117">
        <f>F8+F11+F14+F26</f>
        <v>182547.88</v>
      </c>
      <c r="G30" s="117">
        <f>G8+G11+G14+G26</f>
        <v>4279653.52</v>
      </c>
    </row>
  </sheetData>
  <mergeCells count="6">
    <mergeCell ref="A3:G3"/>
    <mergeCell ref="A5:B5"/>
    <mergeCell ref="D5:F5"/>
    <mergeCell ref="A30:B3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6" sqref="A16"/>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2"/>
      <c r="B2" s="42"/>
      <c r="C2" s="42"/>
      <c r="D2" s="42"/>
      <c r="E2" s="41"/>
      <c r="F2" s="189" t="s">
        <v>176</v>
      </c>
    </row>
    <row r="3" ht="41.25" customHeight="1" spans="1:6">
      <c r="A3" s="190" t="str">
        <f>"2025"&amp;"年一般公共预算“三公”经费支出预算表"</f>
        <v>2025年一般公共预算“三公”经费支出预算表</v>
      </c>
      <c r="B3" s="42"/>
      <c r="C3" s="42"/>
      <c r="D3" s="42"/>
      <c r="E3" s="41"/>
      <c r="F3" s="42"/>
    </row>
    <row r="4" customHeight="1" spans="1:6">
      <c r="A4" s="110" t="s">
        <v>53</v>
      </c>
      <c r="B4" s="191"/>
      <c r="D4" s="42"/>
      <c r="E4" s="41"/>
      <c r="F4" s="63" t="s">
        <v>1</v>
      </c>
    </row>
    <row r="5" ht="27" customHeight="1" spans="1:6">
      <c r="A5" s="46" t="s">
        <v>177</v>
      </c>
      <c r="B5" s="46" t="s">
        <v>178</v>
      </c>
      <c r="C5" s="48" t="s">
        <v>179</v>
      </c>
      <c r="D5" s="46"/>
      <c r="E5" s="47"/>
      <c r="F5" s="46" t="s">
        <v>180</v>
      </c>
    </row>
    <row r="6" ht="28.5" customHeight="1" spans="1:6">
      <c r="A6" s="192"/>
      <c r="B6" s="50"/>
      <c r="C6" s="47" t="s">
        <v>58</v>
      </c>
      <c r="D6" s="47" t="s">
        <v>181</v>
      </c>
      <c r="E6" s="47" t="s">
        <v>182</v>
      </c>
      <c r="F6" s="49"/>
    </row>
    <row r="7" ht="17.25" customHeight="1" spans="1:6">
      <c r="A7" s="193" t="s">
        <v>83</v>
      </c>
      <c r="B7" s="194" t="s">
        <v>84</v>
      </c>
      <c r="C7" s="55" t="s">
        <v>85</v>
      </c>
      <c r="D7" s="55" t="s">
        <v>86</v>
      </c>
      <c r="E7" s="55" t="s">
        <v>87</v>
      </c>
      <c r="F7" s="55" t="s">
        <v>88</v>
      </c>
    </row>
    <row r="8" ht="17.25" customHeight="1" spans="1:6">
      <c r="A8" s="195"/>
      <c r="B8" s="196"/>
      <c r="C8" s="79"/>
      <c r="D8" s="79"/>
      <c r="E8" s="79"/>
      <c r="F8" s="79"/>
    </row>
    <row r="9" customHeight="1" spans="1:2">
      <c r="A9" s="197" t="s">
        <v>183</v>
      </c>
      <c r="B9" s="197"/>
    </row>
  </sheetData>
  <mergeCells count="7">
    <mergeCell ref="A3:F3"/>
    <mergeCell ref="A4:B4"/>
    <mergeCell ref="C5:E5"/>
    <mergeCell ref="A9:B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workbookViewId="0">
      <pane ySplit="1" topLeftCell="A8" activePane="bottomLeft" state="frozen"/>
      <selection/>
      <selection pane="bottomLeft" activeCell="C10" sqref="C10"/>
    </sheetView>
  </sheetViews>
  <sheetFormatPr defaultColWidth="9.14166666666667" defaultRowHeight="14.25" customHeight="1"/>
  <cols>
    <col min="1" max="1" width="22.25" customWidth="1"/>
    <col min="2" max="2" width="24.25" customWidth="1"/>
    <col min="3" max="3" width="20.7166666666667" customWidth="1"/>
    <col min="4" max="4" width="21.375" customWidth="1"/>
    <col min="5" max="5" width="10.1416666666667" customWidth="1"/>
    <col min="6" max="6" width="25.75" customWidth="1"/>
    <col min="7" max="7" width="10.2833333333333"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2"/>
      <c r="C2" s="178"/>
      <c r="E2" s="179"/>
      <c r="F2" s="179"/>
      <c r="G2" s="179"/>
      <c r="H2" s="179"/>
      <c r="I2" s="83"/>
      <c r="J2" s="83"/>
      <c r="K2" s="83"/>
      <c r="L2" s="83"/>
      <c r="M2" s="83"/>
      <c r="N2" s="83"/>
      <c r="R2" s="83"/>
      <c r="V2" s="178"/>
      <c r="X2" s="3" t="s">
        <v>184</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
        <v>53</v>
      </c>
      <c r="B4" s="6"/>
      <c r="C4" s="180"/>
      <c r="D4" s="180"/>
      <c r="E4" s="180"/>
      <c r="F4" s="180"/>
      <c r="G4" s="180"/>
      <c r="H4" s="180"/>
      <c r="I4" s="85"/>
      <c r="J4" s="85"/>
      <c r="K4" s="85"/>
      <c r="L4" s="85"/>
      <c r="M4" s="85"/>
      <c r="N4" s="85"/>
      <c r="O4" s="7"/>
      <c r="P4" s="7"/>
      <c r="Q4" s="7"/>
      <c r="R4" s="85"/>
      <c r="V4" s="178"/>
      <c r="X4" s="3" t="s">
        <v>1</v>
      </c>
    </row>
    <row r="5" ht="18" customHeight="1" spans="1:24">
      <c r="A5" s="9" t="s">
        <v>185</v>
      </c>
      <c r="B5" s="9" t="s">
        <v>186</v>
      </c>
      <c r="C5" s="9" t="s">
        <v>187</v>
      </c>
      <c r="D5" s="9" t="s">
        <v>188</v>
      </c>
      <c r="E5" s="9" t="s">
        <v>189</v>
      </c>
      <c r="F5" s="9" t="s">
        <v>190</v>
      </c>
      <c r="G5" s="9" t="s">
        <v>191</v>
      </c>
      <c r="H5" s="9" t="s">
        <v>192</v>
      </c>
      <c r="I5" s="185" t="s">
        <v>193</v>
      </c>
      <c r="J5" s="80" t="s">
        <v>193</v>
      </c>
      <c r="K5" s="80"/>
      <c r="L5" s="80"/>
      <c r="M5" s="80"/>
      <c r="N5" s="80"/>
      <c r="O5" s="12"/>
      <c r="P5" s="12"/>
      <c r="Q5" s="12"/>
      <c r="R5" s="101" t="s">
        <v>62</v>
      </c>
      <c r="S5" s="80" t="s">
        <v>63</v>
      </c>
      <c r="T5" s="80"/>
      <c r="U5" s="80"/>
      <c r="V5" s="80"/>
      <c r="W5" s="80"/>
      <c r="X5" s="81"/>
    </row>
    <row r="6" ht="18" customHeight="1" spans="1:24">
      <c r="A6" s="14"/>
      <c r="B6" s="28"/>
      <c r="C6" s="131"/>
      <c r="D6" s="14"/>
      <c r="E6" s="14"/>
      <c r="F6" s="14"/>
      <c r="G6" s="14"/>
      <c r="H6" s="14"/>
      <c r="I6" s="129" t="s">
        <v>194</v>
      </c>
      <c r="J6" s="185" t="s">
        <v>59</v>
      </c>
      <c r="K6" s="80"/>
      <c r="L6" s="80"/>
      <c r="M6" s="80"/>
      <c r="N6" s="81"/>
      <c r="O6" s="11" t="s">
        <v>195</v>
      </c>
      <c r="P6" s="12"/>
      <c r="Q6" s="13"/>
      <c r="R6" s="9" t="s">
        <v>62</v>
      </c>
      <c r="S6" s="185" t="s">
        <v>63</v>
      </c>
      <c r="T6" s="101" t="s">
        <v>65</v>
      </c>
      <c r="U6" s="80" t="s">
        <v>63</v>
      </c>
      <c r="V6" s="101" t="s">
        <v>67</v>
      </c>
      <c r="W6" s="101" t="s">
        <v>68</v>
      </c>
      <c r="X6" s="188" t="s">
        <v>69</v>
      </c>
    </row>
    <row r="7" ht="19.5" customHeight="1" spans="1:24">
      <c r="A7" s="28"/>
      <c r="B7" s="28"/>
      <c r="C7" s="28"/>
      <c r="D7" s="28"/>
      <c r="E7" s="28"/>
      <c r="F7" s="28"/>
      <c r="G7" s="28"/>
      <c r="H7" s="28"/>
      <c r="I7" s="28"/>
      <c r="J7" s="186" t="s">
        <v>196</v>
      </c>
      <c r="K7" s="9" t="s">
        <v>197</v>
      </c>
      <c r="L7" s="9" t="s">
        <v>198</v>
      </c>
      <c r="M7" s="9" t="s">
        <v>199</v>
      </c>
      <c r="N7" s="9" t="s">
        <v>200</v>
      </c>
      <c r="O7" s="9" t="s">
        <v>59</v>
      </c>
      <c r="P7" s="9" t="s">
        <v>60</v>
      </c>
      <c r="Q7" s="9" t="s">
        <v>61</v>
      </c>
      <c r="R7" s="28"/>
      <c r="S7" s="9" t="s">
        <v>58</v>
      </c>
      <c r="T7" s="9" t="s">
        <v>65</v>
      </c>
      <c r="U7" s="9" t="s">
        <v>201</v>
      </c>
      <c r="V7" s="9" t="s">
        <v>67</v>
      </c>
      <c r="W7" s="9" t="s">
        <v>68</v>
      </c>
      <c r="X7" s="9" t="s">
        <v>69</v>
      </c>
    </row>
    <row r="8" ht="37.5" customHeight="1" spans="1:24">
      <c r="A8" s="181"/>
      <c r="B8" s="19"/>
      <c r="C8" s="181"/>
      <c r="D8" s="181"/>
      <c r="E8" s="181"/>
      <c r="F8" s="181"/>
      <c r="G8" s="181"/>
      <c r="H8" s="181"/>
      <c r="I8" s="181"/>
      <c r="J8" s="187" t="s">
        <v>58</v>
      </c>
      <c r="K8" s="17" t="s">
        <v>202</v>
      </c>
      <c r="L8" s="17" t="s">
        <v>198</v>
      </c>
      <c r="M8" s="17" t="s">
        <v>199</v>
      </c>
      <c r="N8" s="17" t="s">
        <v>200</v>
      </c>
      <c r="O8" s="17" t="s">
        <v>198</v>
      </c>
      <c r="P8" s="17" t="s">
        <v>199</v>
      </c>
      <c r="Q8" s="17" t="s">
        <v>200</v>
      </c>
      <c r="R8" s="17" t="s">
        <v>62</v>
      </c>
      <c r="S8" s="17" t="s">
        <v>58</v>
      </c>
      <c r="T8" s="17" t="s">
        <v>65</v>
      </c>
      <c r="U8" s="17" t="s">
        <v>201</v>
      </c>
      <c r="V8" s="17" t="s">
        <v>67</v>
      </c>
      <c r="W8" s="17" t="s">
        <v>68</v>
      </c>
      <c r="X8" s="17" t="s">
        <v>69</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17" customHeight="1" spans="1:24">
      <c r="A10" s="182" t="s">
        <v>203</v>
      </c>
      <c r="B10" s="182" t="s">
        <v>71</v>
      </c>
      <c r="C10" s="182" t="s">
        <v>204</v>
      </c>
      <c r="D10" s="182" t="s">
        <v>205</v>
      </c>
      <c r="E10" s="182" t="s">
        <v>114</v>
      </c>
      <c r="F10" s="182" t="s">
        <v>115</v>
      </c>
      <c r="G10" s="182" t="s">
        <v>206</v>
      </c>
      <c r="H10" s="182" t="s">
        <v>207</v>
      </c>
      <c r="I10" s="117">
        <v>542724</v>
      </c>
      <c r="J10" s="117">
        <v>542724</v>
      </c>
      <c r="K10" s="117"/>
      <c r="L10" s="117"/>
      <c r="M10" s="117">
        <v>542724</v>
      </c>
      <c r="N10" s="117"/>
      <c r="O10" s="117"/>
      <c r="P10" s="117"/>
      <c r="Q10" s="117"/>
      <c r="R10" s="117"/>
      <c r="S10" s="117"/>
      <c r="T10" s="117"/>
      <c r="U10" s="117"/>
      <c r="V10" s="117"/>
      <c r="W10" s="117"/>
      <c r="X10" s="117"/>
    </row>
    <row r="11" ht="17" customHeight="1" spans="1:24">
      <c r="A11" s="182" t="s">
        <v>203</v>
      </c>
      <c r="B11" s="182" t="s">
        <v>71</v>
      </c>
      <c r="C11" s="182" t="s">
        <v>204</v>
      </c>
      <c r="D11" s="182" t="s">
        <v>205</v>
      </c>
      <c r="E11" s="182" t="s">
        <v>114</v>
      </c>
      <c r="F11" s="182" t="s">
        <v>115</v>
      </c>
      <c r="G11" s="182" t="s">
        <v>208</v>
      </c>
      <c r="H11" s="182" t="s">
        <v>209</v>
      </c>
      <c r="I11" s="117">
        <v>9720</v>
      </c>
      <c r="J11" s="117">
        <v>9720</v>
      </c>
      <c r="K11" s="154"/>
      <c r="L11" s="154"/>
      <c r="M11" s="117">
        <v>9720</v>
      </c>
      <c r="N11" s="154"/>
      <c r="O11" s="117"/>
      <c r="P11" s="117"/>
      <c r="Q11" s="117"/>
      <c r="R11" s="117"/>
      <c r="S11" s="117"/>
      <c r="T11" s="117"/>
      <c r="U11" s="117"/>
      <c r="V11" s="117"/>
      <c r="W11" s="117"/>
      <c r="X11" s="117"/>
    </row>
    <row r="12" ht="17" customHeight="1" spans="1:24">
      <c r="A12" s="182" t="s">
        <v>203</v>
      </c>
      <c r="B12" s="182" t="s">
        <v>71</v>
      </c>
      <c r="C12" s="182" t="s">
        <v>204</v>
      </c>
      <c r="D12" s="182" t="s">
        <v>205</v>
      </c>
      <c r="E12" s="182" t="s">
        <v>114</v>
      </c>
      <c r="F12" s="182" t="s">
        <v>115</v>
      </c>
      <c r="G12" s="182" t="s">
        <v>210</v>
      </c>
      <c r="H12" s="182" t="s">
        <v>211</v>
      </c>
      <c r="I12" s="117">
        <v>60000</v>
      </c>
      <c r="J12" s="117">
        <v>60000</v>
      </c>
      <c r="K12" s="154"/>
      <c r="L12" s="154"/>
      <c r="M12" s="117">
        <v>60000</v>
      </c>
      <c r="N12" s="154"/>
      <c r="O12" s="117"/>
      <c r="P12" s="117"/>
      <c r="Q12" s="117"/>
      <c r="R12" s="117"/>
      <c r="S12" s="117"/>
      <c r="T12" s="117"/>
      <c r="U12" s="117"/>
      <c r="V12" s="117"/>
      <c r="W12" s="117"/>
      <c r="X12" s="117"/>
    </row>
    <row r="13" ht="17" customHeight="1" spans="1:24">
      <c r="A13" s="182" t="s">
        <v>203</v>
      </c>
      <c r="B13" s="182" t="s">
        <v>71</v>
      </c>
      <c r="C13" s="182" t="s">
        <v>204</v>
      </c>
      <c r="D13" s="182" t="s">
        <v>205</v>
      </c>
      <c r="E13" s="182" t="s">
        <v>114</v>
      </c>
      <c r="F13" s="182" t="s">
        <v>115</v>
      </c>
      <c r="G13" s="182" t="s">
        <v>212</v>
      </c>
      <c r="H13" s="182" t="s">
        <v>213</v>
      </c>
      <c r="I13" s="117">
        <v>411360</v>
      </c>
      <c r="J13" s="117">
        <v>411360</v>
      </c>
      <c r="K13" s="154"/>
      <c r="L13" s="154"/>
      <c r="M13" s="117">
        <v>411360</v>
      </c>
      <c r="N13" s="154"/>
      <c r="O13" s="117"/>
      <c r="P13" s="117"/>
      <c r="Q13" s="117"/>
      <c r="R13" s="117"/>
      <c r="S13" s="117"/>
      <c r="T13" s="117"/>
      <c r="U13" s="117"/>
      <c r="V13" s="117"/>
      <c r="W13" s="117"/>
      <c r="X13" s="117"/>
    </row>
    <row r="14" ht="17" customHeight="1" spans="1:24">
      <c r="A14" s="182" t="s">
        <v>203</v>
      </c>
      <c r="B14" s="182" t="s">
        <v>71</v>
      </c>
      <c r="C14" s="182" t="s">
        <v>204</v>
      </c>
      <c r="D14" s="182" t="s">
        <v>205</v>
      </c>
      <c r="E14" s="182" t="s">
        <v>114</v>
      </c>
      <c r="F14" s="182" t="s">
        <v>115</v>
      </c>
      <c r="G14" s="182" t="s">
        <v>212</v>
      </c>
      <c r="H14" s="182" t="s">
        <v>213</v>
      </c>
      <c r="I14" s="117">
        <v>548340</v>
      </c>
      <c r="J14" s="117">
        <v>548340</v>
      </c>
      <c r="K14" s="154"/>
      <c r="L14" s="154"/>
      <c r="M14" s="117">
        <v>548340</v>
      </c>
      <c r="N14" s="154"/>
      <c r="O14" s="117"/>
      <c r="P14" s="117"/>
      <c r="Q14" s="117"/>
      <c r="R14" s="117"/>
      <c r="S14" s="117"/>
      <c r="T14" s="117"/>
      <c r="U14" s="117"/>
      <c r="V14" s="117"/>
      <c r="W14" s="117"/>
      <c r="X14" s="117"/>
    </row>
    <row r="15" ht="17" customHeight="1" spans="1:24">
      <c r="A15" s="182" t="s">
        <v>203</v>
      </c>
      <c r="B15" s="182" t="s">
        <v>71</v>
      </c>
      <c r="C15" s="182" t="s">
        <v>214</v>
      </c>
      <c r="D15" s="182" t="s">
        <v>215</v>
      </c>
      <c r="E15" s="182" t="s">
        <v>108</v>
      </c>
      <c r="F15" s="182" t="s">
        <v>109</v>
      </c>
      <c r="G15" s="182" t="s">
        <v>216</v>
      </c>
      <c r="H15" s="182" t="s">
        <v>217</v>
      </c>
      <c r="I15" s="117">
        <v>301800</v>
      </c>
      <c r="J15" s="117">
        <v>301800</v>
      </c>
      <c r="K15" s="154"/>
      <c r="L15" s="154"/>
      <c r="M15" s="117">
        <v>301800</v>
      </c>
      <c r="N15" s="154"/>
      <c r="O15" s="117"/>
      <c r="P15" s="117"/>
      <c r="Q15" s="117"/>
      <c r="R15" s="117"/>
      <c r="S15" s="117"/>
      <c r="T15" s="117"/>
      <c r="U15" s="117"/>
      <c r="V15" s="117"/>
      <c r="W15" s="117"/>
      <c r="X15" s="117"/>
    </row>
    <row r="16" ht="17" customHeight="1" spans="1:24">
      <c r="A16" s="182" t="s">
        <v>203</v>
      </c>
      <c r="B16" s="182" t="s">
        <v>71</v>
      </c>
      <c r="C16" s="182" t="s">
        <v>214</v>
      </c>
      <c r="D16" s="182" t="s">
        <v>215</v>
      </c>
      <c r="E16" s="182" t="s">
        <v>123</v>
      </c>
      <c r="F16" s="182" t="s">
        <v>124</v>
      </c>
      <c r="G16" s="182" t="s">
        <v>218</v>
      </c>
      <c r="H16" s="182" t="s">
        <v>219</v>
      </c>
      <c r="I16" s="117">
        <v>148950</v>
      </c>
      <c r="J16" s="117">
        <v>148950</v>
      </c>
      <c r="K16" s="154"/>
      <c r="L16" s="154"/>
      <c r="M16" s="117">
        <v>148950</v>
      </c>
      <c r="N16" s="154"/>
      <c r="O16" s="117"/>
      <c r="P16" s="117"/>
      <c r="Q16" s="117"/>
      <c r="R16" s="117"/>
      <c r="S16" s="117"/>
      <c r="T16" s="117"/>
      <c r="U16" s="117"/>
      <c r="V16" s="117"/>
      <c r="W16" s="117"/>
      <c r="X16" s="117"/>
    </row>
    <row r="17" ht="17" customHeight="1" spans="1:24">
      <c r="A17" s="182" t="s">
        <v>203</v>
      </c>
      <c r="B17" s="182" t="s">
        <v>71</v>
      </c>
      <c r="C17" s="182" t="s">
        <v>214</v>
      </c>
      <c r="D17" s="182" t="s">
        <v>215</v>
      </c>
      <c r="E17" s="182" t="s">
        <v>125</v>
      </c>
      <c r="F17" s="182" t="s">
        <v>126</v>
      </c>
      <c r="G17" s="182" t="s">
        <v>220</v>
      </c>
      <c r="H17" s="182" t="s">
        <v>221</v>
      </c>
      <c r="I17" s="117">
        <v>96000</v>
      </c>
      <c r="J17" s="117">
        <v>96000</v>
      </c>
      <c r="K17" s="154"/>
      <c r="L17" s="154"/>
      <c r="M17" s="117">
        <v>96000</v>
      </c>
      <c r="N17" s="154"/>
      <c r="O17" s="117"/>
      <c r="P17" s="117"/>
      <c r="Q17" s="117"/>
      <c r="R17" s="117"/>
      <c r="S17" s="117"/>
      <c r="T17" s="117"/>
      <c r="U17" s="117"/>
      <c r="V17" s="117"/>
      <c r="W17" s="117"/>
      <c r="X17" s="117"/>
    </row>
    <row r="18" ht="17" customHeight="1" spans="1:24">
      <c r="A18" s="182" t="s">
        <v>203</v>
      </c>
      <c r="B18" s="182" t="s">
        <v>71</v>
      </c>
      <c r="C18" s="182" t="s">
        <v>214</v>
      </c>
      <c r="D18" s="182" t="s">
        <v>215</v>
      </c>
      <c r="E18" s="182" t="s">
        <v>114</v>
      </c>
      <c r="F18" s="182" t="s">
        <v>115</v>
      </c>
      <c r="G18" s="182" t="s">
        <v>222</v>
      </c>
      <c r="H18" s="182" t="s">
        <v>223</v>
      </c>
      <c r="I18" s="117">
        <v>13500</v>
      </c>
      <c r="J18" s="117">
        <v>13500</v>
      </c>
      <c r="K18" s="154"/>
      <c r="L18" s="154"/>
      <c r="M18" s="117">
        <v>13500</v>
      </c>
      <c r="N18" s="154"/>
      <c r="O18" s="117"/>
      <c r="P18" s="117"/>
      <c r="Q18" s="117"/>
      <c r="R18" s="117"/>
      <c r="S18" s="117"/>
      <c r="T18" s="117"/>
      <c r="U18" s="117"/>
      <c r="V18" s="117"/>
      <c r="W18" s="117"/>
      <c r="X18" s="117"/>
    </row>
    <row r="19" ht="17" customHeight="1" spans="1:24">
      <c r="A19" s="182" t="s">
        <v>203</v>
      </c>
      <c r="B19" s="182" t="s">
        <v>71</v>
      </c>
      <c r="C19" s="182" t="s">
        <v>214</v>
      </c>
      <c r="D19" s="182" t="s">
        <v>215</v>
      </c>
      <c r="E19" s="182" t="s">
        <v>127</v>
      </c>
      <c r="F19" s="182" t="s">
        <v>128</v>
      </c>
      <c r="G19" s="182" t="s">
        <v>222</v>
      </c>
      <c r="H19" s="182" t="s">
        <v>223</v>
      </c>
      <c r="I19" s="117">
        <v>7020</v>
      </c>
      <c r="J19" s="117">
        <v>7020</v>
      </c>
      <c r="K19" s="154"/>
      <c r="L19" s="154"/>
      <c r="M19" s="117">
        <v>7020</v>
      </c>
      <c r="N19" s="154"/>
      <c r="O19" s="117"/>
      <c r="P19" s="117"/>
      <c r="Q19" s="117"/>
      <c r="R19" s="117"/>
      <c r="S19" s="117"/>
      <c r="T19" s="117"/>
      <c r="U19" s="117"/>
      <c r="V19" s="117"/>
      <c r="W19" s="117"/>
      <c r="X19" s="117"/>
    </row>
    <row r="20" ht="17" customHeight="1" spans="1:24">
      <c r="A20" s="182" t="s">
        <v>203</v>
      </c>
      <c r="B20" s="182" t="s">
        <v>71</v>
      </c>
      <c r="C20" s="182" t="s">
        <v>214</v>
      </c>
      <c r="D20" s="182" t="s">
        <v>215</v>
      </c>
      <c r="E20" s="182" t="s">
        <v>127</v>
      </c>
      <c r="F20" s="182" t="s">
        <v>128</v>
      </c>
      <c r="G20" s="182" t="s">
        <v>222</v>
      </c>
      <c r="H20" s="182" t="s">
        <v>223</v>
      </c>
      <c r="I20" s="117">
        <v>7755</v>
      </c>
      <c r="J20" s="117">
        <v>7755</v>
      </c>
      <c r="K20" s="154"/>
      <c r="L20" s="154"/>
      <c r="M20" s="117">
        <v>7755</v>
      </c>
      <c r="N20" s="154"/>
      <c r="O20" s="117"/>
      <c r="P20" s="117"/>
      <c r="Q20" s="117"/>
      <c r="R20" s="117"/>
      <c r="S20" s="117"/>
      <c r="T20" s="117"/>
      <c r="U20" s="117"/>
      <c r="V20" s="117"/>
      <c r="W20" s="117"/>
      <c r="X20" s="117"/>
    </row>
    <row r="21" ht="17" customHeight="1" spans="1:24">
      <c r="A21" s="182" t="s">
        <v>203</v>
      </c>
      <c r="B21" s="182" t="s">
        <v>71</v>
      </c>
      <c r="C21" s="182" t="s">
        <v>224</v>
      </c>
      <c r="D21" s="182" t="s">
        <v>134</v>
      </c>
      <c r="E21" s="182" t="s">
        <v>133</v>
      </c>
      <c r="F21" s="182" t="s">
        <v>134</v>
      </c>
      <c r="G21" s="182" t="s">
        <v>225</v>
      </c>
      <c r="H21" s="182" t="s">
        <v>134</v>
      </c>
      <c r="I21" s="117">
        <v>235512</v>
      </c>
      <c r="J21" s="117">
        <v>235512</v>
      </c>
      <c r="K21" s="154"/>
      <c r="L21" s="154"/>
      <c r="M21" s="117">
        <v>235512</v>
      </c>
      <c r="N21" s="154"/>
      <c r="O21" s="117"/>
      <c r="P21" s="117"/>
      <c r="Q21" s="117"/>
      <c r="R21" s="117"/>
      <c r="S21" s="117"/>
      <c r="T21" s="117"/>
      <c r="U21" s="117"/>
      <c r="V21" s="117"/>
      <c r="W21" s="117"/>
      <c r="X21" s="117"/>
    </row>
    <row r="22" ht="17" customHeight="1" spans="1:24">
      <c r="A22" s="182" t="s">
        <v>203</v>
      </c>
      <c r="B22" s="182" t="s">
        <v>71</v>
      </c>
      <c r="C22" s="182" t="s">
        <v>226</v>
      </c>
      <c r="D22" s="182" t="s">
        <v>227</v>
      </c>
      <c r="E22" s="182" t="s">
        <v>114</v>
      </c>
      <c r="F22" s="182" t="s">
        <v>115</v>
      </c>
      <c r="G22" s="182" t="s">
        <v>228</v>
      </c>
      <c r="H22" s="182" t="s">
        <v>227</v>
      </c>
      <c r="I22" s="117">
        <v>30242.88</v>
      </c>
      <c r="J22" s="117">
        <v>30242.88</v>
      </c>
      <c r="K22" s="154"/>
      <c r="L22" s="154"/>
      <c r="M22" s="117">
        <v>30242.88</v>
      </c>
      <c r="N22" s="154"/>
      <c r="O22" s="117"/>
      <c r="P22" s="117"/>
      <c r="Q22" s="117"/>
      <c r="R22" s="117"/>
      <c r="S22" s="117"/>
      <c r="T22" s="117"/>
      <c r="U22" s="117"/>
      <c r="V22" s="117"/>
      <c r="W22" s="117"/>
      <c r="X22" s="117"/>
    </row>
    <row r="23" ht="17" customHeight="1" spans="1:24">
      <c r="A23" s="182" t="s">
        <v>203</v>
      </c>
      <c r="B23" s="182" t="s">
        <v>71</v>
      </c>
      <c r="C23" s="182" t="s">
        <v>226</v>
      </c>
      <c r="D23" s="182" t="s">
        <v>227</v>
      </c>
      <c r="E23" s="182" t="s">
        <v>114</v>
      </c>
      <c r="F23" s="182" t="s">
        <v>115</v>
      </c>
      <c r="G23" s="182" t="s">
        <v>228</v>
      </c>
      <c r="H23" s="182" t="s">
        <v>227</v>
      </c>
      <c r="I23" s="117">
        <v>1440</v>
      </c>
      <c r="J23" s="117">
        <v>1440</v>
      </c>
      <c r="K23" s="154"/>
      <c r="L23" s="154"/>
      <c r="M23" s="117">
        <v>1440</v>
      </c>
      <c r="N23" s="154"/>
      <c r="O23" s="117"/>
      <c r="P23" s="117"/>
      <c r="Q23" s="117"/>
      <c r="R23" s="117"/>
      <c r="S23" s="117"/>
      <c r="T23" s="117"/>
      <c r="U23" s="117"/>
      <c r="V23" s="117"/>
      <c r="W23" s="117"/>
      <c r="X23" s="117"/>
    </row>
    <row r="24" ht="17" customHeight="1" spans="1:24">
      <c r="A24" s="182" t="s">
        <v>203</v>
      </c>
      <c r="B24" s="182" t="s">
        <v>71</v>
      </c>
      <c r="C24" s="182" t="s">
        <v>229</v>
      </c>
      <c r="D24" s="182" t="s">
        <v>230</v>
      </c>
      <c r="E24" s="182" t="s">
        <v>114</v>
      </c>
      <c r="F24" s="182" t="s">
        <v>115</v>
      </c>
      <c r="G24" s="182" t="s">
        <v>231</v>
      </c>
      <c r="H24" s="182" t="s">
        <v>232</v>
      </c>
      <c r="I24" s="117">
        <v>42735</v>
      </c>
      <c r="J24" s="117">
        <v>42735</v>
      </c>
      <c r="K24" s="154"/>
      <c r="L24" s="154"/>
      <c r="M24" s="117">
        <v>42735</v>
      </c>
      <c r="N24" s="154"/>
      <c r="O24" s="117"/>
      <c r="P24" s="117"/>
      <c r="Q24" s="117"/>
      <c r="R24" s="117"/>
      <c r="S24" s="117"/>
      <c r="T24" s="117"/>
      <c r="U24" s="117"/>
      <c r="V24" s="117"/>
      <c r="W24" s="117"/>
      <c r="X24" s="117"/>
    </row>
    <row r="25" ht="17" customHeight="1" spans="1:24">
      <c r="A25" s="182" t="s">
        <v>203</v>
      </c>
      <c r="B25" s="182" t="s">
        <v>71</v>
      </c>
      <c r="C25" s="182" t="s">
        <v>229</v>
      </c>
      <c r="D25" s="182" t="s">
        <v>230</v>
      </c>
      <c r="E25" s="182" t="s">
        <v>114</v>
      </c>
      <c r="F25" s="182" t="s">
        <v>115</v>
      </c>
      <c r="G25" s="182" t="s">
        <v>233</v>
      </c>
      <c r="H25" s="182" t="s">
        <v>234</v>
      </c>
      <c r="I25" s="117">
        <v>5505</v>
      </c>
      <c r="J25" s="117">
        <v>5505</v>
      </c>
      <c r="K25" s="154"/>
      <c r="L25" s="154"/>
      <c r="M25" s="117">
        <v>5505</v>
      </c>
      <c r="N25" s="154"/>
      <c r="O25" s="117"/>
      <c r="P25" s="117"/>
      <c r="Q25" s="117"/>
      <c r="R25" s="117"/>
      <c r="S25" s="117"/>
      <c r="T25" s="117"/>
      <c r="U25" s="117"/>
      <c r="V25" s="117"/>
      <c r="W25" s="117"/>
      <c r="X25" s="117"/>
    </row>
    <row r="26" ht="17" customHeight="1" spans="1:24">
      <c r="A26" s="182" t="s">
        <v>203</v>
      </c>
      <c r="B26" s="182" t="s">
        <v>71</v>
      </c>
      <c r="C26" s="182" t="s">
        <v>229</v>
      </c>
      <c r="D26" s="182" t="s">
        <v>230</v>
      </c>
      <c r="E26" s="182" t="s">
        <v>114</v>
      </c>
      <c r="F26" s="182" t="s">
        <v>115</v>
      </c>
      <c r="G26" s="182" t="s">
        <v>235</v>
      </c>
      <c r="H26" s="182" t="s">
        <v>236</v>
      </c>
      <c r="I26" s="117">
        <v>8505</v>
      </c>
      <c r="J26" s="117">
        <v>8505</v>
      </c>
      <c r="K26" s="154"/>
      <c r="L26" s="154"/>
      <c r="M26" s="117">
        <v>8505</v>
      </c>
      <c r="N26" s="154"/>
      <c r="O26" s="117"/>
      <c r="P26" s="117"/>
      <c r="Q26" s="117"/>
      <c r="R26" s="117"/>
      <c r="S26" s="117"/>
      <c r="T26" s="117"/>
      <c r="U26" s="117"/>
      <c r="V26" s="117"/>
      <c r="W26" s="117"/>
      <c r="X26" s="117"/>
    </row>
    <row r="27" ht="17" customHeight="1" spans="1:24">
      <c r="A27" s="182" t="s">
        <v>203</v>
      </c>
      <c r="B27" s="182" t="s">
        <v>71</v>
      </c>
      <c r="C27" s="182" t="s">
        <v>229</v>
      </c>
      <c r="D27" s="182" t="s">
        <v>230</v>
      </c>
      <c r="E27" s="182" t="s">
        <v>114</v>
      </c>
      <c r="F27" s="182" t="s">
        <v>115</v>
      </c>
      <c r="G27" s="182" t="s">
        <v>237</v>
      </c>
      <c r="H27" s="182" t="s">
        <v>238</v>
      </c>
      <c r="I27" s="117">
        <v>7500</v>
      </c>
      <c r="J27" s="117">
        <v>7500</v>
      </c>
      <c r="K27" s="154"/>
      <c r="L27" s="154"/>
      <c r="M27" s="117">
        <v>7500</v>
      </c>
      <c r="N27" s="154"/>
      <c r="O27" s="117"/>
      <c r="P27" s="117"/>
      <c r="Q27" s="117"/>
      <c r="R27" s="117"/>
      <c r="S27" s="117"/>
      <c r="T27" s="117"/>
      <c r="U27" s="117"/>
      <c r="V27" s="117"/>
      <c r="W27" s="117"/>
      <c r="X27" s="117"/>
    </row>
    <row r="28" ht="17" customHeight="1" spans="1:24">
      <c r="A28" s="182" t="s">
        <v>203</v>
      </c>
      <c r="B28" s="182" t="s">
        <v>71</v>
      </c>
      <c r="C28" s="182" t="s">
        <v>229</v>
      </c>
      <c r="D28" s="182" t="s">
        <v>230</v>
      </c>
      <c r="E28" s="182" t="s">
        <v>114</v>
      </c>
      <c r="F28" s="182" t="s">
        <v>115</v>
      </c>
      <c r="G28" s="182" t="s">
        <v>239</v>
      </c>
      <c r="H28" s="182" t="s">
        <v>240</v>
      </c>
      <c r="I28" s="117">
        <v>9000</v>
      </c>
      <c r="J28" s="117">
        <v>9000</v>
      </c>
      <c r="K28" s="154"/>
      <c r="L28" s="154"/>
      <c r="M28" s="117">
        <v>9000</v>
      </c>
      <c r="N28" s="154"/>
      <c r="O28" s="117"/>
      <c r="P28" s="117"/>
      <c r="Q28" s="117"/>
      <c r="R28" s="117"/>
      <c r="S28" s="117"/>
      <c r="T28" s="117"/>
      <c r="U28" s="117"/>
      <c r="V28" s="117"/>
      <c r="W28" s="117"/>
      <c r="X28" s="117"/>
    </row>
    <row r="29" ht="17" customHeight="1" spans="1:24">
      <c r="A29" s="182" t="s">
        <v>203</v>
      </c>
      <c r="B29" s="182" t="s">
        <v>71</v>
      </c>
      <c r="C29" s="182" t="s">
        <v>229</v>
      </c>
      <c r="D29" s="182" t="s">
        <v>230</v>
      </c>
      <c r="E29" s="182" t="s">
        <v>114</v>
      </c>
      <c r="F29" s="182" t="s">
        <v>115</v>
      </c>
      <c r="G29" s="182" t="s">
        <v>241</v>
      </c>
      <c r="H29" s="182" t="s">
        <v>242</v>
      </c>
      <c r="I29" s="117">
        <v>9000</v>
      </c>
      <c r="J29" s="117">
        <v>9000</v>
      </c>
      <c r="K29" s="154"/>
      <c r="L29" s="154"/>
      <c r="M29" s="117">
        <v>9000</v>
      </c>
      <c r="N29" s="154"/>
      <c r="O29" s="117"/>
      <c r="P29" s="117"/>
      <c r="Q29" s="117"/>
      <c r="R29" s="117"/>
      <c r="S29" s="117"/>
      <c r="T29" s="117"/>
      <c r="U29" s="117"/>
      <c r="V29" s="117"/>
      <c r="W29" s="117"/>
      <c r="X29" s="117"/>
    </row>
    <row r="30" ht="17" customHeight="1" spans="1:24">
      <c r="A30" s="182" t="s">
        <v>203</v>
      </c>
      <c r="B30" s="182" t="s">
        <v>71</v>
      </c>
      <c r="C30" s="182" t="s">
        <v>229</v>
      </c>
      <c r="D30" s="182" t="s">
        <v>230</v>
      </c>
      <c r="E30" s="182" t="s">
        <v>114</v>
      </c>
      <c r="F30" s="182" t="s">
        <v>115</v>
      </c>
      <c r="G30" s="182" t="s">
        <v>243</v>
      </c>
      <c r="H30" s="182" t="s">
        <v>244</v>
      </c>
      <c r="I30" s="117">
        <v>15000</v>
      </c>
      <c r="J30" s="117">
        <v>15000</v>
      </c>
      <c r="K30" s="154"/>
      <c r="L30" s="154"/>
      <c r="M30" s="117">
        <v>15000</v>
      </c>
      <c r="N30" s="154"/>
      <c r="O30" s="117"/>
      <c r="P30" s="117"/>
      <c r="Q30" s="117"/>
      <c r="R30" s="117"/>
      <c r="S30" s="117"/>
      <c r="T30" s="117"/>
      <c r="U30" s="117"/>
      <c r="V30" s="117"/>
      <c r="W30" s="117"/>
      <c r="X30" s="117"/>
    </row>
    <row r="31" ht="17" customHeight="1" spans="1:24">
      <c r="A31" s="182" t="s">
        <v>203</v>
      </c>
      <c r="B31" s="182" t="s">
        <v>71</v>
      </c>
      <c r="C31" s="182" t="s">
        <v>229</v>
      </c>
      <c r="D31" s="182" t="s">
        <v>230</v>
      </c>
      <c r="E31" s="182" t="s">
        <v>102</v>
      </c>
      <c r="F31" s="182" t="s">
        <v>103</v>
      </c>
      <c r="G31" s="182" t="s">
        <v>245</v>
      </c>
      <c r="H31" s="182" t="s">
        <v>246</v>
      </c>
      <c r="I31" s="117">
        <v>4500</v>
      </c>
      <c r="J31" s="117">
        <v>4500</v>
      </c>
      <c r="K31" s="154"/>
      <c r="L31" s="154"/>
      <c r="M31" s="117">
        <v>4500</v>
      </c>
      <c r="N31" s="154"/>
      <c r="O31" s="117"/>
      <c r="P31" s="117"/>
      <c r="Q31" s="117"/>
      <c r="R31" s="117"/>
      <c r="S31" s="117"/>
      <c r="T31" s="117"/>
      <c r="U31" s="117"/>
      <c r="V31" s="117"/>
      <c r="W31" s="117"/>
      <c r="X31" s="117"/>
    </row>
    <row r="32" ht="17" customHeight="1" spans="1:24">
      <c r="A32" s="182" t="s">
        <v>203</v>
      </c>
      <c r="B32" s="182" t="s">
        <v>71</v>
      </c>
      <c r="C32" s="182" t="s">
        <v>229</v>
      </c>
      <c r="D32" s="182" t="s">
        <v>230</v>
      </c>
      <c r="E32" s="182" t="s">
        <v>114</v>
      </c>
      <c r="F32" s="182" t="s">
        <v>115</v>
      </c>
      <c r="G32" s="182" t="s">
        <v>247</v>
      </c>
      <c r="H32" s="182" t="s">
        <v>248</v>
      </c>
      <c r="I32" s="117">
        <v>45000</v>
      </c>
      <c r="J32" s="117">
        <v>45000</v>
      </c>
      <c r="K32" s="154"/>
      <c r="L32" s="154"/>
      <c r="M32" s="117">
        <v>45000</v>
      </c>
      <c r="N32" s="154"/>
      <c r="O32" s="117"/>
      <c r="P32" s="117"/>
      <c r="Q32" s="117"/>
      <c r="R32" s="117"/>
      <c r="S32" s="117"/>
      <c r="T32" s="117"/>
      <c r="U32" s="117"/>
      <c r="V32" s="117"/>
      <c r="W32" s="117"/>
      <c r="X32" s="117"/>
    </row>
    <row r="33" ht="17" customHeight="1" spans="1:24">
      <c r="A33" s="182" t="s">
        <v>203</v>
      </c>
      <c r="B33" s="182" t="s">
        <v>71</v>
      </c>
      <c r="C33" s="182" t="s">
        <v>249</v>
      </c>
      <c r="D33" s="182" t="s">
        <v>250</v>
      </c>
      <c r="E33" s="182" t="s">
        <v>114</v>
      </c>
      <c r="F33" s="182" t="s">
        <v>115</v>
      </c>
      <c r="G33" s="182" t="s">
        <v>210</v>
      </c>
      <c r="H33" s="182" t="s">
        <v>211</v>
      </c>
      <c r="I33" s="117">
        <v>570000</v>
      </c>
      <c r="J33" s="117">
        <v>570000</v>
      </c>
      <c r="K33" s="154"/>
      <c r="L33" s="154"/>
      <c r="M33" s="117">
        <v>570000</v>
      </c>
      <c r="N33" s="154"/>
      <c r="O33" s="117"/>
      <c r="P33" s="117"/>
      <c r="Q33" s="117"/>
      <c r="R33" s="117"/>
      <c r="S33" s="117"/>
      <c r="T33" s="117"/>
      <c r="U33" s="117"/>
      <c r="V33" s="117"/>
      <c r="W33" s="117"/>
      <c r="X33" s="117"/>
    </row>
    <row r="34" ht="17" customHeight="1" spans="1:24">
      <c r="A34" s="182" t="s">
        <v>203</v>
      </c>
      <c r="B34" s="182" t="s">
        <v>71</v>
      </c>
      <c r="C34" s="182" t="s">
        <v>251</v>
      </c>
      <c r="D34" s="182" t="s">
        <v>252</v>
      </c>
      <c r="E34" s="182" t="s">
        <v>114</v>
      </c>
      <c r="F34" s="182" t="s">
        <v>115</v>
      </c>
      <c r="G34" s="182" t="s">
        <v>231</v>
      </c>
      <c r="H34" s="182" t="s">
        <v>232</v>
      </c>
      <c r="I34" s="117">
        <v>1000</v>
      </c>
      <c r="J34" s="117">
        <v>1000</v>
      </c>
      <c r="K34" s="154"/>
      <c r="L34" s="154"/>
      <c r="M34" s="117">
        <v>1000</v>
      </c>
      <c r="N34" s="154"/>
      <c r="O34" s="117"/>
      <c r="P34" s="117"/>
      <c r="Q34" s="117"/>
      <c r="R34" s="117"/>
      <c r="S34" s="117"/>
      <c r="T34" s="117"/>
      <c r="U34" s="117"/>
      <c r="V34" s="117"/>
      <c r="W34" s="117"/>
      <c r="X34" s="117"/>
    </row>
    <row r="35" ht="17" customHeight="1" spans="1:24">
      <c r="A35" s="182" t="s">
        <v>203</v>
      </c>
      <c r="B35" s="182" t="s">
        <v>71</v>
      </c>
      <c r="C35" s="182" t="s">
        <v>251</v>
      </c>
      <c r="D35" s="182" t="s">
        <v>252</v>
      </c>
      <c r="E35" s="182" t="s">
        <v>114</v>
      </c>
      <c r="F35" s="182" t="s">
        <v>115</v>
      </c>
      <c r="G35" s="182" t="s">
        <v>231</v>
      </c>
      <c r="H35" s="182" t="s">
        <v>232</v>
      </c>
      <c r="I35" s="117">
        <v>720</v>
      </c>
      <c r="J35" s="117">
        <v>720</v>
      </c>
      <c r="K35" s="154"/>
      <c r="L35" s="154"/>
      <c r="M35" s="117">
        <v>720</v>
      </c>
      <c r="N35" s="154"/>
      <c r="O35" s="117"/>
      <c r="P35" s="117"/>
      <c r="Q35" s="117"/>
      <c r="R35" s="117"/>
      <c r="S35" s="117"/>
      <c r="T35" s="117"/>
      <c r="U35" s="117"/>
      <c r="V35" s="117"/>
      <c r="W35" s="117"/>
      <c r="X35" s="117"/>
    </row>
    <row r="36" ht="17" customHeight="1" spans="1:24">
      <c r="A36" s="182" t="s">
        <v>203</v>
      </c>
      <c r="B36" s="182" t="s">
        <v>71</v>
      </c>
      <c r="C36" s="182" t="s">
        <v>251</v>
      </c>
      <c r="D36" s="182" t="s">
        <v>252</v>
      </c>
      <c r="E36" s="182" t="s">
        <v>114</v>
      </c>
      <c r="F36" s="182" t="s">
        <v>115</v>
      </c>
      <c r="G36" s="182" t="s">
        <v>247</v>
      </c>
      <c r="H36" s="182" t="s">
        <v>248</v>
      </c>
      <c r="I36" s="117">
        <v>2400</v>
      </c>
      <c r="J36" s="117">
        <v>2400</v>
      </c>
      <c r="K36" s="154"/>
      <c r="L36" s="154"/>
      <c r="M36" s="117">
        <v>2400</v>
      </c>
      <c r="N36" s="154"/>
      <c r="O36" s="117"/>
      <c r="P36" s="117"/>
      <c r="Q36" s="117"/>
      <c r="R36" s="117"/>
      <c r="S36" s="117"/>
      <c r="T36" s="117"/>
      <c r="U36" s="117"/>
      <c r="V36" s="117"/>
      <c r="W36" s="117"/>
      <c r="X36" s="117"/>
    </row>
    <row r="37" ht="17" customHeight="1" spans="1:24">
      <c r="A37" s="182" t="s">
        <v>203</v>
      </c>
      <c r="B37" s="182" t="s">
        <v>71</v>
      </c>
      <c r="C37" s="182" t="s">
        <v>253</v>
      </c>
      <c r="D37" s="182" t="s">
        <v>254</v>
      </c>
      <c r="E37" s="182" t="s">
        <v>114</v>
      </c>
      <c r="F37" s="182" t="s">
        <v>115</v>
      </c>
      <c r="G37" s="182" t="s">
        <v>255</v>
      </c>
      <c r="H37" s="182" t="s">
        <v>256</v>
      </c>
      <c r="I37" s="117">
        <v>72000</v>
      </c>
      <c r="J37" s="117">
        <v>72000</v>
      </c>
      <c r="K37" s="154"/>
      <c r="L37" s="154"/>
      <c r="M37" s="117">
        <v>72000</v>
      </c>
      <c r="N37" s="154"/>
      <c r="O37" s="117"/>
      <c r="P37" s="117"/>
      <c r="Q37" s="117"/>
      <c r="R37" s="117"/>
      <c r="S37" s="117"/>
      <c r="T37" s="117"/>
      <c r="U37" s="117"/>
      <c r="V37" s="117"/>
      <c r="W37" s="117"/>
      <c r="X37" s="117"/>
    </row>
    <row r="38" ht="17" customHeight="1" spans="1:24">
      <c r="A38" s="182" t="s">
        <v>203</v>
      </c>
      <c r="B38" s="182" t="s">
        <v>71</v>
      </c>
      <c r="C38" s="182" t="s">
        <v>253</v>
      </c>
      <c r="D38" s="182" t="s">
        <v>254</v>
      </c>
      <c r="E38" s="182" t="s">
        <v>114</v>
      </c>
      <c r="F38" s="182" t="s">
        <v>115</v>
      </c>
      <c r="G38" s="182" t="s">
        <v>255</v>
      </c>
      <c r="H38" s="182" t="s">
        <v>256</v>
      </c>
      <c r="I38" s="117">
        <v>12400</v>
      </c>
      <c r="J38" s="117">
        <v>12400</v>
      </c>
      <c r="K38" s="154"/>
      <c r="L38" s="154"/>
      <c r="M38" s="117">
        <v>12400</v>
      </c>
      <c r="N38" s="154"/>
      <c r="O38" s="117"/>
      <c r="P38" s="117"/>
      <c r="Q38" s="117"/>
      <c r="R38" s="117"/>
      <c r="S38" s="117"/>
      <c r="T38" s="117"/>
      <c r="U38" s="117"/>
      <c r="V38" s="117"/>
      <c r="W38" s="117"/>
      <c r="X38" s="117"/>
    </row>
    <row r="39" ht="17" customHeight="1" spans="1:24">
      <c r="A39" s="182" t="s">
        <v>203</v>
      </c>
      <c r="B39" s="182" t="s">
        <v>71</v>
      </c>
      <c r="C39" s="182" t="s">
        <v>253</v>
      </c>
      <c r="D39" s="182" t="s">
        <v>254</v>
      </c>
      <c r="E39" s="182" t="s">
        <v>114</v>
      </c>
      <c r="F39" s="182" t="s">
        <v>115</v>
      </c>
      <c r="G39" s="182" t="s">
        <v>255</v>
      </c>
      <c r="H39" s="182" t="s">
        <v>256</v>
      </c>
      <c r="I39" s="117">
        <v>685440</v>
      </c>
      <c r="J39" s="117">
        <v>685440</v>
      </c>
      <c r="K39" s="154"/>
      <c r="L39" s="154"/>
      <c r="M39" s="117">
        <v>685440</v>
      </c>
      <c r="N39" s="154"/>
      <c r="O39" s="117"/>
      <c r="P39" s="117"/>
      <c r="Q39" s="117"/>
      <c r="R39" s="117"/>
      <c r="S39" s="117"/>
      <c r="T39" s="117"/>
      <c r="U39" s="117"/>
      <c r="V39" s="117"/>
      <c r="W39" s="117"/>
      <c r="X39" s="117"/>
    </row>
    <row r="40" ht="17" customHeight="1" spans="1:24">
      <c r="A40" s="182" t="s">
        <v>203</v>
      </c>
      <c r="B40" s="182" t="s">
        <v>71</v>
      </c>
      <c r="C40" s="182" t="s">
        <v>253</v>
      </c>
      <c r="D40" s="182" t="s">
        <v>254</v>
      </c>
      <c r="E40" s="182" t="s">
        <v>114</v>
      </c>
      <c r="F40" s="182" t="s">
        <v>115</v>
      </c>
      <c r="G40" s="182" t="s">
        <v>255</v>
      </c>
      <c r="H40" s="182" t="s">
        <v>256</v>
      </c>
      <c r="I40" s="117">
        <v>3600</v>
      </c>
      <c r="J40" s="117">
        <v>3600</v>
      </c>
      <c r="K40" s="154"/>
      <c r="L40" s="154"/>
      <c r="M40" s="117">
        <v>3600</v>
      </c>
      <c r="N40" s="154"/>
      <c r="O40" s="117"/>
      <c r="P40" s="117"/>
      <c r="Q40" s="117"/>
      <c r="R40" s="117"/>
      <c r="S40" s="117"/>
      <c r="T40" s="117"/>
      <c r="U40" s="117"/>
      <c r="V40" s="117"/>
      <c r="W40" s="117"/>
      <c r="X40" s="117"/>
    </row>
    <row r="41" ht="17" customHeight="1" spans="1:24">
      <c r="A41" s="182" t="s">
        <v>203</v>
      </c>
      <c r="B41" s="182" t="s">
        <v>71</v>
      </c>
      <c r="C41" s="182" t="s">
        <v>257</v>
      </c>
      <c r="D41" s="182" t="s">
        <v>258</v>
      </c>
      <c r="E41" s="182" t="s">
        <v>135</v>
      </c>
      <c r="F41" s="182" t="s">
        <v>136</v>
      </c>
      <c r="G41" s="182" t="s">
        <v>208</v>
      </c>
      <c r="H41" s="182" t="s">
        <v>209</v>
      </c>
      <c r="I41" s="117">
        <v>186960</v>
      </c>
      <c r="J41" s="117">
        <v>186960</v>
      </c>
      <c r="K41" s="154"/>
      <c r="L41" s="154"/>
      <c r="M41" s="117">
        <v>186960</v>
      </c>
      <c r="N41" s="154"/>
      <c r="O41" s="117"/>
      <c r="P41" s="117"/>
      <c r="Q41" s="117"/>
      <c r="R41" s="117"/>
      <c r="S41" s="117"/>
      <c r="T41" s="117"/>
      <c r="U41" s="117"/>
      <c r="V41" s="117"/>
      <c r="W41" s="117"/>
      <c r="X41" s="117"/>
    </row>
    <row r="42" customHeight="1" spans="1:24">
      <c r="A42" s="170" t="s">
        <v>175</v>
      </c>
      <c r="B42" s="171"/>
      <c r="C42" s="183"/>
      <c r="D42" s="183"/>
      <c r="E42" s="183"/>
      <c r="F42" s="183"/>
      <c r="G42" s="183"/>
      <c r="H42" s="184"/>
      <c r="I42" s="117">
        <v>4095628.88</v>
      </c>
      <c r="J42" s="117">
        <v>4095628.88</v>
      </c>
      <c r="K42" s="117"/>
      <c r="L42" s="117"/>
      <c r="M42" s="117">
        <v>4095628.88</v>
      </c>
      <c r="N42" s="117"/>
      <c r="O42" s="117"/>
      <c r="P42" s="117"/>
      <c r="Q42" s="117"/>
      <c r="R42" s="117"/>
      <c r="S42" s="117"/>
      <c r="T42" s="117"/>
      <c r="U42" s="117"/>
      <c r="V42" s="117"/>
      <c r="W42" s="117"/>
      <c r="X42" s="117"/>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pane ySplit="1" topLeftCell="A7" activePane="bottomLeft" state="frozen"/>
      <selection/>
      <selection pane="bottomLeft" activeCell="B19" sqref="B19"/>
    </sheetView>
  </sheetViews>
  <sheetFormatPr defaultColWidth="9.14166666666667" defaultRowHeight="14.25" customHeight="1"/>
  <cols>
    <col min="1" max="1" width="13.75" customWidth="1"/>
    <col min="2" max="2" width="21.375" customWidth="1"/>
    <col min="3" max="3" width="40.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2"/>
      <c r="E2" s="2"/>
      <c r="F2" s="2"/>
      <c r="G2" s="2"/>
      <c r="H2" s="2"/>
      <c r="U2" s="162"/>
      <c r="W2" s="177" t="s">
        <v>259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53</v>
      </c>
      <c r="B4" s="6"/>
      <c r="C4" s="6"/>
      <c r="D4" s="6"/>
      <c r="E4" s="6"/>
      <c r="F4" s="6"/>
      <c r="G4" s="6"/>
      <c r="H4" s="6"/>
      <c r="I4" s="7"/>
      <c r="J4" s="7"/>
      <c r="K4" s="7"/>
      <c r="L4" s="7"/>
      <c r="M4" s="7"/>
      <c r="N4" s="7"/>
      <c r="O4" s="7"/>
      <c r="P4" s="7"/>
      <c r="Q4" s="7"/>
      <c r="U4" s="162"/>
      <c r="W4" s="122" t="s">
        <v>1</v>
      </c>
    </row>
    <row r="5" ht="21.75" customHeight="1" spans="1:23">
      <c r="A5" s="9" t="s">
        <v>260</v>
      </c>
      <c r="B5" s="10" t="s">
        <v>187</v>
      </c>
      <c r="C5" s="9" t="s">
        <v>188</v>
      </c>
      <c r="D5" s="9" t="s">
        <v>261</v>
      </c>
      <c r="E5" s="10" t="s">
        <v>189</v>
      </c>
      <c r="F5" s="10" t="s">
        <v>190</v>
      </c>
      <c r="G5" s="10" t="s">
        <v>262</v>
      </c>
      <c r="H5" s="10" t="s">
        <v>263</v>
      </c>
      <c r="I5" s="27" t="s">
        <v>56</v>
      </c>
      <c r="J5" s="11" t="s">
        <v>264</v>
      </c>
      <c r="K5" s="12"/>
      <c r="L5" s="12"/>
      <c r="M5" s="13"/>
      <c r="N5" s="11" t="s">
        <v>195</v>
      </c>
      <c r="O5" s="12"/>
      <c r="P5" s="13"/>
      <c r="Q5" s="10" t="s">
        <v>62</v>
      </c>
      <c r="R5" s="11" t="s">
        <v>63</v>
      </c>
      <c r="S5" s="12"/>
      <c r="T5" s="12"/>
      <c r="U5" s="12"/>
      <c r="V5" s="12"/>
      <c r="W5" s="13"/>
    </row>
    <row r="6" ht="21.75" customHeight="1" spans="1:23">
      <c r="A6" s="14"/>
      <c r="B6" s="28"/>
      <c r="C6" s="14"/>
      <c r="D6" s="14"/>
      <c r="E6" s="15"/>
      <c r="F6" s="15"/>
      <c r="G6" s="15"/>
      <c r="H6" s="15"/>
      <c r="I6" s="28"/>
      <c r="J6" s="172" t="s">
        <v>59</v>
      </c>
      <c r="K6" s="173"/>
      <c r="L6" s="10" t="s">
        <v>60</v>
      </c>
      <c r="M6" s="10" t="s">
        <v>61</v>
      </c>
      <c r="N6" s="10" t="s">
        <v>59</v>
      </c>
      <c r="O6" s="10" t="s">
        <v>60</v>
      </c>
      <c r="P6" s="10" t="s">
        <v>61</v>
      </c>
      <c r="Q6" s="15"/>
      <c r="R6" s="10" t="s">
        <v>58</v>
      </c>
      <c r="S6" s="10" t="s">
        <v>65</v>
      </c>
      <c r="T6" s="10" t="s">
        <v>201</v>
      </c>
      <c r="U6" s="10" t="s">
        <v>67</v>
      </c>
      <c r="V6" s="10" t="s">
        <v>68</v>
      </c>
      <c r="W6" s="10" t="s">
        <v>69</v>
      </c>
    </row>
    <row r="7" ht="21" customHeight="1" spans="1:23">
      <c r="A7" s="28"/>
      <c r="B7" s="28"/>
      <c r="C7" s="28"/>
      <c r="D7" s="28"/>
      <c r="E7" s="28"/>
      <c r="F7" s="28"/>
      <c r="G7" s="28"/>
      <c r="H7" s="28"/>
      <c r="I7" s="28"/>
      <c r="J7" s="174" t="s">
        <v>58</v>
      </c>
      <c r="K7" s="175"/>
      <c r="L7" s="28"/>
      <c r="M7" s="28"/>
      <c r="N7" s="28"/>
      <c r="O7" s="28"/>
      <c r="P7" s="28"/>
      <c r="Q7" s="28"/>
      <c r="R7" s="28"/>
      <c r="S7" s="28"/>
      <c r="T7" s="28"/>
      <c r="U7" s="28"/>
      <c r="V7" s="28"/>
      <c r="W7" s="28"/>
    </row>
    <row r="8" ht="39.75" customHeight="1" spans="1:23">
      <c r="A8" s="17"/>
      <c r="B8" s="19"/>
      <c r="C8" s="17"/>
      <c r="D8" s="17"/>
      <c r="E8" s="18"/>
      <c r="F8" s="18"/>
      <c r="G8" s="18"/>
      <c r="H8" s="18"/>
      <c r="I8" s="19"/>
      <c r="J8" s="66" t="s">
        <v>58</v>
      </c>
      <c r="K8" s="66" t="s">
        <v>265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26" customHeight="1" spans="1:23">
      <c r="A10" s="163" t="s">
        <v>266</v>
      </c>
      <c r="B10" s="163" t="s">
        <v>267</v>
      </c>
      <c r="C10" s="163" t="s">
        <v>268</v>
      </c>
      <c r="D10" s="163" t="s">
        <v>71</v>
      </c>
      <c r="E10" s="163" t="s">
        <v>114</v>
      </c>
      <c r="F10" s="163" t="s">
        <v>115</v>
      </c>
      <c r="G10" s="163" t="s">
        <v>231</v>
      </c>
      <c r="H10" s="163" t="s">
        <v>232</v>
      </c>
      <c r="I10" s="117">
        <v>2603564</v>
      </c>
      <c r="J10" s="117"/>
      <c r="K10" s="117"/>
      <c r="L10" s="117"/>
      <c r="M10" s="117"/>
      <c r="N10" s="117"/>
      <c r="O10" s="117"/>
      <c r="P10" s="117"/>
      <c r="Q10" s="117"/>
      <c r="R10" s="117">
        <v>2603564</v>
      </c>
      <c r="S10" s="117">
        <v>2603564</v>
      </c>
      <c r="T10" s="117"/>
      <c r="U10" s="117"/>
      <c r="V10" s="117"/>
      <c r="W10" s="117"/>
    </row>
    <row r="11" ht="26" customHeight="1" spans="1:23">
      <c r="A11" s="163" t="s">
        <v>266</v>
      </c>
      <c r="B11" s="240" t="s">
        <v>269</v>
      </c>
      <c r="C11" s="163" t="s">
        <v>270</v>
      </c>
      <c r="D11" s="163" t="s">
        <v>71</v>
      </c>
      <c r="E11" s="163" t="s">
        <v>114</v>
      </c>
      <c r="F11" s="163" t="s">
        <v>115</v>
      </c>
      <c r="G11" s="163" t="s">
        <v>271</v>
      </c>
      <c r="H11" s="163" t="s">
        <v>272</v>
      </c>
      <c r="I11" s="117">
        <v>118000</v>
      </c>
      <c r="J11" s="117"/>
      <c r="K11" s="117"/>
      <c r="L11" s="117"/>
      <c r="M11" s="117"/>
      <c r="N11" s="117"/>
      <c r="O11" s="117"/>
      <c r="P11" s="117"/>
      <c r="Q11" s="117"/>
      <c r="R11" s="117">
        <v>118000</v>
      </c>
      <c r="S11" s="117">
        <v>118000</v>
      </c>
      <c r="T11" s="117"/>
      <c r="U11" s="117"/>
      <c r="V11" s="117"/>
      <c r="W11" s="117"/>
    </row>
    <row r="12" ht="26" customHeight="1" spans="1:23">
      <c r="A12" s="163" t="s">
        <v>266</v>
      </c>
      <c r="B12" s="240" t="s">
        <v>273</v>
      </c>
      <c r="C12" s="163" t="s">
        <v>274</v>
      </c>
      <c r="D12" s="163" t="s">
        <v>71</v>
      </c>
      <c r="E12" s="163" t="s">
        <v>114</v>
      </c>
      <c r="F12" s="163" t="s">
        <v>115</v>
      </c>
      <c r="G12" s="163" t="s">
        <v>231</v>
      </c>
      <c r="H12" s="163" t="s">
        <v>232</v>
      </c>
      <c r="I12" s="117">
        <v>3000</v>
      </c>
      <c r="J12" s="117"/>
      <c r="K12" s="117"/>
      <c r="L12" s="117"/>
      <c r="M12" s="117"/>
      <c r="N12" s="117"/>
      <c r="O12" s="117"/>
      <c r="P12" s="117"/>
      <c r="Q12" s="117"/>
      <c r="R12" s="117">
        <v>3000</v>
      </c>
      <c r="S12" s="117">
        <v>3000</v>
      </c>
      <c r="T12" s="117"/>
      <c r="U12" s="117"/>
      <c r="V12" s="117"/>
      <c r="W12" s="117"/>
    </row>
    <row r="13" ht="26" customHeight="1" spans="1:23">
      <c r="A13" s="163" t="s">
        <v>266</v>
      </c>
      <c r="B13" s="163" t="s">
        <v>275</v>
      </c>
      <c r="C13" s="163" t="s">
        <v>276</v>
      </c>
      <c r="D13" s="163" t="s">
        <v>71</v>
      </c>
      <c r="E13" s="163" t="s">
        <v>114</v>
      </c>
      <c r="F13" s="163" t="s">
        <v>115</v>
      </c>
      <c r="G13" s="163" t="s">
        <v>231</v>
      </c>
      <c r="H13" s="163" t="s">
        <v>232</v>
      </c>
      <c r="I13" s="117">
        <v>10000</v>
      </c>
      <c r="J13" s="117"/>
      <c r="K13" s="117"/>
      <c r="L13" s="117"/>
      <c r="M13" s="117"/>
      <c r="N13" s="117"/>
      <c r="O13" s="117"/>
      <c r="P13" s="117"/>
      <c r="Q13" s="117"/>
      <c r="R13" s="117">
        <v>10000</v>
      </c>
      <c r="S13" s="117">
        <v>10000</v>
      </c>
      <c r="T13" s="117"/>
      <c r="U13" s="117"/>
      <c r="V13" s="117"/>
      <c r="W13" s="117"/>
    </row>
    <row r="14" ht="26" customHeight="1" spans="1:23">
      <c r="A14" s="163" t="s">
        <v>266</v>
      </c>
      <c r="B14" s="163" t="s">
        <v>277</v>
      </c>
      <c r="C14" s="163" t="s">
        <v>278</v>
      </c>
      <c r="D14" s="163" t="s">
        <v>71</v>
      </c>
      <c r="E14" s="163" t="s">
        <v>114</v>
      </c>
      <c r="F14" s="163" t="s">
        <v>115</v>
      </c>
      <c r="G14" s="163" t="s">
        <v>231</v>
      </c>
      <c r="H14" s="163" t="s">
        <v>232</v>
      </c>
      <c r="I14" s="117">
        <v>10000</v>
      </c>
      <c r="J14" s="117"/>
      <c r="K14" s="117"/>
      <c r="L14" s="117"/>
      <c r="M14" s="117"/>
      <c r="N14" s="117"/>
      <c r="O14" s="117"/>
      <c r="P14" s="117"/>
      <c r="Q14" s="117"/>
      <c r="R14" s="117">
        <v>10000</v>
      </c>
      <c r="S14" s="117">
        <v>10000</v>
      </c>
      <c r="T14" s="117"/>
      <c r="U14" s="117"/>
      <c r="V14" s="117"/>
      <c r="W14" s="117"/>
    </row>
    <row r="15" ht="26" customHeight="1" spans="1:23">
      <c r="A15" s="163" t="s">
        <v>266</v>
      </c>
      <c r="B15" s="163" t="s">
        <v>279</v>
      </c>
      <c r="C15" s="163" t="s">
        <v>280</v>
      </c>
      <c r="D15" s="163" t="s">
        <v>71</v>
      </c>
      <c r="E15" s="163" t="s">
        <v>114</v>
      </c>
      <c r="F15" s="163" t="s">
        <v>115</v>
      </c>
      <c r="G15" s="163" t="s">
        <v>231</v>
      </c>
      <c r="H15" s="163" t="s">
        <v>232</v>
      </c>
      <c r="I15" s="117">
        <v>200000</v>
      </c>
      <c r="J15" s="117"/>
      <c r="K15" s="117"/>
      <c r="L15" s="117"/>
      <c r="M15" s="117"/>
      <c r="N15" s="117"/>
      <c r="O15" s="117"/>
      <c r="P15" s="117"/>
      <c r="Q15" s="117"/>
      <c r="R15" s="117">
        <v>200000</v>
      </c>
      <c r="S15" s="117">
        <v>200000</v>
      </c>
      <c r="T15" s="117"/>
      <c r="U15" s="117"/>
      <c r="V15" s="117"/>
      <c r="W15" s="117"/>
    </row>
    <row r="16" ht="26" customHeight="1" spans="1:23">
      <c r="A16" s="163" t="s">
        <v>266</v>
      </c>
      <c r="B16" s="241" t="s">
        <v>281</v>
      </c>
      <c r="C16" s="164" t="s">
        <v>282</v>
      </c>
      <c r="D16" s="163" t="s">
        <v>71</v>
      </c>
      <c r="E16" s="165">
        <v>2100499</v>
      </c>
      <c r="F16" s="31" t="s">
        <v>115</v>
      </c>
      <c r="G16" s="166">
        <v>21004</v>
      </c>
      <c r="H16" s="167" t="s">
        <v>283</v>
      </c>
      <c r="I16" s="176">
        <v>2258</v>
      </c>
      <c r="J16" s="79"/>
      <c r="K16" s="79"/>
      <c r="L16" s="176"/>
      <c r="M16" s="79"/>
      <c r="N16" s="176">
        <v>2258</v>
      </c>
      <c r="O16" s="79"/>
      <c r="P16" s="79"/>
      <c r="Q16" s="79"/>
      <c r="R16" s="79"/>
      <c r="S16" s="79"/>
      <c r="T16" s="79"/>
      <c r="U16" s="79"/>
      <c r="V16" s="117"/>
      <c r="W16" s="117"/>
    </row>
    <row r="17" ht="26" customHeight="1" spans="1:23">
      <c r="A17" s="163" t="s">
        <v>266</v>
      </c>
      <c r="B17" s="241" t="s">
        <v>284</v>
      </c>
      <c r="C17" s="164" t="s">
        <v>285</v>
      </c>
      <c r="D17" s="163" t="s">
        <v>71</v>
      </c>
      <c r="E17" s="165">
        <v>2100399</v>
      </c>
      <c r="F17" s="31" t="s">
        <v>115</v>
      </c>
      <c r="G17" s="168">
        <v>21003</v>
      </c>
      <c r="H17" s="167" t="s">
        <v>283</v>
      </c>
      <c r="I17" s="176">
        <v>76114</v>
      </c>
      <c r="J17" s="79"/>
      <c r="K17" s="79"/>
      <c r="L17" s="176"/>
      <c r="M17" s="79"/>
      <c r="N17" s="176">
        <v>76114</v>
      </c>
      <c r="O17" s="79"/>
      <c r="P17" s="79"/>
      <c r="Q17" s="79"/>
      <c r="R17" s="79"/>
      <c r="S17" s="79"/>
      <c r="T17" s="79"/>
      <c r="U17" s="79"/>
      <c r="V17" s="117"/>
      <c r="W17" s="117"/>
    </row>
    <row r="18" ht="26" customHeight="1" spans="1:23">
      <c r="A18" s="163" t="s">
        <v>266</v>
      </c>
      <c r="B18" s="241" t="s">
        <v>286</v>
      </c>
      <c r="C18" s="164" t="s">
        <v>287</v>
      </c>
      <c r="D18" s="163" t="s">
        <v>71</v>
      </c>
      <c r="E18" s="165">
        <v>2100399</v>
      </c>
      <c r="F18" s="31" t="s">
        <v>115</v>
      </c>
      <c r="G18" s="168">
        <v>21003</v>
      </c>
      <c r="H18" s="167" t="s">
        <v>283</v>
      </c>
      <c r="I18" s="176">
        <v>47808</v>
      </c>
      <c r="J18" s="79"/>
      <c r="K18" s="79"/>
      <c r="L18" s="176"/>
      <c r="M18" s="79"/>
      <c r="N18" s="176">
        <v>47808</v>
      </c>
      <c r="O18" s="79"/>
      <c r="P18" s="79"/>
      <c r="Q18" s="79"/>
      <c r="R18" s="79"/>
      <c r="S18" s="79"/>
      <c r="T18" s="79"/>
      <c r="U18" s="79"/>
      <c r="V18" s="117"/>
      <c r="W18" s="117"/>
    </row>
    <row r="19" ht="26" customHeight="1" spans="1:23">
      <c r="A19" s="163" t="s">
        <v>266</v>
      </c>
      <c r="B19" s="241" t="s">
        <v>288</v>
      </c>
      <c r="C19" s="164" t="s">
        <v>289</v>
      </c>
      <c r="D19" s="163" t="s">
        <v>71</v>
      </c>
      <c r="E19" s="165">
        <v>2100399</v>
      </c>
      <c r="F19" s="31" t="s">
        <v>115</v>
      </c>
      <c r="G19" s="168">
        <v>21003</v>
      </c>
      <c r="H19" s="167" t="s">
        <v>283</v>
      </c>
      <c r="I19" s="176">
        <v>234145.33</v>
      </c>
      <c r="J19" s="79"/>
      <c r="K19" s="79"/>
      <c r="L19" s="176"/>
      <c r="M19" s="79"/>
      <c r="N19" s="176">
        <v>234145.33</v>
      </c>
      <c r="O19" s="79"/>
      <c r="P19" s="79"/>
      <c r="Q19" s="79"/>
      <c r="R19" s="79"/>
      <c r="S19" s="79"/>
      <c r="T19" s="79"/>
      <c r="U19" s="79"/>
      <c r="V19" s="117"/>
      <c r="W19" s="117"/>
    </row>
    <row r="20" ht="26" customHeight="1" spans="1:23">
      <c r="A20" s="163" t="s">
        <v>266</v>
      </c>
      <c r="B20" s="241" t="s">
        <v>290</v>
      </c>
      <c r="C20" s="164" t="s">
        <v>291</v>
      </c>
      <c r="D20" s="163" t="s">
        <v>71</v>
      </c>
      <c r="E20" s="165">
        <v>2100408</v>
      </c>
      <c r="F20" s="31" t="s">
        <v>115</v>
      </c>
      <c r="G20" s="168">
        <v>21004</v>
      </c>
      <c r="H20" s="167" t="s">
        <v>283</v>
      </c>
      <c r="I20" s="176">
        <v>222693</v>
      </c>
      <c r="J20" s="79"/>
      <c r="K20" s="79"/>
      <c r="L20" s="176"/>
      <c r="M20" s="79"/>
      <c r="N20" s="176">
        <v>222693</v>
      </c>
      <c r="O20" s="79"/>
      <c r="P20" s="79"/>
      <c r="Q20" s="79"/>
      <c r="R20" s="79"/>
      <c r="S20" s="79"/>
      <c r="T20" s="79"/>
      <c r="U20" s="79"/>
      <c r="V20" s="117"/>
      <c r="W20" s="117"/>
    </row>
    <row r="21" ht="26" customHeight="1" spans="1:23">
      <c r="A21" s="163" t="s">
        <v>266</v>
      </c>
      <c r="B21" s="241" t="s">
        <v>292</v>
      </c>
      <c r="C21" s="164" t="s">
        <v>293</v>
      </c>
      <c r="D21" s="163" t="s">
        <v>71</v>
      </c>
      <c r="E21" s="165">
        <v>2100499</v>
      </c>
      <c r="F21" s="31" t="s">
        <v>115</v>
      </c>
      <c r="G21" s="168">
        <v>21004</v>
      </c>
      <c r="H21" s="167" t="s">
        <v>283</v>
      </c>
      <c r="I21" s="176">
        <v>3040</v>
      </c>
      <c r="J21" s="79"/>
      <c r="K21" s="79"/>
      <c r="L21" s="176"/>
      <c r="M21" s="79"/>
      <c r="N21" s="176">
        <v>3040</v>
      </c>
      <c r="O21" s="79"/>
      <c r="P21" s="79"/>
      <c r="Q21" s="79"/>
      <c r="R21" s="79"/>
      <c r="S21" s="79"/>
      <c r="T21" s="79"/>
      <c r="U21" s="79"/>
      <c r="V21" s="117"/>
      <c r="W21" s="117"/>
    </row>
    <row r="22" ht="26" customHeight="1" spans="1:23">
      <c r="A22" s="163" t="s">
        <v>266</v>
      </c>
      <c r="B22" s="241" t="s">
        <v>294</v>
      </c>
      <c r="C22" s="164" t="s">
        <v>295</v>
      </c>
      <c r="D22" s="163" t="s">
        <v>71</v>
      </c>
      <c r="E22" s="165">
        <v>2100408</v>
      </c>
      <c r="F22" s="31" t="s">
        <v>115</v>
      </c>
      <c r="G22" s="168">
        <v>21004</v>
      </c>
      <c r="H22" s="167" t="s">
        <v>283</v>
      </c>
      <c r="I22" s="176">
        <v>187609.5</v>
      </c>
      <c r="J22" s="79"/>
      <c r="K22" s="79"/>
      <c r="L22" s="176"/>
      <c r="M22" s="79"/>
      <c r="N22" s="176">
        <v>187609.5</v>
      </c>
      <c r="O22" s="79"/>
      <c r="P22" s="79"/>
      <c r="Q22" s="79"/>
      <c r="R22" s="79"/>
      <c r="S22" s="79"/>
      <c r="T22" s="79"/>
      <c r="U22" s="79"/>
      <c r="V22" s="117"/>
      <c r="W22" s="117"/>
    </row>
    <row r="23" ht="26" customHeight="1" spans="1:23">
      <c r="A23" s="163" t="s">
        <v>266</v>
      </c>
      <c r="B23" s="241" t="s">
        <v>296</v>
      </c>
      <c r="C23" s="164" t="s">
        <v>297</v>
      </c>
      <c r="D23" s="163" t="s">
        <v>71</v>
      </c>
      <c r="E23" s="165">
        <v>2100399</v>
      </c>
      <c r="F23" s="31" t="s">
        <v>115</v>
      </c>
      <c r="G23" s="168">
        <v>21003</v>
      </c>
      <c r="H23" s="167" t="s">
        <v>283</v>
      </c>
      <c r="I23" s="176">
        <v>42136</v>
      </c>
      <c r="J23" s="79"/>
      <c r="K23" s="79"/>
      <c r="L23" s="176"/>
      <c r="M23" s="79"/>
      <c r="N23" s="176">
        <v>42136</v>
      </c>
      <c r="O23" s="79"/>
      <c r="P23" s="79"/>
      <c r="Q23" s="79"/>
      <c r="R23" s="79"/>
      <c r="S23" s="79"/>
      <c r="T23" s="79"/>
      <c r="U23" s="79"/>
      <c r="V23" s="117"/>
      <c r="W23" s="117"/>
    </row>
    <row r="24" ht="26" customHeight="1" spans="1:23">
      <c r="A24" s="163" t="s">
        <v>266</v>
      </c>
      <c r="B24" s="241" t="s">
        <v>298</v>
      </c>
      <c r="C24" s="164" t="s">
        <v>299</v>
      </c>
      <c r="D24" s="163" t="s">
        <v>71</v>
      </c>
      <c r="E24" s="165">
        <v>2100409</v>
      </c>
      <c r="F24" s="31" t="s">
        <v>115</v>
      </c>
      <c r="G24" s="168">
        <v>21004</v>
      </c>
      <c r="H24" s="167" t="s">
        <v>283</v>
      </c>
      <c r="I24" s="176">
        <v>32313</v>
      </c>
      <c r="J24" s="79"/>
      <c r="K24" s="79"/>
      <c r="L24" s="176"/>
      <c r="M24" s="79"/>
      <c r="N24" s="176">
        <v>32313</v>
      </c>
      <c r="O24" s="79"/>
      <c r="P24" s="79"/>
      <c r="Q24" s="79"/>
      <c r="R24" s="79"/>
      <c r="S24" s="79"/>
      <c r="T24" s="79"/>
      <c r="U24" s="79"/>
      <c r="V24" s="117"/>
      <c r="W24" s="117"/>
    </row>
    <row r="25" ht="26" customHeight="1" spans="1:23">
      <c r="A25" s="163" t="s">
        <v>266</v>
      </c>
      <c r="B25" s="241" t="s">
        <v>300</v>
      </c>
      <c r="C25" s="164" t="s">
        <v>301</v>
      </c>
      <c r="D25" s="163" t="s">
        <v>71</v>
      </c>
      <c r="E25" s="165">
        <v>2100399</v>
      </c>
      <c r="F25" s="31" t="s">
        <v>115</v>
      </c>
      <c r="G25" s="168">
        <v>21003</v>
      </c>
      <c r="H25" s="167" t="s">
        <v>283</v>
      </c>
      <c r="I25" s="176">
        <v>61</v>
      </c>
      <c r="J25" s="79"/>
      <c r="K25" s="79"/>
      <c r="L25" s="176"/>
      <c r="M25" s="79"/>
      <c r="N25" s="176">
        <v>61</v>
      </c>
      <c r="O25" s="79"/>
      <c r="P25" s="79"/>
      <c r="Q25" s="79"/>
      <c r="R25" s="79"/>
      <c r="S25" s="79"/>
      <c r="T25" s="79"/>
      <c r="U25" s="79"/>
      <c r="V25" s="117"/>
      <c r="W25" s="117"/>
    </row>
    <row r="26" ht="26" customHeight="1" spans="1:23">
      <c r="A26" s="163" t="s">
        <v>266</v>
      </c>
      <c r="B26" s="241" t="s">
        <v>302</v>
      </c>
      <c r="C26" s="164" t="s">
        <v>303</v>
      </c>
      <c r="D26" s="163" t="s">
        <v>71</v>
      </c>
      <c r="E26" s="165">
        <v>2100408</v>
      </c>
      <c r="F26" s="31" t="s">
        <v>115</v>
      </c>
      <c r="G26" s="169">
        <v>21004</v>
      </c>
      <c r="H26" s="167" t="s">
        <v>283</v>
      </c>
      <c r="I26" s="176">
        <v>3431475.69</v>
      </c>
      <c r="J26" s="79"/>
      <c r="K26" s="79"/>
      <c r="L26" s="176"/>
      <c r="M26" s="79"/>
      <c r="N26" s="176">
        <v>3431475.69</v>
      </c>
      <c r="O26" s="79"/>
      <c r="P26" s="79"/>
      <c r="Q26" s="79"/>
      <c r="R26" s="79"/>
      <c r="S26" s="79"/>
      <c r="T26" s="79"/>
      <c r="U26" s="79"/>
      <c r="V26" s="117"/>
      <c r="W26" s="117"/>
    </row>
    <row r="27" ht="23" customHeight="1" spans="1:23">
      <c r="A27" s="170" t="s">
        <v>175</v>
      </c>
      <c r="B27" s="171"/>
      <c r="C27" s="171"/>
      <c r="D27" s="171"/>
      <c r="E27" s="171"/>
      <c r="F27" s="171"/>
      <c r="G27" s="171"/>
      <c r="H27" s="34"/>
      <c r="I27" s="117">
        <f>SUM(I10:I26)</f>
        <v>7224217.52</v>
      </c>
      <c r="J27" s="117"/>
      <c r="K27" s="117"/>
      <c r="L27" s="117"/>
      <c r="M27" s="117"/>
      <c r="N27" s="117">
        <f>SUM(N16:N26)</f>
        <v>4279653.52</v>
      </c>
      <c r="O27" s="117"/>
      <c r="P27" s="117"/>
      <c r="Q27" s="117"/>
      <c r="R27" s="117">
        <v>2944564</v>
      </c>
      <c r="S27" s="117">
        <v>2944564</v>
      </c>
      <c r="T27" s="117"/>
      <c r="U27" s="117"/>
      <c r="V27" s="117"/>
      <c r="W27" s="117"/>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0"/>
  <sheetViews>
    <sheetView showZeros="0" workbookViewId="0">
      <pane ySplit="1" topLeftCell="A43" activePane="bottomLeft" state="frozen"/>
      <selection/>
      <selection pane="bottomLeft" activeCell="D41" sqref="D4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304</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
        <v>53</v>
      </c>
    </row>
    <row r="5" ht="44.25" customHeight="1" spans="1:10">
      <c r="A5" s="66" t="s">
        <v>188</v>
      </c>
      <c r="B5" s="66" t="s">
        <v>305</v>
      </c>
      <c r="C5" s="66" t="s">
        <v>306</v>
      </c>
      <c r="D5" s="66" t="s">
        <v>307</v>
      </c>
      <c r="E5" s="66" t="s">
        <v>308</v>
      </c>
      <c r="F5" s="67" t="s">
        <v>309</v>
      </c>
      <c r="G5" s="66" t="s">
        <v>310</v>
      </c>
      <c r="H5" s="67" t="s">
        <v>311</v>
      </c>
      <c r="I5" s="67" t="s">
        <v>312</v>
      </c>
      <c r="J5" s="66" t="s">
        <v>313</v>
      </c>
    </row>
    <row r="6" ht="18.75" customHeight="1" spans="1:10">
      <c r="A6" s="137">
        <v>1</v>
      </c>
      <c r="B6" s="137">
        <v>2</v>
      </c>
      <c r="C6" s="137">
        <v>3</v>
      </c>
      <c r="D6" s="137">
        <v>4</v>
      </c>
      <c r="E6" s="137">
        <v>5</v>
      </c>
      <c r="F6" s="35">
        <v>6</v>
      </c>
      <c r="G6" s="137">
        <v>7</v>
      </c>
      <c r="H6" s="35">
        <v>8</v>
      </c>
      <c r="I6" s="35">
        <v>9</v>
      </c>
      <c r="J6" s="137">
        <v>10</v>
      </c>
    </row>
    <row r="7" ht="24" customHeight="1" spans="1:10">
      <c r="A7" s="138" t="s">
        <v>278</v>
      </c>
      <c r="B7" s="21" t="s">
        <v>314</v>
      </c>
      <c r="C7" s="21" t="s">
        <v>315</v>
      </c>
      <c r="D7" s="21" t="s">
        <v>316</v>
      </c>
      <c r="E7" s="139" t="s">
        <v>317</v>
      </c>
      <c r="F7" s="21" t="s">
        <v>318</v>
      </c>
      <c r="G7" s="139" t="s">
        <v>319</v>
      </c>
      <c r="H7" s="21" t="s">
        <v>320</v>
      </c>
      <c r="I7" s="21" t="s">
        <v>321</v>
      </c>
      <c r="J7" s="139" t="s">
        <v>317</v>
      </c>
    </row>
    <row r="8" ht="24" customHeight="1" spans="1:10">
      <c r="A8" s="138" t="s">
        <v>278</v>
      </c>
      <c r="B8" s="21" t="s">
        <v>322</v>
      </c>
      <c r="C8" s="21" t="s">
        <v>315</v>
      </c>
      <c r="D8" s="21" t="s">
        <v>323</v>
      </c>
      <c r="E8" s="139" t="s">
        <v>324</v>
      </c>
      <c r="F8" s="21" t="s">
        <v>318</v>
      </c>
      <c r="G8" s="139" t="s">
        <v>325</v>
      </c>
      <c r="H8" s="21" t="s">
        <v>326</v>
      </c>
      <c r="I8" s="21" t="s">
        <v>321</v>
      </c>
      <c r="J8" s="139" t="s">
        <v>324</v>
      </c>
    </row>
    <row r="9" ht="24" customHeight="1" spans="1:10">
      <c r="A9" s="138" t="s">
        <v>278</v>
      </c>
      <c r="B9" s="21" t="s">
        <v>322</v>
      </c>
      <c r="C9" s="21" t="s">
        <v>327</v>
      </c>
      <c r="D9" s="21" t="s">
        <v>328</v>
      </c>
      <c r="E9" s="139" t="s">
        <v>329</v>
      </c>
      <c r="F9" s="21" t="s">
        <v>318</v>
      </c>
      <c r="G9" s="139" t="s">
        <v>330</v>
      </c>
      <c r="H9" s="21" t="s">
        <v>331</v>
      </c>
      <c r="I9" s="21" t="s">
        <v>321</v>
      </c>
      <c r="J9" s="139" t="s">
        <v>329</v>
      </c>
    </row>
    <row r="10" ht="24" customHeight="1" spans="1:10">
      <c r="A10" s="138" t="s">
        <v>278</v>
      </c>
      <c r="B10" s="21"/>
      <c r="C10" s="21" t="s">
        <v>332</v>
      </c>
      <c r="D10" s="21" t="s">
        <v>333</v>
      </c>
      <c r="E10" s="139" t="s">
        <v>334</v>
      </c>
      <c r="F10" s="21" t="s">
        <v>335</v>
      </c>
      <c r="G10" s="139" t="s">
        <v>336</v>
      </c>
      <c r="H10" s="21" t="s">
        <v>326</v>
      </c>
      <c r="I10" s="21" t="s">
        <v>321</v>
      </c>
      <c r="J10" s="139" t="s">
        <v>334</v>
      </c>
    </row>
    <row r="11" ht="24" customHeight="1" spans="1:10">
      <c r="A11" s="138" t="s">
        <v>276</v>
      </c>
      <c r="B11" s="21" t="s">
        <v>322</v>
      </c>
      <c r="C11" s="21" t="s">
        <v>315</v>
      </c>
      <c r="D11" s="21" t="s">
        <v>316</v>
      </c>
      <c r="E11" s="139" t="s">
        <v>317</v>
      </c>
      <c r="F11" s="21" t="s">
        <v>318</v>
      </c>
      <c r="G11" s="139" t="s">
        <v>319</v>
      </c>
      <c r="H11" s="21" t="s">
        <v>320</v>
      </c>
      <c r="I11" s="21" t="s">
        <v>321</v>
      </c>
      <c r="J11" s="139" t="s">
        <v>317</v>
      </c>
    </row>
    <row r="12" ht="24" customHeight="1" spans="1:10">
      <c r="A12" s="138" t="s">
        <v>276</v>
      </c>
      <c r="B12" s="21"/>
      <c r="C12" s="21" t="s">
        <v>315</v>
      </c>
      <c r="D12" s="21" t="s">
        <v>323</v>
      </c>
      <c r="E12" s="139" t="s">
        <v>324</v>
      </c>
      <c r="F12" s="21" t="s">
        <v>318</v>
      </c>
      <c r="G12" s="139" t="s">
        <v>325</v>
      </c>
      <c r="H12" s="21" t="s">
        <v>326</v>
      </c>
      <c r="I12" s="21" t="s">
        <v>321</v>
      </c>
      <c r="J12" s="139" t="s">
        <v>324</v>
      </c>
    </row>
    <row r="13" ht="24" customHeight="1" spans="1:10">
      <c r="A13" s="138" t="s">
        <v>276</v>
      </c>
      <c r="B13" s="21"/>
      <c r="C13" s="21" t="s">
        <v>327</v>
      </c>
      <c r="D13" s="21" t="s">
        <v>328</v>
      </c>
      <c r="E13" s="139" t="s">
        <v>329</v>
      </c>
      <c r="F13" s="21" t="s">
        <v>318</v>
      </c>
      <c r="G13" s="139" t="s">
        <v>330</v>
      </c>
      <c r="H13" s="21" t="s">
        <v>331</v>
      </c>
      <c r="I13" s="21" t="s">
        <v>321</v>
      </c>
      <c r="J13" s="139" t="s">
        <v>329</v>
      </c>
    </row>
    <row r="14" ht="24" customHeight="1" spans="1:10">
      <c r="A14" s="138" t="s">
        <v>276</v>
      </c>
      <c r="B14" s="21"/>
      <c r="C14" s="21" t="s">
        <v>332</v>
      </c>
      <c r="D14" s="21" t="s">
        <v>333</v>
      </c>
      <c r="E14" s="139" t="s">
        <v>337</v>
      </c>
      <c r="F14" s="21" t="s">
        <v>335</v>
      </c>
      <c r="G14" s="139" t="s">
        <v>336</v>
      </c>
      <c r="H14" s="21" t="s">
        <v>326</v>
      </c>
      <c r="I14" s="21" t="s">
        <v>321</v>
      </c>
      <c r="J14" s="139" t="s">
        <v>337</v>
      </c>
    </row>
    <row r="15" ht="24" customHeight="1" spans="1:10">
      <c r="A15" s="138" t="s">
        <v>274</v>
      </c>
      <c r="B15" s="21" t="s">
        <v>338</v>
      </c>
      <c r="C15" s="21" t="s">
        <v>315</v>
      </c>
      <c r="D15" s="21" t="s">
        <v>316</v>
      </c>
      <c r="E15" s="139" t="s">
        <v>317</v>
      </c>
      <c r="F15" s="21" t="s">
        <v>318</v>
      </c>
      <c r="G15" s="139" t="s">
        <v>319</v>
      </c>
      <c r="H15" s="21" t="s">
        <v>320</v>
      </c>
      <c r="I15" s="21" t="s">
        <v>321</v>
      </c>
      <c r="J15" s="139" t="s">
        <v>317</v>
      </c>
    </row>
    <row r="16" ht="24" customHeight="1" spans="1:10">
      <c r="A16" s="138" t="s">
        <v>274</v>
      </c>
      <c r="B16" s="21" t="s">
        <v>338</v>
      </c>
      <c r="C16" s="21" t="s">
        <v>315</v>
      </c>
      <c r="D16" s="21" t="s">
        <v>323</v>
      </c>
      <c r="E16" s="139" t="s">
        <v>324</v>
      </c>
      <c r="F16" s="21" t="s">
        <v>318</v>
      </c>
      <c r="G16" s="139" t="s">
        <v>325</v>
      </c>
      <c r="H16" s="21" t="s">
        <v>326</v>
      </c>
      <c r="I16" s="21" t="s">
        <v>321</v>
      </c>
      <c r="J16" s="139" t="s">
        <v>324</v>
      </c>
    </row>
    <row r="17" ht="24" customHeight="1" spans="1:10">
      <c r="A17" s="138" t="s">
        <v>274</v>
      </c>
      <c r="B17" s="21" t="s">
        <v>338</v>
      </c>
      <c r="C17" s="21" t="s">
        <v>327</v>
      </c>
      <c r="D17" s="21" t="s">
        <v>328</v>
      </c>
      <c r="E17" s="139" t="s">
        <v>329</v>
      </c>
      <c r="F17" s="21" t="s">
        <v>318</v>
      </c>
      <c r="G17" s="139" t="s">
        <v>330</v>
      </c>
      <c r="H17" s="21" t="s">
        <v>331</v>
      </c>
      <c r="I17" s="21" t="s">
        <v>321</v>
      </c>
      <c r="J17" s="139" t="s">
        <v>329</v>
      </c>
    </row>
    <row r="18" ht="24" customHeight="1" spans="1:10">
      <c r="A18" s="138" t="s">
        <v>274</v>
      </c>
      <c r="B18" s="21" t="s">
        <v>338</v>
      </c>
      <c r="C18" s="21" t="s">
        <v>332</v>
      </c>
      <c r="D18" s="21" t="s">
        <v>333</v>
      </c>
      <c r="E18" s="139" t="s">
        <v>337</v>
      </c>
      <c r="F18" s="21" t="s">
        <v>335</v>
      </c>
      <c r="G18" s="139" t="s">
        <v>336</v>
      </c>
      <c r="H18" s="21" t="s">
        <v>326</v>
      </c>
      <c r="I18" s="21" t="s">
        <v>321</v>
      </c>
      <c r="J18" s="139" t="s">
        <v>337</v>
      </c>
    </row>
    <row r="19" ht="24" customHeight="1" spans="1:10">
      <c r="A19" s="138" t="s">
        <v>280</v>
      </c>
      <c r="B19" s="21" t="s">
        <v>339</v>
      </c>
      <c r="C19" s="21" t="s">
        <v>315</v>
      </c>
      <c r="D19" s="21" t="s">
        <v>316</v>
      </c>
      <c r="E19" s="139" t="s">
        <v>340</v>
      </c>
      <c r="F19" s="21" t="s">
        <v>335</v>
      </c>
      <c r="G19" s="139" t="s">
        <v>94</v>
      </c>
      <c r="H19" s="21" t="s">
        <v>341</v>
      </c>
      <c r="I19" s="21" t="s">
        <v>321</v>
      </c>
      <c r="J19" s="139" t="s">
        <v>340</v>
      </c>
    </row>
    <row r="20" ht="24" customHeight="1" spans="1:10">
      <c r="A20" s="138" t="s">
        <v>280</v>
      </c>
      <c r="B20" s="21" t="s">
        <v>339</v>
      </c>
      <c r="C20" s="21" t="s">
        <v>315</v>
      </c>
      <c r="D20" s="21" t="s">
        <v>323</v>
      </c>
      <c r="E20" s="139" t="s">
        <v>342</v>
      </c>
      <c r="F20" s="21" t="s">
        <v>318</v>
      </c>
      <c r="G20" s="139" t="s">
        <v>325</v>
      </c>
      <c r="H20" s="21" t="s">
        <v>326</v>
      </c>
      <c r="I20" s="21" t="s">
        <v>321</v>
      </c>
      <c r="J20" s="139" t="s">
        <v>342</v>
      </c>
    </row>
    <row r="21" ht="24" customHeight="1" spans="1:10">
      <c r="A21" s="138" t="s">
        <v>280</v>
      </c>
      <c r="B21" s="21" t="s">
        <v>339</v>
      </c>
      <c r="C21" s="21" t="s">
        <v>327</v>
      </c>
      <c r="D21" s="21" t="s">
        <v>328</v>
      </c>
      <c r="E21" s="139" t="s">
        <v>343</v>
      </c>
      <c r="F21" s="21" t="s">
        <v>344</v>
      </c>
      <c r="G21" s="139" t="s">
        <v>319</v>
      </c>
      <c r="H21" s="21" t="s">
        <v>345</v>
      </c>
      <c r="I21" s="21" t="s">
        <v>321</v>
      </c>
      <c r="J21" s="139" t="s">
        <v>343</v>
      </c>
    </row>
    <row r="22" ht="24" customHeight="1" spans="1:10">
      <c r="A22" s="138" t="s">
        <v>280</v>
      </c>
      <c r="B22" s="21" t="s">
        <v>339</v>
      </c>
      <c r="C22" s="21" t="s">
        <v>327</v>
      </c>
      <c r="D22" s="21" t="s">
        <v>346</v>
      </c>
      <c r="E22" s="139" t="s">
        <v>347</v>
      </c>
      <c r="F22" s="21" t="s">
        <v>318</v>
      </c>
      <c r="G22" s="139" t="s">
        <v>348</v>
      </c>
      <c r="H22" s="21" t="s">
        <v>331</v>
      </c>
      <c r="I22" s="21" t="s">
        <v>321</v>
      </c>
      <c r="J22" s="139" t="s">
        <v>347</v>
      </c>
    </row>
    <row r="23" ht="24" customHeight="1" spans="1:10">
      <c r="A23" s="138" t="s">
        <v>280</v>
      </c>
      <c r="B23" s="21" t="s">
        <v>339</v>
      </c>
      <c r="C23" s="21" t="s">
        <v>332</v>
      </c>
      <c r="D23" s="21" t="s">
        <v>333</v>
      </c>
      <c r="E23" s="139" t="s">
        <v>349</v>
      </c>
      <c r="F23" s="21" t="s">
        <v>335</v>
      </c>
      <c r="G23" s="139" t="s">
        <v>350</v>
      </c>
      <c r="H23" s="21" t="s">
        <v>326</v>
      </c>
      <c r="I23" s="21" t="s">
        <v>321</v>
      </c>
      <c r="J23" s="139" t="s">
        <v>349</v>
      </c>
    </row>
    <row r="24" ht="24" customHeight="1" spans="1:10">
      <c r="A24" s="138" t="s">
        <v>268</v>
      </c>
      <c r="B24" s="21" t="s">
        <v>351</v>
      </c>
      <c r="C24" s="21" t="s">
        <v>315</v>
      </c>
      <c r="D24" s="21" t="s">
        <v>316</v>
      </c>
      <c r="E24" s="139" t="s">
        <v>352</v>
      </c>
      <c r="F24" s="21" t="s">
        <v>335</v>
      </c>
      <c r="G24" s="139" t="s">
        <v>353</v>
      </c>
      <c r="H24" s="21" t="s">
        <v>354</v>
      </c>
      <c r="I24" s="21" t="s">
        <v>321</v>
      </c>
      <c r="J24" s="139" t="s">
        <v>352</v>
      </c>
    </row>
    <row r="25" ht="24" customHeight="1" spans="1:10">
      <c r="A25" s="138" t="s">
        <v>268</v>
      </c>
      <c r="B25" s="21" t="s">
        <v>351</v>
      </c>
      <c r="C25" s="21" t="s">
        <v>315</v>
      </c>
      <c r="D25" s="21" t="s">
        <v>323</v>
      </c>
      <c r="E25" s="139" t="s">
        <v>355</v>
      </c>
      <c r="F25" s="21" t="s">
        <v>335</v>
      </c>
      <c r="G25" s="139" t="s">
        <v>356</v>
      </c>
      <c r="H25" s="21" t="s">
        <v>326</v>
      </c>
      <c r="I25" s="21" t="s">
        <v>321</v>
      </c>
      <c r="J25" s="139" t="s">
        <v>355</v>
      </c>
    </row>
    <row r="26" ht="24" customHeight="1" spans="1:10">
      <c r="A26" s="138" t="s">
        <v>268</v>
      </c>
      <c r="B26" s="21" t="s">
        <v>351</v>
      </c>
      <c r="C26" s="21" t="s">
        <v>315</v>
      </c>
      <c r="D26" s="21" t="s">
        <v>357</v>
      </c>
      <c r="E26" s="139" t="s">
        <v>358</v>
      </c>
      <c r="F26" s="21" t="s">
        <v>359</v>
      </c>
      <c r="G26" s="139" t="s">
        <v>85</v>
      </c>
      <c r="H26" s="21" t="s">
        <v>360</v>
      </c>
      <c r="I26" s="21" t="s">
        <v>321</v>
      </c>
      <c r="J26" s="139" t="s">
        <v>358</v>
      </c>
    </row>
    <row r="27" ht="24" customHeight="1" spans="1:10">
      <c r="A27" s="138" t="s">
        <v>268</v>
      </c>
      <c r="B27" s="21" t="s">
        <v>351</v>
      </c>
      <c r="C27" s="21" t="s">
        <v>327</v>
      </c>
      <c r="D27" s="21" t="s">
        <v>328</v>
      </c>
      <c r="E27" s="139" t="s">
        <v>361</v>
      </c>
      <c r="F27" s="21" t="s">
        <v>335</v>
      </c>
      <c r="G27" s="139" t="s">
        <v>336</v>
      </c>
      <c r="H27" s="21" t="s">
        <v>326</v>
      </c>
      <c r="I27" s="21" t="s">
        <v>321</v>
      </c>
      <c r="J27" s="139" t="s">
        <v>362</v>
      </c>
    </row>
    <row r="28" ht="24" customHeight="1" spans="1:10">
      <c r="A28" s="138" t="s">
        <v>268</v>
      </c>
      <c r="B28" s="21" t="s">
        <v>351</v>
      </c>
      <c r="C28" s="21" t="s">
        <v>327</v>
      </c>
      <c r="D28" s="21" t="s">
        <v>346</v>
      </c>
      <c r="E28" s="139" t="s">
        <v>363</v>
      </c>
      <c r="F28" s="21" t="s">
        <v>318</v>
      </c>
      <c r="G28" s="139" t="s">
        <v>364</v>
      </c>
      <c r="H28" s="21" t="s">
        <v>331</v>
      </c>
      <c r="I28" s="21" t="s">
        <v>321</v>
      </c>
      <c r="J28" s="139" t="s">
        <v>363</v>
      </c>
    </row>
    <row r="29" ht="24" customHeight="1" spans="1:10">
      <c r="A29" s="138" t="s">
        <v>268</v>
      </c>
      <c r="B29" s="21" t="s">
        <v>351</v>
      </c>
      <c r="C29" s="21" t="s">
        <v>332</v>
      </c>
      <c r="D29" s="21" t="s">
        <v>333</v>
      </c>
      <c r="E29" s="139" t="s">
        <v>365</v>
      </c>
      <c r="F29" s="21" t="s">
        <v>318</v>
      </c>
      <c r="G29" s="139" t="s">
        <v>366</v>
      </c>
      <c r="H29" s="21" t="s">
        <v>326</v>
      </c>
      <c r="I29" s="21" t="s">
        <v>367</v>
      </c>
      <c r="J29" s="139" t="s">
        <v>368</v>
      </c>
    </row>
    <row r="30" ht="24" customHeight="1" spans="1:10">
      <c r="A30" s="138" t="s">
        <v>270</v>
      </c>
      <c r="B30" s="21" t="s">
        <v>369</v>
      </c>
      <c r="C30" s="21" t="s">
        <v>315</v>
      </c>
      <c r="D30" s="21" t="s">
        <v>316</v>
      </c>
      <c r="E30" s="139" t="s">
        <v>370</v>
      </c>
      <c r="F30" s="21" t="s">
        <v>318</v>
      </c>
      <c r="G30" s="139" t="s">
        <v>371</v>
      </c>
      <c r="H30" s="21" t="s">
        <v>331</v>
      </c>
      <c r="I30" s="21" t="s">
        <v>321</v>
      </c>
      <c r="J30" s="139" t="s">
        <v>370</v>
      </c>
    </row>
    <row r="31" ht="24" customHeight="1" spans="1:10">
      <c r="A31" s="138" t="s">
        <v>270</v>
      </c>
      <c r="B31" s="21" t="s">
        <v>369</v>
      </c>
      <c r="C31" s="21" t="s">
        <v>327</v>
      </c>
      <c r="D31" s="21" t="s">
        <v>372</v>
      </c>
      <c r="E31" s="139" t="s">
        <v>373</v>
      </c>
      <c r="F31" s="21" t="s">
        <v>318</v>
      </c>
      <c r="G31" s="139" t="s">
        <v>348</v>
      </c>
      <c r="H31" s="21" t="s">
        <v>331</v>
      </c>
      <c r="I31" s="21" t="s">
        <v>367</v>
      </c>
      <c r="J31" s="139" t="s">
        <v>373</v>
      </c>
    </row>
    <row r="32" ht="24" customHeight="1" spans="1:10">
      <c r="A32" s="138" t="s">
        <v>270</v>
      </c>
      <c r="B32" s="21" t="s">
        <v>369</v>
      </c>
      <c r="C32" s="21" t="s">
        <v>327</v>
      </c>
      <c r="D32" s="21" t="s">
        <v>346</v>
      </c>
      <c r="E32" s="139" t="s">
        <v>374</v>
      </c>
      <c r="F32" s="21" t="s">
        <v>318</v>
      </c>
      <c r="G32" s="139" t="s">
        <v>348</v>
      </c>
      <c r="H32" s="21" t="s">
        <v>331</v>
      </c>
      <c r="I32" s="21" t="s">
        <v>367</v>
      </c>
      <c r="J32" s="139" t="s">
        <v>374</v>
      </c>
    </row>
    <row r="33" ht="24" customHeight="1" spans="1:10">
      <c r="A33" s="138" t="s">
        <v>270</v>
      </c>
      <c r="B33" s="21" t="s">
        <v>369</v>
      </c>
      <c r="C33" s="21" t="s">
        <v>332</v>
      </c>
      <c r="D33" s="21" t="s">
        <v>333</v>
      </c>
      <c r="E33" s="139" t="s">
        <v>375</v>
      </c>
      <c r="F33" s="21" t="s">
        <v>335</v>
      </c>
      <c r="G33" s="139" t="s">
        <v>366</v>
      </c>
      <c r="H33" s="21" t="s">
        <v>326</v>
      </c>
      <c r="I33" s="21" t="s">
        <v>321</v>
      </c>
      <c r="J33" s="139" t="s">
        <v>375</v>
      </c>
    </row>
    <row r="34" ht="24" customHeight="1" spans="1:10">
      <c r="A34" s="140" t="s">
        <v>282</v>
      </c>
      <c r="B34" s="141" t="s">
        <v>376</v>
      </c>
      <c r="C34" s="142" t="s">
        <v>315</v>
      </c>
      <c r="D34" s="142" t="s">
        <v>316</v>
      </c>
      <c r="E34" s="142" t="s">
        <v>377</v>
      </c>
      <c r="F34" s="143" t="s">
        <v>335</v>
      </c>
      <c r="G34" s="143" t="s">
        <v>336</v>
      </c>
      <c r="H34" s="143" t="s">
        <v>326</v>
      </c>
      <c r="I34" s="154" t="s">
        <v>321</v>
      </c>
      <c r="J34" s="143" t="s">
        <v>377</v>
      </c>
    </row>
    <row r="35" ht="24" customHeight="1" spans="1:10">
      <c r="A35" s="144"/>
      <c r="B35" s="145"/>
      <c r="C35" s="146" t="s">
        <v>315</v>
      </c>
      <c r="D35" s="146" t="s">
        <v>316</v>
      </c>
      <c r="E35" s="146" t="s">
        <v>378</v>
      </c>
      <c r="F35" s="143" t="s">
        <v>335</v>
      </c>
      <c r="G35" s="143" t="s">
        <v>336</v>
      </c>
      <c r="H35" s="143" t="s">
        <v>326</v>
      </c>
      <c r="I35" s="154" t="s">
        <v>321</v>
      </c>
      <c r="J35" s="143" t="s">
        <v>378</v>
      </c>
    </row>
    <row r="36" ht="24" customHeight="1" spans="1:10">
      <c r="A36" s="144"/>
      <c r="B36" s="145"/>
      <c r="C36" s="146" t="s">
        <v>315</v>
      </c>
      <c r="D36" s="146" t="s">
        <v>316</v>
      </c>
      <c r="E36" s="146" t="s">
        <v>379</v>
      </c>
      <c r="F36" s="143" t="s">
        <v>359</v>
      </c>
      <c r="G36" s="143" t="s">
        <v>380</v>
      </c>
      <c r="H36" s="143" t="s">
        <v>326</v>
      </c>
      <c r="I36" s="154" t="s">
        <v>321</v>
      </c>
      <c r="J36" s="143" t="s">
        <v>379</v>
      </c>
    </row>
    <row r="37" ht="24" customHeight="1" spans="1:10">
      <c r="A37" s="144"/>
      <c r="B37" s="145"/>
      <c r="C37" s="146" t="s">
        <v>315</v>
      </c>
      <c r="D37" s="146" t="s">
        <v>316</v>
      </c>
      <c r="E37" s="146" t="s">
        <v>381</v>
      </c>
      <c r="F37" s="143" t="s">
        <v>335</v>
      </c>
      <c r="G37" s="143" t="s">
        <v>336</v>
      </c>
      <c r="H37" s="143" t="s">
        <v>326</v>
      </c>
      <c r="I37" s="154" t="s">
        <v>321</v>
      </c>
      <c r="J37" s="143" t="s">
        <v>381</v>
      </c>
    </row>
    <row r="38" ht="24" customHeight="1" spans="1:10">
      <c r="A38" s="144"/>
      <c r="B38" s="145"/>
      <c r="C38" s="146" t="s">
        <v>315</v>
      </c>
      <c r="D38" s="146" t="s">
        <v>316</v>
      </c>
      <c r="E38" s="146" t="s">
        <v>382</v>
      </c>
      <c r="F38" s="143" t="s">
        <v>318</v>
      </c>
      <c r="G38" s="143" t="s">
        <v>325</v>
      </c>
      <c r="H38" s="143" t="s">
        <v>326</v>
      </c>
      <c r="I38" s="154" t="s">
        <v>321</v>
      </c>
      <c r="J38" s="143" t="s">
        <v>382</v>
      </c>
    </row>
    <row r="39" ht="24" customHeight="1" spans="1:10">
      <c r="A39" s="144"/>
      <c r="B39" s="145"/>
      <c r="C39" s="146" t="s">
        <v>315</v>
      </c>
      <c r="D39" s="146" t="s">
        <v>316</v>
      </c>
      <c r="E39" s="146" t="s">
        <v>383</v>
      </c>
      <c r="F39" s="143" t="s">
        <v>318</v>
      </c>
      <c r="G39" s="143" t="s">
        <v>325</v>
      </c>
      <c r="H39" s="143" t="s">
        <v>326</v>
      </c>
      <c r="I39" s="154" t="s">
        <v>321</v>
      </c>
      <c r="J39" s="143" t="s">
        <v>383</v>
      </c>
    </row>
    <row r="40" ht="24" customHeight="1" spans="1:10">
      <c r="A40" s="144"/>
      <c r="B40" s="145"/>
      <c r="C40" s="146" t="s">
        <v>315</v>
      </c>
      <c r="D40" s="147" t="s">
        <v>323</v>
      </c>
      <c r="E40" s="146" t="s">
        <v>384</v>
      </c>
      <c r="F40" s="143" t="s">
        <v>335</v>
      </c>
      <c r="G40" s="143" t="s">
        <v>336</v>
      </c>
      <c r="H40" s="143" t="s">
        <v>326</v>
      </c>
      <c r="I40" s="154" t="s">
        <v>321</v>
      </c>
      <c r="J40" s="143" t="s">
        <v>385</v>
      </c>
    </row>
    <row r="41" ht="24" customHeight="1" spans="1:10">
      <c r="A41" s="144"/>
      <c r="B41" s="145"/>
      <c r="C41" s="146" t="s">
        <v>327</v>
      </c>
      <c r="D41" s="146" t="s">
        <v>328</v>
      </c>
      <c r="E41" s="146" t="s">
        <v>386</v>
      </c>
      <c r="F41" s="143" t="s">
        <v>318</v>
      </c>
      <c r="G41" s="143" t="s">
        <v>387</v>
      </c>
      <c r="H41" s="143" t="s">
        <v>331</v>
      </c>
      <c r="I41" s="154" t="s">
        <v>321</v>
      </c>
      <c r="J41" s="143" t="s">
        <v>386</v>
      </c>
    </row>
    <row r="42" ht="24" customHeight="1" spans="1:10">
      <c r="A42" s="144"/>
      <c r="B42" s="145"/>
      <c r="C42" s="148" t="s">
        <v>332</v>
      </c>
      <c r="D42" s="148" t="s">
        <v>333</v>
      </c>
      <c r="E42" s="148" t="s">
        <v>388</v>
      </c>
      <c r="F42" s="149" t="s">
        <v>335</v>
      </c>
      <c r="G42" s="149" t="s">
        <v>389</v>
      </c>
      <c r="H42" s="149" t="s">
        <v>326</v>
      </c>
      <c r="I42" s="155" t="s">
        <v>321</v>
      </c>
      <c r="J42" s="149" t="s">
        <v>388</v>
      </c>
    </row>
    <row r="43" ht="24" customHeight="1" spans="1:10">
      <c r="A43" s="150" t="s">
        <v>295</v>
      </c>
      <c r="B43" s="151" t="s">
        <v>390</v>
      </c>
      <c r="C43" s="146" t="s">
        <v>315</v>
      </c>
      <c r="D43" s="146" t="s">
        <v>316</v>
      </c>
      <c r="E43" s="146" t="s">
        <v>391</v>
      </c>
      <c r="F43" s="146" t="s">
        <v>318</v>
      </c>
      <c r="G43" s="146" t="s">
        <v>325</v>
      </c>
      <c r="H43" s="146" t="s">
        <v>326</v>
      </c>
      <c r="I43" s="156" t="s">
        <v>321</v>
      </c>
      <c r="J43" s="146" t="s">
        <v>391</v>
      </c>
    </row>
    <row r="44" ht="24" customHeight="1" spans="1:10">
      <c r="A44" s="144"/>
      <c r="B44" s="151"/>
      <c r="C44" s="146" t="s">
        <v>315</v>
      </c>
      <c r="D44" s="146" t="s">
        <v>316</v>
      </c>
      <c r="E44" s="146" t="s">
        <v>392</v>
      </c>
      <c r="F44" s="146" t="s">
        <v>318</v>
      </c>
      <c r="G44" s="146" t="s">
        <v>325</v>
      </c>
      <c r="H44" s="146" t="s">
        <v>326</v>
      </c>
      <c r="I44" s="156" t="s">
        <v>321</v>
      </c>
      <c r="J44" s="146" t="s">
        <v>392</v>
      </c>
    </row>
    <row r="45" ht="24" customHeight="1" spans="1:10">
      <c r="A45" s="144"/>
      <c r="B45" s="151"/>
      <c r="C45" s="146" t="s">
        <v>315</v>
      </c>
      <c r="D45" s="146" t="s">
        <v>316</v>
      </c>
      <c r="E45" s="146" t="s">
        <v>393</v>
      </c>
      <c r="F45" s="146" t="s">
        <v>335</v>
      </c>
      <c r="G45" s="146" t="s">
        <v>394</v>
      </c>
      <c r="H45" s="146" t="s">
        <v>354</v>
      </c>
      <c r="I45" s="156" t="s">
        <v>321</v>
      </c>
      <c r="J45" s="146" t="s">
        <v>393</v>
      </c>
    </row>
    <row r="46" ht="24" customHeight="1" spans="1:10">
      <c r="A46" s="144"/>
      <c r="B46" s="151"/>
      <c r="C46" s="146" t="s">
        <v>315</v>
      </c>
      <c r="D46" s="146" t="s">
        <v>323</v>
      </c>
      <c r="E46" s="146" t="s">
        <v>395</v>
      </c>
      <c r="F46" s="146" t="s">
        <v>335</v>
      </c>
      <c r="G46" s="146" t="s">
        <v>366</v>
      </c>
      <c r="H46" s="146" t="s">
        <v>326</v>
      </c>
      <c r="I46" s="156" t="s">
        <v>321</v>
      </c>
      <c r="J46" s="146" t="s">
        <v>396</v>
      </c>
    </row>
    <row r="47" ht="24" customHeight="1" spans="1:10">
      <c r="A47" s="144"/>
      <c r="B47" s="151"/>
      <c r="C47" s="146" t="s">
        <v>315</v>
      </c>
      <c r="D47" s="146" t="s">
        <v>323</v>
      </c>
      <c r="E47" s="146" t="s">
        <v>397</v>
      </c>
      <c r="F47" s="146" t="s">
        <v>335</v>
      </c>
      <c r="G47" s="146" t="s">
        <v>336</v>
      </c>
      <c r="H47" s="146" t="s">
        <v>326</v>
      </c>
      <c r="I47" s="156" t="s">
        <v>321</v>
      </c>
      <c r="J47" s="146" t="s">
        <v>397</v>
      </c>
    </row>
    <row r="48" ht="24" customHeight="1" spans="1:10">
      <c r="A48" s="144"/>
      <c r="B48" s="151"/>
      <c r="C48" s="146" t="s">
        <v>327</v>
      </c>
      <c r="D48" s="146" t="s">
        <v>372</v>
      </c>
      <c r="E48" s="146" t="s">
        <v>398</v>
      </c>
      <c r="F48" s="146" t="s">
        <v>318</v>
      </c>
      <c r="G48" s="146" t="s">
        <v>399</v>
      </c>
      <c r="H48" s="146" t="s">
        <v>331</v>
      </c>
      <c r="I48" s="156" t="s">
        <v>321</v>
      </c>
      <c r="J48" s="146" t="s">
        <v>398</v>
      </c>
    </row>
    <row r="49" ht="24" customHeight="1" spans="1:10">
      <c r="A49" s="144"/>
      <c r="B49" s="151"/>
      <c r="C49" s="146" t="s">
        <v>327</v>
      </c>
      <c r="D49" s="146" t="s">
        <v>346</v>
      </c>
      <c r="E49" s="146" t="s">
        <v>400</v>
      </c>
      <c r="F49" s="146" t="s">
        <v>318</v>
      </c>
      <c r="G49" s="146" t="s">
        <v>348</v>
      </c>
      <c r="H49" s="146" t="s">
        <v>331</v>
      </c>
      <c r="I49" s="156" t="s">
        <v>321</v>
      </c>
      <c r="J49" s="146" t="s">
        <v>400</v>
      </c>
    </row>
    <row r="50" ht="24" customHeight="1" spans="1:10">
      <c r="A50" s="152"/>
      <c r="B50" s="151"/>
      <c r="C50" s="146" t="s">
        <v>332</v>
      </c>
      <c r="D50" s="146" t="s">
        <v>333</v>
      </c>
      <c r="E50" s="146" t="s">
        <v>401</v>
      </c>
      <c r="F50" s="146" t="s">
        <v>335</v>
      </c>
      <c r="G50" s="146" t="s">
        <v>336</v>
      </c>
      <c r="H50" s="146" t="s">
        <v>326</v>
      </c>
      <c r="I50" s="156" t="s">
        <v>321</v>
      </c>
      <c r="J50" s="146" t="s">
        <v>401</v>
      </c>
    </row>
    <row r="51" ht="24" customHeight="1" spans="1:10">
      <c r="A51" s="150" t="s">
        <v>287</v>
      </c>
      <c r="B51" s="151" t="s">
        <v>390</v>
      </c>
      <c r="C51" s="146" t="s">
        <v>315</v>
      </c>
      <c r="D51" s="146" t="s">
        <v>316</v>
      </c>
      <c r="E51" s="146" t="s">
        <v>391</v>
      </c>
      <c r="F51" s="146" t="s">
        <v>318</v>
      </c>
      <c r="G51" s="146" t="s">
        <v>325</v>
      </c>
      <c r="H51" s="146" t="s">
        <v>326</v>
      </c>
      <c r="I51" s="156" t="s">
        <v>321</v>
      </c>
      <c r="J51" s="146" t="s">
        <v>391</v>
      </c>
    </row>
    <row r="52" ht="24" customHeight="1" spans="1:10">
      <c r="A52" s="144"/>
      <c r="B52" s="151"/>
      <c r="C52" s="146" t="s">
        <v>315</v>
      </c>
      <c r="D52" s="146" t="s">
        <v>316</v>
      </c>
      <c r="E52" s="146" t="s">
        <v>392</v>
      </c>
      <c r="F52" s="146" t="s">
        <v>318</v>
      </c>
      <c r="G52" s="146" t="s">
        <v>325</v>
      </c>
      <c r="H52" s="146" t="s">
        <v>326</v>
      </c>
      <c r="I52" s="156" t="s">
        <v>321</v>
      </c>
      <c r="J52" s="146" t="s">
        <v>392</v>
      </c>
    </row>
    <row r="53" ht="24" customHeight="1" spans="1:10">
      <c r="A53" s="144"/>
      <c r="B53" s="151"/>
      <c r="C53" s="146" t="s">
        <v>315</v>
      </c>
      <c r="D53" s="146" t="s">
        <v>316</v>
      </c>
      <c r="E53" s="146" t="s">
        <v>393</v>
      </c>
      <c r="F53" s="146" t="s">
        <v>335</v>
      </c>
      <c r="G53" s="146" t="s">
        <v>394</v>
      </c>
      <c r="H53" s="146" t="s">
        <v>354</v>
      </c>
      <c r="I53" s="156" t="s">
        <v>321</v>
      </c>
      <c r="J53" s="146" t="s">
        <v>393</v>
      </c>
    </row>
    <row r="54" ht="24" customHeight="1" spans="1:10">
      <c r="A54" s="144"/>
      <c r="B54" s="151"/>
      <c r="C54" s="146" t="s">
        <v>315</v>
      </c>
      <c r="D54" s="146" t="s">
        <v>323</v>
      </c>
      <c r="E54" s="146" t="s">
        <v>395</v>
      </c>
      <c r="F54" s="146" t="s">
        <v>335</v>
      </c>
      <c r="G54" s="146" t="s">
        <v>366</v>
      </c>
      <c r="H54" s="146" t="s">
        <v>326</v>
      </c>
      <c r="I54" s="156" t="s">
        <v>321</v>
      </c>
      <c r="J54" s="146" t="s">
        <v>396</v>
      </c>
    </row>
    <row r="55" ht="24" customHeight="1" spans="1:10">
      <c r="A55" s="144"/>
      <c r="B55" s="151"/>
      <c r="C55" s="146" t="s">
        <v>315</v>
      </c>
      <c r="D55" s="146" t="s">
        <v>323</v>
      </c>
      <c r="E55" s="146" t="s">
        <v>397</v>
      </c>
      <c r="F55" s="146" t="s">
        <v>335</v>
      </c>
      <c r="G55" s="146" t="s">
        <v>336</v>
      </c>
      <c r="H55" s="146" t="s">
        <v>326</v>
      </c>
      <c r="I55" s="156" t="s">
        <v>321</v>
      </c>
      <c r="J55" s="146" t="s">
        <v>397</v>
      </c>
    </row>
    <row r="56" ht="24" customHeight="1" spans="1:10">
      <c r="A56" s="144"/>
      <c r="B56" s="151"/>
      <c r="C56" s="146" t="s">
        <v>327</v>
      </c>
      <c r="D56" s="146" t="s">
        <v>372</v>
      </c>
      <c r="E56" s="146" t="s">
        <v>398</v>
      </c>
      <c r="F56" s="146" t="s">
        <v>318</v>
      </c>
      <c r="G56" s="146" t="s">
        <v>399</v>
      </c>
      <c r="H56" s="146" t="s">
        <v>331</v>
      </c>
      <c r="I56" s="156" t="s">
        <v>321</v>
      </c>
      <c r="J56" s="146" t="s">
        <v>398</v>
      </c>
    </row>
    <row r="57" ht="24" customHeight="1" spans="1:10">
      <c r="A57" s="144"/>
      <c r="B57" s="151"/>
      <c r="C57" s="146" t="s">
        <v>327</v>
      </c>
      <c r="D57" s="146" t="s">
        <v>346</v>
      </c>
      <c r="E57" s="146" t="s">
        <v>400</v>
      </c>
      <c r="F57" s="146" t="s">
        <v>318</v>
      </c>
      <c r="G57" s="146" t="s">
        <v>348</v>
      </c>
      <c r="H57" s="146" t="s">
        <v>331</v>
      </c>
      <c r="I57" s="156" t="s">
        <v>321</v>
      </c>
      <c r="J57" s="146" t="s">
        <v>400</v>
      </c>
    </row>
    <row r="58" ht="24" customHeight="1" spans="1:10">
      <c r="A58" s="152"/>
      <c r="B58" s="151"/>
      <c r="C58" s="146" t="s">
        <v>332</v>
      </c>
      <c r="D58" s="146" t="s">
        <v>333</v>
      </c>
      <c r="E58" s="146" t="s">
        <v>401</v>
      </c>
      <c r="F58" s="146" t="s">
        <v>335</v>
      </c>
      <c r="G58" s="146" t="s">
        <v>336</v>
      </c>
      <c r="H58" s="146" t="s">
        <v>326</v>
      </c>
      <c r="I58" s="156" t="s">
        <v>321</v>
      </c>
      <c r="J58" s="146" t="s">
        <v>401</v>
      </c>
    </row>
    <row r="59" ht="24" customHeight="1" spans="1:10">
      <c r="A59" s="153" t="s">
        <v>289</v>
      </c>
      <c r="B59" s="151" t="s">
        <v>390</v>
      </c>
      <c r="C59" s="146" t="s">
        <v>315</v>
      </c>
      <c r="D59" s="146" t="s">
        <v>316</v>
      </c>
      <c r="E59" s="146" t="s">
        <v>391</v>
      </c>
      <c r="F59" s="146" t="s">
        <v>318</v>
      </c>
      <c r="G59" s="146" t="s">
        <v>325</v>
      </c>
      <c r="H59" s="146" t="s">
        <v>326</v>
      </c>
      <c r="I59" s="156" t="s">
        <v>321</v>
      </c>
      <c r="J59" s="146" t="s">
        <v>391</v>
      </c>
    </row>
    <row r="60" ht="24" customHeight="1" spans="1:10">
      <c r="A60" s="153"/>
      <c r="B60" s="151"/>
      <c r="C60" s="146" t="s">
        <v>315</v>
      </c>
      <c r="D60" s="146" t="s">
        <v>316</v>
      </c>
      <c r="E60" s="146" t="s">
        <v>392</v>
      </c>
      <c r="F60" s="146" t="s">
        <v>318</v>
      </c>
      <c r="G60" s="146" t="s">
        <v>325</v>
      </c>
      <c r="H60" s="146" t="s">
        <v>326</v>
      </c>
      <c r="I60" s="156" t="s">
        <v>321</v>
      </c>
      <c r="J60" s="146" t="s">
        <v>392</v>
      </c>
    </row>
    <row r="61" ht="24" customHeight="1" spans="1:10">
      <c r="A61" s="153"/>
      <c r="B61" s="151"/>
      <c r="C61" s="146" t="s">
        <v>315</v>
      </c>
      <c r="D61" s="146" t="s">
        <v>316</v>
      </c>
      <c r="E61" s="146" t="s">
        <v>393</v>
      </c>
      <c r="F61" s="146" t="s">
        <v>335</v>
      </c>
      <c r="G61" s="146" t="s">
        <v>394</v>
      </c>
      <c r="H61" s="146" t="s">
        <v>354</v>
      </c>
      <c r="I61" s="156" t="s">
        <v>321</v>
      </c>
      <c r="J61" s="146" t="s">
        <v>393</v>
      </c>
    </row>
    <row r="62" ht="24" customHeight="1" spans="1:10">
      <c r="A62" s="153"/>
      <c r="B62" s="151"/>
      <c r="C62" s="146" t="s">
        <v>315</v>
      </c>
      <c r="D62" s="146" t="s">
        <v>323</v>
      </c>
      <c r="E62" s="146" t="s">
        <v>395</v>
      </c>
      <c r="F62" s="146" t="s">
        <v>335</v>
      </c>
      <c r="G62" s="146" t="s">
        <v>366</v>
      </c>
      <c r="H62" s="146" t="s">
        <v>326</v>
      </c>
      <c r="I62" s="156" t="s">
        <v>321</v>
      </c>
      <c r="J62" s="146" t="s">
        <v>396</v>
      </c>
    </row>
    <row r="63" ht="24" customHeight="1" spans="1:10">
      <c r="A63" s="153"/>
      <c r="B63" s="151"/>
      <c r="C63" s="146" t="s">
        <v>315</v>
      </c>
      <c r="D63" s="146" t="s">
        <v>323</v>
      </c>
      <c r="E63" s="146" t="s">
        <v>397</v>
      </c>
      <c r="F63" s="146" t="s">
        <v>335</v>
      </c>
      <c r="G63" s="146" t="s">
        <v>336</v>
      </c>
      <c r="H63" s="146" t="s">
        <v>326</v>
      </c>
      <c r="I63" s="156" t="s">
        <v>321</v>
      </c>
      <c r="J63" s="146" t="s">
        <v>397</v>
      </c>
    </row>
    <row r="64" ht="24" customHeight="1" spans="1:10">
      <c r="A64" s="153"/>
      <c r="B64" s="151"/>
      <c r="C64" s="146" t="s">
        <v>327</v>
      </c>
      <c r="D64" s="146" t="s">
        <v>372</v>
      </c>
      <c r="E64" s="146" t="s">
        <v>398</v>
      </c>
      <c r="F64" s="146" t="s">
        <v>318</v>
      </c>
      <c r="G64" s="146" t="s">
        <v>399</v>
      </c>
      <c r="H64" s="146" t="s">
        <v>331</v>
      </c>
      <c r="I64" s="156" t="s">
        <v>321</v>
      </c>
      <c r="J64" s="146" t="s">
        <v>398</v>
      </c>
    </row>
    <row r="65" ht="24" customHeight="1" spans="1:10">
      <c r="A65" s="153"/>
      <c r="B65" s="151"/>
      <c r="C65" s="146" t="s">
        <v>327</v>
      </c>
      <c r="D65" s="146" t="s">
        <v>346</v>
      </c>
      <c r="E65" s="146" t="s">
        <v>400</v>
      </c>
      <c r="F65" s="146" t="s">
        <v>318</v>
      </c>
      <c r="G65" s="146" t="s">
        <v>348</v>
      </c>
      <c r="H65" s="146" t="s">
        <v>331</v>
      </c>
      <c r="I65" s="156" t="s">
        <v>321</v>
      </c>
      <c r="J65" s="146" t="s">
        <v>400</v>
      </c>
    </row>
    <row r="66" ht="24" customHeight="1" spans="1:10">
      <c r="A66" s="153"/>
      <c r="B66" s="151"/>
      <c r="C66" s="146" t="s">
        <v>332</v>
      </c>
      <c r="D66" s="146" t="s">
        <v>333</v>
      </c>
      <c r="E66" s="146" t="s">
        <v>401</v>
      </c>
      <c r="F66" s="146" t="s">
        <v>335</v>
      </c>
      <c r="G66" s="146" t="s">
        <v>336</v>
      </c>
      <c r="H66" s="146" t="s">
        <v>326</v>
      </c>
      <c r="I66" s="156" t="s">
        <v>321</v>
      </c>
      <c r="J66" s="146" t="s">
        <v>401</v>
      </c>
    </row>
    <row r="67" ht="24" customHeight="1" spans="1:10">
      <c r="A67" s="157" t="s">
        <v>291</v>
      </c>
      <c r="B67" s="151" t="s">
        <v>402</v>
      </c>
      <c r="C67" s="146" t="s">
        <v>315</v>
      </c>
      <c r="D67" s="146" t="s">
        <v>316</v>
      </c>
      <c r="E67" s="146" t="s">
        <v>385</v>
      </c>
      <c r="F67" s="146" t="s">
        <v>335</v>
      </c>
      <c r="G67" s="146" t="s">
        <v>336</v>
      </c>
      <c r="H67" s="146" t="s">
        <v>326</v>
      </c>
      <c r="I67" s="156" t="s">
        <v>321</v>
      </c>
      <c r="J67" s="146" t="s">
        <v>385</v>
      </c>
    </row>
    <row r="68" ht="24" customHeight="1" spans="1:10">
      <c r="A68" s="157"/>
      <c r="B68" s="151"/>
      <c r="C68" s="146" t="s">
        <v>315</v>
      </c>
      <c r="D68" s="146" t="s">
        <v>316</v>
      </c>
      <c r="E68" s="146" t="s">
        <v>403</v>
      </c>
      <c r="F68" s="146" t="s">
        <v>335</v>
      </c>
      <c r="G68" s="146" t="s">
        <v>350</v>
      </c>
      <c r="H68" s="146" t="s">
        <v>326</v>
      </c>
      <c r="I68" s="156" t="s">
        <v>321</v>
      </c>
      <c r="J68" s="146" t="s">
        <v>403</v>
      </c>
    </row>
    <row r="69" ht="24" customHeight="1" spans="1:10">
      <c r="A69" s="157"/>
      <c r="B69" s="151"/>
      <c r="C69" s="146" t="s">
        <v>315</v>
      </c>
      <c r="D69" s="146" t="s">
        <v>316</v>
      </c>
      <c r="E69" s="146" t="s">
        <v>404</v>
      </c>
      <c r="F69" s="146" t="s">
        <v>335</v>
      </c>
      <c r="G69" s="146" t="s">
        <v>336</v>
      </c>
      <c r="H69" s="146" t="s">
        <v>326</v>
      </c>
      <c r="I69" s="156" t="s">
        <v>321</v>
      </c>
      <c r="J69" s="146" t="s">
        <v>404</v>
      </c>
    </row>
    <row r="70" ht="24" customHeight="1" spans="1:10">
      <c r="A70" s="157"/>
      <c r="B70" s="151"/>
      <c r="C70" s="146" t="s">
        <v>315</v>
      </c>
      <c r="D70" s="146" t="s">
        <v>316</v>
      </c>
      <c r="E70" s="146" t="s">
        <v>405</v>
      </c>
      <c r="F70" s="146" t="s">
        <v>335</v>
      </c>
      <c r="G70" s="146" t="s">
        <v>406</v>
      </c>
      <c r="H70" s="146" t="s">
        <v>326</v>
      </c>
      <c r="I70" s="156" t="s">
        <v>321</v>
      </c>
      <c r="J70" s="146" t="s">
        <v>405</v>
      </c>
    </row>
    <row r="71" ht="24" customHeight="1" spans="1:10">
      <c r="A71" s="157"/>
      <c r="B71" s="151"/>
      <c r="C71" s="146" t="s">
        <v>315</v>
      </c>
      <c r="D71" s="146" t="s">
        <v>316</v>
      </c>
      <c r="E71" s="146" t="s">
        <v>407</v>
      </c>
      <c r="F71" s="146" t="s">
        <v>335</v>
      </c>
      <c r="G71" s="146" t="s">
        <v>336</v>
      </c>
      <c r="H71" s="146" t="s">
        <v>326</v>
      </c>
      <c r="I71" s="156" t="s">
        <v>321</v>
      </c>
      <c r="J71" s="146" t="s">
        <v>407</v>
      </c>
    </row>
    <row r="72" ht="24" customHeight="1" spans="1:10">
      <c r="A72" s="157"/>
      <c r="B72" s="151"/>
      <c r="C72" s="146" t="s">
        <v>315</v>
      </c>
      <c r="D72" s="146" t="s">
        <v>323</v>
      </c>
      <c r="E72" s="146" t="s">
        <v>408</v>
      </c>
      <c r="F72" s="146" t="s">
        <v>335</v>
      </c>
      <c r="G72" s="146" t="s">
        <v>409</v>
      </c>
      <c r="H72" s="146" t="s">
        <v>326</v>
      </c>
      <c r="I72" s="156" t="s">
        <v>321</v>
      </c>
      <c r="J72" s="146" t="s">
        <v>408</v>
      </c>
    </row>
    <row r="73" ht="24" customHeight="1" spans="1:10">
      <c r="A73" s="157"/>
      <c r="B73" s="151"/>
      <c r="C73" s="146" t="s">
        <v>315</v>
      </c>
      <c r="D73" s="146" t="s">
        <v>323</v>
      </c>
      <c r="E73" s="146" t="s">
        <v>410</v>
      </c>
      <c r="F73" s="146" t="s">
        <v>335</v>
      </c>
      <c r="G73" s="146" t="s">
        <v>409</v>
      </c>
      <c r="H73" s="146" t="s">
        <v>326</v>
      </c>
      <c r="I73" s="156" t="s">
        <v>321</v>
      </c>
      <c r="J73" s="146" t="s">
        <v>410</v>
      </c>
    </row>
    <row r="74" ht="24" customHeight="1" spans="1:10">
      <c r="A74" s="157"/>
      <c r="B74" s="151"/>
      <c r="C74" s="146" t="s">
        <v>315</v>
      </c>
      <c r="D74" s="146" t="s">
        <v>323</v>
      </c>
      <c r="E74" s="146" t="s">
        <v>411</v>
      </c>
      <c r="F74" s="146" t="s">
        <v>335</v>
      </c>
      <c r="G74" s="146" t="s">
        <v>412</v>
      </c>
      <c r="H74" s="146" t="s">
        <v>326</v>
      </c>
      <c r="I74" s="156" t="s">
        <v>321</v>
      </c>
      <c r="J74" s="146" t="s">
        <v>411</v>
      </c>
    </row>
    <row r="75" ht="24" customHeight="1" spans="1:10">
      <c r="A75" s="157"/>
      <c r="B75" s="151"/>
      <c r="C75" s="146" t="s">
        <v>315</v>
      </c>
      <c r="D75" s="146" t="s">
        <v>323</v>
      </c>
      <c r="E75" s="146" t="s">
        <v>413</v>
      </c>
      <c r="F75" s="146" t="s">
        <v>335</v>
      </c>
      <c r="G75" s="146" t="s">
        <v>366</v>
      </c>
      <c r="H75" s="146" t="s">
        <v>326</v>
      </c>
      <c r="I75" s="156" t="s">
        <v>321</v>
      </c>
      <c r="J75" s="146" t="s">
        <v>413</v>
      </c>
    </row>
    <row r="76" ht="24" customHeight="1" spans="1:10">
      <c r="A76" s="157"/>
      <c r="B76" s="151"/>
      <c r="C76" s="146" t="s">
        <v>327</v>
      </c>
      <c r="D76" s="146" t="s">
        <v>328</v>
      </c>
      <c r="E76" s="146" t="s">
        <v>414</v>
      </c>
      <c r="F76" s="146" t="s">
        <v>318</v>
      </c>
      <c r="G76" s="146" t="s">
        <v>415</v>
      </c>
      <c r="H76" s="146" t="s">
        <v>331</v>
      </c>
      <c r="I76" s="156" t="s">
        <v>321</v>
      </c>
      <c r="J76" s="146" t="s">
        <v>414</v>
      </c>
    </row>
    <row r="77" ht="24" customHeight="1" spans="1:10">
      <c r="A77" s="157"/>
      <c r="B77" s="151"/>
      <c r="C77" s="146" t="s">
        <v>327</v>
      </c>
      <c r="D77" s="146" t="s">
        <v>328</v>
      </c>
      <c r="E77" s="146" t="s">
        <v>416</v>
      </c>
      <c r="F77" s="146" t="s">
        <v>318</v>
      </c>
      <c r="G77" s="146" t="s">
        <v>417</v>
      </c>
      <c r="H77" s="146" t="s">
        <v>331</v>
      </c>
      <c r="I77" s="156" t="s">
        <v>321</v>
      </c>
      <c r="J77" s="146" t="s">
        <v>416</v>
      </c>
    </row>
    <row r="78" ht="24" customHeight="1" spans="1:10">
      <c r="A78" s="157"/>
      <c r="B78" s="151"/>
      <c r="C78" s="146" t="s">
        <v>327</v>
      </c>
      <c r="D78" s="146" t="s">
        <v>346</v>
      </c>
      <c r="E78" s="146" t="s">
        <v>418</v>
      </c>
      <c r="F78" s="146" t="s">
        <v>318</v>
      </c>
      <c r="G78" s="146" t="s">
        <v>419</v>
      </c>
      <c r="H78" s="146" t="s">
        <v>331</v>
      </c>
      <c r="I78" s="156" t="s">
        <v>321</v>
      </c>
      <c r="J78" s="146" t="s">
        <v>418</v>
      </c>
    </row>
    <row r="79" ht="24" customHeight="1" spans="1:10">
      <c r="A79" s="157"/>
      <c r="B79" s="151"/>
      <c r="C79" s="146" t="s">
        <v>332</v>
      </c>
      <c r="D79" s="146" t="s">
        <v>333</v>
      </c>
      <c r="E79" s="146" t="s">
        <v>420</v>
      </c>
      <c r="F79" s="146" t="s">
        <v>335</v>
      </c>
      <c r="G79" s="146" t="s">
        <v>389</v>
      </c>
      <c r="H79" s="146" t="s">
        <v>326</v>
      </c>
      <c r="I79" s="156" t="s">
        <v>321</v>
      </c>
      <c r="J79" s="146" t="s">
        <v>420</v>
      </c>
    </row>
    <row r="80" ht="24" customHeight="1" spans="1:10">
      <c r="A80" s="151" t="s">
        <v>293</v>
      </c>
      <c r="B80" s="151" t="s">
        <v>421</v>
      </c>
      <c r="C80" s="146" t="s">
        <v>315</v>
      </c>
      <c r="D80" s="146" t="s">
        <v>316</v>
      </c>
      <c r="E80" s="146" t="s">
        <v>422</v>
      </c>
      <c r="F80" s="146" t="s">
        <v>335</v>
      </c>
      <c r="G80" s="146" t="s">
        <v>350</v>
      </c>
      <c r="H80" s="146" t="s">
        <v>326</v>
      </c>
      <c r="I80" s="156" t="s">
        <v>321</v>
      </c>
      <c r="J80" s="146" t="s">
        <v>422</v>
      </c>
    </row>
    <row r="81" ht="24" customHeight="1" spans="1:10">
      <c r="A81" s="151"/>
      <c r="B81" s="157"/>
      <c r="C81" s="146" t="s">
        <v>315</v>
      </c>
      <c r="D81" s="146" t="s">
        <v>316</v>
      </c>
      <c r="E81" s="146" t="s">
        <v>423</v>
      </c>
      <c r="F81" s="146" t="s">
        <v>335</v>
      </c>
      <c r="G81" s="146" t="s">
        <v>336</v>
      </c>
      <c r="H81" s="146" t="s">
        <v>326</v>
      </c>
      <c r="I81" s="156" t="s">
        <v>321</v>
      </c>
      <c r="J81" s="146" t="s">
        <v>424</v>
      </c>
    </row>
    <row r="82" ht="24" customHeight="1" spans="1:10">
      <c r="A82" s="151"/>
      <c r="B82" s="157"/>
      <c r="C82" s="146" t="s">
        <v>315</v>
      </c>
      <c r="D82" s="146" t="s">
        <v>316</v>
      </c>
      <c r="E82" s="146" t="s">
        <v>425</v>
      </c>
      <c r="F82" s="146" t="s">
        <v>318</v>
      </c>
      <c r="G82" s="146" t="s">
        <v>325</v>
      </c>
      <c r="H82" s="146" t="s">
        <v>326</v>
      </c>
      <c r="I82" s="156" t="s">
        <v>321</v>
      </c>
      <c r="J82" s="146" t="s">
        <v>425</v>
      </c>
    </row>
    <row r="83" ht="24" customHeight="1" spans="1:10">
      <c r="A83" s="151"/>
      <c r="B83" s="157"/>
      <c r="C83" s="146" t="s">
        <v>315</v>
      </c>
      <c r="D83" s="146" t="s">
        <v>316</v>
      </c>
      <c r="E83" s="146" t="s">
        <v>426</v>
      </c>
      <c r="F83" s="146" t="s">
        <v>335</v>
      </c>
      <c r="G83" s="146" t="s">
        <v>366</v>
      </c>
      <c r="H83" s="146" t="s">
        <v>326</v>
      </c>
      <c r="I83" s="156" t="s">
        <v>321</v>
      </c>
      <c r="J83" s="146" t="s">
        <v>426</v>
      </c>
    </row>
    <row r="84" ht="24" customHeight="1" spans="1:10">
      <c r="A84" s="151"/>
      <c r="B84" s="157"/>
      <c r="C84" s="146" t="s">
        <v>315</v>
      </c>
      <c r="D84" s="146" t="s">
        <v>316</v>
      </c>
      <c r="E84" s="146" t="s">
        <v>427</v>
      </c>
      <c r="F84" s="146" t="s">
        <v>318</v>
      </c>
      <c r="G84" s="146" t="s">
        <v>325</v>
      </c>
      <c r="H84" s="146" t="s">
        <v>326</v>
      </c>
      <c r="I84" s="156" t="s">
        <v>321</v>
      </c>
      <c r="J84" s="146" t="s">
        <v>427</v>
      </c>
    </row>
    <row r="85" ht="24" customHeight="1" spans="1:10">
      <c r="A85" s="151"/>
      <c r="B85" s="157"/>
      <c r="C85" s="146" t="s">
        <v>315</v>
      </c>
      <c r="D85" s="146" t="s">
        <v>323</v>
      </c>
      <c r="E85" s="146" t="s">
        <v>428</v>
      </c>
      <c r="F85" s="146" t="s">
        <v>335</v>
      </c>
      <c r="G85" s="146" t="s">
        <v>429</v>
      </c>
      <c r="H85" s="146" t="s">
        <v>326</v>
      </c>
      <c r="I85" s="156" t="s">
        <v>321</v>
      </c>
      <c r="J85" s="146" t="s">
        <v>428</v>
      </c>
    </row>
    <row r="86" ht="24" customHeight="1" spans="1:10">
      <c r="A86" s="151"/>
      <c r="B86" s="157"/>
      <c r="C86" s="146" t="s">
        <v>315</v>
      </c>
      <c r="D86" s="146" t="s">
        <v>323</v>
      </c>
      <c r="E86" s="146" t="s">
        <v>430</v>
      </c>
      <c r="F86" s="146" t="s">
        <v>335</v>
      </c>
      <c r="G86" s="146" t="s">
        <v>336</v>
      </c>
      <c r="H86" s="146" t="s">
        <v>326</v>
      </c>
      <c r="I86" s="156" t="s">
        <v>321</v>
      </c>
      <c r="J86" s="146" t="s">
        <v>430</v>
      </c>
    </row>
    <row r="87" ht="24" customHeight="1" spans="1:10">
      <c r="A87" s="151"/>
      <c r="B87" s="157"/>
      <c r="C87" s="146" t="s">
        <v>315</v>
      </c>
      <c r="D87" s="146" t="s">
        <v>323</v>
      </c>
      <c r="E87" s="146" t="s">
        <v>385</v>
      </c>
      <c r="F87" s="146" t="s">
        <v>335</v>
      </c>
      <c r="G87" s="146" t="s">
        <v>336</v>
      </c>
      <c r="H87" s="146" t="s">
        <v>326</v>
      </c>
      <c r="I87" s="156" t="s">
        <v>321</v>
      </c>
      <c r="J87" s="146" t="s">
        <v>385</v>
      </c>
    </row>
    <row r="88" ht="24" customHeight="1" spans="1:10">
      <c r="A88" s="151"/>
      <c r="B88" s="157"/>
      <c r="C88" s="146" t="s">
        <v>315</v>
      </c>
      <c r="D88" s="146" t="s">
        <v>323</v>
      </c>
      <c r="E88" s="146" t="s">
        <v>431</v>
      </c>
      <c r="F88" s="146" t="s">
        <v>318</v>
      </c>
      <c r="G88" s="146" t="s">
        <v>432</v>
      </c>
      <c r="H88" s="146" t="s">
        <v>331</v>
      </c>
      <c r="I88" s="156" t="s">
        <v>321</v>
      </c>
      <c r="J88" s="146" t="s">
        <v>431</v>
      </c>
    </row>
    <row r="89" ht="24" customHeight="1" spans="1:10">
      <c r="A89" s="151"/>
      <c r="B89" s="157"/>
      <c r="C89" s="146" t="s">
        <v>327</v>
      </c>
      <c r="D89" s="146" t="s">
        <v>328</v>
      </c>
      <c r="E89" s="146" t="s">
        <v>433</v>
      </c>
      <c r="F89" s="146" t="s">
        <v>318</v>
      </c>
      <c r="G89" s="146" t="s">
        <v>434</v>
      </c>
      <c r="H89" s="146" t="s">
        <v>331</v>
      </c>
      <c r="I89" s="156" t="s">
        <v>321</v>
      </c>
      <c r="J89" s="146" t="s">
        <v>433</v>
      </c>
    </row>
    <row r="90" ht="24" customHeight="1" spans="1:10">
      <c r="A90" s="151"/>
      <c r="B90" s="157"/>
      <c r="C90" s="146" t="s">
        <v>327</v>
      </c>
      <c r="D90" s="146" t="s">
        <v>328</v>
      </c>
      <c r="E90" s="146" t="s">
        <v>435</v>
      </c>
      <c r="F90" s="146" t="s">
        <v>318</v>
      </c>
      <c r="G90" s="146" t="s">
        <v>325</v>
      </c>
      <c r="H90" s="146" t="s">
        <v>326</v>
      </c>
      <c r="I90" s="156" t="s">
        <v>321</v>
      </c>
      <c r="J90" s="146" t="s">
        <v>435</v>
      </c>
    </row>
    <row r="91" ht="24" customHeight="1" spans="1:10">
      <c r="A91" s="151"/>
      <c r="B91" s="157"/>
      <c r="C91" s="146" t="s">
        <v>327</v>
      </c>
      <c r="D91" s="146" t="s">
        <v>328</v>
      </c>
      <c r="E91" s="146" t="s">
        <v>436</v>
      </c>
      <c r="F91" s="146" t="s">
        <v>318</v>
      </c>
      <c r="G91" s="146" t="s">
        <v>325</v>
      </c>
      <c r="H91" s="146" t="s">
        <v>326</v>
      </c>
      <c r="I91" s="156" t="s">
        <v>321</v>
      </c>
      <c r="J91" s="146" t="s">
        <v>436</v>
      </c>
    </row>
    <row r="92" ht="24" customHeight="1" spans="1:10">
      <c r="A92" s="151"/>
      <c r="B92" s="157"/>
      <c r="C92" s="146" t="s">
        <v>327</v>
      </c>
      <c r="D92" s="146" t="s">
        <v>346</v>
      </c>
      <c r="E92" s="146" t="s">
        <v>437</v>
      </c>
      <c r="F92" s="146" t="s">
        <v>318</v>
      </c>
      <c r="G92" s="146" t="s">
        <v>348</v>
      </c>
      <c r="H92" s="146" t="s">
        <v>331</v>
      </c>
      <c r="I92" s="156" t="s">
        <v>321</v>
      </c>
      <c r="J92" s="146" t="s">
        <v>437</v>
      </c>
    </row>
    <row r="93" ht="24" customHeight="1" spans="1:10">
      <c r="A93" s="151"/>
      <c r="B93" s="157"/>
      <c r="C93" s="146" t="s">
        <v>327</v>
      </c>
      <c r="D93" s="146" t="s">
        <v>346</v>
      </c>
      <c r="E93" s="146" t="s">
        <v>438</v>
      </c>
      <c r="F93" s="146" t="s">
        <v>318</v>
      </c>
      <c r="G93" s="146" t="s">
        <v>348</v>
      </c>
      <c r="H93" s="146" t="s">
        <v>331</v>
      </c>
      <c r="I93" s="156" t="s">
        <v>321</v>
      </c>
      <c r="J93" s="146" t="s">
        <v>438</v>
      </c>
    </row>
    <row r="94" ht="24" customHeight="1" spans="1:10">
      <c r="A94" s="151"/>
      <c r="B94" s="157"/>
      <c r="C94" s="146" t="s">
        <v>327</v>
      </c>
      <c r="D94" s="146" t="s">
        <v>346</v>
      </c>
      <c r="E94" s="146" t="s">
        <v>439</v>
      </c>
      <c r="F94" s="146" t="s">
        <v>318</v>
      </c>
      <c r="G94" s="146" t="s">
        <v>325</v>
      </c>
      <c r="H94" s="146" t="s">
        <v>326</v>
      </c>
      <c r="I94" s="156" t="s">
        <v>321</v>
      </c>
      <c r="J94" s="146" t="s">
        <v>439</v>
      </c>
    </row>
    <row r="95" ht="24" customHeight="1" spans="1:10">
      <c r="A95" s="151"/>
      <c r="B95" s="157"/>
      <c r="C95" s="146" t="s">
        <v>332</v>
      </c>
      <c r="D95" s="146" t="s">
        <v>333</v>
      </c>
      <c r="E95" s="146" t="s">
        <v>440</v>
      </c>
      <c r="F95" s="146" t="s">
        <v>318</v>
      </c>
      <c r="G95" s="146" t="s">
        <v>325</v>
      </c>
      <c r="H95" s="146" t="s">
        <v>326</v>
      </c>
      <c r="I95" s="156" t="s">
        <v>321</v>
      </c>
      <c r="J95" s="146" t="s">
        <v>440</v>
      </c>
    </row>
    <row r="96" ht="24" customHeight="1" spans="1:10">
      <c r="A96" s="151" t="s">
        <v>295</v>
      </c>
      <c r="B96" s="151" t="s">
        <v>402</v>
      </c>
      <c r="C96" s="146" t="s">
        <v>315</v>
      </c>
      <c r="D96" s="146" t="s">
        <v>316</v>
      </c>
      <c r="E96" s="146" t="s">
        <v>385</v>
      </c>
      <c r="F96" s="146" t="s">
        <v>335</v>
      </c>
      <c r="G96" s="146" t="s">
        <v>336</v>
      </c>
      <c r="H96" s="146" t="s">
        <v>326</v>
      </c>
      <c r="I96" s="156" t="s">
        <v>321</v>
      </c>
      <c r="J96" s="146" t="s">
        <v>385</v>
      </c>
    </row>
    <row r="97" ht="24" customHeight="1" spans="1:10">
      <c r="A97" s="151"/>
      <c r="B97" s="151"/>
      <c r="C97" s="146" t="s">
        <v>315</v>
      </c>
      <c r="D97" s="146" t="s">
        <v>316</v>
      </c>
      <c r="E97" s="146" t="s">
        <v>403</v>
      </c>
      <c r="F97" s="146" t="s">
        <v>335</v>
      </c>
      <c r="G97" s="146" t="s">
        <v>350</v>
      </c>
      <c r="H97" s="146" t="s">
        <v>326</v>
      </c>
      <c r="I97" s="156" t="s">
        <v>321</v>
      </c>
      <c r="J97" s="146" t="s">
        <v>403</v>
      </c>
    </row>
    <row r="98" ht="24" customHeight="1" spans="1:10">
      <c r="A98" s="151"/>
      <c r="B98" s="151"/>
      <c r="C98" s="146" t="s">
        <v>315</v>
      </c>
      <c r="D98" s="146" t="s">
        <v>316</v>
      </c>
      <c r="E98" s="146" t="s">
        <v>404</v>
      </c>
      <c r="F98" s="146" t="s">
        <v>335</v>
      </c>
      <c r="G98" s="146" t="s">
        <v>336</v>
      </c>
      <c r="H98" s="146" t="s">
        <v>326</v>
      </c>
      <c r="I98" s="156" t="s">
        <v>321</v>
      </c>
      <c r="J98" s="146" t="s">
        <v>404</v>
      </c>
    </row>
    <row r="99" ht="24" customHeight="1" spans="1:10">
      <c r="A99" s="151"/>
      <c r="B99" s="151"/>
      <c r="C99" s="146" t="s">
        <v>315</v>
      </c>
      <c r="D99" s="146" t="s">
        <v>316</v>
      </c>
      <c r="E99" s="146" t="s">
        <v>405</v>
      </c>
      <c r="F99" s="146" t="s">
        <v>335</v>
      </c>
      <c r="G99" s="146" t="s">
        <v>406</v>
      </c>
      <c r="H99" s="146" t="s">
        <v>326</v>
      </c>
      <c r="I99" s="156" t="s">
        <v>321</v>
      </c>
      <c r="J99" s="146" t="s">
        <v>405</v>
      </c>
    </row>
    <row r="100" ht="24" customHeight="1" spans="1:10">
      <c r="A100" s="151"/>
      <c r="B100" s="151"/>
      <c r="C100" s="146" t="s">
        <v>315</v>
      </c>
      <c r="D100" s="146" t="s">
        <v>316</v>
      </c>
      <c r="E100" s="146" t="s">
        <v>407</v>
      </c>
      <c r="F100" s="146" t="s">
        <v>335</v>
      </c>
      <c r="G100" s="146" t="s">
        <v>336</v>
      </c>
      <c r="H100" s="146" t="s">
        <v>326</v>
      </c>
      <c r="I100" s="156" t="s">
        <v>321</v>
      </c>
      <c r="J100" s="146" t="s">
        <v>407</v>
      </c>
    </row>
    <row r="101" ht="24" customHeight="1" spans="1:10">
      <c r="A101" s="151"/>
      <c r="B101" s="151"/>
      <c r="C101" s="146" t="s">
        <v>315</v>
      </c>
      <c r="D101" s="146" t="s">
        <v>323</v>
      </c>
      <c r="E101" s="146" t="s">
        <v>408</v>
      </c>
      <c r="F101" s="146" t="s">
        <v>335</v>
      </c>
      <c r="G101" s="146" t="s">
        <v>409</v>
      </c>
      <c r="H101" s="146" t="s">
        <v>326</v>
      </c>
      <c r="I101" s="156" t="s">
        <v>321</v>
      </c>
      <c r="J101" s="146" t="s">
        <v>408</v>
      </c>
    </row>
    <row r="102" ht="24" customHeight="1" spans="1:10">
      <c r="A102" s="151"/>
      <c r="B102" s="151"/>
      <c r="C102" s="146" t="s">
        <v>315</v>
      </c>
      <c r="D102" s="146" t="s">
        <v>323</v>
      </c>
      <c r="E102" s="146" t="s">
        <v>410</v>
      </c>
      <c r="F102" s="146" t="s">
        <v>335</v>
      </c>
      <c r="G102" s="146" t="s">
        <v>409</v>
      </c>
      <c r="H102" s="146" t="s">
        <v>326</v>
      </c>
      <c r="I102" s="156" t="s">
        <v>321</v>
      </c>
      <c r="J102" s="146" t="s">
        <v>410</v>
      </c>
    </row>
    <row r="103" ht="24" customHeight="1" spans="1:10">
      <c r="A103" s="151"/>
      <c r="B103" s="151"/>
      <c r="C103" s="146" t="s">
        <v>315</v>
      </c>
      <c r="D103" s="146" t="s">
        <v>323</v>
      </c>
      <c r="E103" s="146" t="s">
        <v>411</v>
      </c>
      <c r="F103" s="146" t="s">
        <v>335</v>
      </c>
      <c r="G103" s="146" t="s">
        <v>412</v>
      </c>
      <c r="H103" s="146" t="s">
        <v>326</v>
      </c>
      <c r="I103" s="156" t="s">
        <v>321</v>
      </c>
      <c r="J103" s="146" t="s">
        <v>411</v>
      </c>
    </row>
    <row r="104" ht="24" customHeight="1" spans="1:10">
      <c r="A104" s="151"/>
      <c r="B104" s="151"/>
      <c r="C104" s="146" t="s">
        <v>315</v>
      </c>
      <c r="D104" s="146" t="s">
        <v>323</v>
      </c>
      <c r="E104" s="146" t="s">
        <v>413</v>
      </c>
      <c r="F104" s="146" t="s">
        <v>335</v>
      </c>
      <c r="G104" s="146" t="s">
        <v>366</v>
      </c>
      <c r="H104" s="146" t="s">
        <v>326</v>
      </c>
      <c r="I104" s="156" t="s">
        <v>321</v>
      </c>
      <c r="J104" s="146" t="s">
        <v>413</v>
      </c>
    </row>
    <row r="105" ht="24" customHeight="1" spans="1:10">
      <c r="A105" s="151"/>
      <c r="B105" s="151"/>
      <c r="C105" s="146" t="s">
        <v>327</v>
      </c>
      <c r="D105" s="146" t="s">
        <v>328</v>
      </c>
      <c r="E105" s="146" t="s">
        <v>414</v>
      </c>
      <c r="F105" s="146" t="s">
        <v>318</v>
      </c>
      <c r="G105" s="146" t="s">
        <v>415</v>
      </c>
      <c r="H105" s="146" t="s">
        <v>331</v>
      </c>
      <c r="I105" s="156" t="s">
        <v>321</v>
      </c>
      <c r="J105" s="146" t="s">
        <v>414</v>
      </c>
    </row>
    <row r="106" ht="24" customHeight="1" spans="1:10">
      <c r="A106" s="151"/>
      <c r="B106" s="151"/>
      <c r="C106" s="146" t="s">
        <v>327</v>
      </c>
      <c r="D106" s="146" t="s">
        <v>328</v>
      </c>
      <c r="E106" s="146" t="s">
        <v>416</v>
      </c>
      <c r="F106" s="146" t="s">
        <v>318</v>
      </c>
      <c r="G106" s="146" t="s">
        <v>417</v>
      </c>
      <c r="H106" s="146" t="s">
        <v>331</v>
      </c>
      <c r="I106" s="156" t="s">
        <v>321</v>
      </c>
      <c r="J106" s="146" t="s">
        <v>416</v>
      </c>
    </row>
    <row r="107" ht="24" customHeight="1" spans="1:10">
      <c r="A107" s="151"/>
      <c r="B107" s="151"/>
      <c r="C107" s="146" t="s">
        <v>327</v>
      </c>
      <c r="D107" s="146" t="s">
        <v>346</v>
      </c>
      <c r="E107" s="146" t="s">
        <v>418</v>
      </c>
      <c r="F107" s="146" t="s">
        <v>318</v>
      </c>
      <c r="G107" s="146" t="s">
        <v>419</v>
      </c>
      <c r="H107" s="146" t="s">
        <v>331</v>
      </c>
      <c r="I107" s="156" t="s">
        <v>321</v>
      </c>
      <c r="J107" s="146" t="s">
        <v>418</v>
      </c>
    </row>
    <row r="108" ht="24" customHeight="1" spans="1:10">
      <c r="A108" s="151"/>
      <c r="B108" s="151"/>
      <c r="C108" s="146" t="s">
        <v>332</v>
      </c>
      <c r="D108" s="146" t="s">
        <v>333</v>
      </c>
      <c r="E108" s="146" t="s">
        <v>420</v>
      </c>
      <c r="F108" s="146" t="s">
        <v>335</v>
      </c>
      <c r="G108" s="146" t="s">
        <v>389</v>
      </c>
      <c r="H108" s="146" t="s">
        <v>326</v>
      </c>
      <c r="I108" s="156" t="s">
        <v>321</v>
      </c>
      <c r="J108" s="146" t="s">
        <v>420</v>
      </c>
    </row>
    <row r="109" ht="24" customHeight="1" spans="1:10">
      <c r="A109" s="157" t="s">
        <v>441</v>
      </c>
      <c r="B109" s="151" t="s">
        <v>390</v>
      </c>
      <c r="C109" s="146" t="s">
        <v>315</v>
      </c>
      <c r="D109" s="146" t="s">
        <v>316</v>
      </c>
      <c r="E109" s="146" t="s">
        <v>391</v>
      </c>
      <c r="F109" s="146" t="s">
        <v>318</v>
      </c>
      <c r="G109" s="146" t="s">
        <v>325</v>
      </c>
      <c r="H109" s="146" t="s">
        <v>326</v>
      </c>
      <c r="I109" s="156" t="s">
        <v>321</v>
      </c>
      <c r="J109" s="146" t="s">
        <v>391</v>
      </c>
    </row>
    <row r="110" ht="24" customHeight="1" spans="1:10">
      <c r="A110" s="157"/>
      <c r="B110" s="151"/>
      <c r="C110" s="146" t="s">
        <v>315</v>
      </c>
      <c r="D110" s="146" t="s">
        <v>316</v>
      </c>
      <c r="E110" s="146" t="s">
        <v>392</v>
      </c>
      <c r="F110" s="146" t="s">
        <v>318</v>
      </c>
      <c r="G110" s="146" t="s">
        <v>325</v>
      </c>
      <c r="H110" s="146" t="s">
        <v>326</v>
      </c>
      <c r="I110" s="156" t="s">
        <v>321</v>
      </c>
      <c r="J110" s="146" t="s">
        <v>392</v>
      </c>
    </row>
    <row r="111" ht="24" customHeight="1" spans="1:10">
      <c r="A111" s="157"/>
      <c r="B111" s="151"/>
      <c r="C111" s="146" t="s">
        <v>315</v>
      </c>
      <c r="D111" s="146" t="s">
        <v>316</v>
      </c>
      <c r="E111" s="146" t="s">
        <v>393</v>
      </c>
      <c r="F111" s="146" t="s">
        <v>335</v>
      </c>
      <c r="G111" s="146" t="s">
        <v>394</v>
      </c>
      <c r="H111" s="146" t="s">
        <v>354</v>
      </c>
      <c r="I111" s="156" t="s">
        <v>321</v>
      </c>
      <c r="J111" s="146" t="s">
        <v>393</v>
      </c>
    </row>
    <row r="112" ht="24" customHeight="1" spans="1:10">
      <c r="A112" s="157"/>
      <c r="B112" s="151"/>
      <c r="C112" s="146" t="s">
        <v>315</v>
      </c>
      <c r="D112" s="146" t="s">
        <v>323</v>
      </c>
      <c r="E112" s="146" t="s">
        <v>395</v>
      </c>
      <c r="F112" s="146" t="s">
        <v>335</v>
      </c>
      <c r="G112" s="146" t="s">
        <v>366</v>
      </c>
      <c r="H112" s="146" t="s">
        <v>326</v>
      </c>
      <c r="I112" s="156" t="s">
        <v>321</v>
      </c>
      <c r="J112" s="146" t="s">
        <v>396</v>
      </c>
    </row>
    <row r="113" ht="24" customHeight="1" spans="1:10">
      <c r="A113" s="157"/>
      <c r="B113" s="151"/>
      <c r="C113" s="146" t="s">
        <v>315</v>
      </c>
      <c r="D113" s="146" t="s">
        <v>323</v>
      </c>
      <c r="E113" s="146" t="s">
        <v>397</v>
      </c>
      <c r="F113" s="146" t="s">
        <v>335</v>
      </c>
      <c r="G113" s="146" t="s">
        <v>336</v>
      </c>
      <c r="H113" s="146" t="s">
        <v>326</v>
      </c>
      <c r="I113" s="156" t="s">
        <v>321</v>
      </c>
      <c r="J113" s="146" t="s">
        <v>397</v>
      </c>
    </row>
    <row r="114" ht="24" customHeight="1" spans="1:10">
      <c r="A114" s="157"/>
      <c r="B114" s="151"/>
      <c r="C114" s="146" t="s">
        <v>327</v>
      </c>
      <c r="D114" s="146" t="s">
        <v>372</v>
      </c>
      <c r="E114" s="146" t="s">
        <v>398</v>
      </c>
      <c r="F114" s="146" t="s">
        <v>318</v>
      </c>
      <c r="G114" s="146" t="s">
        <v>399</v>
      </c>
      <c r="H114" s="146" t="s">
        <v>331</v>
      </c>
      <c r="I114" s="156" t="s">
        <v>321</v>
      </c>
      <c r="J114" s="146" t="s">
        <v>398</v>
      </c>
    </row>
    <row r="115" ht="24" customHeight="1" spans="1:10">
      <c r="A115" s="157"/>
      <c r="B115" s="151"/>
      <c r="C115" s="146" t="s">
        <v>327</v>
      </c>
      <c r="D115" s="146" t="s">
        <v>346</v>
      </c>
      <c r="E115" s="146" t="s">
        <v>400</v>
      </c>
      <c r="F115" s="146" t="s">
        <v>318</v>
      </c>
      <c r="G115" s="146" t="s">
        <v>348</v>
      </c>
      <c r="H115" s="146" t="s">
        <v>331</v>
      </c>
      <c r="I115" s="156" t="s">
        <v>321</v>
      </c>
      <c r="J115" s="146" t="s">
        <v>400</v>
      </c>
    </row>
    <row r="116" ht="24" customHeight="1" spans="1:10">
      <c r="A116" s="157"/>
      <c r="B116" s="151"/>
      <c r="C116" s="146" t="s">
        <v>332</v>
      </c>
      <c r="D116" s="146" t="s">
        <v>333</v>
      </c>
      <c r="E116" s="146" t="s">
        <v>401</v>
      </c>
      <c r="F116" s="146" t="s">
        <v>335</v>
      </c>
      <c r="G116" s="146" t="s">
        <v>336</v>
      </c>
      <c r="H116" s="146" t="s">
        <v>326</v>
      </c>
      <c r="I116" s="156" t="s">
        <v>321</v>
      </c>
      <c r="J116" s="146" t="s">
        <v>401</v>
      </c>
    </row>
    <row r="117" ht="24" customHeight="1" spans="1:10">
      <c r="A117" s="157" t="s">
        <v>299</v>
      </c>
      <c r="B117" s="151" t="s">
        <v>421</v>
      </c>
      <c r="C117" s="146" t="s">
        <v>315</v>
      </c>
      <c r="D117" s="146" t="s">
        <v>316</v>
      </c>
      <c r="E117" s="146" t="s">
        <v>422</v>
      </c>
      <c r="F117" s="146" t="s">
        <v>335</v>
      </c>
      <c r="G117" s="146" t="s">
        <v>350</v>
      </c>
      <c r="H117" s="146" t="s">
        <v>326</v>
      </c>
      <c r="I117" s="156" t="s">
        <v>321</v>
      </c>
      <c r="J117" s="146" t="s">
        <v>422</v>
      </c>
    </row>
    <row r="118" ht="24" customHeight="1" spans="1:10">
      <c r="A118" s="157"/>
      <c r="B118" s="157"/>
      <c r="C118" s="146" t="s">
        <v>315</v>
      </c>
      <c r="D118" s="146" t="s">
        <v>316</v>
      </c>
      <c r="E118" s="146" t="s">
        <v>423</v>
      </c>
      <c r="F118" s="146" t="s">
        <v>335</v>
      </c>
      <c r="G118" s="146" t="s">
        <v>336</v>
      </c>
      <c r="H118" s="146" t="s">
        <v>326</v>
      </c>
      <c r="I118" s="156" t="s">
        <v>321</v>
      </c>
      <c r="J118" s="146" t="s">
        <v>424</v>
      </c>
    </row>
    <row r="119" ht="24" customHeight="1" spans="1:10">
      <c r="A119" s="157"/>
      <c r="B119" s="157"/>
      <c r="C119" s="146" t="s">
        <v>315</v>
      </c>
      <c r="D119" s="146" t="s">
        <v>316</v>
      </c>
      <c r="E119" s="146" t="s">
        <v>425</v>
      </c>
      <c r="F119" s="146" t="s">
        <v>318</v>
      </c>
      <c r="G119" s="146" t="s">
        <v>325</v>
      </c>
      <c r="H119" s="146" t="s">
        <v>326</v>
      </c>
      <c r="I119" s="156" t="s">
        <v>321</v>
      </c>
      <c r="J119" s="146" t="s">
        <v>425</v>
      </c>
    </row>
    <row r="120" ht="24" customHeight="1" spans="1:10">
      <c r="A120" s="157"/>
      <c r="B120" s="157"/>
      <c r="C120" s="146" t="s">
        <v>315</v>
      </c>
      <c r="D120" s="146" t="s">
        <v>316</v>
      </c>
      <c r="E120" s="146" t="s">
        <v>426</v>
      </c>
      <c r="F120" s="146" t="s">
        <v>335</v>
      </c>
      <c r="G120" s="146" t="s">
        <v>366</v>
      </c>
      <c r="H120" s="146" t="s">
        <v>326</v>
      </c>
      <c r="I120" s="156" t="s">
        <v>321</v>
      </c>
      <c r="J120" s="146" t="s">
        <v>426</v>
      </c>
    </row>
    <row r="121" ht="24" customHeight="1" spans="1:10">
      <c r="A121" s="157"/>
      <c r="B121" s="157"/>
      <c r="C121" s="146" t="s">
        <v>315</v>
      </c>
      <c r="D121" s="146" t="s">
        <v>316</v>
      </c>
      <c r="E121" s="146" t="s">
        <v>427</v>
      </c>
      <c r="F121" s="146" t="s">
        <v>318</v>
      </c>
      <c r="G121" s="146" t="s">
        <v>325</v>
      </c>
      <c r="H121" s="146" t="s">
        <v>326</v>
      </c>
      <c r="I121" s="156" t="s">
        <v>321</v>
      </c>
      <c r="J121" s="146" t="s">
        <v>427</v>
      </c>
    </row>
    <row r="122" ht="24" customHeight="1" spans="1:10">
      <c r="A122" s="157"/>
      <c r="B122" s="157"/>
      <c r="C122" s="146" t="s">
        <v>315</v>
      </c>
      <c r="D122" s="146" t="s">
        <v>323</v>
      </c>
      <c r="E122" s="146" t="s">
        <v>428</v>
      </c>
      <c r="F122" s="146" t="s">
        <v>335</v>
      </c>
      <c r="G122" s="146" t="s">
        <v>429</v>
      </c>
      <c r="H122" s="146" t="s">
        <v>326</v>
      </c>
      <c r="I122" s="156" t="s">
        <v>321</v>
      </c>
      <c r="J122" s="146" t="s">
        <v>428</v>
      </c>
    </row>
    <row r="123" ht="24" customHeight="1" spans="1:10">
      <c r="A123" s="157"/>
      <c r="B123" s="157"/>
      <c r="C123" s="146" t="s">
        <v>315</v>
      </c>
      <c r="D123" s="146" t="s">
        <v>323</v>
      </c>
      <c r="E123" s="146" t="s">
        <v>430</v>
      </c>
      <c r="F123" s="146" t="s">
        <v>335</v>
      </c>
      <c r="G123" s="146" t="s">
        <v>336</v>
      </c>
      <c r="H123" s="146" t="s">
        <v>326</v>
      </c>
      <c r="I123" s="156" t="s">
        <v>321</v>
      </c>
      <c r="J123" s="146" t="s">
        <v>430</v>
      </c>
    </row>
    <row r="124" ht="24" customHeight="1" spans="1:10">
      <c r="A124" s="157"/>
      <c r="B124" s="157"/>
      <c r="C124" s="146" t="s">
        <v>315</v>
      </c>
      <c r="D124" s="146" t="s">
        <v>323</v>
      </c>
      <c r="E124" s="146" t="s">
        <v>385</v>
      </c>
      <c r="F124" s="146" t="s">
        <v>335</v>
      </c>
      <c r="G124" s="146" t="s">
        <v>336</v>
      </c>
      <c r="H124" s="146" t="s">
        <v>326</v>
      </c>
      <c r="I124" s="156" t="s">
        <v>321</v>
      </c>
      <c r="J124" s="146" t="s">
        <v>385</v>
      </c>
    </row>
    <row r="125" ht="24" customHeight="1" spans="1:10">
      <c r="A125" s="157"/>
      <c r="B125" s="157"/>
      <c r="C125" s="146" t="s">
        <v>315</v>
      </c>
      <c r="D125" s="146" t="s">
        <v>323</v>
      </c>
      <c r="E125" s="146" t="s">
        <v>431</v>
      </c>
      <c r="F125" s="146" t="s">
        <v>318</v>
      </c>
      <c r="G125" s="146" t="s">
        <v>432</v>
      </c>
      <c r="H125" s="146" t="s">
        <v>331</v>
      </c>
      <c r="I125" s="156" t="s">
        <v>321</v>
      </c>
      <c r="J125" s="146" t="s">
        <v>431</v>
      </c>
    </row>
    <row r="126" ht="24" customHeight="1" spans="1:10">
      <c r="A126" s="157"/>
      <c r="B126" s="157"/>
      <c r="C126" s="146" t="s">
        <v>327</v>
      </c>
      <c r="D126" s="146" t="s">
        <v>328</v>
      </c>
      <c r="E126" s="146" t="s">
        <v>433</v>
      </c>
      <c r="F126" s="146" t="s">
        <v>318</v>
      </c>
      <c r="G126" s="146" t="s">
        <v>434</v>
      </c>
      <c r="H126" s="146" t="s">
        <v>331</v>
      </c>
      <c r="I126" s="156" t="s">
        <v>321</v>
      </c>
      <c r="J126" s="146" t="s">
        <v>433</v>
      </c>
    </row>
    <row r="127" ht="24" customHeight="1" spans="1:10">
      <c r="A127" s="157"/>
      <c r="B127" s="157"/>
      <c r="C127" s="146" t="s">
        <v>327</v>
      </c>
      <c r="D127" s="146" t="s">
        <v>328</v>
      </c>
      <c r="E127" s="146" t="s">
        <v>435</v>
      </c>
      <c r="F127" s="146" t="s">
        <v>318</v>
      </c>
      <c r="G127" s="146" t="s">
        <v>325</v>
      </c>
      <c r="H127" s="146" t="s">
        <v>326</v>
      </c>
      <c r="I127" s="156" t="s">
        <v>321</v>
      </c>
      <c r="J127" s="146" t="s">
        <v>435</v>
      </c>
    </row>
    <row r="128" ht="24" customHeight="1" spans="1:10">
      <c r="A128" s="157"/>
      <c r="B128" s="157"/>
      <c r="C128" s="146" t="s">
        <v>327</v>
      </c>
      <c r="D128" s="146" t="s">
        <v>328</v>
      </c>
      <c r="E128" s="146" t="s">
        <v>436</v>
      </c>
      <c r="F128" s="146" t="s">
        <v>318</v>
      </c>
      <c r="G128" s="146" t="s">
        <v>325</v>
      </c>
      <c r="H128" s="146" t="s">
        <v>326</v>
      </c>
      <c r="I128" s="156" t="s">
        <v>321</v>
      </c>
      <c r="J128" s="146" t="s">
        <v>436</v>
      </c>
    </row>
    <row r="129" ht="24" customHeight="1" spans="1:10">
      <c r="A129" s="157"/>
      <c r="B129" s="157"/>
      <c r="C129" s="146" t="s">
        <v>327</v>
      </c>
      <c r="D129" s="146" t="s">
        <v>346</v>
      </c>
      <c r="E129" s="146" t="s">
        <v>437</v>
      </c>
      <c r="F129" s="146" t="s">
        <v>318</v>
      </c>
      <c r="G129" s="146" t="s">
        <v>348</v>
      </c>
      <c r="H129" s="146" t="s">
        <v>331</v>
      </c>
      <c r="I129" s="156" t="s">
        <v>321</v>
      </c>
      <c r="J129" s="146" t="s">
        <v>437</v>
      </c>
    </row>
    <row r="130" ht="24" customHeight="1" spans="1:10">
      <c r="A130" s="157"/>
      <c r="B130" s="157"/>
      <c r="C130" s="146" t="s">
        <v>327</v>
      </c>
      <c r="D130" s="146" t="s">
        <v>346</v>
      </c>
      <c r="E130" s="146" t="s">
        <v>438</v>
      </c>
      <c r="F130" s="146" t="s">
        <v>318</v>
      </c>
      <c r="G130" s="146" t="s">
        <v>348</v>
      </c>
      <c r="H130" s="146" t="s">
        <v>331</v>
      </c>
      <c r="I130" s="156" t="s">
        <v>321</v>
      </c>
      <c r="J130" s="146" t="s">
        <v>438</v>
      </c>
    </row>
    <row r="131" ht="24" customHeight="1" spans="1:10">
      <c r="A131" s="157"/>
      <c r="B131" s="157"/>
      <c r="C131" s="146" t="s">
        <v>327</v>
      </c>
      <c r="D131" s="146" t="s">
        <v>346</v>
      </c>
      <c r="E131" s="146" t="s">
        <v>439</v>
      </c>
      <c r="F131" s="146" t="s">
        <v>318</v>
      </c>
      <c r="G131" s="146" t="s">
        <v>325</v>
      </c>
      <c r="H131" s="146" t="s">
        <v>326</v>
      </c>
      <c r="I131" s="156" t="s">
        <v>321</v>
      </c>
      <c r="J131" s="146" t="s">
        <v>439</v>
      </c>
    </row>
    <row r="132" ht="24" customHeight="1" spans="1:10">
      <c r="A132" s="157"/>
      <c r="B132" s="157"/>
      <c r="C132" s="146" t="s">
        <v>332</v>
      </c>
      <c r="D132" s="146" t="s">
        <v>333</v>
      </c>
      <c r="E132" s="146" t="s">
        <v>440</v>
      </c>
      <c r="F132" s="146" t="s">
        <v>318</v>
      </c>
      <c r="G132" s="146" t="s">
        <v>325</v>
      </c>
      <c r="H132" s="146" t="s">
        <v>326</v>
      </c>
      <c r="I132" s="156" t="s">
        <v>321</v>
      </c>
      <c r="J132" s="146" t="s">
        <v>440</v>
      </c>
    </row>
    <row r="133" ht="24" customHeight="1" spans="1:10">
      <c r="A133" s="158" t="s">
        <v>301</v>
      </c>
      <c r="B133" s="158" t="s">
        <v>442</v>
      </c>
      <c r="C133" s="146" t="s">
        <v>315</v>
      </c>
      <c r="D133" s="159" t="s">
        <v>316</v>
      </c>
      <c r="E133" s="143" t="s">
        <v>443</v>
      </c>
      <c r="F133" s="143" t="s">
        <v>318</v>
      </c>
      <c r="G133" s="143" t="s">
        <v>444</v>
      </c>
      <c r="H133" s="143" t="s">
        <v>354</v>
      </c>
      <c r="I133" s="156" t="s">
        <v>321</v>
      </c>
      <c r="J133" s="143" t="s">
        <v>443</v>
      </c>
    </row>
    <row r="134" ht="24" customHeight="1" spans="1:10">
      <c r="A134" s="160"/>
      <c r="B134" s="160"/>
      <c r="C134" s="146" t="s">
        <v>315</v>
      </c>
      <c r="D134" s="159" t="s">
        <v>316</v>
      </c>
      <c r="E134" s="143" t="s">
        <v>445</v>
      </c>
      <c r="F134" s="143" t="s">
        <v>318</v>
      </c>
      <c r="G134" s="143" t="s">
        <v>444</v>
      </c>
      <c r="H134" s="143" t="s">
        <v>354</v>
      </c>
      <c r="I134" s="156" t="s">
        <v>321</v>
      </c>
      <c r="J134" s="143" t="s">
        <v>445</v>
      </c>
    </row>
    <row r="135" ht="24" customHeight="1" spans="1:10">
      <c r="A135" s="160"/>
      <c r="B135" s="160"/>
      <c r="C135" s="146" t="s">
        <v>315</v>
      </c>
      <c r="D135" s="159" t="s">
        <v>323</v>
      </c>
      <c r="E135" s="143" t="s">
        <v>446</v>
      </c>
      <c r="F135" s="143" t="s">
        <v>318</v>
      </c>
      <c r="G135" s="143" t="s">
        <v>336</v>
      </c>
      <c r="H135" s="143" t="s">
        <v>326</v>
      </c>
      <c r="I135" s="156" t="s">
        <v>321</v>
      </c>
      <c r="J135" s="143" t="s">
        <v>446</v>
      </c>
    </row>
    <row r="136" ht="24" customHeight="1" spans="1:10">
      <c r="A136" s="160"/>
      <c r="B136" s="160"/>
      <c r="C136" s="146" t="s">
        <v>315</v>
      </c>
      <c r="D136" s="159" t="s">
        <v>323</v>
      </c>
      <c r="E136" s="143" t="s">
        <v>447</v>
      </c>
      <c r="F136" s="143" t="s">
        <v>318</v>
      </c>
      <c r="G136" s="143" t="s">
        <v>448</v>
      </c>
      <c r="H136" s="143" t="s">
        <v>326</v>
      </c>
      <c r="I136" s="156" t="s">
        <v>321</v>
      </c>
      <c r="J136" s="143" t="s">
        <v>447</v>
      </c>
    </row>
    <row r="137" ht="24" customHeight="1" spans="1:10">
      <c r="A137" s="160"/>
      <c r="B137" s="160"/>
      <c r="C137" s="146" t="s">
        <v>315</v>
      </c>
      <c r="D137" s="159" t="s">
        <v>323</v>
      </c>
      <c r="E137" s="143" t="s">
        <v>449</v>
      </c>
      <c r="F137" s="143" t="s">
        <v>318</v>
      </c>
      <c r="G137" s="143" t="s">
        <v>450</v>
      </c>
      <c r="H137" s="143" t="s">
        <v>326</v>
      </c>
      <c r="I137" s="156" t="s">
        <v>321</v>
      </c>
      <c r="J137" s="143" t="s">
        <v>449</v>
      </c>
    </row>
    <row r="138" ht="24" customHeight="1" spans="1:10">
      <c r="A138" s="160"/>
      <c r="B138" s="160"/>
      <c r="C138" s="146" t="s">
        <v>315</v>
      </c>
      <c r="D138" s="159" t="s">
        <v>357</v>
      </c>
      <c r="E138" s="143" t="s">
        <v>451</v>
      </c>
      <c r="F138" s="143" t="s">
        <v>335</v>
      </c>
      <c r="G138" s="143" t="s">
        <v>336</v>
      </c>
      <c r="H138" s="143" t="s">
        <v>326</v>
      </c>
      <c r="I138" s="156" t="s">
        <v>321</v>
      </c>
      <c r="J138" s="143" t="s">
        <v>451</v>
      </c>
    </row>
    <row r="139" ht="24" customHeight="1" spans="1:10">
      <c r="A139" s="160"/>
      <c r="B139" s="160"/>
      <c r="C139" s="146" t="s">
        <v>327</v>
      </c>
      <c r="D139" s="159" t="s">
        <v>328</v>
      </c>
      <c r="E139" s="143" t="s">
        <v>452</v>
      </c>
      <c r="F139" s="143" t="s">
        <v>318</v>
      </c>
      <c r="G139" s="143" t="s">
        <v>389</v>
      </c>
      <c r="H139" s="143" t="s">
        <v>326</v>
      </c>
      <c r="I139" s="156" t="s">
        <v>321</v>
      </c>
      <c r="J139" s="143" t="s">
        <v>452</v>
      </c>
    </row>
    <row r="140" ht="24" customHeight="1" spans="1:10">
      <c r="A140" s="160"/>
      <c r="B140" s="160"/>
      <c r="C140" s="146" t="s">
        <v>327</v>
      </c>
      <c r="D140" s="159" t="s">
        <v>328</v>
      </c>
      <c r="E140" s="143" t="s">
        <v>453</v>
      </c>
      <c r="F140" s="143" t="s">
        <v>318</v>
      </c>
      <c r="G140" s="143" t="s">
        <v>454</v>
      </c>
      <c r="H140" s="143" t="s">
        <v>331</v>
      </c>
      <c r="I140" s="156" t="s">
        <v>321</v>
      </c>
      <c r="J140" s="143" t="s">
        <v>453</v>
      </c>
    </row>
    <row r="141" ht="24" customHeight="1" spans="1:10">
      <c r="A141" s="160"/>
      <c r="B141" s="160"/>
      <c r="C141" s="146" t="s">
        <v>332</v>
      </c>
      <c r="D141" s="159" t="s">
        <v>333</v>
      </c>
      <c r="E141" s="143" t="s">
        <v>455</v>
      </c>
      <c r="F141" s="143" t="s">
        <v>318</v>
      </c>
      <c r="G141" s="143" t="s">
        <v>456</v>
      </c>
      <c r="H141" s="143" t="s">
        <v>331</v>
      </c>
      <c r="I141" s="156" t="s">
        <v>321</v>
      </c>
      <c r="J141" s="143" t="s">
        <v>455</v>
      </c>
    </row>
    <row r="142" ht="24" customHeight="1" spans="1:10">
      <c r="A142" s="161"/>
      <c r="B142" s="161"/>
      <c r="C142" s="146" t="s">
        <v>332</v>
      </c>
      <c r="D142" s="159" t="s">
        <v>333</v>
      </c>
      <c r="E142" s="143" t="s">
        <v>457</v>
      </c>
      <c r="F142" s="143" t="s">
        <v>318</v>
      </c>
      <c r="G142" s="143" t="s">
        <v>336</v>
      </c>
      <c r="H142" s="143" t="s">
        <v>326</v>
      </c>
      <c r="I142" s="156" t="s">
        <v>321</v>
      </c>
      <c r="J142" s="143" t="s">
        <v>457</v>
      </c>
    </row>
    <row r="143" ht="24" customHeight="1" spans="1:10">
      <c r="A143" s="157" t="s">
        <v>303</v>
      </c>
      <c r="B143" s="151" t="s">
        <v>390</v>
      </c>
      <c r="C143" s="146" t="s">
        <v>315</v>
      </c>
      <c r="D143" s="146" t="s">
        <v>316</v>
      </c>
      <c r="E143" s="146" t="s">
        <v>391</v>
      </c>
      <c r="F143" s="146" t="s">
        <v>318</v>
      </c>
      <c r="G143" s="146" t="s">
        <v>325</v>
      </c>
      <c r="H143" s="146" t="s">
        <v>326</v>
      </c>
      <c r="I143" s="156" t="s">
        <v>321</v>
      </c>
      <c r="J143" s="146" t="s">
        <v>391</v>
      </c>
    </row>
    <row r="144" ht="24" customHeight="1" spans="1:10">
      <c r="A144" s="157"/>
      <c r="B144" s="151"/>
      <c r="C144" s="146" t="s">
        <v>315</v>
      </c>
      <c r="D144" s="146" t="s">
        <v>316</v>
      </c>
      <c r="E144" s="146" t="s">
        <v>392</v>
      </c>
      <c r="F144" s="146" t="s">
        <v>318</v>
      </c>
      <c r="G144" s="146" t="s">
        <v>325</v>
      </c>
      <c r="H144" s="146" t="s">
        <v>326</v>
      </c>
      <c r="I144" s="156" t="s">
        <v>321</v>
      </c>
      <c r="J144" s="146" t="s">
        <v>392</v>
      </c>
    </row>
    <row r="145" ht="24" customHeight="1" spans="1:10">
      <c r="A145" s="157"/>
      <c r="B145" s="151"/>
      <c r="C145" s="146" t="s">
        <v>315</v>
      </c>
      <c r="D145" s="146" t="s">
        <v>316</v>
      </c>
      <c r="E145" s="146" t="s">
        <v>393</v>
      </c>
      <c r="F145" s="146" t="s">
        <v>335</v>
      </c>
      <c r="G145" s="146" t="s">
        <v>394</v>
      </c>
      <c r="H145" s="146" t="s">
        <v>354</v>
      </c>
      <c r="I145" s="156" t="s">
        <v>321</v>
      </c>
      <c r="J145" s="146" t="s">
        <v>393</v>
      </c>
    </row>
    <row r="146" ht="24" customHeight="1" spans="1:10">
      <c r="A146" s="157"/>
      <c r="B146" s="151"/>
      <c r="C146" s="146" t="s">
        <v>315</v>
      </c>
      <c r="D146" s="146" t="s">
        <v>323</v>
      </c>
      <c r="E146" s="146" t="s">
        <v>395</v>
      </c>
      <c r="F146" s="146" t="s">
        <v>335</v>
      </c>
      <c r="G146" s="146" t="s">
        <v>366</v>
      </c>
      <c r="H146" s="146" t="s">
        <v>326</v>
      </c>
      <c r="I146" s="156" t="s">
        <v>321</v>
      </c>
      <c r="J146" s="146" t="s">
        <v>396</v>
      </c>
    </row>
    <row r="147" ht="24" customHeight="1" spans="1:10">
      <c r="A147" s="157"/>
      <c r="B147" s="151"/>
      <c r="C147" s="146" t="s">
        <v>315</v>
      </c>
      <c r="D147" s="146" t="s">
        <v>323</v>
      </c>
      <c r="E147" s="146" t="s">
        <v>397</v>
      </c>
      <c r="F147" s="146" t="s">
        <v>335</v>
      </c>
      <c r="G147" s="146" t="s">
        <v>336</v>
      </c>
      <c r="H147" s="146" t="s">
        <v>326</v>
      </c>
      <c r="I147" s="156" t="s">
        <v>321</v>
      </c>
      <c r="J147" s="146" t="s">
        <v>397</v>
      </c>
    </row>
    <row r="148" ht="24" customHeight="1" spans="1:10">
      <c r="A148" s="157"/>
      <c r="B148" s="151"/>
      <c r="C148" s="146" t="s">
        <v>327</v>
      </c>
      <c r="D148" s="146" t="s">
        <v>372</v>
      </c>
      <c r="E148" s="146" t="s">
        <v>398</v>
      </c>
      <c r="F148" s="146" t="s">
        <v>318</v>
      </c>
      <c r="G148" s="146" t="s">
        <v>399</v>
      </c>
      <c r="H148" s="146" t="s">
        <v>331</v>
      </c>
      <c r="I148" s="156" t="s">
        <v>321</v>
      </c>
      <c r="J148" s="146" t="s">
        <v>398</v>
      </c>
    </row>
    <row r="149" ht="24" customHeight="1" spans="1:10">
      <c r="A149" s="157"/>
      <c r="B149" s="151"/>
      <c r="C149" s="146" t="s">
        <v>327</v>
      </c>
      <c r="D149" s="146" t="s">
        <v>346</v>
      </c>
      <c r="E149" s="146" t="s">
        <v>400</v>
      </c>
      <c r="F149" s="146" t="s">
        <v>318</v>
      </c>
      <c r="G149" s="146" t="s">
        <v>348</v>
      </c>
      <c r="H149" s="146" t="s">
        <v>331</v>
      </c>
      <c r="I149" s="156" t="s">
        <v>321</v>
      </c>
      <c r="J149" s="146" t="s">
        <v>400</v>
      </c>
    </row>
    <row r="150" ht="24" customHeight="1" spans="1:10">
      <c r="A150" s="157"/>
      <c r="B150" s="151"/>
      <c r="C150" s="146" t="s">
        <v>332</v>
      </c>
      <c r="D150" s="146" t="s">
        <v>333</v>
      </c>
      <c r="E150" s="146" t="s">
        <v>401</v>
      </c>
      <c r="F150" s="146" t="s">
        <v>335</v>
      </c>
      <c r="G150" s="146" t="s">
        <v>336</v>
      </c>
      <c r="H150" s="146" t="s">
        <v>326</v>
      </c>
      <c r="I150" s="156" t="s">
        <v>321</v>
      </c>
      <c r="J150" s="146" t="s">
        <v>401</v>
      </c>
    </row>
  </sheetData>
  <mergeCells count="36">
    <mergeCell ref="A3:J3"/>
    <mergeCell ref="A4:H4"/>
    <mergeCell ref="A7:A10"/>
    <mergeCell ref="A11:A14"/>
    <mergeCell ref="A15:A18"/>
    <mergeCell ref="A19:A23"/>
    <mergeCell ref="A24:A29"/>
    <mergeCell ref="A30:A33"/>
    <mergeCell ref="A34:A42"/>
    <mergeCell ref="A43:A50"/>
    <mergeCell ref="A51:A58"/>
    <mergeCell ref="A59:A66"/>
    <mergeCell ref="A67:A79"/>
    <mergeCell ref="A80:A95"/>
    <mergeCell ref="A96:A108"/>
    <mergeCell ref="A109:A116"/>
    <mergeCell ref="A117:A132"/>
    <mergeCell ref="A133:A142"/>
    <mergeCell ref="A143:A150"/>
    <mergeCell ref="B7:B10"/>
    <mergeCell ref="B11:B14"/>
    <mergeCell ref="B15:B18"/>
    <mergeCell ref="B19:B23"/>
    <mergeCell ref="B24:B29"/>
    <mergeCell ref="B30:B33"/>
    <mergeCell ref="B34:B42"/>
    <mergeCell ref="B43:B50"/>
    <mergeCell ref="B51:B58"/>
    <mergeCell ref="B59:B66"/>
    <mergeCell ref="B67:B79"/>
    <mergeCell ref="B80:B95"/>
    <mergeCell ref="B96:B108"/>
    <mergeCell ref="B109:B116"/>
    <mergeCell ref="B117:B132"/>
    <mergeCell ref="B133:B142"/>
    <mergeCell ref="B143:B15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linxin</cp:lastModifiedBy>
  <dcterms:created xsi:type="dcterms:W3CDTF">2025-02-06T07:09:00Z</dcterms:created>
  <dcterms:modified xsi:type="dcterms:W3CDTF">2025-03-20T06:43:15Z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