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 tabRatio="894"/>
  </bookViews>
  <sheets>
    <sheet name="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'财务收支预算总表01-1'!$A:$A,'财务收支预算总表01-1'!$1:$1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<sst xmlns="http://schemas.openxmlformats.org/spreadsheetml/2006/main" count="906" uniqueCount="406">
  <si>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</si>
  <si>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</si>
  <si>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</si>
  <si>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</si>
  <si>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</si>
  <si>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</si>
  <si>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</si>
  <si>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</si>
  <si>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</si>
  <si>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</si>
  <si>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</si>
  <si>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</si>
  <si>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</si>
  <si>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</si>
  <si>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</si>
  <si>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</si>
  <si>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</si>
  <si>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</si>
  <si>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</si>
  <si>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</si>
  <si>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</si>
  <si>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</si>
  <si>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</si>
  <si>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</si>
  <si>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</si>
  <si>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</si>
  <si>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</si>
  <si>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</si>
  <si>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</si>
  <si>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</si>
  <si>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</si>
  <si>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</si>
  <si>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</si>
  <si>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</si>
  <si>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</si>
  <si>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</si>
  <si>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</si>
  <si>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</si>
  <si>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</si>
  <si>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</si>
  <si>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</si>
  <si>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</si>
  <si>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</si>
  <si>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</si>
  <si>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</si>
  <si>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</si>
  <si>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</si>
  <si>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</si>
  <si>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</si>
  <si>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</si>
  <si>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</si>
  <si>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</si>
  <si>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</si>
  <si>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</si>
  <si>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</si>
  <si>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</si>
  <si>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</si>
  <si>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</si>
  <si>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</si>
  <si>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</si>
  <si>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</si>
  <si>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</si>
  <si>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</si>
  <si>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</si>
  <si>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</si>
  <si>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</si>
  <si>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</si>
  <si>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</si>
  <si>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</si>
  <si>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昆明市呈贡区第一幼儿园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</si>
  <si>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</si>
  <si>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</si>
  <si>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</si>
  <si>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</si>
  <si>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</si>
  <si>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</si>
  <si>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</si>
  <si>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</si>
  <si>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</si>
  <si>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</si>
  <si>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</si>
  <si>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</si>
  <si>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</si>
  <si>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</si>
  <si>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</si>
  <si>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</si>
  <si>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</si>
  <si>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</si>
  <si>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</si>
  <si>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</si>
  <si>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</si>
  <si>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</si>
  <si>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</si>
  <si>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</si>
  <si>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</si>
  <si>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</si>
  <si>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</si>
  <si>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</si>
  <si>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</si>
  <si>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</si>
  <si>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2050201</t>
  </si>
  <si>
    <t>学前教育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</si>
  <si>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</si>
  <si>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</si>
  <si>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</si>
  <si>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</si>
  <si>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</si>
  <si>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</si>
  <si>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</si>
  <si>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</si>
  <si>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</si>
  <si>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</si>
  <si>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</si>
  <si>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</si>
  <si>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</si>
  <si>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</si>
  <si>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</si>
  <si>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</si>
  <si>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</si>
  <si>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</si>
  <si>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</si>
  <si>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</si>
  <si>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</si>
  <si>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</si>
  <si>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</si>
  <si>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</si>
  <si>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</si>
  <si>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</si>
  <si>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</si>
  <si>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</si>
  <si>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</si>
  <si>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</si>
  <si>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</si>
  <si>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</si>
  <si>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</si>
  <si>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</si>
  <si>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</si>
  <si>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</si>
  <si>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</si>
  <si>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</si>
  <si>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</si>
  <si>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</si>
  <si>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</si>
  <si>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</si>
  <si>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</si>
  <si>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</si>
  <si>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</si>
  <si>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</si>
  <si>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</si>
  <si>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</si>
  <si>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</si>
  <si>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</si>
  <si>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</si>
  <si>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</si>
  <si>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</si>
  <si>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</si>
  <si>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</si>
  <si>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</si>
  <si>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</si>
  <si>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</si>
  <si>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</si>
  <si>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</si>
  <si>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</si>
  <si>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</si>
  <si>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</si>
  <si>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</si>
  <si>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</si>
  <si>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</si>
  <si>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</si>
  <si>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</si>
  <si>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</si>
  <si>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</si>
  <si>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</si>
  <si>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</si>
  <si>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</si>
  <si>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</si>
  <si>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本单位无此事项内容公开，故此表为空表。</t>
  </si>
  <si>
    <t>预算04表</t>
  </si>
  <si>
    <t>单位名称：昆明市呈贡区第一幼儿园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</si>
  <si>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</si>
  <si>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</si>
  <si>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</si>
  <si>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</si>
  <si>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</si>
  <si>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</si>
  <si>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</si>
  <si>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</si>
  <si>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</si>
  <si>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</si>
  <si>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</si>
  <si>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</si>
  <si>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</si>
  <si>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</si>
  <si>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</si>
  <si>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</si>
  <si>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</si>
  <si>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</si>
  <si>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昆明市呈贡区教育体育局</t>
  </si>
  <si>
    <t>530121210000000002581</t>
  </si>
  <si>
    <t>一般公用运转支出</t>
  </si>
  <si>
    <t>30201</t>
  </si>
  <si>
    <t>办公费</t>
  </si>
  <si>
    <t>30205</t>
  </si>
  <si>
    <t>水费</t>
  </si>
  <si>
    <t>30206</t>
  </si>
  <si>
    <t>电费</t>
  </si>
  <si>
    <t>30213</t>
  </si>
  <si>
    <t>维修（护）费</t>
  </si>
  <si>
    <t>30216</t>
  </si>
  <si>
    <t>培训费</t>
  </si>
  <si>
    <t>30229</t>
  </si>
  <si>
    <t>福利费</t>
  </si>
  <si>
    <t>530121210000000002573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</si>
  <si>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</si>
  <si>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</si>
  <si>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</si>
  <si>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</si>
  <si>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</si>
  <si>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</si>
  <si>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</si>
  <si>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</si>
  <si>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</si>
  <si>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530121221100000483229</t>
  </si>
  <si>
    <t>事业购房补贴</t>
  </si>
  <si>
    <t>530121210000000002574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</si>
  <si>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</si>
  <si>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</si>
  <si>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</si>
  <si>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</si>
  <si>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</si>
  <si>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</si>
  <si>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</si>
  <si>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</si>
  <si>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</si>
  <si>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</si>
  <si>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</si>
  <si>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530121210000000002575</t>
  </si>
  <si>
    <t>30113</t>
  </si>
  <si>
    <t>530121241100002245438</t>
  </si>
  <si>
    <t>其他人员支出</t>
  </si>
  <si>
    <t>30199</t>
  </si>
  <si>
    <t>其他工资福利支出</t>
  </si>
  <si>
    <t>530121231100001177867</t>
  </si>
  <si>
    <t>离退休人员支出</t>
  </si>
  <si>
    <t>30305</t>
  </si>
  <si>
    <t>生活补助</t>
  </si>
  <si>
    <t>530121231100001411382</t>
  </si>
  <si>
    <t>事业人员绩效奖励</t>
  </si>
  <si>
    <t>530121210000000002580</t>
  </si>
  <si>
    <t>工会经费</t>
  </si>
  <si>
    <t>30228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</si>
  <si>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</si>
  <si>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</si>
  <si>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</si>
  <si>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</si>
  <si>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</si>
  <si>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</si>
  <si>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</si>
  <si>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民生类</t>
  </si>
  <si>
    <t>530121241100002173351</t>
  </si>
  <si>
    <t>学前教育家庭经济困难学生区级补助资金</t>
  </si>
  <si>
    <t>30308</t>
  </si>
  <si>
    <t>助学金</t>
  </si>
  <si>
    <t>事业发展类</t>
  </si>
  <si>
    <t>530121251100003735353</t>
  </si>
  <si>
    <t>学前教育发展区级专项资金</t>
  </si>
  <si>
    <t>530121251100003877600</t>
  </si>
  <si>
    <t>呈贡区中小学幼儿园名长基地名师工作室经费</t>
  </si>
  <si>
    <t>530121241100003065823</t>
  </si>
  <si>
    <t>2024年学前教育家庭经济困难学生资助市级专项资金</t>
  </si>
  <si>
    <t>530121241100003065765</t>
  </si>
  <si>
    <t>2024年学前教育家庭经济困难学生资助中央专项资金</t>
  </si>
  <si>
    <t>530121241100003065818</t>
  </si>
  <si>
    <t>2024年学前教育家庭经济困难学生资助省级专项资金</t>
  </si>
  <si>
    <t>530121241100003159085</t>
  </si>
  <si>
    <t>2024年支持学前教育发展专项资金</t>
  </si>
  <si>
    <t>办公设备购置</t>
  </si>
  <si>
    <t>530121251100004067011</t>
  </si>
  <si>
    <t>2024年市级学前教育发展专项资金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</si>
  <si>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</si>
  <si>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</si>
  <si>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</si>
  <si>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</si>
  <si>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</si>
  <si>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</si>
  <si>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</si>
  <si>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</si>
  <si>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</si>
  <si>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</si>
  <si>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2025年以工作室为平台，进行幼儿园主题课程实践与研究，提升幼儿园办园质量。</t>
  </si>
  <si>
    <t>产出指标</t>
  </si>
  <si>
    <t>数量指标</t>
  </si>
  <si>
    <t>获补对象数</t>
  </si>
  <si>
    <t>=</t>
  </si>
  <si>
    <t>1.00</t>
  </si>
  <si>
    <t>个</t>
  </si>
  <si>
    <t>定量指标</t>
  </si>
  <si>
    <t>获补助呈贡区严羚溶幼教名师工作室</t>
  </si>
  <si>
    <t>质量指标</t>
  </si>
  <si>
    <t>获补对象准确率</t>
  </si>
  <si>
    <t>100</t>
  </si>
  <si>
    <t>%</t>
  </si>
  <si>
    <t>反映获补助对象认定的准确性情况</t>
  </si>
  <si>
    <t>成本指标</t>
  </si>
  <si>
    <t>经济成本指标</t>
  </si>
  <si>
    <t>5000</t>
  </si>
  <si>
    <t>元</t>
  </si>
  <si>
    <t>呈贡区中小学幼儿园名长基地、名师工作室经费核算表</t>
  </si>
  <si>
    <t>效益指标</t>
  </si>
  <si>
    <t>可持续影响</t>
  </si>
  <si>
    <t>政策知晓率</t>
  </si>
  <si>
    <t>&gt;=</t>
  </si>
  <si>
    <t>90</t>
  </si>
  <si>
    <t>反映补助政策的宣传效果情况。</t>
  </si>
  <si>
    <t>满意度指标</t>
  </si>
  <si>
    <t>服务对象满意度</t>
  </si>
  <si>
    <t>工作室人员满意度</t>
  </si>
  <si>
    <t>反映工工作室成员满意度。</t>
  </si>
  <si>
    <t>按照上级部门教育高质量发展的要求，保障幼儿园教育教学能正常开展。</t>
  </si>
  <si>
    <t>班级数</t>
  </si>
  <si>
    <t>39</t>
  </si>
  <si>
    <t>反映年度开设的班级数情况</t>
  </si>
  <si>
    <t>符合幼儿园教育教学</t>
  </si>
  <si>
    <t>反映是否符合幼儿园教育教学开展情况。</t>
  </si>
  <si>
    <t>时效指标</t>
  </si>
  <si>
    <t>资金当年到位率</t>
  </si>
  <si>
    <t>今年内下达资金</t>
  </si>
  <si>
    <t>改善办学条件，提升办园水平</t>
  </si>
  <si>
    <t>空反提升办园水平情况。</t>
  </si>
  <si>
    <t>幼儿、家长满意度</t>
  </si>
  <si>
    <t>85</t>
  </si>
  <si>
    <t>反映幼儿、家长对幼儿园教育教学开展的满意程度。</t>
  </si>
  <si>
    <t>对2025年学前教育家庭经济困难儿童进行资助</t>
  </si>
  <si>
    <t>资助幼儿人数</t>
  </si>
  <si>
    <t>40</t>
  </si>
  <si>
    <t>人</t>
  </si>
  <si>
    <t>反映应资助幼儿人数情况。</t>
  </si>
  <si>
    <t>资助事项公示度</t>
  </si>
  <si>
    <t>反映补助事项在特定办事大厅、官网、媒体或其他渠道反映资助事项在特定办事大厅、官网、媒体或其他渠道按规定进行公示的情况。
补助事项公示度=按规定公布事项/按规定应公布事项*100%</t>
  </si>
  <si>
    <t>资助发放及时率</t>
  </si>
  <si>
    <t>反映发放单位及时发放资助资金的情况。</t>
  </si>
  <si>
    <t>社会效益</t>
  </si>
  <si>
    <t>反映资助政策的宣传效果情况。
政策知晓率=调查中资助政策知晓人数/调查总人数*100%</t>
  </si>
  <si>
    <t>受益对象满意度</t>
  </si>
  <si>
    <t>反映获资助对象的满意程度。
资助对象满意度=调查中满意和较满意的获资助人员数/调查总人数*100%</t>
  </si>
  <si>
    <t>预算06表</t>
  </si>
  <si>
    <t>政府性基金预算支出预算表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</si>
  <si>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</si>
  <si>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</si>
  <si>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</si>
  <si>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</si>
  <si>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</si>
  <si>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</si>
  <si>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</si>
  <si>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</si>
  <si>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</si>
  <si>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</si>
  <si>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</si>
  <si>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</si>
  <si>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复印纸</t>
  </si>
  <si>
    <t>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</si>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</sst>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/mm/dd"/>
    <numFmt numFmtId="177" formatCode="yyyy/mm/dd\ hh:mm:ss"/>
    <numFmt numFmtId="178" formatCode="#,##0.00;\-#,##0.00;;@"/>
    <numFmt numFmtId="179" formatCode="hh:mm:ss"/>
    <numFmt numFmtId="180" formatCode="#,##0;\-#,##0;;@"/>
  </numFmts>
  <fonts count="39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1.25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2"/>
      <color rgb="FF00000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9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14" fillId="0" borderId="7">
      <alignment horizontal="right" vertical="center"/>
    </xf>
    <xf numFmtId="0" fontId="23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14" fillId="0" borderId="7">
      <alignment horizontal="right" vertical="center"/>
    </xf>
    <xf numFmtId="0" fontId="29" fillId="0" borderId="0" applyNumberFormat="0" applyFill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2" fillId="19" borderId="19" applyNumberFormat="0" applyAlignment="0" applyProtection="0">
      <alignment vertical="center"/>
    </xf>
    <xf numFmtId="0" fontId="33" fillId="19" borderId="17" applyNumberFormat="0" applyAlignment="0" applyProtection="0">
      <alignment vertical="center"/>
    </xf>
    <xf numFmtId="0" fontId="34" fillId="21" borderId="20" applyNumberForma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10" fontId="14" fillId="0" borderId="7">
      <alignment horizontal="right" vertical="center"/>
    </xf>
    <xf numFmtId="0" fontId="23" fillId="1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178" fontId="14" fillId="0" borderId="7">
      <alignment horizontal="right" vertical="center"/>
    </xf>
    <xf numFmtId="49" fontId="14" fillId="0" borderId="7">
      <alignment horizontal="left" vertical="center" wrapText="1"/>
    </xf>
    <xf numFmtId="178" fontId="14" fillId="0" borderId="7">
      <alignment horizontal="right" vertical="center"/>
    </xf>
    <xf numFmtId="179" fontId="14" fillId="0" borderId="7">
      <alignment horizontal="right" vertical="center"/>
    </xf>
    <xf numFmtId="180" fontId="14" fillId="0" borderId="7">
      <alignment horizontal="right" vertical="center"/>
    </xf>
    <xf numFmtId="0" fontId="14" fillId="0" borderId="0">
      <alignment vertical="top"/>
      <protection locked="0"/>
    </xf>
    <xf numFmtId="0" fontId="38" fillId="0" borderId="0"/>
  </cellStyleXfs>
  <cellXfs count="209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6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7" fillId="0" borderId="0" xfId="0" applyFont="1" applyBorder="1" applyAlignment="1" applyProtection="1">
      <alignment vertical="top"/>
      <protection locked="0"/>
    </xf>
    <xf numFmtId="0" fontId="7" fillId="0" borderId="0" xfId="0" applyFont="1" applyBorder="1" applyAlignment="1">
      <alignment vertical="top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6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180" fontId="6" fillId="0" borderId="7" xfId="56" applyNumberFormat="1" applyFont="1" applyBorder="1" applyAlignment="1">
      <alignment horizontal="center" vertical="center"/>
    </xf>
    <xf numFmtId="180" fontId="6" fillId="0" borderId="7" xfId="0" applyNumberFormat="1" applyFont="1" applyBorder="1" applyAlignment="1">
      <alignment horizontal="center" vertical="center"/>
    </xf>
    <xf numFmtId="49" fontId="10" fillId="0" borderId="7" xfId="53" applyFont="1">
      <alignment horizontal="left" vertical="center" wrapText="1"/>
    </xf>
    <xf numFmtId="178" fontId="10" fillId="0" borderId="7" xfId="54" applyFont="1" applyAlignment="1">
      <alignment horizontal="left" vertical="center"/>
    </xf>
    <xf numFmtId="178" fontId="10" fillId="0" borderId="7" xfId="0" applyNumberFormat="1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178" fontId="6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right"/>
      <protection locked="0"/>
    </xf>
    <xf numFmtId="49" fontId="11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0" fillId="0" borderId="0" xfId="0" applyFill="1" applyBorder="1" applyAlignment="1"/>
    <xf numFmtId="0" fontId="1" fillId="0" borderId="7" xfId="0" applyFont="1" applyBorder="1" applyAlignment="1">
      <alignment horizontal="center" vertical="center" wrapText="1"/>
    </xf>
    <xf numFmtId="49" fontId="13" fillId="0" borderId="7" xfId="0" applyNumberFormat="1" applyFont="1" applyFill="1" applyBorder="1" applyAlignment="1">
      <alignment horizontal="left" vertical="center" wrapText="1"/>
    </xf>
    <xf numFmtId="0" fontId="1" fillId="0" borderId="0" xfId="0" applyFont="1" applyBorder="1" applyAlignment="1">
      <alignment vertical="top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14" fillId="0" borderId="7" xfId="57" applyFont="1" applyFill="1" applyBorder="1" applyAlignment="1" applyProtection="1">
      <alignment vertical="center"/>
    </xf>
    <xf numFmtId="0" fontId="15" fillId="0" borderId="14" xfId="57" applyFont="1" applyFill="1" applyBorder="1" applyAlignment="1" applyProtection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4" fontId="2" fillId="2" borderId="7" xfId="0" applyNumberFormat="1" applyFont="1" applyFill="1" applyBorder="1" applyAlignment="1" applyProtection="1">
      <alignment horizontal="right" vertical="center"/>
      <protection locked="0"/>
    </xf>
    <xf numFmtId="4" fontId="15" fillId="0" borderId="14" xfId="57" applyNumberFormat="1" applyFont="1" applyFill="1" applyBorder="1" applyAlignment="1" applyProtection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3" borderId="1" xfId="57" applyFont="1" applyFill="1" applyBorder="1" applyAlignment="1" applyProtection="1">
      <alignment horizontal="left" vertical="center" wrapText="1"/>
      <protection locked="0"/>
    </xf>
    <xf numFmtId="0" fontId="2" fillId="3" borderId="7" xfId="57" applyFont="1" applyFill="1" applyBorder="1" applyAlignment="1" applyProtection="1">
      <alignment horizontal="left" vertical="center"/>
      <protection locked="0"/>
    </xf>
    <xf numFmtId="0" fontId="14" fillId="0" borderId="7" xfId="0" applyFont="1" applyFill="1" applyBorder="1" applyAlignment="1" applyProtection="1">
      <alignment horizontal="left" vertical="center"/>
      <protection locked="0"/>
    </xf>
    <xf numFmtId="0" fontId="2" fillId="3" borderId="5" xfId="57" applyFont="1" applyFill="1" applyBorder="1" applyAlignment="1" applyProtection="1">
      <alignment horizontal="left" vertical="center" wrapText="1"/>
      <protection locked="0"/>
    </xf>
    <xf numFmtId="0" fontId="2" fillId="3" borderId="6" xfId="57" applyFont="1" applyFill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178" fontId="14" fillId="0" borderId="7" xfId="0" applyNumberFormat="1" applyFont="1" applyFill="1" applyBorder="1" applyAlignment="1" applyProtection="1">
      <alignment horizontal="right" vertical="center"/>
      <protection locked="0"/>
    </xf>
    <xf numFmtId="178" fontId="14" fillId="0" borderId="7" xfId="54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/>
    </xf>
    <xf numFmtId="0" fontId="7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8" fillId="0" borderId="7" xfId="0" applyFont="1" applyBorder="1" applyAlignment="1">
      <alignment horizontal="center" vertical="center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>
      <alignment horizontal="center" vertical="center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2" borderId="6" xfId="0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3" borderId="7" xfId="57" applyFont="1" applyFill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1" fillId="0" borderId="7" xfId="0" applyFont="1" applyBorder="1" applyAlignment="1" applyProtection="1" quotePrefix="1">
      <alignment horizontal="center" vertical="center"/>
      <protection locked="0"/>
    </xf>
    <xf numFmtId="0" fontId="1" fillId="0" borderId="7" xfId="0" applyFont="1" applyBorder="1" applyAlignment="1" quotePrefix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  <cellStyle name="常规 5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tabSelected="1" workbookViewId="0">
      <pane ySplit="1" topLeftCell="A20" activePane="bottomLeft" state="frozen"/>
      <selection/>
      <selection pane="bottomLeft" activeCell="D25" sqref="D25"/>
    </sheetView>
  </sheetViews>
  <sheetFormatPr defaultColWidth="8.57407407407407" defaultRowHeight="12.75" customHeight="1" outlineLevelCol="3"/>
  <cols>
    <col min="1" max="4" width="41" customWidth="1"/>
    <col min="7" max="7" width="12.8888888888889"/>
  </cols>
  <sheetData>
    <row r="1" customHeight="1" spans="1:4">
      <c r="A1" s="1"/>
      <c r="B1" s="1"/>
      <c r="C1" s="1"/>
      <c r="D1" s="1"/>
    </row>
    <row r="2" ht="15" customHeight="1" spans="1:4">
      <c r="A2" s="46"/>
      <c r="B2" s="46"/>
      <c r="C2" s="46"/>
      <c r="D2" s="64" t="s">
        <v>0</v>
      </c>
    </row>
    <row r="3" ht="41.25" customHeight="1" spans="1:1">
      <c r="A3" s="41" t="str">
        <f>"2025"&amp;"年财务收支预算总表"</f>
        <v>2025年财务收支预算总表</v>
      </c>
    </row>
    <row r="4" ht="17.25" customHeight="1" spans="1:4">
      <c r="A4" s="44" t="str">
        <f>"单位名称：昆明市呈贡区第一幼儿园"&amp;""</f>
        <v>单位名称：昆明市呈贡区第一幼儿园</v>
      </c>
      <c r="D4" s="150" t="s">
        <v>1</v>
      </c>
    </row>
    <row r="5" ht="23.25" customHeight="1" spans="1:4">
      <c r="A5" s="177" t="s">
        <v>2</v>
      </c>
      <c r="B5" s="178"/>
      <c r="C5" s="177" t="s">
        <v>3</v>
      </c>
      <c r="D5" s="178"/>
    </row>
    <row r="6" ht="24" customHeight="1" spans="1:4">
      <c r="A6" s="177" t="s">
        <v>4</v>
      </c>
      <c r="B6" s="177" t="s">
        <v>5</v>
      </c>
      <c r="C6" s="177" t="s">
        <v>6</v>
      </c>
      <c r="D6" s="177" t="s">
        <v>5</v>
      </c>
    </row>
    <row r="7" ht="17.25" customHeight="1" spans="1:4">
      <c r="A7" s="179" t="s">
        <v>7</v>
      </c>
      <c r="B7" s="80">
        <v>19132735.4</v>
      </c>
      <c r="C7" s="179" t="s">
        <v>8</v>
      </c>
      <c r="D7" s="80"/>
    </row>
    <row r="8" ht="17.25" customHeight="1" spans="1:4">
      <c r="A8" s="179" t="s">
        <v>9</v>
      </c>
      <c r="B8" s="80"/>
      <c r="C8" s="179" t="s">
        <v>10</v>
      </c>
      <c r="D8" s="80"/>
    </row>
    <row r="9" ht="17.25" customHeight="1" spans="1:4">
      <c r="A9" s="179" t="s">
        <v>11</v>
      </c>
      <c r="B9" s="80"/>
      <c r="C9" s="208" t="s">
        <v>12</v>
      </c>
      <c r="D9" s="80"/>
    </row>
    <row r="10" ht="17.25" customHeight="1" spans="1:4">
      <c r="A10" s="179" t="s">
        <v>13</v>
      </c>
      <c r="B10" s="80"/>
      <c r="C10" s="208" t="s">
        <v>14</v>
      </c>
      <c r="D10" s="80"/>
    </row>
    <row r="11" ht="17.25" customHeight="1" spans="1:4">
      <c r="A11" s="179" t="s">
        <v>15</v>
      </c>
      <c r="B11" s="80"/>
      <c r="C11" s="208" t="s">
        <v>16</v>
      </c>
      <c r="D11" s="80">
        <v>17447514.35</v>
      </c>
    </row>
    <row r="12" ht="17.25" customHeight="1" spans="1:4">
      <c r="A12" s="179" t="s">
        <v>17</v>
      </c>
      <c r="B12" s="80"/>
      <c r="C12" s="208" t="s">
        <v>18</v>
      </c>
      <c r="D12" s="80"/>
    </row>
    <row r="13" ht="17.25" customHeight="1" spans="1:4">
      <c r="A13" s="179" t="s">
        <v>19</v>
      </c>
      <c r="B13" s="80"/>
      <c r="C13" s="32" t="s">
        <v>20</v>
      </c>
      <c r="D13" s="80"/>
    </row>
    <row r="14" ht="17.25" customHeight="1" spans="1:4">
      <c r="A14" s="179" t="s">
        <v>21</v>
      </c>
      <c r="B14" s="80"/>
      <c r="C14" s="32" t="s">
        <v>22</v>
      </c>
      <c r="D14" s="80">
        <v>1349320</v>
      </c>
    </row>
    <row r="15" ht="17.25" customHeight="1" spans="1:4">
      <c r="A15" s="179" t="s">
        <v>23</v>
      </c>
      <c r="B15" s="80"/>
      <c r="C15" s="32" t="s">
        <v>24</v>
      </c>
      <c r="D15" s="80">
        <v>796265</v>
      </c>
    </row>
    <row r="16" ht="17.25" customHeight="1" spans="1:4">
      <c r="A16" s="179" t="s">
        <v>25</v>
      </c>
      <c r="B16" s="80"/>
      <c r="C16" s="32" t="s">
        <v>26</v>
      </c>
      <c r="D16" s="80"/>
    </row>
    <row r="17" ht="17.25" customHeight="1" spans="1:4">
      <c r="A17" s="143"/>
      <c r="B17" s="80"/>
      <c r="C17" s="32" t="s">
        <v>27</v>
      </c>
      <c r="D17" s="80"/>
    </row>
    <row r="18" ht="17.25" customHeight="1" spans="1:4">
      <c r="A18" s="180"/>
      <c r="B18" s="80"/>
      <c r="C18" s="32" t="s">
        <v>28</v>
      </c>
      <c r="D18" s="80"/>
    </row>
    <row r="19" ht="17.25" customHeight="1" spans="1:4">
      <c r="A19" s="180"/>
      <c r="B19" s="80"/>
      <c r="C19" s="32" t="s">
        <v>29</v>
      </c>
      <c r="D19" s="80"/>
    </row>
    <row r="20" ht="17.25" customHeight="1" spans="1:4">
      <c r="A20" s="180"/>
      <c r="B20" s="80"/>
      <c r="C20" s="32" t="s">
        <v>30</v>
      </c>
      <c r="D20" s="80"/>
    </row>
    <row r="21" ht="17.25" customHeight="1" spans="1:4">
      <c r="A21" s="180"/>
      <c r="B21" s="80"/>
      <c r="C21" s="32" t="s">
        <v>31</v>
      </c>
      <c r="D21" s="80"/>
    </row>
    <row r="22" ht="17.25" customHeight="1" spans="1:4">
      <c r="A22" s="180"/>
      <c r="B22" s="80"/>
      <c r="C22" s="32" t="s">
        <v>32</v>
      </c>
      <c r="D22" s="80"/>
    </row>
    <row r="23" ht="17.25" customHeight="1" spans="1:4">
      <c r="A23" s="180"/>
      <c r="B23" s="80"/>
      <c r="C23" s="32" t="s">
        <v>33</v>
      </c>
      <c r="D23" s="80"/>
    </row>
    <row r="24" ht="17.25" customHeight="1" spans="1:4">
      <c r="A24" s="180"/>
      <c r="B24" s="80"/>
      <c r="C24" s="32" t="s">
        <v>34</v>
      </c>
      <c r="D24" s="80"/>
    </row>
    <row r="25" ht="17.25" customHeight="1" spans="1:4">
      <c r="A25" s="180"/>
      <c r="B25" s="80"/>
      <c r="C25" s="32" t="s">
        <v>35</v>
      </c>
      <c r="D25" s="80">
        <v>657588</v>
      </c>
    </row>
    <row r="26" ht="17.25" customHeight="1" spans="1:4">
      <c r="A26" s="180"/>
      <c r="B26" s="80"/>
      <c r="C26" s="32" t="s">
        <v>36</v>
      </c>
      <c r="D26" s="80"/>
    </row>
    <row r="27" ht="17.25" customHeight="1" spans="1:4">
      <c r="A27" s="180"/>
      <c r="B27" s="80"/>
      <c r="C27" s="143" t="s">
        <v>37</v>
      </c>
      <c r="D27" s="80"/>
    </row>
    <row r="28" ht="17.25" customHeight="1" spans="1:4">
      <c r="A28" s="180"/>
      <c r="B28" s="80"/>
      <c r="C28" s="32" t="s">
        <v>38</v>
      </c>
      <c r="D28" s="80"/>
    </row>
    <row r="29" ht="16.5" customHeight="1" spans="1:4">
      <c r="A29" s="180"/>
      <c r="B29" s="80"/>
      <c r="C29" s="32" t="s">
        <v>39</v>
      </c>
      <c r="D29" s="80"/>
    </row>
    <row r="30" ht="16.5" customHeight="1" spans="1:4">
      <c r="A30" s="180"/>
      <c r="B30" s="80"/>
      <c r="C30" s="143" t="s">
        <v>40</v>
      </c>
      <c r="D30" s="80"/>
    </row>
    <row r="31" ht="17.25" customHeight="1" spans="1:4">
      <c r="A31" s="180"/>
      <c r="B31" s="80"/>
      <c r="C31" s="143" t="s">
        <v>41</v>
      </c>
      <c r="D31" s="80"/>
    </row>
    <row r="32" ht="17.25" customHeight="1" spans="1:4">
      <c r="A32" s="180"/>
      <c r="B32" s="80"/>
      <c r="C32" s="32" t="s">
        <v>42</v>
      </c>
      <c r="D32" s="80"/>
    </row>
    <row r="33" ht="16.5" customHeight="1" spans="1:4">
      <c r="A33" s="180" t="s">
        <v>43</v>
      </c>
      <c r="B33" s="80">
        <v>19132735.4</v>
      </c>
      <c r="C33" s="180" t="s">
        <v>44</v>
      </c>
      <c r="D33" s="80">
        <v>20250687.35</v>
      </c>
    </row>
    <row r="34" ht="16.5" customHeight="1" spans="1:4">
      <c r="A34" s="143" t="s">
        <v>45</v>
      </c>
      <c r="B34" s="80">
        <v>1117951.95</v>
      </c>
      <c r="C34" s="143" t="s">
        <v>46</v>
      </c>
      <c r="D34" s="80"/>
    </row>
    <row r="35" ht="16.5" customHeight="1" spans="1:4">
      <c r="A35" s="32" t="s">
        <v>47</v>
      </c>
      <c r="B35" s="80">
        <v>1117951.95</v>
      </c>
      <c r="C35" s="32" t="s">
        <v>47</v>
      </c>
      <c r="D35" s="80"/>
    </row>
    <row r="36" ht="16.5" customHeight="1" spans="1:4">
      <c r="A36" s="32" t="s">
        <v>48</v>
      </c>
      <c r="B36" s="80"/>
      <c r="C36" s="32" t="s">
        <v>49</v>
      </c>
      <c r="D36" s="80"/>
    </row>
    <row r="37" ht="16.5" customHeight="1" spans="1:4">
      <c r="A37" s="181" t="s">
        <v>50</v>
      </c>
      <c r="B37" s="80">
        <v>20250687.35</v>
      </c>
      <c r="C37" s="181" t="s">
        <v>51</v>
      </c>
      <c r="D37" s="80">
        <v>20250687.35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C9" sqref="C9"/>
    </sheetView>
  </sheetViews>
  <sheetFormatPr defaultColWidth="8.57407407407407" defaultRowHeight="12.75" customHeight="1"/>
  <cols>
    <col min="1" max="1" width="15.8888888888889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4" t="s">
        <v>52</v>
      </c>
    </row>
    <row r="3" ht="41.25" customHeight="1" spans="1:1">
      <c r="A3" s="41" t="str">
        <f>"2025"&amp;"年部门收入预算表"</f>
        <v>2025年部门收入预算表</v>
      </c>
    </row>
    <row r="4" ht="17.25" customHeight="1" spans="1:19">
      <c r="A4" s="44" t="str">
        <f>"单位名称：昆明市呈贡区第一幼儿园"&amp;""</f>
        <v>单位名称：昆明市呈贡区第一幼儿园</v>
      </c>
      <c r="S4" s="46" t="s">
        <v>1</v>
      </c>
    </row>
    <row r="5" ht="21.75" customHeight="1" spans="1:19">
      <c r="A5" s="194" t="s">
        <v>53</v>
      </c>
      <c r="B5" s="195" t="s">
        <v>54</v>
      </c>
      <c r="C5" s="195" t="s">
        <v>55</v>
      </c>
      <c r="D5" s="196" t="s">
        <v>56</v>
      </c>
      <c r="E5" s="196"/>
      <c r="F5" s="196"/>
      <c r="G5" s="196"/>
      <c r="H5" s="196"/>
      <c r="I5" s="134"/>
      <c r="J5" s="196"/>
      <c r="K5" s="196"/>
      <c r="L5" s="196"/>
      <c r="M5" s="196"/>
      <c r="N5" s="203"/>
      <c r="O5" s="196" t="s">
        <v>45</v>
      </c>
      <c r="P5" s="196"/>
      <c r="Q5" s="196"/>
      <c r="R5" s="196"/>
      <c r="S5" s="203"/>
    </row>
    <row r="6" ht="27" customHeight="1" spans="1:19">
      <c r="A6" s="197"/>
      <c r="B6" s="198"/>
      <c r="C6" s="198"/>
      <c r="D6" s="198" t="s">
        <v>57</v>
      </c>
      <c r="E6" s="198" t="s">
        <v>58</v>
      </c>
      <c r="F6" s="198" t="s">
        <v>59</v>
      </c>
      <c r="G6" s="198" t="s">
        <v>60</v>
      </c>
      <c r="H6" s="198" t="s">
        <v>61</v>
      </c>
      <c r="I6" s="204" t="s">
        <v>62</v>
      </c>
      <c r="J6" s="205"/>
      <c r="K6" s="205"/>
      <c r="L6" s="205"/>
      <c r="M6" s="205"/>
      <c r="N6" s="206"/>
      <c r="O6" s="198" t="s">
        <v>57</v>
      </c>
      <c r="P6" s="198" t="s">
        <v>58</v>
      </c>
      <c r="Q6" s="198" t="s">
        <v>59</v>
      </c>
      <c r="R6" s="198" t="s">
        <v>60</v>
      </c>
      <c r="S6" s="198" t="s">
        <v>63</v>
      </c>
    </row>
    <row r="7" ht="30" customHeight="1" spans="1:19">
      <c r="A7" s="199"/>
      <c r="B7" s="106"/>
      <c r="C7" s="117"/>
      <c r="D7" s="117"/>
      <c r="E7" s="117"/>
      <c r="F7" s="117"/>
      <c r="G7" s="117"/>
      <c r="H7" s="117"/>
      <c r="I7" s="71" t="s">
        <v>57</v>
      </c>
      <c r="J7" s="206" t="s">
        <v>64</v>
      </c>
      <c r="K7" s="206" t="s">
        <v>65</v>
      </c>
      <c r="L7" s="206" t="s">
        <v>66</v>
      </c>
      <c r="M7" s="206" t="s">
        <v>67</v>
      </c>
      <c r="N7" s="206" t="s">
        <v>68</v>
      </c>
      <c r="O7" s="207"/>
      <c r="P7" s="207"/>
      <c r="Q7" s="207"/>
      <c r="R7" s="207"/>
      <c r="S7" s="117"/>
    </row>
    <row r="8" ht="15" customHeight="1" spans="1:19">
      <c r="A8" s="200">
        <v>1</v>
      </c>
      <c r="B8" s="200">
        <v>2</v>
      </c>
      <c r="C8" s="200">
        <v>3</v>
      </c>
      <c r="D8" s="200">
        <v>4</v>
      </c>
      <c r="E8" s="200">
        <v>5</v>
      </c>
      <c r="F8" s="200">
        <v>6</v>
      </c>
      <c r="G8" s="200">
        <v>7</v>
      </c>
      <c r="H8" s="200">
        <v>8</v>
      </c>
      <c r="I8" s="71">
        <v>9</v>
      </c>
      <c r="J8" s="200">
        <v>10</v>
      </c>
      <c r="K8" s="200">
        <v>11</v>
      </c>
      <c r="L8" s="200">
        <v>12</v>
      </c>
      <c r="M8" s="200">
        <v>13</v>
      </c>
      <c r="N8" s="200">
        <v>14</v>
      </c>
      <c r="O8" s="200">
        <v>15</v>
      </c>
      <c r="P8" s="200">
        <v>16</v>
      </c>
      <c r="Q8" s="200">
        <v>17</v>
      </c>
      <c r="R8" s="200">
        <v>18</v>
      </c>
      <c r="S8" s="200">
        <v>19</v>
      </c>
    </row>
    <row r="9" ht="18" customHeight="1" spans="1:19">
      <c r="A9" s="201">
        <v>105004</v>
      </c>
      <c r="B9" s="201" t="s">
        <v>69</v>
      </c>
      <c r="C9" s="80">
        <v>20250687.35</v>
      </c>
      <c r="D9" s="80">
        <v>19132735.4</v>
      </c>
      <c r="E9" s="80">
        <v>19132735.4</v>
      </c>
      <c r="F9" s="80"/>
      <c r="G9" s="80"/>
      <c r="H9" s="80"/>
      <c r="I9" s="80"/>
      <c r="J9" s="80"/>
      <c r="K9" s="80"/>
      <c r="L9" s="80"/>
      <c r="M9" s="80"/>
      <c r="N9" s="80"/>
      <c r="O9" s="80">
        <v>1117951.95</v>
      </c>
      <c r="P9" s="80">
        <v>1117951.95</v>
      </c>
      <c r="Q9" s="80"/>
      <c r="R9" s="80"/>
      <c r="S9" s="80"/>
    </row>
    <row r="10" ht="18" customHeight="1" spans="1:19">
      <c r="A10" s="49" t="s">
        <v>55</v>
      </c>
      <c r="B10" s="202"/>
      <c r="C10" s="80">
        <v>20250687.35</v>
      </c>
      <c r="D10" s="80">
        <v>19132735.4</v>
      </c>
      <c r="E10" s="80">
        <v>19132735.4</v>
      </c>
      <c r="F10" s="80"/>
      <c r="G10" s="80"/>
      <c r="H10" s="80"/>
      <c r="I10" s="80"/>
      <c r="J10" s="80"/>
      <c r="K10" s="80"/>
      <c r="L10" s="80"/>
      <c r="M10" s="80"/>
      <c r="N10" s="80"/>
      <c r="O10" s="80">
        <v>1117951.95</v>
      </c>
      <c r="P10" s="80">
        <v>1117951.95</v>
      </c>
      <c r="Q10" s="80"/>
      <c r="R10" s="80"/>
      <c r="S10" s="80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5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407407407407" defaultRowHeight="12.75" customHeight="1"/>
  <cols>
    <col min="1" max="1" width="14.287037037037" customWidth="1"/>
    <col min="2" max="2" width="37.5740740740741" customWidth="1"/>
    <col min="3" max="8" width="24.5740740740741" customWidth="1"/>
    <col min="9" max="9" width="26.712962962963" customWidth="1"/>
    <col min="10" max="11" width="24.4259259259259" customWidth="1"/>
    <col min="12" max="15" width="24.5740740740741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6" t="s">
        <v>70</v>
      </c>
    </row>
    <row r="3" ht="41.25" customHeight="1" spans="1:1">
      <c r="A3" s="41" t="str">
        <f>"2025"&amp;"年部门支出预算表"</f>
        <v>2025年部门支出预算表</v>
      </c>
    </row>
    <row r="4" ht="17.25" customHeight="1" spans="1:15">
      <c r="A4" s="44" t="str">
        <f>"单位名称：昆明市呈贡区第一幼儿园"&amp;""</f>
        <v>单位名称：昆明市呈贡区第一幼儿园</v>
      </c>
      <c r="O4" s="46" t="s">
        <v>1</v>
      </c>
    </row>
    <row r="5" ht="27" customHeight="1" spans="1:15">
      <c r="A5" s="182" t="s">
        <v>71</v>
      </c>
      <c r="B5" s="182" t="s">
        <v>72</v>
      </c>
      <c r="C5" s="182" t="s">
        <v>55</v>
      </c>
      <c r="D5" s="183" t="s">
        <v>58</v>
      </c>
      <c r="E5" s="184"/>
      <c r="F5" s="185"/>
      <c r="G5" s="186" t="s">
        <v>59</v>
      </c>
      <c r="H5" s="186" t="s">
        <v>60</v>
      </c>
      <c r="I5" s="186" t="s">
        <v>73</v>
      </c>
      <c r="J5" s="183" t="s">
        <v>62</v>
      </c>
      <c r="K5" s="184"/>
      <c r="L5" s="184"/>
      <c r="M5" s="184"/>
      <c r="N5" s="191"/>
      <c r="O5" s="192"/>
    </row>
    <row r="6" ht="42" customHeight="1" spans="1:15">
      <c r="A6" s="187"/>
      <c r="B6" s="187"/>
      <c r="C6" s="188"/>
      <c r="D6" s="189" t="s">
        <v>57</v>
      </c>
      <c r="E6" s="189" t="s">
        <v>74</v>
      </c>
      <c r="F6" s="189" t="s">
        <v>75</v>
      </c>
      <c r="G6" s="188"/>
      <c r="H6" s="188"/>
      <c r="I6" s="193"/>
      <c r="J6" s="189" t="s">
        <v>57</v>
      </c>
      <c r="K6" s="177" t="s">
        <v>76</v>
      </c>
      <c r="L6" s="177" t="s">
        <v>77</v>
      </c>
      <c r="M6" s="177" t="s">
        <v>78</v>
      </c>
      <c r="N6" s="177" t="s">
        <v>79</v>
      </c>
      <c r="O6" s="177" t="s">
        <v>80</v>
      </c>
    </row>
    <row r="7" ht="18" customHeight="1" spans="1:15">
      <c r="A7" s="52" t="s">
        <v>81</v>
      </c>
      <c r="B7" s="52" t="s">
        <v>82</v>
      </c>
      <c r="C7" s="52" t="s">
        <v>83</v>
      </c>
      <c r="D7" s="56" t="s">
        <v>84</v>
      </c>
      <c r="E7" s="56" t="s">
        <v>85</v>
      </c>
      <c r="F7" s="56" t="s">
        <v>86</v>
      </c>
      <c r="G7" s="56" t="s">
        <v>87</v>
      </c>
      <c r="H7" s="56" t="s">
        <v>88</v>
      </c>
      <c r="I7" s="56" t="s">
        <v>89</v>
      </c>
      <c r="J7" s="56" t="s">
        <v>90</v>
      </c>
      <c r="K7" s="56" t="s">
        <v>91</v>
      </c>
      <c r="L7" s="56" t="s">
        <v>92</v>
      </c>
      <c r="M7" s="56" t="s">
        <v>93</v>
      </c>
      <c r="N7" s="52" t="s">
        <v>94</v>
      </c>
      <c r="O7" s="56" t="s">
        <v>95</v>
      </c>
    </row>
    <row r="8" ht="18" customHeight="1" spans="1:15">
      <c r="A8" s="57" t="s">
        <v>96</v>
      </c>
      <c r="B8" s="57" t="s">
        <v>97</v>
      </c>
      <c r="C8" s="173">
        <v>17447514.35</v>
      </c>
      <c r="D8" s="173">
        <v>17447514.35</v>
      </c>
      <c r="E8" s="148">
        <v>15933026.4</v>
      </c>
      <c r="F8" s="148">
        <v>1514487.95</v>
      </c>
      <c r="G8" s="56"/>
      <c r="H8" s="56"/>
      <c r="I8" s="56"/>
      <c r="J8" s="56"/>
      <c r="K8" s="56"/>
      <c r="L8" s="56"/>
      <c r="M8" s="56"/>
      <c r="N8" s="52"/>
      <c r="O8" s="56"/>
    </row>
    <row r="9" ht="18" customHeight="1" spans="1:15">
      <c r="A9" s="174" t="s">
        <v>98</v>
      </c>
      <c r="B9" s="174" t="s">
        <v>99</v>
      </c>
      <c r="C9" s="173">
        <v>17447514.35</v>
      </c>
      <c r="D9" s="173">
        <v>17447514.35</v>
      </c>
      <c r="E9" s="148">
        <v>15933026.4</v>
      </c>
      <c r="F9" s="148">
        <v>1514487.95</v>
      </c>
      <c r="G9" s="56"/>
      <c r="H9" s="56"/>
      <c r="I9" s="56"/>
      <c r="J9" s="56"/>
      <c r="K9" s="56"/>
      <c r="L9" s="56"/>
      <c r="M9" s="56"/>
      <c r="N9" s="52"/>
      <c r="O9" s="56"/>
    </row>
    <row r="10" ht="18" customHeight="1" spans="1:15">
      <c r="A10" s="175" t="s">
        <v>100</v>
      </c>
      <c r="B10" s="175" t="s">
        <v>101</v>
      </c>
      <c r="C10" s="173">
        <v>17447514.35</v>
      </c>
      <c r="D10" s="173">
        <v>17447514.35</v>
      </c>
      <c r="E10" s="148">
        <v>15933026.4</v>
      </c>
      <c r="F10" s="148">
        <v>1514487.95</v>
      </c>
      <c r="G10" s="56"/>
      <c r="H10" s="56"/>
      <c r="I10" s="56"/>
      <c r="J10" s="56"/>
      <c r="K10" s="56"/>
      <c r="L10" s="56"/>
      <c r="M10" s="56"/>
      <c r="N10" s="52"/>
      <c r="O10" s="56"/>
    </row>
    <row r="11" ht="18" customHeight="1" spans="1:15">
      <c r="A11" s="57" t="s">
        <v>102</v>
      </c>
      <c r="B11" s="57" t="s">
        <v>103</v>
      </c>
      <c r="C11" s="173">
        <v>1349320</v>
      </c>
      <c r="D11" s="173">
        <v>1349320</v>
      </c>
      <c r="E11" s="148">
        <v>1349320</v>
      </c>
      <c r="F11" s="148"/>
      <c r="G11" s="56"/>
      <c r="H11" s="56"/>
      <c r="I11" s="56"/>
      <c r="J11" s="56"/>
      <c r="K11" s="56"/>
      <c r="L11" s="56"/>
      <c r="M11" s="56"/>
      <c r="N11" s="52"/>
      <c r="O11" s="56"/>
    </row>
    <row r="12" ht="18" customHeight="1" spans="1:15">
      <c r="A12" s="174" t="s">
        <v>104</v>
      </c>
      <c r="B12" s="174" t="s">
        <v>105</v>
      </c>
      <c r="C12" s="173">
        <v>1349320</v>
      </c>
      <c r="D12" s="173">
        <v>1349320</v>
      </c>
      <c r="E12" s="148">
        <v>1349320</v>
      </c>
      <c r="F12" s="148"/>
      <c r="G12" s="56"/>
      <c r="H12" s="56"/>
      <c r="I12" s="56"/>
      <c r="J12" s="56"/>
      <c r="K12" s="56"/>
      <c r="L12" s="56"/>
      <c r="M12" s="56"/>
      <c r="N12" s="52"/>
      <c r="O12" s="56"/>
    </row>
    <row r="13" ht="18" customHeight="1" spans="1:15">
      <c r="A13" s="175" t="s">
        <v>106</v>
      </c>
      <c r="B13" s="175" t="s">
        <v>107</v>
      </c>
      <c r="C13" s="173">
        <v>525000</v>
      </c>
      <c r="D13" s="173">
        <v>525000</v>
      </c>
      <c r="E13" s="148">
        <v>525000</v>
      </c>
      <c r="F13" s="148"/>
      <c r="G13" s="56"/>
      <c r="H13" s="56"/>
      <c r="I13" s="56"/>
      <c r="J13" s="56"/>
      <c r="K13" s="56"/>
      <c r="L13" s="56"/>
      <c r="M13" s="56"/>
      <c r="N13" s="52"/>
      <c r="O13" s="56"/>
    </row>
    <row r="14" ht="18" customHeight="1" spans="1:15">
      <c r="A14" s="175" t="s">
        <v>108</v>
      </c>
      <c r="B14" s="175" t="s">
        <v>109</v>
      </c>
      <c r="C14" s="173">
        <v>724320</v>
      </c>
      <c r="D14" s="173">
        <v>724320</v>
      </c>
      <c r="E14" s="148">
        <v>724320</v>
      </c>
      <c r="F14" s="148"/>
      <c r="G14" s="56"/>
      <c r="H14" s="56"/>
      <c r="I14" s="56"/>
      <c r="J14" s="56"/>
      <c r="K14" s="56"/>
      <c r="L14" s="56"/>
      <c r="M14" s="56"/>
      <c r="N14" s="52"/>
      <c r="O14" s="56"/>
    </row>
    <row r="15" ht="18" customHeight="1" spans="1:15">
      <c r="A15" s="175" t="s">
        <v>110</v>
      </c>
      <c r="B15" s="175" t="s">
        <v>111</v>
      </c>
      <c r="C15" s="173">
        <v>100000</v>
      </c>
      <c r="D15" s="173">
        <v>100000</v>
      </c>
      <c r="E15" s="148">
        <v>100000</v>
      </c>
      <c r="F15" s="56"/>
      <c r="G15" s="56"/>
      <c r="H15" s="56"/>
      <c r="I15" s="56"/>
      <c r="J15" s="56"/>
      <c r="K15" s="56"/>
      <c r="L15" s="56"/>
      <c r="M15" s="56"/>
      <c r="N15" s="52"/>
      <c r="O15" s="56"/>
    </row>
    <row r="16" ht="18" customHeight="1" spans="1:15">
      <c r="A16" s="57" t="s">
        <v>112</v>
      </c>
      <c r="B16" s="57" t="s">
        <v>113</v>
      </c>
      <c r="C16" s="173">
        <v>796265</v>
      </c>
      <c r="D16" s="173">
        <v>796265</v>
      </c>
      <c r="E16" s="148">
        <v>796265</v>
      </c>
      <c r="F16" s="56"/>
      <c r="G16" s="56"/>
      <c r="H16" s="56"/>
      <c r="I16" s="56"/>
      <c r="J16" s="56"/>
      <c r="K16" s="56"/>
      <c r="L16" s="56"/>
      <c r="M16" s="56"/>
      <c r="N16" s="52"/>
      <c r="O16" s="56"/>
    </row>
    <row r="17" ht="18" customHeight="1" spans="1:15">
      <c r="A17" s="174" t="s">
        <v>114</v>
      </c>
      <c r="B17" s="174" t="s">
        <v>115</v>
      </c>
      <c r="C17" s="173">
        <v>796265</v>
      </c>
      <c r="D17" s="173">
        <v>796265</v>
      </c>
      <c r="E17" s="148">
        <v>796265</v>
      </c>
      <c r="F17" s="56"/>
      <c r="G17" s="56"/>
      <c r="H17" s="56"/>
      <c r="I17" s="56"/>
      <c r="J17" s="56"/>
      <c r="K17" s="56"/>
      <c r="L17" s="56"/>
      <c r="M17" s="56"/>
      <c r="N17" s="52"/>
      <c r="O17" s="56"/>
    </row>
    <row r="18" ht="18" customHeight="1" spans="1:15">
      <c r="A18" s="175" t="s">
        <v>116</v>
      </c>
      <c r="B18" s="175" t="s">
        <v>117</v>
      </c>
      <c r="C18" s="173">
        <v>357480</v>
      </c>
      <c r="D18" s="173">
        <v>357480</v>
      </c>
      <c r="E18" s="148">
        <v>357480</v>
      </c>
      <c r="F18" s="56"/>
      <c r="G18" s="56"/>
      <c r="H18" s="56"/>
      <c r="I18" s="56"/>
      <c r="J18" s="56"/>
      <c r="K18" s="56"/>
      <c r="L18" s="56"/>
      <c r="M18" s="56"/>
      <c r="N18" s="52"/>
      <c r="O18" s="56"/>
    </row>
    <row r="19" ht="18" customHeight="1" spans="1:15">
      <c r="A19" s="175" t="s">
        <v>118</v>
      </c>
      <c r="B19" s="175" t="s">
        <v>119</v>
      </c>
      <c r="C19" s="173">
        <v>390400</v>
      </c>
      <c r="D19" s="173">
        <v>390400</v>
      </c>
      <c r="E19" s="148">
        <v>390400</v>
      </c>
      <c r="F19" s="56"/>
      <c r="G19" s="56"/>
      <c r="H19" s="56"/>
      <c r="I19" s="56"/>
      <c r="J19" s="56"/>
      <c r="K19" s="56"/>
      <c r="L19" s="56"/>
      <c r="M19" s="56"/>
      <c r="N19" s="52"/>
      <c r="O19" s="56"/>
    </row>
    <row r="20" ht="18" customHeight="1" spans="1:15">
      <c r="A20" s="175" t="s">
        <v>120</v>
      </c>
      <c r="B20" s="175" t="s">
        <v>121</v>
      </c>
      <c r="C20" s="173">
        <v>48385</v>
      </c>
      <c r="D20" s="173">
        <v>48385</v>
      </c>
      <c r="E20" s="148">
        <v>48385</v>
      </c>
      <c r="F20" s="56"/>
      <c r="G20" s="56"/>
      <c r="H20" s="56"/>
      <c r="I20" s="56"/>
      <c r="J20" s="56"/>
      <c r="K20" s="56"/>
      <c r="L20" s="56"/>
      <c r="M20" s="56"/>
      <c r="N20" s="52"/>
      <c r="O20" s="56"/>
    </row>
    <row r="21" ht="18" customHeight="1" spans="1:15">
      <c r="A21" s="57" t="s">
        <v>122</v>
      </c>
      <c r="B21" s="57" t="s">
        <v>123</v>
      </c>
      <c r="C21" s="173">
        <v>657588</v>
      </c>
      <c r="D21" s="173">
        <v>657588</v>
      </c>
      <c r="E21" s="148">
        <v>657588</v>
      </c>
      <c r="F21" s="56"/>
      <c r="G21" s="56"/>
      <c r="H21" s="56"/>
      <c r="I21" s="56"/>
      <c r="J21" s="56"/>
      <c r="K21" s="56"/>
      <c r="L21" s="56"/>
      <c r="M21" s="56"/>
      <c r="N21" s="52"/>
      <c r="O21" s="56"/>
    </row>
    <row r="22" ht="18" customHeight="1" spans="1:15">
      <c r="A22" s="174" t="s">
        <v>124</v>
      </c>
      <c r="B22" s="174" t="s">
        <v>125</v>
      </c>
      <c r="C22" s="173">
        <v>657588</v>
      </c>
      <c r="D22" s="173">
        <v>657588</v>
      </c>
      <c r="E22" s="148">
        <v>657588</v>
      </c>
      <c r="F22" s="56"/>
      <c r="G22" s="56"/>
      <c r="H22" s="56"/>
      <c r="I22" s="56"/>
      <c r="J22" s="56"/>
      <c r="K22" s="56"/>
      <c r="L22" s="56"/>
      <c r="M22" s="56"/>
      <c r="N22" s="52"/>
      <c r="O22" s="56"/>
    </row>
    <row r="23" ht="18" customHeight="1" spans="1:15">
      <c r="A23" s="175" t="s">
        <v>126</v>
      </c>
      <c r="B23" s="175" t="s">
        <v>127</v>
      </c>
      <c r="C23" s="173">
        <v>614868</v>
      </c>
      <c r="D23" s="173">
        <v>614868</v>
      </c>
      <c r="E23" s="148">
        <v>614868</v>
      </c>
      <c r="F23" s="56"/>
      <c r="G23" s="56"/>
      <c r="H23" s="56"/>
      <c r="I23" s="56"/>
      <c r="J23" s="56"/>
      <c r="K23" s="56"/>
      <c r="L23" s="56"/>
      <c r="M23" s="56"/>
      <c r="N23" s="52"/>
      <c r="O23" s="56"/>
    </row>
    <row r="24" ht="21" customHeight="1" spans="1:15">
      <c r="A24" s="175" t="s">
        <v>128</v>
      </c>
      <c r="B24" s="175" t="s">
        <v>129</v>
      </c>
      <c r="C24" s="173">
        <v>42720</v>
      </c>
      <c r="D24" s="173">
        <v>42720</v>
      </c>
      <c r="E24" s="148">
        <v>42720</v>
      </c>
      <c r="F24" s="80"/>
      <c r="G24" s="80"/>
      <c r="H24" s="80"/>
      <c r="I24" s="80"/>
      <c r="J24" s="80"/>
      <c r="K24" s="80"/>
      <c r="L24" s="80"/>
      <c r="M24" s="80"/>
      <c r="N24" s="80"/>
      <c r="O24" s="80"/>
    </row>
    <row r="25" ht="21" customHeight="1" spans="1:15">
      <c r="A25" s="190" t="s">
        <v>55</v>
      </c>
      <c r="B25" s="35"/>
      <c r="C25" s="148">
        <v>20250687.35</v>
      </c>
      <c r="D25" s="148">
        <v>20250687.35</v>
      </c>
      <c r="E25" s="148">
        <v>18736199.4</v>
      </c>
      <c r="F25" s="148">
        <v>1514487.95</v>
      </c>
      <c r="G25" s="80"/>
      <c r="H25" s="80"/>
      <c r="I25" s="80"/>
      <c r="J25" s="80"/>
      <c r="K25" s="80"/>
      <c r="L25" s="80"/>
      <c r="M25" s="80"/>
      <c r="N25" s="80"/>
      <c r="O25" s="80"/>
    </row>
  </sheetData>
  <mergeCells count="12">
    <mergeCell ref="A2:O2"/>
    <mergeCell ref="A3:O3"/>
    <mergeCell ref="A4:B4"/>
    <mergeCell ref="D5:F5"/>
    <mergeCell ref="J5:O5"/>
    <mergeCell ref="A25:B25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17" activePane="bottomLeft" state="frozen"/>
      <selection/>
      <selection pane="bottomLeft" activeCell="A4" sqref="A4:B4"/>
    </sheetView>
  </sheetViews>
  <sheetFormatPr defaultColWidth="8.57407407407407" defaultRowHeight="12.75" customHeight="1" outlineLevelCol="3"/>
  <cols>
    <col min="1" max="4" width="35.5740740740741" customWidth="1"/>
  </cols>
  <sheetData>
    <row r="1" customHeight="1" spans="1:4">
      <c r="A1" s="1"/>
      <c r="B1" s="1"/>
      <c r="C1" s="1"/>
      <c r="D1" s="1"/>
    </row>
    <row r="2" ht="15" customHeight="1" spans="1:4">
      <c r="A2" s="42"/>
      <c r="B2" s="46"/>
      <c r="C2" s="46"/>
      <c r="D2" s="46" t="s">
        <v>130</v>
      </c>
    </row>
    <row r="3" ht="41.25" customHeight="1" spans="1:1">
      <c r="A3" s="41" t="str">
        <f>"2025"&amp;"年部门财政拨款收支预算总表"</f>
        <v>2025年部门财政拨款收支预算总表</v>
      </c>
    </row>
    <row r="4" ht="17.25" customHeight="1" spans="1:4">
      <c r="A4" s="44" t="str">
        <f>"单位名称：昆明市呈贡区第一幼儿园"&amp;""</f>
        <v>单位名称：昆明市呈贡区第一幼儿园</v>
      </c>
      <c r="D4" s="46" t="s">
        <v>1</v>
      </c>
    </row>
    <row r="5" ht="17.25" customHeight="1" spans="1:4">
      <c r="A5" s="177" t="s">
        <v>2</v>
      </c>
      <c r="B5" s="178"/>
      <c r="C5" s="177" t="s">
        <v>3</v>
      </c>
      <c r="D5" s="178"/>
    </row>
    <row r="6" ht="18.75" customHeight="1" spans="1:4">
      <c r="A6" s="177" t="s">
        <v>4</v>
      </c>
      <c r="B6" s="177" t="s">
        <v>5</v>
      </c>
      <c r="C6" s="177" t="s">
        <v>6</v>
      </c>
      <c r="D6" s="177" t="s">
        <v>5</v>
      </c>
    </row>
    <row r="7" ht="16.5" customHeight="1" spans="1:4">
      <c r="A7" s="179" t="s">
        <v>131</v>
      </c>
      <c r="B7" s="80">
        <v>19132735.4</v>
      </c>
      <c r="C7" s="179" t="s">
        <v>132</v>
      </c>
      <c r="D7" s="80"/>
    </row>
    <row r="8" ht="16.5" customHeight="1" spans="1:4">
      <c r="A8" s="179" t="s">
        <v>133</v>
      </c>
      <c r="B8" s="80">
        <v>19132735.4</v>
      </c>
      <c r="C8" s="179" t="s">
        <v>134</v>
      </c>
      <c r="D8" s="80"/>
    </row>
    <row r="9" ht="16.5" customHeight="1" spans="1:4">
      <c r="A9" s="179" t="s">
        <v>135</v>
      </c>
      <c r="B9" s="80"/>
      <c r="C9" s="179" t="s">
        <v>136</v>
      </c>
      <c r="D9" s="80"/>
    </row>
    <row r="10" ht="16.5" customHeight="1" spans="1:4">
      <c r="A10" s="179" t="s">
        <v>137</v>
      </c>
      <c r="B10" s="80"/>
      <c r="C10" s="179" t="s">
        <v>138</v>
      </c>
      <c r="D10" s="80"/>
    </row>
    <row r="11" ht="16.5" customHeight="1" spans="1:4">
      <c r="A11" s="179" t="s">
        <v>139</v>
      </c>
      <c r="B11" s="80">
        <v>1117951.95</v>
      </c>
      <c r="C11" s="179" t="s">
        <v>140</v>
      </c>
      <c r="D11" s="80"/>
    </row>
    <row r="12" ht="16.5" customHeight="1" spans="1:4">
      <c r="A12" s="179" t="s">
        <v>133</v>
      </c>
      <c r="B12" s="80">
        <v>1117951.95</v>
      </c>
      <c r="C12" s="179" t="s">
        <v>141</v>
      </c>
      <c r="D12" s="80">
        <v>17447514.35</v>
      </c>
    </row>
    <row r="13" ht="16.5" customHeight="1" spans="1:4">
      <c r="A13" s="143" t="s">
        <v>135</v>
      </c>
      <c r="B13" s="80"/>
      <c r="C13" s="69" t="s">
        <v>142</v>
      </c>
      <c r="D13" s="80"/>
    </row>
    <row r="14" ht="16.5" customHeight="1" spans="1:4">
      <c r="A14" s="143" t="s">
        <v>137</v>
      </c>
      <c r="B14" s="80"/>
      <c r="C14" s="69" t="s">
        <v>143</v>
      </c>
      <c r="D14" s="80"/>
    </row>
    <row r="15" ht="16.5" customHeight="1" spans="1:4">
      <c r="A15" s="180"/>
      <c r="B15" s="80"/>
      <c r="C15" s="69" t="s">
        <v>144</v>
      </c>
      <c r="D15" s="80">
        <v>1349320</v>
      </c>
    </row>
    <row r="16" ht="16.5" customHeight="1" spans="1:4">
      <c r="A16" s="180"/>
      <c r="B16" s="80"/>
      <c r="C16" s="69" t="s">
        <v>145</v>
      </c>
      <c r="D16" s="80">
        <v>796265</v>
      </c>
    </row>
    <row r="17" ht="16.5" customHeight="1" spans="1:4">
      <c r="A17" s="180"/>
      <c r="B17" s="80"/>
      <c r="C17" s="69" t="s">
        <v>146</v>
      </c>
      <c r="D17" s="80"/>
    </row>
    <row r="18" ht="16.5" customHeight="1" spans="1:4">
      <c r="A18" s="180"/>
      <c r="B18" s="80"/>
      <c r="C18" s="69" t="s">
        <v>147</v>
      </c>
      <c r="D18" s="80"/>
    </row>
    <row r="19" ht="16.5" customHeight="1" spans="1:4">
      <c r="A19" s="180"/>
      <c r="B19" s="80"/>
      <c r="C19" s="69" t="s">
        <v>148</v>
      </c>
      <c r="D19" s="80"/>
    </row>
    <row r="20" ht="16.5" customHeight="1" spans="1:4">
      <c r="A20" s="180"/>
      <c r="B20" s="80"/>
      <c r="C20" s="69" t="s">
        <v>149</v>
      </c>
      <c r="D20" s="80"/>
    </row>
    <row r="21" ht="16.5" customHeight="1" spans="1:4">
      <c r="A21" s="180"/>
      <c r="B21" s="80"/>
      <c r="C21" s="69" t="s">
        <v>150</v>
      </c>
      <c r="D21" s="80"/>
    </row>
    <row r="22" ht="16.5" customHeight="1" spans="1:4">
      <c r="A22" s="180"/>
      <c r="B22" s="80"/>
      <c r="C22" s="69" t="s">
        <v>151</v>
      </c>
      <c r="D22" s="80"/>
    </row>
    <row r="23" ht="16.5" customHeight="1" spans="1:4">
      <c r="A23" s="180"/>
      <c r="B23" s="80"/>
      <c r="C23" s="69" t="s">
        <v>152</v>
      </c>
      <c r="D23" s="80"/>
    </row>
    <row r="24" ht="16.5" customHeight="1" spans="1:4">
      <c r="A24" s="180"/>
      <c r="B24" s="80"/>
      <c r="C24" s="69" t="s">
        <v>153</v>
      </c>
      <c r="D24" s="80"/>
    </row>
    <row r="25" ht="16.5" customHeight="1" spans="1:4">
      <c r="A25" s="180"/>
      <c r="B25" s="80"/>
      <c r="C25" s="69" t="s">
        <v>154</v>
      </c>
      <c r="D25" s="80"/>
    </row>
    <row r="26" ht="16.5" customHeight="1" spans="1:4">
      <c r="A26" s="180"/>
      <c r="B26" s="80"/>
      <c r="C26" s="69" t="s">
        <v>155</v>
      </c>
      <c r="D26" s="80">
        <v>657588</v>
      </c>
    </row>
    <row r="27" ht="16.5" customHeight="1" spans="1:4">
      <c r="A27" s="180"/>
      <c r="B27" s="80"/>
      <c r="C27" s="69" t="s">
        <v>156</v>
      </c>
      <c r="D27" s="80"/>
    </row>
    <row r="28" ht="16.5" customHeight="1" spans="1:4">
      <c r="A28" s="180"/>
      <c r="B28" s="80"/>
      <c r="C28" s="69" t="s">
        <v>157</v>
      </c>
      <c r="D28" s="80"/>
    </row>
    <row r="29" ht="16.5" customHeight="1" spans="1:4">
      <c r="A29" s="180"/>
      <c r="B29" s="80"/>
      <c r="C29" s="69" t="s">
        <v>158</v>
      </c>
      <c r="D29" s="80"/>
    </row>
    <row r="30" ht="16.5" customHeight="1" spans="1:4">
      <c r="A30" s="180"/>
      <c r="B30" s="80"/>
      <c r="C30" s="69" t="s">
        <v>159</v>
      </c>
      <c r="D30" s="80"/>
    </row>
    <row r="31" ht="16.5" customHeight="1" spans="1:4">
      <c r="A31" s="180"/>
      <c r="B31" s="80"/>
      <c r="C31" s="69" t="s">
        <v>160</v>
      </c>
      <c r="D31" s="80"/>
    </row>
    <row r="32" ht="16.5" customHeight="1" spans="1:4">
      <c r="A32" s="180"/>
      <c r="B32" s="80"/>
      <c r="C32" s="143" t="s">
        <v>161</v>
      </c>
      <c r="D32" s="80"/>
    </row>
    <row r="33" ht="16.5" customHeight="1" spans="1:4">
      <c r="A33" s="180"/>
      <c r="B33" s="80"/>
      <c r="C33" s="143" t="s">
        <v>162</v>
      </c>
      <c r="D33" s="80"/>
    </row>
    <row r="34" ht="16.5" customHeight="1" spans="1:4">
      <c r="A34" s="180"/>
      <c r="B34" s="80"/>
      <c r="C34" s="30" t="s">
        <v>163</v>
      </c>
      <c r="D34" s="80"/>
    </row>
    <row r="35" ht="15" customHeight="1" spans="1:4">
      <c r="A35" s="181" t="s">
        <v>50</v>
      </c>
      <c r="B35" s="80">
        <v>20250687.35</v>
      </c>
      <c r="C35" s="181" t="s">
        <v>51</v>
      </c>
      <c r="D35" s="80">
        <v>20250687.35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5"/>
  <sheetViews>
    <sheetView showZeros="0" workbookViewId="0">
      <pane ySplit="1" topLeftCell="A8" activePane="bottomLeft" state="frozen"/>
      <selection/>
      <selection pane="bottomLeft" activeCell="C17" sqref="C17"/>
    </sheetView>
  </sheetViews>
  <sheetFormatPr defaultColWidth="9.13888888888889" defaultRowHeight="14.25" customHeight="1" outlineLevelCol="6"/>
  <cols>
    <col min="1" max="1" width="20.1388888888889" customWidth="1"/>
    <col min="2" max="2" width="44" customWidth="1"/>
    <col min="3" max="7" width="24.138888888888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9"/>
      <c r="F2" s="72"/>
      <c r="G2" s="150" t="s">
        <v>164</v>
      </c>
    </row>
    <row r="3" ht="41.25" customHeight="1" spans="1:7">
      <c r="A3" s="127" t="str">
        <f>"2025"&amp;"年一般公共预算支出预算表（按功能科目分类）"</f>
        <v>2025年一般公共预算支出预算表（按功能科目分类）</v>
      </c>
      <c r="B3" s="127"/>
      <c r="C3" s="127"/>
      <c r="D3" s="127"/>
      <c r="E3" s="127"/>
      <c r="F3" s="127"/>
      <c r="G3" s="127"/>
    </row>
    <row r="4" ht="18" customHeight="1" spans="1:7">
      <c r="A4" s="44" t="str">
        <f>"单位名称：昆明市呈贡区第一幼儿园"&amp;""</f>
        <v>单位名称：昆明市呈贡区第一幼儿园</v>
      </c>
      <c r="F4" s="124"/>
      <c r="G4" s="150" t="s">
        <v>1</v>
      </c>
    </row>
    <row r="5" ht="20.25" customHeight="1" spans="1:7">
      <c r="A5" s="170" t="s">
        <v>165</v>
      </c>
      <c r="B5" s="171"/>
      <c r="C5" s="128" t="s">
        <v>55</v>
      </c>
      <c r="D5" s="161" t="s">
        <v>74</v>
      </c>
      <c r="E5" s="12"/>
      <c r="F5" s="13"/>
      <c r="G5" s="145" t="s">
        <v>75</v>
      </c>
    </row>
    <row r="6" ht="20.25" customHeight="1" spans="1:7">
      <c r="A6" s="172" t="s">
        <v>71</v>
      </c>
      <c r="B6" s="172" t="s">
        <v>72</v>
      </c>
      <c r="C6" s="19"/>
      <c r="D6" s="133" t="s">
        <v>57</v>
      </c>
      <c r="E6" s="133" t="s">
        <v>166</v>
      </c>
      <c r="F6" s="133" t="s">
        <v>167</v>
      </c>
      <c r="G6" s="147"/>
    </row>
    <row r="7" ht="15" customHeight="1" spans="1:7">
      <c r="A7" s="60" t="s">
        <v>81</v>
      </c>
      <c r="B7" s="60" t="s">
        <v>82</v>
      </c>
      <c r="C7" s="60" t="s">
        <v>83</v>
      </c>
      <c r="D7" s="60" t="s">
        <v>84</v>
      </c>
      <c r="E7" s="60" t="s">
        <v>85</v>
      </c>
      <c r="F7" s="60" t="s">
        <v>86</v>
      </c>
      <c r="G7" s="60" t="s">
        <v>87</v>
      </c>
    </row>
    <row r="8" ht="15" customHeight="1" spans="1:7">
      <c r="A8" s="57" t="s">
        <v>96</v>
      </c>
      <c r="B8" s="57" t="s">
        <v>97</v>
      </c>
      <c r="C8" s="173">
        <v>16329562.4</v>
      </c>
      <c r="D8" s="148">
        <v>15933026.4</v>
      </c>
      <c r="E8" s="148">
        <v>14884056</v>
      </c>
      <c r="F8" s="148">
        <v>1048970.4</v>
      </c>
      <c r="G8" s="148">
        <v>396536</v>
      </c>
    </row>
    <row r="9" ht="15" customHeight="1" spans="1:7">
      <c r="A9" s="174" t="s">
        <v>98</v>
      </c>
      <c r="B9" s="174" t="s">
        <v>99</v>
      </c>
      <c r="C9" s="173">
        <v>16329562.4</v>
      </c>
      <c r="D9" s="148">
        <v>15933026.4</v>
      </c>
      <c r="E9" s="148">
        <v>14884056</v>
      </c>
      <c r="F9" s="148">
        <v>1048970.4</v>
      </c>
      <c r="G9" s="148">
        <v>396536</v>
      </c>
    </row>
    <row r="10" ht="15" customHeight="1" spans="1:7">
      <c r="A10" s="175" t="s">
        <v>100</v>
      </c>
      <c r="B10" s="175" t="s">
        <v>101</v>
      </c>
      <c r="C10" s="173">
        <v>16329562.4</v>
      </c>
      <c r="D10" s="148">
        <v>15933026.4</v>
      </c>
      <c r="E10" s="148">
        <v>14884056</v>
      </c>
      <c r="F10" s="148">
        <v>1048970.4</v>
      </c>
      <c r="G10" s="148">
        <v>396536</v>
      </c>
    </row>
    <row r="11" ht="15" customHeight="1" spans="1:7">
      <c r="A11" s="57" t="s">
        <v>102</v>
      </c>
      <c r="B11" s="57" t="s">
        <v>103</v>
      </c>
      <c r="C11" s="173">
        <v>1349320</v>
      </c>
      <c r="D11" s="148">
        <v>1349320</v>
      </c>
      <c r="E11" s="148">
        <v>1334320</v>
      </c>
      <c r="F11" s="148">
        <v>15000</v>
      </c>
      <c r="G11" s="60"/>
    </row>
    <row r="12" ht="15" customHeight="1" spans="1:7">
      <c r="A12" s="174" t="s">
        <v>104</v>
      </c>
      <c r="B12" s="174" t="s">
        <v>105</v>
      </c>
      <c r="C12" s="173">
        <v>1349320</v>
      </c>
      <c r="D12" s="148">
        <v>1349320</v>
      </c>
      <c r="E12" s="148">
        <v>1334320</v>
      </c>
      <c r="F12" s="148">
        <v>15000</v>
      </c>
      <c r="G12" s="60"/>
    </row>
    <row r="13" ht="15" customHeight="1" spans="1:7">
      <c r="A13" s="175" t="s">
        <v>106</v>
      </c>
      <c r="B13" s="175" t="s">
        <v>107</v>
      </c>
      <c r="C13" s="173">
        <v>525000</v>
      </c>
      <c r="D13" s="148">
        <v>525000</v>
      </c>
      <c r="E13" s="148">
        <v>510000</v>
      </c>
      <c r="F13" s="148">
        <v>15000</v>
      </c>
      <c r="G13" s="60"/>
    </row>
    <row r="14" ht="15" customHeight="1" spans="1:7">
      <c r="A14" s="175" t="s">
        <v>108</v>
      </c>
      <c r="B14" s="175" t="s">
        <v>109</v>
      </c>
      <c r="C14" s="173">
        <v>724320</v>
      </c>
      <c r="D14" s="148">
        <v>724320</v>
      </c>
      <c r="E14" s="148">
        <v>724320</v>
      </c>
      <c r="F14" s="60"/>
      <c r="G14" s="60"/>
    </row>
    <row r="15" ht="15" customHeight="1" spans="1:7">
      <c r="A15" s="175" t="s">
        <v>110</v>
      </c>
      <c r="B15" s="175" t="s">
        <v>111</v>
      </c>
      <c r="C15" s="173">
        <v>100000</v>
      </c>
      <c r="D15" s="148">
        <v>100000</v>
      </c>
      <c r="E15" s="148">
        <v>100000</v>
      </c>
      <c r="F15" s="60"/>
      <c r="G15" s="60"/>
    </row>
    <row r="16" ht="15" customHeight="1" spans="1:7">
      <c r="A16" s="57" t="s">
        <v>112</v>
      </c>
      <c r="B16" s="57" t="s">
        <v>113</v>
      </c>
      <c r="C16" s="173">
        <v>796265</v>
      </c>
      <c r="D16" s="148">
        <v>796265</v>
      </c>
      <c r="E16" s="148">
        <v>796265</v>
      </c>
      <c r="F16" s="60"/>
      <c r="G16" s="60"/>
    </row>
    <row r="17" ht="15" customHeight="1" spans="1:7">
      <c r="A17" s="174" t="s">
        <v>114</v>
      </c>
      <c r="B17" s="174" t="s">
        <v>115</v>
      </c>
      <c r="C17" s="173">
        <v>796265</v>
      </c>
      <c r="D17" s="148">
        <v>796265</v>
      </c>
      <c r="E17" s="148">
        <v>796265</v>
      </c>
      <c r="F17" s="60"/>
      <c r="G17" s="60"/>
    </row>
    <row r="18" ht="15" customHeight="1" spans="1:7">
      <c r="A18" s="175" t="s">
        <v>116</v>
      </c>
      <c r="B18" s="175" t="s">
        <v>117</v>
      </c>
      <c r="C18" s="173">
        <v>357480</v>
      </c>
      <c r="D18" s="148">
        <v>357480</v>
      </c>
      <c r="E18" s="148">
        <v>357480</v>
      </c>
      <c r="F18" s="60"/>
      <c r="G18" s="60"/>
    </row>
    <row r="19" ht="15" customHeight="1" spans="1:7">
      <c r="A19" s="175" t="s">
        <v>118</v>
      </c>
      <c r="B19" s="175" t="s">
        <v>119</v>
      </c>
      <c r="C19" s="173">
        <v>390400</v>
      </c>
      <c r="D19" s="148">
        <v>390400</v>
      </c>
      <c r="E19" s="148">
        <v>390400</v>
      </c>
      <c r="F19" s="60"/>
      <c r="G19" s="60"/>
    </row>
    <row r="20" ht="15" customHeight="1" spans="1:7">
      <c r="A20" s="175" t="s">
        <v>120</v>
      </c>
      <c r="B20" s="175" t="s">
        <v>121</v>
      </c>
      <c r="C20" s="173">
        <v>48385</v>
      </c>
      <c r="D20" s="148">
        <v>48385</v>
      </c>
      <c r="E20" s="148">
        <v>48385</v>
      </c>
      <c r="F20" s="60"/>
      <c r="G20" s="60"/>
    </row>
    <row r="21" ht="15" customHeight="1" spans="1:7">
      <c r="A21" s="57" t="s">
        <v>122</v>
      </c>
      <c r="B21" s="57" t="s">
        <v>123</v>
      </c>
      <c r="C21" s="173">
        <v>657588</v>
      </c>
      <c r="D21" s="148">
        <v>657588</v>
      </c>
      <c r="E21" s="148">
        <v>657588</v>
      </c>
      <c r="F21" s="60"/>
      <c r="G21" s="60"/>
    </row>
    <row r="22" ht="15" customHeight="1" spans="1:7">
      <c r="A22" s="174" t="s">
        <v>124</v>
      </c>
      <c r="B22" s="174" t="s">
        <v>125</v>
      </c>
      <c r="C22" s="173">
        <v>657588</v>
      </c>
      <c r="D22" s="148">
        <v>657588</v>
      </c>
      <c r="E22" s="148">
        <v>657588</v>
      </c>
      <c r="F22" s="60"/>
      <c r="G22" s="60"/>
    </row>
    <row r="23" ht="15" customHeight="1" spans="1:7">
      <c r="A23" s="175" t="s">
        <v>126</v>
      </c>
      <c r="B23" s="175" t="s">
        <v>127</v>
      </c>
      <c r="C23" s="173">
        <v>614868</v>
      </c>
      <c r="D23" s="148">
        <v>614868</v>
      </c>
      <c r="E23" s="148">
        <v>614868</v>
      </c>
      <c r="F23" s="60"/>
      <c r="G23" s="60"/>
    </row>
    <row r="24" ht="15" customHeight="1" spans="1:7">
      <c r="A24" s="175" t="s">
        <v>128</v>
      </c>
      <c r="B24" s="175" t="s">
        <v>129</v>
      </c>
      <c r="C24" s="173">
        <v>42720</v>
      </c>
      <c r="D24" s="148">
        <v>42720</v>
      </c>
      <c r="E24" s="148">
        <v>42720</v>
      </c>
      <c r="F24" s="60"/>
      <c r="G24" s="60"/>
    </row>
    <row r="25" ht="18" customHeight="1" spans="1:7">
      <c r="A25" s="79" t="s">
        <v>168</v>
      </c>
      <c r="B25" s="176" t="s">
        <v>168</v>
      </c>
      <c r="C25" s="148">
        <v>19132735.4</v>
      </c>
      <c r="D25" s="148">
        <v>18736199.4</v>
      </c>
      <c r="E25" s="148">
        <v>17672229</v>
      </c>
      <c r="F25" s="148">
        <v>1063970.4</v>
      </c>
      <c r="G25" s="148">
        <v>396536</v>
      </c>
    </row>
  </sheetData>
  <mergeCells count="7">
    <mergeCell ref="A3:G3"/>
    <mergeCell ref="A4:B4"/>
    <mergeCell ref="A5:B5"/>
    <mergeCell ref="D5:F5"/>
    <mergeCell ref="A25:B25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A4" sqref="A4:B4"/>
    </sheetView>
  </sheetViews>
  <sheetFormatPr defaultColWidth="10.4259259259259" defaultRowHeight="14.25" customHeight="1" outlineLevelCol="5"/>
  <cols>
    <col min="1" max="6" width="28.1388888888889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3"/>
      <c r="B2" s="43"/>
      <c r="C2" s="43"/>
      <c r="D2" s="43"/>
      <c r="E2" s="42"/>
      <c r="F2" s="167" t="s">
        <v>169</v>
      </c>
    </row>
    <row r="3" ht="41.25" customHeight="1" spans="1:6">
      <c r="A3" s="168" t="str">
        <f>"2025"&amp;"年一般公共预算“三公”经费支出预算表"</f>
        <v>2025年一般公共预算“三公”经费支出预算表</v>
      </c>
      <c r="B3" s="43"/>
      <c r="C3" s="43"/>
      <c r="D3" s="43"/>
      <c r="E3" s="42"/>
      <c r="F3" s="43"/>
    </row>
    <row r="4" customHeight="1" spans="1:6">
      <c r="A4" s="44" t="str">
        <f>"单位名称：昆明市呈贡区第一幼儿园"&amp;""</f>
        <v>单位名称：昆明市呈贡区第一幼儿园</v>
      </c>
      <c r="D4" s="43"/>
      <c r="E4" s="42"/>
      <c r="F4" s="64" t="s">
        <v>1</v>
      </c>
    </row>
    <row r="5" ht="27" customHeight="1" spans="1:6">
      <c r="A5" s="47" t="s">
        <v>170</v>
      </c>
      <c r="B5" s="47" t="s">
        <v>171</v>
      </c>
      <c r="C5" s="49" t="s">
        <v>172</v>
      </c>
      <c r="D5" s="47"/>
      <c r="E5" s="48"/>
      <c r="F5" s="47" t="s">
        <v>173</v>
      </c>
    </row>
    <row r="6" ht="28.5" customHeight="1" spans="1:6">
      <c r="A6" s="169"/>
      <c r="B6" s="51"/>
      <c r="C6" s="48" t="s">
        <v>57</v>
      </c>
      <c r="D6" s="48" t="s">
        <v>174</v>
      </c>
      <c r="E6" s="48" t="s">
        <v>175</v>
      </c>
      <c r="F6" s="50"/>
    </row>
    <row r="7" ht="17.25" customHeight="1" spans="1:6">
      <c r="A7" s="56" t="s">
        <v>81</v>
      </c>
      <c r="B7" s="56" t="s">
        <v>82</v>
      </c>
      <c r="C7" s="56" t="s">
        <v>83</v>
      </c>
      <c r="D7" s="56" t="s">
        <v>84</v>
      </c>
      <c r="E7" s="56" t="s">
        <v>85</v>
      </c>
      <c r="F7" s="56" t="s">
        <v>86</v>
      </c>
    </row>
    <row r="8" ht="17.25" customHeight="1" spans="1:6">
      <c r="A8" s="80"/>
      <c r="B8" s="80"/>
      <c r="C8" s="80"/>
      <c r="D8" s="80"/>
      <c r="E8" s="80"/>
      <c r="F8" s="80"/>
    </row>
    <row r="9" ht="30" customHeight="1" spans="1:6">
      <c r="A9" s="27" t="s">
        <v>176</v>
      </c>
      <c r="B9" s="27"/>
      <c r="C9" s="27"/>
      <c r="D9" s="27"/>
      <c r="E9" s="27"/>
      <c r="F9" s="27"/>
    </row>
  </sheetData>
  <mergeCells count="7">
    <mergeCell ref="A3:F3"/>
    <mergeCell ref="A4:B4"/>
    <mergeCell ref="C5:E5"/>
    <mergeCell ref="A9:F9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5"/>
  <sheetViews>
    <sheetView showZeros="0" workbookViewId="0">
      <pane ySplit="1" topLeftCell="A17" activePane="bottomLeft" state="frozen"/>
      <selection/>
      <selection pane="bottomLeft" activeCell="A4" sqref="A4:H4"/>
    </sheetView>
  </sheetViews>
  <sheetFormatPr defaultColWidth="9.13888888888889" defaultRowHeight="14.25" customHeight="1"/>
  <cols>
    <col min="1" max="1" width="7.11111111111111" customWidth="1"/>
    <col min="2" max="2" width="18.8888888888889" customWidth="1"/>
    <col min="3" max="3" width="24.4444444444444" customWidth="1"/>
    <col min="4" max="4" width="15.5555555555556" customWidth="1"/>
    <col min="5" max="5" width="9.33333333333333" customWidth="1"/>
    <col min="6" max="6" width="27.4444444444444" customWidth="1"/>
    <col min="7" max="7" width="10.287037037037" customWidth="1"/>
    <col min="8" max="8" width="25.7777777777778" customWidth="1"/>
    <col min="9" max="24" width="18.71296296296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9"/>
      <c r="C2" s="151"/>
      <c r="E2" s="152"/>
      <c r="F2" s="152"/>
      <c r="G2" s="152"/>
      <c r="H2" s="152"/>
      <c r="I2" s="84"/>
      <c r="J2" s="84"/>
      <c r="K2" s="84"/>
      <c r="L2" s="84"/>
      <c r="M2" s="84"/>
      <c r="N2" s="84"/>
      <c r="R2" s="84"/>
      <c r="V2" s="151"/>
      <c r="X2" s="3" t="s">
        <v>177</v>
      </c>
    </row>
    <row r="3" ht="45.75" customHeight="1" spans="1:24">
      <c r="A3" s="66" t="str">
        <f>"2025"&amp;"年部门基本支出预算表"</f>
        <v>2025年部门基本支出预算表</v>
      </c>
      <c r="B3" s="4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4"/>
      <c r="P3" s="4"/>
      <c r="Q3" s="4"/>
      <c r="R3" s="66"/>
      <c r="S3" s="66"/>
      <c r="T3" s="66"/>
      <c r="U3" s="66"/>
      <c r="V3" s="66"/>
      <c r="W3" s="66"/>
      <c r="X3" s="66"/>
    </row>
    <row r="4" ht="18.75" customHeight="1" spans="1:24">
      <c r="A4" s="5" t="s">
        <v>178</v>
      </c>
      <c r="B4" s="6"/>
      <c r="C4" s="111"/>
      <c r="D4" s="111"/>
      <c r="E4" s="111"/>
      <c r="F4" s="111"/>
      <c r="G4" s="111"/>
      <c r="H4" s="111"/>
      <c r="I4" s="86"/>
      <c r="J4" s="86"/>
      <c r="K4" s="86"/>
      <c r="L4" s="86"/>
      <c r="M4" s="86"/>
      <c r="N4" s="86"/>
      <c r="O4" s="7"/>
      <c r="P4" s="7"/>
      <c r="Q4" s="7"/>
      <c r="R4" s="86"/>
      <c r="V4" s="151"/>
      <c r="X4" s="3" t="s">
        <v>1</v>
      </c>
    </row>
    <row r="5" ht="18" customHeight="1" spans="1:24">
      <c r="A5" s="9" t="s">
        <v>179</v>
      </c>
      <c r="B5" s="9" t="s">
        <v>180</v>
      </c>
      <c r="C5" s="9" t="s">
        <v>181</v>
      </c>
      <c r="D5" s="9" t="s">
        <v>182</v>
      </c>
      <c r="E5" s="9" t="s">
        <v>183</v>
      </c>
      <c r="F5" s="9" t="s">
        <v>184</v>
      </c>
      <c r="G5" s="9" t="s">
        <v>185</v>
      </c>
      <c r="H5" s="9" t="s">
        <v>186</v>
      </c>
      <c r="I5" s="161" t="s">
        <v>187</v>
      </c>
      <c r="J5" s="81" t="s">
        <v>187</v>
      </c>
      <c r="K5" s="81"/>
      <c r="L5" s="81"/>
      <c r="M5" s="81"/>
      <c r="N5" s="81"/>
      <c r="O5" s="12"/>
      <c r="P5" s="12"/>
      <c r="Q5" s="12"/>
      <c r="R5" s="102" t="s">
        <v>61</v>
      </c>
      <c r="S5" s="81" t="s">
        <v>62</v>
      </c>
      <c r="T5" s="81"/>
      <c r="U5" s="81"/>
      <c r="V5" s="81"/>
      <c r="W5" s="81"/>
      <c r="X5" s="82"/>
    </row>
    <row r="6" ht="18" customHeight="1" spans="1:24">
      <c r="A6" s="14"/>
      <c r="B6" s="29"/>
      <c r="C6" s="130"/>
      <c r="D6" s="14"/>
      <c r="E6" s="14"/>
      <c r="F6" s="14"/>
      <c r="G6" s="14"/>
      <c r="H6" s="14"/>
      <c r="I6" s="128" t="s">
        <v>188</v>
      </c>
      <c r="J6" s="161" t="s">
        <v>58</v>
      </c>
      <c r="K6" s="81"/>
      <c r="L6" s="81"/>
      <c r="M6" s="81"/>
      <c r="N6" s="82"/>
      <c r="O6" s="11" t="s">
        <v>189</v>
      </c>
      <c r="P6" s="12"/>
      <c r="Q6" s="13"/>
      <c r="R6" s="9" t="s">
        <v>61</v>
      </c>
      <c r="S6" s="161" t="s">
        <v>62</v>
      </c>
      <c r="T6" s="102" t="s">
        <v>64</v>
      </c>
      <c r="U6" s="81" t="s">
        <v>62</v>
      </c>
      <c r="V6" s="102" t="s">
        <v>66</v>
      </c>
      <c r="W6" s="102" t="s">
        <v>67</v>
      </c>
      <c r="X6" s="166" t="s">
        <v>68</v>
      </c>
    </row>
    <row r="7" ht="19.5" customHeight="1" spans="1:24">
      <c r="A7" s="29"/>
      <c r="B7" s="29"/>
      <c r="C7" s="29"/>
      <c r="D7" s="29"/>
      <c r="E7" s="29"/>
      <c r="F7" s="29"/>
      <c r="G7" s="29"/>
      <c r="H7" s="29"/>
      <c r="I7" s="29"/>
      <c r="J7" s="162" t="s">
        <v>190</v>
      </c>
      <c r="K7" s="9" t="s">
        <v>191</v>
      </c>
      <c r="L7" s="9" t="s">
        <v>192</v>
      </c>
      <c r="M7" s="9" t="s">
        <v>193</v>
      </c>
      <c r="N7" s="9" t="s">
        <v>194</v>
      </c>
      <c r="O7" s="9" t="s">
        <v>58</v>
      </c>
      <c r="P7" s="9" t="s">
        <v>59</v>
      </c>
      <c r="Q7" s="9" t="s">
        <v>60</v>
      </c>
      <c r="R7" s="29"/>
      <c r="S7" s="9" t="s">
        <v>57</v>
      </c>
      <c r="T7" s="9" t="s">
        <v>64</v>
      </c>
      <c r="U7" s="9" t="s">
        <v>195</v>
      </c>
      <c r="V7" s="9" t="s">
        <v>66</v>
      </c>
      <c r="W7" s="9" t="s">
        <v>67</v>
      </c>
      <c r="X7" s="9" t="s">
        <v>68</v>
      </c>
    </row>
    <row r="8" ht="37.5" customHeight="1" spans="1:24">
      <c r="A8" s="153"/>
      <c r="B8" s="19"/>
      <c r="C8" s="153"/>
      <c r="D8" s="153"/>
      <c r="E8" s="153"/>
      <c r="F8" s="153"/>
      <c r="G8" s="153"/>
      <c r="H8" s="153"/>
      <c r="I8" s="153"/>
      <c r="J8" s="163" t="s">
        <v>57</v>
      </c>
      <c r="K8" s="17" t="s">
        <v>196</v>
      </c>
      <c r="L8" s="17" t="s">
        <v>192</v>
      </c>
      <c r="M8" s="17" t="s">
        <v>193</v>
      </c>
      <c r="N8" s="17" t="s">
        <v>194</v>
      </c>
      <c r="O8" s="17" t="s">
        <v>192</v>
      </c>
      <c r="P8" s="17" t="s">
        <v>193</v>
      </c>
      <c r="Q8" s="17" t="s">
        <v>194</v>
      </c>
      <c r="R8" s="17" t="s">
        <v>61</v>
      </c>
      <c r="S8" s="17" t="s">
        <v>57</v>
      </c>
      <c r="T8" s="17" t="s">
        <v>64</v>
      </c>
      <c r="U8" s="17" t="s">
        <v>195</v>
      </c>
      <c r="V8" s="17" t="s">
        <v>66</v>
      </c>
      <c r="W8" s="17" t="s">
        <v>67</v>
      </c>
      <c r="X8" s="17" t="s">
        <v>68</v>
      </c>
    </row>
    <row r="9" customHeight="1" spans="1:24">
      <c r="A9" s="36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6">
        <v>8</v>
      </c>
      <c r="I9" s="36">
        <v>9</v>
      </c>
      <c r="J9" s="36">
        <v>10</v>
      </c>
      <c r="K9" s="36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36">
        <v>21</v>
      </c>
      <c r="V9" s="36">
        <v>22</v>
      </c>
      <c r="W9" s="36">
        <v>23</v>
      </c>
      <c r="X9" s="36">
        <v>24</v>
      </c>
    </row>
    <row r="10" customHeight="1" spans="1:24">
      <c r="A10" s="154" t="s">
        <v>197</v>
      </c>
      <c r="B10" s="155" t="s">
        <v>69</v>
      </c>
      <c r="C10" s="209" t="s">
        <v>198</v>
      </c>
      <c r="D10" s="156" t="s">
        <v>199</v>
      </c>
      <c r="E10" s="156" t="s">
        <v>100</v>
      </c>
      <c r="F10" s="156" t="s">
        <v>101</v>
      </c>
      <c r="G10" s="156" t="s">
        <v>200</v>
      </c>
      <c r="H10" s="156" t="s">
        <v>201</v>
      </c>
      <c r="I10" s="164">
        <v>783100</v>
      </c>
      <c r="J10" s="164">
        <v>783100</v>
      </c>
      <c r="K10" s="36"/>
      <c r="L10" s="36"/>
      <c r="M10" s="164">
        <v>783100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customHeight="1" spans="1:24">
      <c r="A11" s="157"/>
      <c r="B11" s="155" t="s">
        <v>69</v>
      </c>
      <c r="C11" s="209" t="s">
        <v>198</v>
      </c>
      <c r="D11" s="156" t="s">
        <v>199</v>
      </c>
      <c r="E11" s="156" t="s">
        <v>106</v>
      </c>
      <c r="F11" s="156" t="s">
        <v>107</v>
      </c>
      <c r="G11" s="156" t="s">
        <v>200</v>
      </c>
      <c r="H11" s="156" t="s">
        <v>201</v>
      </c>
      <c r="I11" s="164">
        <v>15000</v>
      </c>
      <c r="J11" s="164">
        <v>15000</v>
      </c>
      <c r="K11" s="36"/>
      <c r="L11" s="36"/>
      <c r="M11" s="164">
        <v>15000</v>
      </c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customHeight="1" spans="1:24">
      <c r="A12" s="157"/>
      <c r="B12" s="155" t="s">
        <v>69</v>
      </c>
      <c r="C12" s="209" t="s">
        <v>198</v>
      </c>
      <c r="D12" s="156" t="s">
        <v>199</v>
      </c>
      <c r="E12" s="156" t="s">
        <v>100</v>
      </c>
      <c r="F12" s="156" t="s">
        <v>101</v>
      </c>
      <c r="G12" s="156" t="s">
        <v>202</v>
      </c>
      <c r="H12" s="156" t="s">
        <v>203</v>
      </c>
      <c r="I12" s="164">
        <v>20000</v>
      </c>
      <c r="J12" s="164">
        <v>20000</v>
      </c>
      <c r="K12" s="36"/>
      <c r="L12" s="36"/>
      <c r="M12" s="164">
        <v>20000</v>
      </c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customHeight="1" spans="1:24">
      <c r="A13" s="157"/>
      <c r="B13" s="155" t="s">
        <v>69</v>
      </c>
      <c r="C13" s="209" t="s">
        <v>198</v>
      </c>
      <c r="D13" s="156" t="s">
        <v>199</v>
      </c>
      <c r="E13" s="156" t="s">
        <v>100</v>
      </c>
      <c r="F13" s="156" t="s">
        <v>101</v>
      </c>
      <c r="G13" s="156" t="s">
        <v>204</v>
      </c>
      <c r="H13" s="156" t="s">
        <v>205</v>
      </c>
      <c r="I13" s="164">
        <v>20000</v>
      </c>
      <c r="J13" s="164">
        <v>20000</v>
      </c>
      <c r="K13" s="36"/>
      <c r="L13" s="36"/>
      <c r="M13" s="164">
        <v>20000</v>
      </c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</row>
    <row r="14" customHeight="1" spans="1:24">
      <c r="A14" s="157"/>
      <c r="B14" s="155" t="s">
        <v>69</v>
      </c>
      <c r="C14" s="209" t="s">
        <v>198</v>
      </c>
      <c r="D14" s="156" t="s">
        <v>199</v>
      </c>
      <c r="E14" s="156" t="s">
        <v>100</v>
      </c>
      <c r="F14" s="156" t="s">
        <v>101</v>
      </c>
      <c r="G14" s="156" t="s">
        <v>206</v>
      </c>
      <c r="H14" s="156" t="s">
        <v>207</v>
      </c>
      <c r="I14" s="164">
        <v>20000</v>
      </c>
      <c r="J14" s="164">
        <v>20000</v>
      </c>
      <c r="K14" s="36"/>
      <c r="L14" s="36"/>
      <c r="M14" s="164">
        <v>20000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</row>
    <row r="15" customHeight="1" spans="1:24">
      <c r="A15" s="157"/>
      <c r="B15" s="155" t="s">
        <v>69</v>
      </c>
      <c r="C15" s="209" t="s">
        <v>198</v>
      </c>
      <c r="D15" s="156" t="s">
        <v>199</v>
      </c>
      <c r="E15" s="156" t="s">
        <v>100</v>
      </c>
      <c r="F15" s="156" t="s">
        <v>101</v>
      </c>
      <c r="G15" s="156" t="s">
        <v>208</v>
      </c>
      <c r="H15" s="156" t="s">
        <v>209</v>
      </c>
      <c r="I15" s="164">
        <v>20000</v>
      </c>
      <c r="J15" s="164">
        <v>20000</v>
      </c>
      <c r="K15" s="36"/>
      <c r="L15" s="36"/>
      <c r="M15" s="164">
        <v>20000</v>
      </c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customHeight="1" spans="1:24">
      <c r="A16" s="157"/>
      <c r="B16" s="155" t="s">
        <v>69</v>
      </c>
      <c r="C16" s="209" t="s">
        <v>198</v>
      </c>
      <c r="D16" s="156" t="s">
        <v>199</v>
      </c>
      <c r="E16" s="156" t="s">
        <v>100</v>
      </c>
      <c r="F16" s="156" t="s">
        <v>101</v>
      </c>
      <c r="G16" s="156" t="s">
        <v>210</v>
      </c>
      <c r="H16" s="156" t="s">
        <v>211</v>
      </c>
      <c r="I16" s="164">
        <v>108000</v>
      </c>
      <c r="J16" s="164">
        <v>108000</v>
      </c>
      <c r="K16" s="36"/>
      <c r="L16" s="36"/>
      <c r="M16" s="164">
        <v>108000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customHeight="1" spans="1:24">
      <c r="A17" s="157"/>
      <c r="B17" s="155" t="s">
        <v>69</v>
      </c>
      <c r="C17" s="209" t="s">
        <v>212</v>
      </c>
      <c r="D17" s="156" t="s">
        <v>213</v>
      </c>
      <c r="E17" s="156" t="s">
        <v>100</v>
      </c>
      <c r="F17" s="156" t="s">
        <v>101</v>
      </c>
      <c r="G17" s="156" t="s">
        <v>214</v>
      </c>
      <c r="H17" s="156" t="s">
        <v>215</v>
      </c>
      <c r="I17" s="164">
        <v>1537188</v>
      </c>
      <c r="J17" s="164">
        <v>1537188</v>
      </c>
      <c r="K17" s="36"/>
      <c r="L17" s="36"/>
      <c r="M17" s="164">
        <v>1537188</v>
      </c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customHeight="1" spans="1:24">
      <c r="A18" s="157"/>
      <c r="B18" s="155" t="s">
        <v>69</v>
      </c>
      <c r="C18" s="209" t="s">
        <v>212</v>
      </c>
      <c r="D18" s="156" t="s">
        <v>213</v>
      </c>
      <c r="E18" s="156" t="s">
        <v>100</v>
      </c>
      <c r="F18" s="156" t="s">
        <v>101</v>
      </c>
      <c r="G18" s="156" t="s">
        <v>216</v>
      </c>
      <c r="H18" s="156" t="s">
        <v>217</v>
      </c>
      <c r="I18" s="164">
        <v>2364</v>
      </c>
      <c r="J18" s="164">
        <v>2364</v>
      </c>
      <c r="K18" s="36"/>
      <c r="L18" s="36"/>
      <c r="M18" s="164">
        <v>2364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customHeight="1" spans="1:24">
      <c r="A19" s="157"/>
      <c r="B19" s="155" t="s">
        <v>69</v>
      </c>
      <c r="C19" s="209" t="s">
        <v>212</v>
      </c>
      <c r="D19" s="156" t="s">
        <v>213</v>
      </c>
      <c r="E19" s="156" t="s">
        <v>100</v>
      </c>
      <c r="F19" s="156" t="s">
        <v>101</v>
      </c>
      <c r="G19" s="156" t="s">
        <v>218</v>
      </c>
      <c r="H19" s="156" t="s">
        <v>219</v>
      </c>
      <c r="I19" s="164">
        <v>144000</v>
      </c>
      <c r="J19" s="164">
        <v>144000</v>
      </c>
      <c r="K19" s="36"/>
      <c r="L19" s="36"/>
      <c r="M19" s="164">
        <v>144000</v>
      </c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customHeight="1" spans="1:24">
      <c r="A20" s="157"/>
      <c r="B20" s="155" t="s">
        <v>69</v>
      </c>
      <c r="C20" s="209" t="s">
        <v>212</v>
      </c>
      <c r="D20" s="156" t="s">
        <v>213</v>
      </c>
      <c r="E20" s="156" t="s">
        <v>100</v>
      </c>
      <c r="F20" s="156" t="s">
        <v>101</v>
      </c>
      <c r="G20" s="156" t="s">
        <v>220</v>
      </c>
      <c r="H20" s="156" t="s">
        <v>221</v>
      </c>
      <c r="I20" s="164">
        <v>1005360</v>
      </c>
      <c r="J20" s="164">
        <v>1005360</v>
      </c>
      <c r="K20" s="36"/>
      <c r="L20" s="36"/>
      <c r="M20" s="164">
        <v>1005360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customHeight="1" spans="1:24">
      <c r="A21" s="157"/>
      <c r="B21" s="155" t="s">
        <v>69</v>
      </c>
      <c r="C21" s="209" t="s">
        <v>212</v>
      </c>
      <c r="D21" s="156" t="s">
        <v>213</v>
      </c>
      <c r="E21" s="156" t="s">
        <v>100</v>
      </c>
      <c r="F21" s="156" t="s">
        <v>101</v>
      </c>
      <c r="G21" s="156" t="s">
        <v>220</v>
      </c>
      <c r="H21" s="156" t="s">
        <v>221</v>
      </c>
      <c r="I21" s="164">
        <v>1348608</v>
      </c>
      <c r="J21" s="164">
        <v>1348608</v>
      </c>
      <c r="K21" s="36"/>
      <c r="L21" s="36"/>
      <c r="M21" s="164">
        <v>1348608</v>
      </c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</row>
    <row r="22" customHeight="1" spans="1:24">
      <c r="A22" s="157"/>
      <c r="B22" s="155" t="s">
        <v>69</v>
      </c>
      <c r="C22" s="209" t="s">
        <v>222</v>
      </c>
      <c r="D22" s="156" t="s">
        <v>223</v>
      </c>
      <c r="E22" s="156" t="s">
        <v>128</v>
      </c>
      <c r="F22" s="156" t="s">
        <v>129</v>
      </c>
      <c r="G22" s="156" t="s">
        <v>216</v>
      </c>
      <c r="H22" s="156" t="s">
        <v>217</v>
      </c>
      <c r="I22" s="164">
        <v>42720</v>
      </c>
      <c r="J22" s="164">
        <v>42720</v>
      </c>
      <c r="K22" s="36"/>
      <c r="L22" s="36"/>
      <c r="M22" s="164">
        <v>42720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</row>
    <row r="23" customHeight="1" spans="1:24">
      <c r="A23" s="157"/>
      <c r="B23" s="155" t="s">
        <v>69</v>
      </c>
      <c r="C23" s="209" t="s">
        <v>224</v>
      </c>
      <c r="D23" s="156" t="s">
        <v>225</v>
      </c>
      <c r="E23" s="156" t="s">
        <v>108</v>
      </c>
      <c r="F23" s="156" t="s">
        <v>109</v>
      </c>
      <c r="G23" s="156" t="s">
        <v>226</v>
      </c>
      <c r="H23" s="156" t="s">
        <v>227</v>
      </c>
      <c r="I23" s="164">
        <v>724320</v>
      </c>
      <c r="J23" s="164">
        <v>724320</v>
      </c>
      <c r="K23" s="36"/>
      <c r="L23" s="36"/>
      <c r="M23" s="164">
        <v>724320</v>
      </c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</row>
    <row r="24" customHeight="1" spans="1:24">
      <c r="A24" s="157"/>
      <c r="B24" s="155" t="s">
        <v>69</v>
      </c>
      <c r="C24" s="209" t="s">
        <v>224</v>
      </c>
      <c r="D24" s="156" t="s">
        <v>225</v>
      </c>
      <c r="E24" s="156" t="s">
        <v>110</v>
      </c>
      <c r="F24" s="156" t="s">
        <v>111</v>
      </c>
      <c r="G24" s="156" t="s">
        <v>228</v>
      </c>
      <c r="H24" s="156" t="s">
        <v>229</v>
      </c>
      <c r="I24" s="164">
        <v>100000</v>
      </c>
      <c r="J24" s="164">
        <v>100000</v>
      </c>
      <c r="K24" s="36"/>
      <c r="L24" s="36"/>
      <c r="M24" s="164">
        <v>100000</v>
      </c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</row>
    <row r="25" customHeight="1" spans="1:24">
      <c r="A25" s="157"/>
      <c r="B25" s="155" t="s">
        <v>69</v>
      </c>
      <c r="C25" s="209" t="s">
        <v>224</v>
      </c>
      <c r="D25" s="156" t="s">
        <v>225</v>
      </c>
      <c r="E25" s="156" t="s">
        <v>116</v>
      </c>
      <c r="F25" s="156" t="s">
        <v>117</v>
      </c>
      <c r="G25" s="156" t="s">
        <v>230</v>
      </c>
      <c r="H25" s="156" t="s">
        <v>231</v>
      </c>
      <c r="I25" s="164">
        <v>357480</v>
      </c>
      <c r="J25" s="164">
        <v>357480</v>
      </c>
      <c r="K25" s="36"/>
      <c r="L25" s="36"/>
      <c r="M25" s="164">
        <v>357480</v>
      </c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</row>
    <row r="26" customHeight="1" spans="1:24">
      <c r="A26" s="157"/>
      <c r="B26" s="155" t="s">
        <v>69</v>
      </c>
      <c r="C26" s="209" t="s">
        <v>224</v>
      </c>
      <c r="D26" s="156" t="s">
        <v>225</v>
      </c>
      <c r="E26" s="156" t="s">
        <v>118</v>
      </c>
      <c r="F26" s="156" t="s">
        <v>119</v>
      </c>
      <c r="G26" s="156" t="s">
        <v>232</v>
      </c>
      <c r="H26" s="156" t="s">
        <v>233</v>
      </c>
      <c r="I26" s="164">
        <v>390400</v>
      </c>
      <c r="J26" s="164">
        <v>390400</v>
      </c>
      <c r="K26" s="36"/>
      <c r="L26" s="36"/>
      <c r="M26" s="164">
        <v>390400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</row>
    <row r="27" customHeight="1" spans="1:24">
      <c r="A27" s="157"/>
      <c r="B27" s="155" t="s">
        <v>69</v>
      </c>
      <c r="C27" s="209" t="s">
        <v>224</v>
      </c>
      <c r="D27" s="156" t="s">
        <v>225</v>
      </c>
      <c r="E27" s="156" t="s">
        <v>100</v>
      </c>
      <c r="F27" s="156" t="s">
        <v>101</v>
      </c>
      <c r="G27" s="156" t="s">
        <v>234</v>
      </c>
      <c r="H27" s="156" t="s">
        <v>235</v>
      </c>
      <c r="I27" s="164">
        <v>32400</v>
      </c>
      <c r="J27" s="164">
        <v>32400</v>
      </c>
      <c r="K27" s="36"/>
      <c r="L27" s="36"/>
      <c r="M27" s="164">
        <v>32400</v>
      </c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customHeight="1" spans="1:24">
      <c r="A28" s="157"/>
      <c r="B28" s="155" t="s">
        <v>69</v>
      </c>
      <c r="C28" s="209" t="s">
        <v>224</v>
      </c>
      <c r="D28" s="156" t="s">
        <v>225</v>
      </c>
      <c r="E28" s="156" t="s">
        <v>120</v>
      </c>
      <c r="F28" s="156" t="s">
        <v>121</v>
      </c>
      <c r="G28" s="156" t="s">
        <v>234</v>
      </c>
      <c r="H28" s="156" t="s">
        <v>235</v>
      </c>
      <c r="I28" s="164">
        <v>31537</v>
      </c>
      <c r="J28" s="164">
        <v>31537</v>
      </c>
      <c r="K28" s="36"/>
      <c r="L28" s="36"/>
      <c r="M28" s="164">
        <v>31537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</row>
    <row r="29" customHeight="1" spans="1:24">
      <c r="A29" s="157"/>
      <c r="B29" s="155" t="s">
        <v>69</v>
      </c>
      <c r="C29" s="209" t="s">
        <v>224</v>
      </c>
      <c r="D29" s="156" t="s">
        <v>225</v>
      </c>
      <c r="E29" s="156" t="s">
        <v>120</v>
      </c>
      <c r="F29" s="156" t="s">
        <v>121</v>
      </c>
      <c r="G29" s="156" t="s">
        <v>234</v>
      </c>
      <c r="H29" s="156" t="s">
        <v>235</v>
      </c>
      <c r="I29" s="164">
        <v>16848</v>
      </c>
      <c r="J29" s="164">
        <v>16848</v>
      </c>
      <c r="K29" s="36"/>
      <c r="L29" s="36"/>
      <c r="M29" s="164">
        <v>16848</v>
      </c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</row>
    <row r="30" customHeight="1" spans="1:24">
      <c r="A30" s="157"/>
      <c r="B30" s="155" t="s">
        <v>69</v>
      </c>
      <c r="C30" s="209" t="s">
        <v>236</v>
      </c>
      <c r="D30" s="156" t="s">
        <v>127</v>
      </c>
      <c r="E30" s="156" t="s">
        <v>126</v>
      </c>
      <c r="F30" s="156" t="s">
        <v>127</v>
      </c>
      <c r="G30" s="156" t="s">
        <v>237</v>
      </c>
      <c r="H30" s="156" t="s">
        <v>127</v>
      </c>
      <c r="I30" s="164">
        <v>614868</v>
      </c>
      <c r="J30" s="164">
        <v>614868</v>
      </c>
      <c r="K30" s="36"/>
      <c r="L30" s="36"/>
      <c r="M30" s="164">
        <v>614868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</row>
    <row r="31" customHeight="1" spans="1:24">
      <c r="A31" s="157"/>
      <c r="B31" s="155" t="s">
        <v>69</v>
      </c>
      <c r="C31" s="209" t="s">
        <v>238</v>
      </c>
      <c r="D31" s="156" t="s">
        <v>239</v>
      </c>
      <c r="E31" s="156" t="s">
        <v>100</v>
      </c>
      <c r="F31" s="156" t="s">
        <v>101</v>
      </c>
      <c r="G31" s="156" t="s">
        <v>240</v>
      </c>
      <c r="H31" s="156" t="s">
        <v>241</v>
      </c>
      <c r="I31" s="164">
        <v>9446136</v>
      </c>
      <c r="J31" s="164">
        <v>9446136</v>
      </c>
      <c r="K31" s="36"/>
      <c r="L31" s="36"/>
      <c r="M31" s="164">
        <v>9446136</v>
      </c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</row>
    <row r="32" customHeight="1" spans="1:24">
      <c r="A32" s="157"/>
      <c r="B32" s="155" t="s">
        <v>69</v>
      </c>
      <c r="C32" s="209" t="s">
        <v>242</v>
      </c>
      <c r="D32" s="156" t="s">
        <v>243</v>
      </c>
      <c r="E32" s="156" t="s">
        <v>106</v>
      </c>
      <c r="F32" s="156" t="s">
        <v>107</v>
      </c>
      <c r="G32" s="156" t="s">
        <v>244</v>
      </c>
      <c r="H32" s="156" t="s">
        <v>245</v>
      </c>
      <c r="I32" s="164">
        <v>510000</v>
      </c>
      <c r="J32" s="164">
        <v>510000</v>
      </c>
      <c r="K32" s="36"/>
      <c r="L32" s="36"/>
      <c r="M32" s="164">
        <v>510000</v>
      </c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</row>
    <row r="33" customHeight="1" spans="1:24">
      <c r="A33" s="157"/>
      <c r="B33" s="155" t="s">
        <v>69</v>
      </c>
      <c r="C33" s="209" t="s">
        <v>246</v>
      </c>
      <c r="D33" s="156" t="s">
        <v>247</v>
      </c>
      <c r="E33" s="156" t="s">
        <v>100</v>
      </c>
      <c r="F33" s="156" t="s">
        <v>101</v>
      </c>
      <c r="G33" s="156" t="s">
        <v>218</v>
      </c>
      <c r="H33" s="156" t="s">
        <v>219</v>
      </c>
      <c r="I33" s="164">
        <v>1368000</v>
      </c>
      <c r="J33" s="164">
        <v>1368000</v>
      </c>
      <c r="K33" s="36"/>
      <c r="L33" s="36"/>
      <c r="M33" s="164">
        <v>1368000</v>
      </c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</row>
    <row r="34" customHeight="1" spans="1:24">
      <c r="A34" s="158"/>
      <c r="B34" s="155" t="s">
        <v>69</v>
      </c>
      <c r="C34" s="209" t="s">
        <v>248</v>
      </c>
      <c r="D34" s="156" t="s">
        <v>249</v>
      </c>
      <c r="E34" s="156" t="s">
        <v>100</v>
      </c>
      <c r="F34" s="156" t="s">
        <v>101</v>
      </c>
      <c r="G34" s="156" t="s">
        <v>250</v>
      </c>
      <c r="H34" s="156" t="s">
        <v>249</v>
      </c>
      <c r="I34" s="164">
        <v>77870.4</v>
      </c>
      <c r="J34" s="164">
        <v>77870.4</v>
      </c>
      <c r="K34" s="36"/>
      <c r="L34" s="36"/>
      <c r="M34" s="164">
        <v>77870.4</v>
      </c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</row>
    <row r="35" ht="17.25" customHeight="1" spans="1:24">
      <c r="A35" s="33" t="s">
        <v>168</v>
      </c>
      <c r="B35" s="34"/>
      <c r="C35" s="159"/>
      <c r="D35" s="159"/>
      <c r="E35" s="159"/>
      <c r="F35" s="159"/>
      <c r="G35" s="159"/>
      <c r="H35" s="160"/>
      <c r="I35" s="165">
        <v>18736199.4</v>
      </c>
      <c r="J35" s="165">
        <v>18736199.4</v>
      </c>
      <c r="K35" s="80"/>
      <c r="L35" s="80"/>
      <c r="M35" s="165">
        <v>18736199.4</v>
      </c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</row>
  </sheetData>
  <mergeCells count="32">
    <mergeCell ref="A3:X3"/>
    <mergeCell ref="A4:H4"/>
    <mergeCell ref="I5:X5"/>
    <mergeCell ref="J6:N6"/>
    <mergeCell ref="O6:Q6"/>
    <mergeCell ref="S6:X6"/>
    <mergeCell ref="A35:H35"/>
    <mergeCell ref="A5:A8"/>
    <mergeCell ref="A10:A34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9"/>
  <sheetViews>
    <sheetView showZeros="0" workbookViewId="0">
      <pane ySplit="1" topLeftCell="A2" activePane="bottomLeft" state="frozen"/>
      <selection/>
      <selection pane="bottomLeft" activeCell="I21" sqref="I21"/>
    </sheetView>
  </sheetViews>
  <sheetFormatPr defaultColWidth="9.13888888888889" defaultRowHeight="14.25" customHeight="1"/>
  <cols>
    <col min="1" max="1" width="12.6666666666667" customWidth="1"/>
    <col min="2" max="2" width="22.8888888888889" customWidth="1"/>
    <col min="3" max="3" width="41.1111111111111" customWidth="1"/>
    <col min="4" max="4" width="23.1111111111111" customWidth="1"/>
    <col min="5" max="5" width="11.1388888888889" customWidth="1"/>
    <col min="6" max="6" width="16.2222222222222" customWidth="1"/>
    <col min="7" max="7" width="9.85185185185185" customWidth="1"/>
    <col min="8" max="8" width="17.712962962963" customWidth="1"/>
    <col min="9" max="13" width="20" customWidth="1"/>
    <col min="14" max="14" width="12.287037037037" customWidth="1"/>
    <col min="15" max="15" width="12.7037037037037" customWidth="1"/>
    <col min="16" max="16" width="11.1388888888889" customWidth="1"/>
    <col min="17" max="21" width="19.8518518518519" customWidth="1"/>
    <col min="22" max="22" width="20" customWidth="1"/>
    <col min="23" max="23" width="19.8518518518519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9"/>
      <c r="E2" s="2"/>
      <c r="F2" s="2"/>
      <c r="G2" s="2"/>
      <c r="H2" s="2"/>
      <c r="U2" s="139"/>
      <c r="W2" s="150" t="s">
        <v>251</v>
      </c>
    </row>
    <row r="3" ht="39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21" customHeight="1" spans="1:23">
      <c r="A4" s="5" t="s">
        <v>178</v>
      </c>
      <c r="B4" s="6"/>
      <c r="C4" s="111"/>
      <c r="D4" s="111"/>
      <c r="E4" s="111"/>
      <c r="F4" s="111"/>
      <c r="G4" s="111"/>
      <c r="H4" s="111"/>
      <c r="I4" s="7"/>
      <c r="J4" s="7"/>
      <c r="K4" s="7"/>
      <c r="L4" s="7"/>
      <c r="M4" s="7"/>
      <c r="N4" s="7"/>
      <c r="O4" s="7"/>
      <c r="P4" s="7"/>
      <c r="Q4" s="7"/>
      <c r="U4" s="139"/>
      <c r="W4" s="121" t="s">
        <v>1</v>
      </c>
    </row>
    <row r="5" ht="21.75" customHeight="1" spans="1:23">
      <c r="A5" s="9" t="s">
        <v>252</v>
      </c>
      <c r="B5" s="10" t="s">
        <v>181</v>
      </c>
      <c r="C5" s="9" t="s">
        <v>182</v>
      </c>
      <c r="D5" s="9" t="s">
        <v>253</v>
      </c>
      <c r="E5" s="10" t="s">
        <v>183</v>
      </c>
      <c r="F5" s="10" t="s">
        <v>184</v>
      </c>
      <c r="G5" s="10" t="s">
        <v>254</v>
      </c>
      <c r="H5" s="10" t="s">
        <v>255</v>
      </c>
      <c r="I5" s="28" t="s">
        <v>55</v>
      </c>
      <c r="J5" s="11" t="s">
        <v>256</v>
      </c>
      <c r="K5" s="12"/>
      <c r="L5" s="12"/>
      <c r="M5" s="13"/>
      <c r="N5" s="11" t="s">
        <v>189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9"/>
      <c r="C6" s="14"/>
      <c r="D6" s="14"/>
      <c r="E6" s="15"/>
      <c r="F6" s="15"/>
      <c r="G6" s="15"/>
      <c r="H6" s="15"/>
      <c r="I6" s="29"/>
      <c r="J6" s="144" t="s">
        <v>58</v>
      </c>
      <c r="K6" s="145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195</v>
      </c>
      <c r="U6" s="10" t="s">
        <v>66</v>
      </c>
      <c r="V6" s="10" t="s">
        <v>67</v>
      </c>
      <c r="W6" s="10" t="s">
        <v>68</v>
      </c>
    </row>
    <row r="7" ht="21" customHeight="1" spans="1:23">
      <c r="A7" s="29"/>
      <c r="B7" s="29"/>
      <c r="C7" s="29"/>
      <c r="D7" s="29"/>
      <c r="E7" s="29"/>
      <c r="F7" s="29"/>
      <c r="G7" s="29"/>
      <c r="H7" s="29"/>
      <c r="I7" s="29"/>
      <c r="J7" s="146" t="s">
        <v>57</v>
      </c>
      <c r="K7" s="147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7" t="s">
        <v>57</v>
      </c>
      <c r="K8" s="67" t="s">
        <v>257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20">
        <v>21</v>
      </c>
      <c r="V9" s="36">
        <v>22</v>
      </c>
      <c r="W9" s="20">
        <v>23</v>
      </c>
    </row>
    <row r="10" ht="15" customHeight="1" spans="1:23">
      <c r="A10" s="21" t="s">
        <v>258</v>
      </c>
      <c r="B10" s="210" t="s">
        <v>259</v>
      </c>
      <c r="C10" s="140" t="s">
        <v>260</v>
      </c>
      <c r="D10" s="141" t="s">
        <v>69</v>
      </c>
      <c r="E10" s="21" t="s">
        <v>100</v>
      </c>
      <c r="F10" s="21" t="s">
        <v>101</v>
      </c>
      <c r="G10" s="21" t="s">
        <v>261</v>
      </c>
      <c r="H10" s="21" t="s">
        <v>262</v>
      </c>
      <c r="I10" s="148">
        <v>1536</v>
      </c>
      <c r="J10" s="148">
        <v>1536</v>
      </c>
      <c r="K10" s="148">
        <v>1536</v>
      </c>
      <c r="L10" s="36"/>
      <c r="M10" s="36"/>
      <c r="N10" s="36"/>
      <c r="O10" s="36"/>
      <c r="P10" s="36"/>
      <c r="Q10" s="36"/>
      <c r="R10" s="36"/>
      <c r="S10" s="36"/>
      <c r="T10" s="36"/>
      <c r="U10" s="20"/>
      <c r="V10" s="36"/>
      <c r="W10" s="20"/>
    </row>
    <row r="11" ht="15" customHeight="1" spans="1:23">
      <c r="A11" s="21" t="s">
        <v>263</v>
      </c>
      <c r="B11" s="210" t="s">
        <v>264</v>
      </c>
      <c r="C11" s="140" t="s">
        <v>265</v>
      </c>
      <c r="D11" s="141" t="s">
        <v>69</v>
      </c>
      <c r="E11" s="21" t="s">
        <v>100</v>
      </c>
      <c r="F11" s="21" t="s">
        <v>101</v>
      </c>
      <c r="G11" s="21" t="s">
        <v>200</v>
      </c>
      <c r="H11" s="21" t="s">
        <v>201</v>
      </c>
      <c r="I11" s="148">
        <v>390000</v>
      </c>
      <c r="J11" s="148">
        <v>390000</v>
      </c>
      <c r="K11" s="148">
        <v>390000</v>
      </c>
      <c r="L11" s="36"/>
      <c r="M11" s="36"/>
      <c r="N11" s="36"/>
      <c r="O11" s="36"/>
      <c r="P11" s="36"/>
      <c r="Q11" s="36"/>
      <c r="R11" s="36"/>
      <c r="S11" s="36"/>
      <c r="T11" s="36"/>
      <c r="U11" s="20"/>
      <c r="V11" s="36"/>
      <c r="W11" s="20"/>
    </row>
    <row r="12" ht="15" customHeight="1" spans="1:23">
      <c r="A12" s="21" t="s">
        <v>263</v>
      </c>
      <c r="B12" s="210" t="s">
        <v>266</v>
      </c>
      <c r="C12" s="140" t="s">
        <v>267</v>
      </c>
      <c r="D12" s="141" t="s">
        <v>69</v>
      </c>
      <c r="E12" s="21" t="s">
        <v>100</v>
      </c>
      <c r="F12" s="21" t="s">
        <v>101</v>
      </c>
      <c r="G12" s="21" t="s">
        <v>200</v>
      </c>
      <c r="H12" s="21" t="s">
        <v>201</v>
      </c>
      <c r="I12" s="148">
        <v>5000</v>
      </c>
      <c r="J12" s="148">
        <v>5000</v>
      </c>
      <c r="K12" s="148">
        <v>5000</v>
      </c>
      <c r="L12" s="36"/>
      <c r="M12" s="36"/>
      <c r="N12" s="36"/>
      <c r="O12" s="36"/>
      <c r="P12" s="36"/>
      <c r="Q12" s="36"/>
      <c r="R12" s="36"/>
      <c r="S12" s="36"/>
      <c r="T12" s="36"/>
      <c r="U12" s="20"/>
      <c r="V12" s="36"/>
      <c r="W12" s="20"/>
    </row>
    <row r="13" ht="15" customHeight="1" spans="1:23">
      <c r="A13" s="21" t="s">
        <v>258</v>
      </c>
      <c r="B13" s="210" t="s">
        <v>268</v>
      </c>
      <c r="C13" s="142" t="s">
        <v>269</v>
      </c>
      <c r="D13" s="141" t="s">
        <v>69</v>
      </c>
      <c r="E13" s="21" t="s">
        <v>100</v>
      </c>
      <c r="F13" s="21" t="s">
        <v>101</v>
      </c>
      <c r="G13" s="21" t="s">
        <v>261</v>
      </c>
      <c r="H13" s="143" t="s">
        <v>262</v>
      </c>
      <c r="I13" s="149">
        <v>182</v>
      </c>
      <c r="J13" s="20"/>
      <c r="K13" s="20"/>
      <c r="L13" s="36"/>
      <c r="M13" s="36"/>
      <c r="N13" s="149">
        <v>182</v>
      </c>
      <c r="O13" s="36"/>
      <c r="P13" s="36"/>
      <c r="Q13" s="36"/>
      <c r="R13" s="36"/>
      <c r="S13" s="36"/>
      <c r="T13" s="36"/>
      <c r="U13" s="20"/>
      <c r="V13" s="36"/>
      <c r="W13" s="20"/>
    </row>
    <row r="14" ht="15" customHeight="1" spans="1:23">
      <c r="A14" s="21" t="s">
        <v>258</v>
      </c>
      <c r="B14" s="210" t="s">
        <v>270</v>
      </c>
      <c r="C14" s="142" t="s">
        <v>271</v>
      </c>
      <c r="D14" s="141" t="s">
        <v>69</v>
      </c>
      <c r="E14" s="21" t="s">
        <v>100</v>
      </c>
      <c r="F14" s="21" t="s">
        <v>101</v>
      </c>
      <c r="G14" s="21" t="s">
        <v>261</v>
      </c>
      <c r="H14" s="143" t="s">
        <v>262</v>
      </c>
      <c r="I14" s="149">
        <v>4560</v>
      </c>
      <c r="J14" s="20"/>
      <c r="K14" s="20"/>
      <c r="L14" s="36"/>
      <c r="M14" s="36"/>
      <c r="N14" s="149">
        <v>4560</v>
      </c>
      <c r="O14" s="36"/>
      <c r="P14" s="36"/>
      <c r="Q14" s="36"/>
      <c r="R14" s="36"/>
      <c r="S14" s="36"/>
      <c r="T14" s="36"/>
      <c r="U14" s="20"/>
      <c r="V14" s="36"/>
      <c r="W14" s="20"/>
    </row>
    <row r="15" ht="15" customHeight="1" spans="1:23">
      <c r="A15" s="21" t="s">
        <v>258</v>
      </c>
      <c r="B15" s="210" t="s">
        <v>272</v>
      </c>
      <c r="C15" s="142" t="s">
        <v>273</v>
      </c>
      <c r="D15" s="141" t="s">
        <v>69</v>
      </c>
      <c r="E15" s="21" t="s">
        <v>100</v>
      </c>
      <c r="F15" s="21" t="s">
        <v>101</v>
      </c>
      <c r="G15" s="21" t="s">
        <v>261</v>
      </c>
      <c r="H15" s="143" t="s">
        <v>262</v>
      </c>
      <c r="I15" s="149">
        <v>228</v>
      </c>
      <c r="J15" s="20"/>
      <c r="K15" s="20"/>
      <c r="L15" s="36"/>
      <c r="M15" s="36"/>
      <c r="N15" s="149">
        <v>228</v>
      </c>
      <c r="O15" s="36"/>
      <c r="P15" s="36"/>
      <c r="Q15" s="36"/>
      <c r="R15" s="36"/>
      <c r="S15" s="36"/>
      <c r="T15" s="36"/>
      <c r="U15" s="20"/>
      <c r="V15" s="36"/>
      <c r="W15" s="20"/>
    </row>
    <row r="16" ht="15" customHeight="1" spans="1:23">
      <c r="A16" s="21" t="s">
        <v>263</v>
      </c>
      <c r="B16" s="210" t="s">
        <v>274</v>
      </c>
      <c r="C16" s="142" t="s">
        <v>275</v>
      </c>
      <c r="D16" s="141" t="s">
        <v>69</v>
      </c>
      <c r="E16" s="21" t="s">
        <v>100</v>
      </c>
      <c r="F16" s="21" t="s">
        <v>101</v>
      </c>
      <c r="G16" s="21">
        <v>31002</v>
      </c>
      <c r="H16" s="143" t="s">
        <v>276</v>
      </c>
      <c r="I16" s="149">
        <v>590331.95</v>
      </c>
      <c r="J16" s="20"/>
      <c r="K16" s="20"/>
      <c r="L16" s="36"/>
      <c r="M16" s="36"/>
      <c r="N16" s="149">
        <v>590331.95</v>
      </c>
      <c r="O16" s="36"/>
      <c r="P16" s="36"/>
      <c r="Q16" s="36"/>
      <c r="R16" s="36"/>
      <c r="S16" s="36"/>
      <c r="T16" s="36"/>
      <c r="U16" s="20"/>
      <c r="V16" s="36"/>
      <c r="W16" s="20"/>
    </row>
    <row r="17" ht="15" customHeight="1" spans="1:23">
      <c r="A17" s="21" t="s">
        <v>263</v>
      </c>
      <c r="B17" s="210" t="s">
        <v>274</v>
      </c>
      <c r="C17" s="142" t="s">
        <v>275</v>
      </c>
      <c r="D17" s="141" t="s">
        <v>69</v>
      </c>
      <c r="E17" s="21" t="s">
        <v>100</v>
      </c>
      <c r="F17" s="21" t="s">
        <v>101</v>
      </c>
      <c r="G17" s="21">
        <v>31002</v>
      </c>
      <c r="H17" s="143" t="s">
        <v>276</v>
      </c>
      <c r="I17" s="149">
        <v>472650</v>
      </c>
      <c r="J17" s="20"/>
      <c r="K17" s="20"/>
      <c r="L17" s="36"/>
      <c r="M17" s="36"/>
      <c r="N17" s="149">
        <v>472650</v>
      </c>
      <c r="O17" s="36"/>
      <c r="P17" s="36"/>
      <c r="Q17" s="36"/>
      <c r="R17" s="36"/>
      <c r="S17" s="36"/>
      <c r="T17" s="36"/>
      <c r="U17" s="20"/>
      <c r="V17" s="36"/>
      <c r="W17" s="20"/>
    </row>
    <row r="18" ht="15" customHeight="1" spans="1:23">
      <c r="A18" s="21" t="s">
        <v>263</v>
      </c>
      <c r="B18" s="210" t="s">
        <v>277</v>
      </c>
      <c r="C18" s="142" t="s">
        <v>278</v>
      </c>
      <c r="D18" s="141" t="s">
        <v>69</v>
      </c>
      <c r="E18" s="21" t="s">
        <v>100</v>
      </c>
      <c r="F18" s="21" t="s">
        <v>101</v>
      </c>
      <c r="G18" s="21" t="s">
        <v>200</v>
      </c>
      <c r="H18" s="21" t="s">
        <v>201</v>
      </c>
      <c r="I18" s="149">
        <v>50000</v>
      </c>
      <c r="J18" s="20"/>
      <c r="K18" s="20"/>
      <c r="L18" s="36"/>
      <c r="M18" s="36"/>
      <c r="N18" s="149">
        <v>50000</v>
      </c>
      <c r="O18" s="36"/>
      <c r="P18" s="36"/>
      <c r="Q18" s="36"/>
      <c r="R18" s="36"/>
      <c r="S18" s="36"/>
      <c r="T18" s="36"/>
      <c r="U18" s="20"/>
      <c r="V18" s="36"/>
      <c r="W18" s="20"/>
    </row>
    <row r="19" ht="18.75" customHeight="1" spans="1:23">
      <c r="A19" s="33" t="s">
        <v>168</v>
      </c>
      <c r="B19" s="34"/>
      <c r="C19" s="34"/>
      <c r="D19" s="34"/>
      <c r="E19" s="34"/>
      <c r="F19" s="34"/>
      <c r="G19" s="34"/>
      <c r="H19" s="35"/>
      <c r="I19" s="80">
        <v>1514487.95</v>
      </c>
      <c r="J19" s="80">
        <v>396536</v>
      </c>
      <c r="K19" s="80">
        <v>396536</v>
      </c>
      <c r="L19" s="80"/>
      <c r="M19" s="80"/>
      <c r="N19" s="80">
        <v>1117951.95</v>
      </c>
      <c r="O19" s="80"/>
      <c r="P19" s="80"/>
      <c r="Q19" s="80"/>
      <c r="R19" s="80"/>
      <c r="S19" s="80"/>
      <c r="T19" s="80"/>
      <c r="U19" s="80"/>
      <c r="V19" s="80"/>
      <c r="W19" s="80"/>
    </row>
  </sheetData>
  <mergeCells count="28">
    <mergeCell ref="A3:W3"/>
    <mergeCell ref="A4:H4"/>
    <mergeCell ref="J5:M5"/>
    <mergeCell ref="N5:P5"/>
    <mergeCell ref="R5:W5"/>
    <mergeCell ref="A19:H19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1"/>
  <sheetViews>
    <sheetView showZeros="0" workbookViewId="0">
      <pane ySplit="1" topLeftCell="A17" activePane="bottomLeft" state="frozen"/>
      <selection/>
      <selection pane="bottomLeft" activeCell="A4" sqref="A4:H4"/>
    </sheetView>
  </sheetViews>
  <sheetFormatPr defaultColWidth="9.13888888888889" defaultRowHeight="12" customHeight="1"/>
  <cols>
    <col min="1" max="1" width="34.287037037037" customWidth="1"/>
    <col min="2" max="2" width="29" customWidth="1"/>
    <col min="3" max="5" width="23.5740740740741" customWidth="1"/>
    <col min="6" max="6" width="11.287037037037" customWidth="1"/>
    <col min="7" max="7" width="25.1388888888889" customWidth="1"/>
    <col min="8" max="8" width="15.5740740740741" customWidth="1"/>
    <col min="9" max="9" width="13.4259259259259" customWidth="1"/>
    <col min="10" max="10" width="21.3333333333333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279</v>
      </c>
    </row>
    <row r="3" ht="39.75" customHeight="1" spans="1:10">
      <c r="A3" s="65" t="str">
        <f>"2025"&amp;"年部门项目支出绩效目标表"</f>
        <v>2025年部门项目支出绩效目标表</v>
      </c>
      <c r="B3" s="4"/>
      <c r="C3" s="4"/>
      <c r="D3" s="4"/>
      <c r="E3" s="4"/>
      <c r="F3" s="66"/>
      <c r="G3" s="4"/>
      <c r="H3" s="66"/>
      <c r="I3" s="66"/>
      <c r="J3" s="4"/>
    </row>
    <row r="4" ht="26" customHeight="1" spans="1:8">
      <c r="A4" s="5" t="s">
        <v>178</v>
      </c>
      <c r="B4" s="6"/>
      <c r="C4" s="111"/>
      <c r="D4" s="111"/>
      <c r="E4" s="111"/>
      <c r="F4" s="111"/>
      <c r="G4" s="111"/>
      <c r="H4" s="111"/>
    </row>
    <row r="5" ht="44.25" customHeight="1" spans="1:10">
      <c r="A5" s="67" t="s">
        <v>182</v>
      </c>
      <c r="B5" s="67" t="s">
        <v>280</v>
      </c>
      <c r="C5" s="67" t="s">
        <v>281</v>
      </c>
      <c r="D5" s="67" t="s">
        <v>282</v>
      </c>
      <c r="E5" s="67" t="s">
        <v>283</v>
      </c>
      <c r="F5" s="68" t="s">
        <v>284</v>
      </c>
      <c r="G5" s="67" t="s">
        <v>285</v>
      </c>
      <c r="H5" s="68" t="s">
        <v>286</v>
      </c>
      <c r="I5" s="68" t="s">
        <v>287</v>
      </c>
      <c r="J5" s="67" t="s">
        <v>288</v>
      </c>
    </row>
    <row r="6" ht="18.75" customHeight="1" spans="1:10">
      <c r="A6" s="137">
        <v>1</v>
      </c>
      <c r="B6" s="137">
        <v>2</v>
      </c>
      <c r="C6" s="137">
        <v>3</v>
      </c>
      <c r="D6" s="137">
        <v>4</v>
      </c>
      <c r="E6" s="137">
        <v>5</v>
      </c>
      <c r="F6" s="36">
        <v>6</v>
      </c>
      <c r="G6" s="137">
        <v>7</v>
      </c>
      <c r="H6" s="36">
        <v>8</v>
      </c>
      <c r="I6" s="36">
        <v>9</v>
      </c>
      <c r="J6" s="137">
        <v>10</v>
      </c>
    </row>
    <row r="7" s="136" customFormat="1" ht="42" customHeight="1" spans="1:10">
      <c r="A7" s="138" t="s">
        <v>267</v>
      </c>
      <c r="B7" s="138" t="s">
        <v>289</v>
      </c>
      <c r="C7" s="138" t="s">
        <v>290</v>
      </c>
      <c r="D7" s="138" t="s">
        <v>291</v>
      </c>
      <c r="E7" s="138" t="s">
        <v>292</v>
      </c>
      <c r="F7" s="138" t="s">
        <v>293</v>
      </c>
      <c r="G7" s="138" t="s">
        <v>294</v>
      </c>
      <c r="H7" s="138" t="s">
        <v>295</v>
      </c>
      <c r="I7" s="138" t="s">
        <v>296</v>
      </c>
      <c r="J7" s="138" t="s">
        <v>297</v>
      </c>
    </row>
    <row r="8" s="136" customFormat="1" ht="42" customHeight="1" spans="1:10">
      <c r="A8" s="138"/>
      <c r="B8" s="138"/>
      <c r="C8" s="138" t="s">
        <v>290</v>
      </c>
      <c r="D8" s="138" t="s">
        <v>298</v>
      </c>
      <c r="E8" s="138" t="s">
        <v>299</v>
      </c>
      <c r="F8" s="138" t="s">
        <v>293</v>
      </c>
      <c r="G8" s="138" t="s">
        <v>300</v>
      </c>
      <c r="H8" s="138" t="s">
        <v>301</v>
      </c>
      <c r="I8" s="138" t="s">
        <v>296</v>
      </c>
      <c r="J8" s="138" t="s">
        <v>302</v>
      </c>
    </row>
    <row r="9" s="136" customFormat="1" ht="42" customHeight="1" spans="1:10">
      <c r="A9" s="138"/>
      <c r="B9" s="138"/>
      <c r="C9" s="138" t="s">
        <v>290</v>
      </c>
      <c r="D9" s="138" t="s">
        <v>303</v>
      </c>
      <c r="E9" s="138" t="s">
        <v>304</v>
      </c>
      <c r="F9" s="138" t="s">
        <v>293</v>
      </c>
      <c r="G9" s="138" t="s">
        <v>305</v>
      </c>
      <c r="H9" s="138" t="s">
        <v>306</v>
      </c>
      <c r="I9" s="138" t="s">
        <v>296</v>
      </c>
      <c r="J9" s="138" t="s">
        <v>307</v>
      </c>
    </row>
    <row r="10" s="136" customFormat="1" ht="42" customHeight="1" spans="1:10">
      <c r="A10" s="138"/>
      <c r="B10" s="138"/>
      <c r="C10" s="138" t="s">
        <v>308</v>
      </c>
      <c r="D10" s="138" t="s">
        <v>309</v>
      </c>
      <c r="E10" s="138" t="s">
        <v>310</v>
      </c>
      <c r="F10" s="138" t="s">
        <v>311</v>
      </c>
      <c r="G10" s="138" t="s">
        <v>312</v>
      </c>
      <c r="H10" s="138" t="s">
        <v>301</v>
      </c>
      <c r="I10" s="138" t="s">
        <v>296</v>
      </c>
      <c r="J10" s="138" t="s">
        <v>313</v>
      </c>
    </row>
    <row r="11" s="136" customFormat="1" ht="42" customHeight="1" spans="1:10">
      <c r="A11" s="138"/>
      <c r="B11" s="138"/>
      <c r="C11" s="138" t="s">
        <v>314</v>
      </c>
      <c r="D11" s="138" t="s">
        <v>315</v>
      </c>
      <c r="E11" s="138" t="s">
        <v>316</v>
      </c>
      <c r="F11" s="138" t="s">
        <v>311</v>
      </c>
      <c r="G11" s="138" t="s">
        <v>312</v>
      </c>
      <c r="H11" s="138" t="s">
        <v>301</v>
      </c>
      <c r="I11" s="138" t="s">
        <v>296</v>
      </c>
      <c r="J11" s="138" t="s">
        <v>317</v>
      </c>
    </row>
    <row r="12" s="136" customFormat="1" ht="42" customHeight="1" spans="1:10">
      <c r="A12" s="138" t="s">
        <v>265</v>
      </c>
      <c r="B12" s="138" t="s">
        <v>318</v>
      </c>
      <c r="C12" s="138" t="s">
        <v>290</v>
      </c>
      <c r="D12" s="138" t="s">
        <v>291</v>
      </c>
      <c r="E12" s="138" t="s">
        <v>319</v>
      </c>
      <c r="F12" s="138" t="s">
        <v>293</v>
      </c>
      <c r="G12" s="138" t="s">
        <v>320</v>
      </c>
      <c r="H12" s="138" t="s">
        <v>295</v>
      </c>
      <c r="I12" s="138" t="s">
        <v>296</v>
      </c>
      <c r="J12" s="138" t="s">
        <v>321</v>
      </c>
    </row>
    <row r="13" s="136" customFormat="1" ht="42" customHeight="1" spans="1:10">
      <c r="A13" s="138"/>
      <c r="B13" s="138"/>
      <c r="C13" s="138" t="s">
        <v>290</v>
      </c>
      <c r="D13" s="138" t="s">
        <v>298</v>
      </c>
      <c r="E13" s="138" t="s">
        <v>322</v>
      </c>
      <c r="F13" s="138" t="s">
        <v>293</v>
      </c>
      <c r="G13" s="138" t="s">
        <v>300</v>
      </c>
      <c r="H13" s="138" t="s">
        <v>301</v>
      </c>
      <c r="I13" s="138" t="s">
        <v>296</v>
      </c>
      <c r="J13" s="138" t="s">
        <v>323</v>
      </c>
    </row>
    <row r="14" s="136" customFormat="1" ht="42" customHeight="1" spans="1:10">
      <c r="A14" s="138"/>
      <c r="B14" s="138"/>
      <c r="C14" s="138" t="s">
        <v>290</v>
      </c>
      <c r="D14" s="138" t="s">
        <v>324</v>
      </c>
      <c r="E14" s="138" t="s">
        <v>325</v>
      </c>
      <c r="F14" s="138" t="s">
        <v>293</v>
      </c>
      <c r="G14" s="138" t="s">
        <v>300</v>
      </c>
      <c r="H14" s="138" t="s">
        <v>301</v>
      </c>
      <c r="I14" s="138" t="s">
        <v>296</v>
      </c>
      <c r="J14" s="138" t="s">
        <v>326</v>
      </c>
    </row>
    <row r="15" s="136" customFormat="1" ht="42" customHeight="1" spans="1:10">
      <c r="A15" s="138"/>
      <c r="B15" s="138"/>
      <c r="C15" s="138" t="s">
        <v>308</v>
      </c>
      <c r="D15" s="138" t="s">
        <v>309</v>
      </c>
      <c r="E15" s="138" t="s">
        <v>327</v>
      </c>
      <c r="F15" s="138" t="s">
        <v>311</v>
      </c>
      <c r="G15" s="138" t="s">
        <v>312</v>
      </c>
      <c r="H15" s="138" t="s">
        <v>301</v>
      </c>
      <c r="I15" s="138" t="s">
        <v>296</v>
      </c>
      <c r="J15" s="138" t="s">
        <v>328</v>
      </c>
    </row>
    <row r="16" s="136" customFormat="1" ht="42" customHeight="1" spans="1:10">
      <c r="A16" s="138"/>
      <c r="B16" s="138"/>
      <c r="C16" s="138" t="s">
        <v>314</v>
      </c>
      <c r="D16" s="138" t="s">
        <v>315</v>
      </c>
      <c r="E16" s="138" t="s">
        <v>329</v>
      </c>
      <c r="F16" s="138" t="s">
        <v>311</v>
      </c>
      <c r="G16" s="138" t="s">
        <v>330</v>
      </c>
      <c r="H16" s="138" t="s">
        <v>301</v>
      </c>
      <c r="I16" s="138" t="s">
        <v>296</v>
      </c>
      <c r="J16" s="138" t="s">
        <v>331</v>
      </c>
    </row>
    <row r="17" s="136" customFormat="1" ht="42" customHeight="1" spans="1:10">
      <c r="A17" s="138" t="s">
        <v>260</v>
      </c>
      <c r="B17" s="138" t="s">
        <v>332</v>
      </c>
      <c r="C17" s="138" t="s">
        <v>290</v>
      </c>
      <c r="D17" s="138" t="s">
        <v>291</v>
      </c>
      <c r="E17" s="138" t="s">
        <v>333</v>
      </c>
      <c r="F17" s="138" t="s">
        <v>293</v>
      </c>
      <c r="G17" s="138" t="s">
        <v>334</v>
      </c>
      <c r="H17" s="138" t="s">
        <v>335</v>
      </c>
      <c r="I17" s="138" t="s">
        <v>296</v>
      </c>
      <c r="J17" s="138" t="s">
        <v>336</v>
      </c>
    </row>
    <row r="18" s="136" customFormat="1" ht="42" customHeight="1" spans="1:10">
      <c r="A18" s="138"/>
      <c r="B18" s="138"/>
      <c r="C18" s="138" t="s">
        <v>290</v>
      </c>
      <c r="D18" s="138" t="s">
        <v>298</v>
      </c>
      <c r="E18" s="138" t="s">
        <v>337</v>
      </c>
      <c r="F18" s="138" t="s">
        <v>293</v>
      </c>
      <c r="G18" s="138" t="s">
        <v>300</v>
      </c>
      <c r="H18" s="138" t="s">
        <v>301</v>
      </c>
      <c r="I18" s="138" t="s">
        <v>296</v>
      </c>
      <c r="J18" s="138" t="s">
        <v>338</v>
      </c>
    </row>
    <row r="19" s="136" customFormat="1" ht="42" customHeight="1" spans="1:10">
      <c r="A19" s="138"/>
      <c r="B19" s="138"/>
      <c r="C19" s="138" t="s">
        <v>290</v>
      </c>
      <c r="D19" s="138" t="s">
        <v>324</v>
      </c>
      <c r="E19" s="138" t="s">
        <v>339</v>
      </c>
      <c r="F19" s="138" t="s">
        <v>293</v>
      </c>
      <c r="G19" s="138" t="s">
        <v>300</v>
      </c>
      <c r="H19" s="138" t="s">
        <v>301</v>
      </c>
      <c r="I19" s="138" t="s">
        <v>296</v>
      </c>
      <c r="J19" s="138" t="s">
        <v>340</v>
      </c>
    </row>
    <row r="20" s="136" customFormat="1" ht="42" customHeight="1" spans="1:10">
      <c r="A20" s="138"/>
      <c r="B20" s="138"/>
      <c r="C20" s="138" t="s">
        <v>308</v>
      </c>
      <c r="D20" s="138" t="s">
        <v>341</v>
      </c>
      <c r="E20" s="138" t="s">
        <v>310</v>
      </c>
      <c r="F20" s="138" t="s">
        <v>311</v>
      </c>
      <c r="G20" s="138" t="s">
        <v>312</v>
      </c>
      <c r="H20" s="138" t="s">
        <v>301</v>
      </c>
      <c r="I20" s="138" t="s">
        <v>296</v>
      </c>
      <c r="J20" s="138" t="s">
        <v>342</v>
      </c>
    </row>
    <row r="21" s="136" customFormat="1" ht="42" customHeight="1" spans="1:10">
      <c r="A21" s="138"/>
      <c r="B21" s="138"/>
      <c r="C21" s="138" t="s">
        <v>314</v>
      </c>
      <c r="D21" s="138" t="s">
        <v>315</v>
      </c>
      <c r="E21" s="138" t="s">
        <v>343</v>
      </c>
      <c r="F21" s="138" t="s">
        <v>311</v>
      </c>
      <c r="G21" s="138" t="s">
        <v>312</v>
      </c>
      <c r="H21" s="138" t="s">
        <v>301</v>
      </c>
      <c r="I21" s="138" t="s">
        <v>296</v>
      </c>
      <c r="J21" s="138" t="s">
        <v>344</v>
      </c>
    </row>
  </sheetData>
  <mergeCells count="8">
    <mergeCell ref="A3:J3"/>
    <mergeCell ref="A4:H4"/>
    <mergeCell ref="A7:A11"/>
    <mergeCell ref="A12:A16"/>
    <mergeCell ref="A17:A21"/>
    <mergeCell ref="B7:B11"/>
    <mergeCell ref="B12:B16"/>
    <mergeCell ref="B17:B21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C12" sqref="C12"/>
    </sheetView>
  </sheetViews>
  <sheetFormatPr defaultColWidth="9.13888888888889" defaultRowHeight="14.25" customHeight="1" outlineLevelCol="5"/>
  <cols>
    <col min="1" max="1" width="32.1388888888889" customWidth="1"/>
    <col min="2" max="2" width="20.712962962963" customWidth="1"/>
    <col min="3" max="3" width="32.1388888888889" customWidth="1"/>
    <col min="4" max="4" width="27.712962962963" customWidth="1"/>
    <col min="5" max="6" width="36.7037037037037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22">
        <v>1</v>
      </c>
      <c r="B2" s="123">
        <v>0</v>
      </c>
      <c r="C2" s="122">
        <v>1</v>
      </c>
      <c r="D2" s="124"/>
      <c r="E2" s="124"/>
      <c r="F2" s="121" t="s">
        <v>345</v>
      </c>
    </row>
    <row r="3" ht="42" customHeight="1" spans="1:6">
      <c r="A3" s="125" t="str">
        <f>"2025"&amp;"年部门政府性基金预算支出预算表"</f>
        <v>2025年部门政府性基金预算支出预算表</v>
      </c>
      <c r="B3" s="125" t="s">
        <v>346</v>
      </c>
      <c r="C3" s="126"/>
      <c r="D3" s="127"/>
      <c r="E3" s="127"/>
      <c r="F3" s="127"/>
    </row>
    <row r="4" ht="19" customHeight="1" spans="1:6">
      <c r="A4" s="5" t="s">
        <v>178</v>
      </c>
      <c r="B4" s="5"/>
      <c r="C4" s="122"/>
      <c r="D4" s="124"/>
      <c r="E4" s="124"/>
      <c r="F4" s="121" t="s">
        <v>1</v>
      </c>
    </row>
    <row r="5" ht="19.5" customHeight="1" spans="1:6">
      <c r="A5" s="128" t="s">
        <v>180</v>
      </c>
      <c r="B5" s="129" t="s">
        <v>71</v>
      </c>
      <c r="C5" s="128" t="s">
        <v>72</v>
      </c>
      <c r="D5" s="11" t="s">
        <v>347</v>
      </c>
      <c r="E5" s="12"/>
      <c r="F5" s="13"/>
    </row>
    <row r="6" ht="18.75" customHeight="1" spans="1:6">
      <c r="A6" s="130"/>
      <c r="B6" s="131"/>
      <c r="C6" s="130"/>
      <c r="D6" s="16" t="s">
        <v>55</v>
      </c>
      <c r="E6" s="11" t="s">
        <v>74</v>
      </c>
      <c r="F6" s="16" t="s">
        <v>75</v>
      </c>
    </row>
    <row r="7" ht="18.75" customHeight="1" spans="1:6">
      <c r="A7" s="68">
        <v>1</v>
      </c>
      <c r="B7" s="132" t="s">
        <v>82</v>
      </c>
      <c r="C7" s="68">
        <v>3</v>
      </c>
      <c r="D7" s="133">
        <v>4</v>
      </c>
      <c r="E7" s="133">
        <v>5</v>
      </c>
      <c r="F7" s="133">
        <v>6</v>
      </c>
    </row>
    <row r="8" ht="21" customHeight="1" spans="1:6">
      <c r="A8" s="21"/>
      <c r="B8" s="21"/>
      <c r="C8" s="21"/>
      <c r="D8" s="80"/>
      <c r="E8" s="80"/>
      <c r="F8" s="80"/>
    </row>
    <row r="9" ht="21" customHeight="1" spans="1:6">
      <c r="A9" s="21"/>
      <c r="B9" s="21"/>
      <c r="C9" s="21"/>
      <c r="D9" s="80"/>
      <c r="E9" s="80"/>
      <c r="F9" s="80"/>
    </row>
    <row r="10" ht="18.75" customHeight="1" spans="1:6">
      <c r="A10" s="134" t="s">
        <v>168</v>
      </c>
      <c r="B10" s="134" t="s">
        <v>168</v>
      </c>
      <c r="C10" s="135" t="s">
        <v>168</v>
      </c>
      <c r="D10" s="80"/>
      <c r="E10" s="80"/>
      <c r="F10" s="80"/>
    </row>
    <row r="11" ht="34" customHeight="1" spans="1:6">
      <c r="A11" s="27" t="s">
        <v>176</v>
      </c>
      <c r="B11" s="27"/>
      <c r="C11" s="27"/>
      <c r="D11" s="27"/>
      <c r="E11" s="27"/>
      <c r="F11" s="27"/>
    </row>
  </sheetData>
  <mergeCells count="8">
    <mergeCell ref="A3:F3"/>
    <mergeCell ref="A4:C4"/>
    <mergeCell ref="D5:F5"/>
    <mergeCell ref="A10:C10"/>
    <mergeCell ref="A11:F11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3888888888889" defaultRowHeight="14.25" customHeight="1"/>
  <cols>
    <col min="1" max="1" width="21.7777777777778" customWidth="1"/>
    <col min="2" max="2" width="22" customWidth="1"/>
    <col min="3" max="3" width="17.4444444444444" customWidth="1"/>
    <col min="4" max="4" width="21.712962962963" customWidth="1"/>
    <col min="5" max="5" width="35.287037037037" customWidth="1"/>
    <col min="6" max="6" width="7.71296296296296" customWidth="1"/>
    <col min="7" max="7" width="11.1388888888889" customWidth="1"/>
    <col min="8" max="8" width="13.287037037037" customWidth="1"/>
    <col min="9" max="18" width="20" customWidth="1"/>
    <col min="19" max="19" width="19.8518518518519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4"/>
      <c r="C2" s="84"/>
      <c r="R2" s="3"/>
      <c r="S2" s="3" t="s">
        <v>348</v>
      </c>
    </row>
    <row r="3" ht="41.25" customHeight="1" spans="1:19">
      <c r="A3" s="73" t="str">
        <f>"2025"&amp;"年部门政府采购预算表"</f>
        <v>2025年部门政府采购预算表</v>
      </c>
      <c r="B3" s="66"/>
      <c r="C3" s="66"/>
      <c r="D3" s="4"/>
      <c r="E3" s="4"/>
      <c r="F3" s="4"/>
      <c r="G3" s="4"/>
      <c r="H3" s="4"/>
      <c r="I3" s="4"/>
      <c r="J3" s="4"/>
      <c r="K3" s="4"/>
      <c r="L3" s="4"/>
      <c r="M3" s="66"/>
      <c r="N3" s="4"/>
      <c r="O3" s="4"/>
      <c r="P3" s="66"/>
      <c r="Q3" s="4"/>
      <c r="R3" s="66"/>
      <c r="S3" s="66"/>
    </row>
    <row r="4" ht="18.75" customHeight="1" spans="1:19">
      <c r="A4" s="5" t="s">
        <v>178</v>
      </c>
      <c r="B4" s="6"/>
      <c r="C4" s="111"/>
      <c r="D4" s="111"/>
      <c r="E4" s="111"/>
      <c r="F4" s="111"/>
      <c r="G4" s="111"/>
      <c r="H4" s="111"/>
      <c r="I4" s="7"/>
      <c r="J4" s="7"/>
      <c r="K4" s="7"/>
      <c r="L4" s="7"/>
      <c r="R4" s="8"/>
      <c r="S4" s="121" t="s">
        <v>1</v>
      </c>
    </row>
    <row r="5" ht="15.75" customHeight="1" spans="1:19">
      <c r="A5" s="10" t="s">
        <v>179</v>
      </c>
      <c r="B5" s="87" t="s">
        <v>180</v>
      </c>
      <c r="C5" s="87" t="s">
        <v>349</v>
      </c>
      <c r="D5" s="88" t="s">
        <v>350</v>
      </c>
      <c r="E5" s="88" t="s">
        <v>351</v>
      </c>
      <c r="F5" s="88" t="s">
        <v>352</v>
      </c>
      <c r="G5" s="88" t="s">
        <v>353</v>
      </c>
      <c r="H5" s="88" t="s">
        <v>354</v>
      </c>
      <c r="I5" s="101" t="s">
        <v>187</v>
      </c>
      <c r="J5" s="101"/>
      <c r="K5" s="101"/>
      <c r="L5" s="101"/>
      <c r="M5" s="102"/>
      <c r="N5" s="101"/>
      <c r="O5" s="101"/>
      <c r="P5" s="81"/>
      <c r="Q5" s="101"/>
      <c r="R5" s="102"/>
      <c r="S5" s="82"/>
    </row>
    <row r="6" ht="17.25" customHeight="1" spans="1:19">
      <c r="A6" s="15"/>
      <c r="B6" s="89"/>
      <c r="C6" s="89"/>
      <c r="D6" s="90"/>
      <c r="E6" s="90"/>
      <c r="F6" s="90"/>
      <c r="G6" s="90"/>
      <c r="H6" s="90"/>
      <c r="I6" s="90" t="s">
        <v>55</v>
      </c>
      <c r="J6" s="90" t="s">
        <v>58</v>
      </c>
      <c r="K6" s="90" t="s">
        <v>355</v>
      </c>
      <c r="L6" s="90" t="s">
        <v>356</v>
      </c>
      <c r="M6" s="103" t="s">
        <v>357</v>
      </c>
      <c r="N6" s="104" t="s">
        <v>358</v>
      </c>
      <c r="O6" s="104"/>
      <c r="P6" s="109"/>
      <c r="Q6" s="104"/>
      <c r="R6" s="110"/>
      <c r="S6" s="91"/>
    </row>
    <row r="7" ht="54" customHeight="1" spans="1:19">
      <c r="A7" s="18"/>
      <c r="B7" s="91"/>
      <c r="C7" s="91"/>
      <c r="D7" s="92"/>
      <c r="E7" s="92"/>
      <c r="F7" s="92"/>
      <c r="G7" s="92"/>
      <c r="H7" s="92"/>
      <c r="I7" s="92"/>
      <c r="J7" s="92" t="s">
        <v>57</v>
      </c>
      <c r="K7" s="92"/>
      <c r="L7" s="92"/>
      <c r="M7" s="105"/>
      <c r="N7" s="92" t="s">
        <v>57</v>
      </c>
      <c r="O7" s="92" t="s">
        <v>64</v>
      </c>
      <c r="P7" s="91" t="s">
        <v>65</v>
      </c>
      <c r="Q7" s="92" t="s">
        <v>66</v>
      </c>
      <c r="R7" s="105" t="s">
        <v>67</v>
      </c>
      <c r="S7" s="91" t="s">
        <v>68</v>
      </c>
    </row>
    <row r="8" ht="18" customHeight="1" spans="1:19">
      <c r="A8" s="112">
        <v>1</v>
      </c>
      <c r="B8" s="112" t="s">
        <v>82</v>
      </c>
      <c r="C8" s="113">
        <v>3</v>
      </c>
      <c r="D8" s="113">
        <v>4</v>
      </c>
      <c r="E8" s="112">
        <v>5</v>
      </c>
      <c r="F8" s="112">
        <v>6</v>
      </c>
      <c r="G8" s="112">
        <v>7</v>
      </c>
      <c r="H8" s="112">
        <v>8</v>
      </c>
      <c r="I8" s="112">
        <v>9</v>
      </c>
      <c r="J8" s="112">
        <v>10</v>
      </c>
      <c r="K8" s="112">
        <v>11</v>
      </c>
      <c r="L8" s="112">
        <v>12</v>
      </c>
      <c r="M8" s="112">
        <v>13</v>
      </c>
      <c r="N8" s="112">
        <v>14</v>
      </c>
      <c r="O8" s="112">
        <v>15</v>
      </c>
      <c r="P8" s="112">
        <v>16</v>
      </c>
      <c r="Q8" s="112">
        <v>17</v>
      </c>
      <c r="R8" s="112">
        <v>18</v>
      </c>
      <c r="S8" s="112">
        <v>19</v>
      </c>
    </row>
    <row r="9" ht="21" customHeight="1" spans="1:19">
      <c r="A9" s="93" t="s">
        <v>197</v>
      </c>
      <c r="B9" s="94" t="s">
        <v>69</v>
      </c>
      <c r="C9" s="94" t="s">
        <v>199</v>
      </c>
      <c r="D9" s="95" t="s">
        <v>359</v>
      </c>
      <c r="E9" s="95" t="s">
        <v>359</v>
      </c>
      <c r="F9" s="114" t="s">
        <v>360</v>
      </c>
      <c r="G9" s="115">
        <v>1</v>
      </c>
      <c r="H9" s="116">
        <v>60000</v>
      </c>
      <c r="I9" s="116">
        <v>20000</v>
      </c>
      <c r="J9" s="116">
        <v>20000</v>
      </c>
      <c r="K9" s="80"/>
      <c r="L9" s="80"/>
      <c r="M9" s="80"/>
      <c r="N9" s="80"/>
      <c r="O9" s="80"/>
      <c r="P9" s="80"/>
      <c r="Q9" s="80"/>
      <c r="R9" s="80"/>
      <c r="S9" s="80"/>
    </row>
    <row r="10" ht="21" customHeight="1" spans="1:19">
      <c r="A10" s="96" t="s">
        <v>168</v>
      </c>
      <c r="B10" s="97"/>
      <c r="C10" s="97"/>
      <c r="D10" s="98"/>
      <c r="E10" s="98"/>
      <c r="F10" s="98"/>
      <c r="G10" s="117"/>
      <c r="H10" s="116">
        <v>60000</v>
      </c>
      <c r="I10" s="116">
        <v>20000</v>
      </c>
      <c r="J10" s="116">
        <v>20000</v>
      </c>
      <c r="K10" s="80"/>
      <c r="L10" s="80"/>
      <c r="M10" s="80"/>
      <c r="N10" s="80"/>
      <c r="O10" s="80"/>
      <c r="P10" s="80"/>
      <c r="Q10" s="80"/>
      <c r="R10" s="80"/>
      <c r="S10" s="80"/>
    </row>
    <row r="11" ht="21" customHeight="1" spans="1:19">
      <c r="A11" s="118" t="s">
        <v>361</v>
      </c>
      <c r="B11" s="5"/>
      <c r="C11" s="5"/>
      <c r="D11" s="118"/>
      <c r="E11" s="118"/>
      <c r="F11" s="118"/>
      <c r="G11" s="119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4" sqref="A4:I4"/>
    </sheetView>
  </sheetViews>
  <sheetFormatPr defaultColWidth="9.13888888888889" defaultRowHeight="14.25" customHeight="1"/>
  <cols>
    <col min="1" max="1" width="19.6666666666667" customWidth="1"/>
    <col min="2" max="2" width="19" customWidth="1"/>
    <col min="3" max="3" width="15.3333333333333" customWidth="1"/>
    <col min="4" max="4" width="21.3333333333333" customWidth="1"/>
    <col min="5" max="5" width="29.2222222222222" customWidth="1"/>
    <col min="6" max="6" width="20.6666666666667" customWidth="1"/>
    <col min="7" max="7" width="16.6666666666667" customWidth="1"/>
    <col min="8" max="8" width="18.2222222222222" customWidth="1"/>
    <col min="9" max="9" width="27.4444444444444" customWidth="1"/>
    <col min="10" max="18" width="20.4259259259259" customWidth="1"/>
    <col min="19" max="20" width="20.287037037037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7"/>
      <c r="B2" s="84"/>
      <c r="C2" s="84"/>
      <c r="D2" s="84"/>
      <c r="E2" s="84"/>
      <c r="F2" s="84"/>
      <c r="G2" s="84"/>
      <c r="H2" s="77"/>
      <c r="I2" s="77"/>
      <c r="J2" s="77"/>
      <c r="K2" s="77"/>
      <c r="L2" s="77"/>
      <c r="M2" s="77"/>
      <c r="N2" s="99"/>
      <c r="O2" s="77"/>
      <c r="P2" s="77"/>
      <c r="Q2" s="84"/>
      <c r="R2" s="77"/>
      <c r="S2" s="107"/>
      <c r="T2" s="107" t="s">
        <v>362</v>
      </c>
    </row>
    <row r="3" ht="41.25" customHeight="1" spans="1:20">
      <c r="A3" s="73" t="str">
        <f>"2025"&amp;"年部门政府购买服务预算表"</f>
        <v>2025年部门政府购买服务预算表</v>
      </c>
      <c r="B3" s="66"/>
      <c r="C3" s="66"/>
      <c r="D3" s="66"/>
      <c r="E3" s="66"/>
      <c r="F3" s="66"/>
      <c r="G3" s="66"/>
      <c r="H3" s="85"/>
      <c r="I3" s="85"/>
      <c r="J3" s="85"/>
      <c r="K3" s="85"/>
      <c r="L3" s="85"/>
      <c r="M3" s="85"/>
      <c r="N3" s="100"/>
      <c r="O3" s="85"/>
      <c r="P3" s="85"/>
      <c r="Q3" s="66"/>
      <c r="R3" s="85"/>
      <c r="S3" s="100"/>
      <c r="T3" s="66"/>
    </row>
    <row r="4" ht="22.5" customHeight="1" spans="1:20">
      <c r="A4" s="74" t="s">
        <v>178</v>
      </c>
      <c r="B4" s="86"/>
      <c r="C4" s="86"/>
      <c r="D4" s="86"/>
      <c r="E4" s="86"/>
      <c r="F4" s="86"/>
      <c r="G4" s="86"/>
      <c r="H4" s="75"/>
      <c r="I4" s="75"/>
      <c r="J4" s="75"/>
      <c r="K4" s="75"/>
      <c r="L4" s="75"/>
      <c r="M4" s="75"/>
      <c r="N4" s="99"/>
      <c r="O4" s="77"/>
      <c r="P4" s="77"/>
      <c r="Q4" s="84"/>
      <c r="R4" s="77"/>
      <c r="S4" s="108"/>
      <c r="T4" s="107" t="s">
        <v>1</v>
      </c>
    </row>
    <row r="5" ht="24" customHeight="1" spans="1:20">
      <c r="A5" s="10" t="s">
        <v>179</v>
      </c>
      <c r="B5" s="87" t="s">
        <v>180</v>
      </c>
      <c r="C5" s="87" t="s">
        <v>349</v>
      </c>
      <c r="D5" s="87" t="s">
        <v>363</v>
      </c>
      <c r="E5" s="87" t="s">
        <v>364</v>
      </c>
      <c r="F5" s="87" t="s">
        <v>365</v>
      </c>
      <c r="G5" s="87" t="s">
        <v>366</v>
      </c>
      <c r="H5" s="88" t="s">
        <v>367</v>
      </c>
      <c r="I5" s="88" t="s">
        <v>368</v>
      </c>
      <c r="J5" s="101" t="s">
        <v>187</v>
      </c>
      <c r="K5" s="101"/>
      <c r="L5" s="101"/>
      <c r="M5" s="101"/>
      <c r="N5" s="102"/>
      <c r="O5" s="101"/>
      <c r="P5" s="101"/>
      <c r="Q5" s="81"/>
      <c r="R5" s="101"/>
      <c r="S5" s="102"/>
      <c r="T5" s="82"/>
    </row>
    <row r="6" ht="24" customHeight="1" spans="1:20">
      <c r="A6" s="15"/>
      <c r="B6" s="89"/>
      <c r="C6" s="89"/>
      <c r="D6" s="89"/>
      <c r="E6" s="89"/>
      <c r="F6" s="89"/>
      <c r="G6" s="89"/>
      <c r="H6" s="90"/>
      <c r="I6" s="90"/>
      <c r="J6" s="90" t="s">
        <v>55</v>
      </c>
      <c r="K6" s="90" t="s">
        <v>58</v>
      </c>
      <c r="L6" s="90" t="s">
        <v>355</v>
      </c>
      <c r="M6" s="90" t="s">
        <v>356</v>
      </c>
      <c r="N6" s="103" t="s">
        <v>357</v>
      </c>
      <c r="O6" s="104" t="s">
        <v>358</v>
      </c>
      <c r="P6" s="104"/>
      <c r="Q6" s="109"/>
      <c r="R6" s="104"/>
      <c r="S6" s="110"/>
      <c r="T6" s="91"/>
    </row>
    <row r="7" ht="54" customHeight="1" spans="1:20">
      <c r="A7" s="18"/>
      <c r="B7" s="91"/>
      <c r="C7" s="91"/>
      <c r="D7" s="91"/>
      <c r="E7" s="91"/>
      <c r="F7" s="91"/>
      <c r="G7" s="91"/>
      <c r="H7" s="92"/>
      <c r="I7" s="92"/>
      <c r="J7" s="92"/>
      <c r="K7" s="92" t="s">
        <v>57</v>
      </c>
      <c r="L7" s="92"/>
      <c r="M7" s="92"/>
      <c r="N7" s="105"/>
      <c r="O7" s="92" t="s">
        <v>57</v>
      </c>
      <c r="P7" s="92" t="s">
        <v>64</v>
      </c>
      <c r="Q7" s="91" t="s">
        <v>65</v>
      </c>
      <c r="R7" s="92" t="s">
        <v>66</v>
      </c>
      <c r="S7" s="105" t="s">
        <v>67</v>
      </c>
      <c r="T7" s="91" t="s">
        <v>68</v>
      </c>
    </row>
    <row r="8" ht="17.25" customHeight="1" spans="1:20">
      <c r="A8" s="19">
        <v>1</v>
      </c>
      <c r="B8" s="91">
        <v>2</v>
      </c>
      <c r="C8" s="19">
        <v>3</v>
      </c>
      <c r="D8" s="19">
        <v>4</v>
      </c>
      <c r="E8" s="91">
        <v>5</v>
      </c>
      <c r="F8" s="19">
        <v>6</v>
      </c>
      <c r="G8" s="19">
        <v>7</v>
      </c>
      <c r="H8" s="91">
        <v>8</v>
      </c>
      <c r="I8" s="19">
        <v>9</v>
      </c>
      <c r="J8" s="19">
        <v>10</v>
      </c>
      <c r="K8" s="91">
        <v>11</v>
      </c>
      <c r="L8" s="19">
        <v>12</v>
      </c>
      <c r="M8" s="19">
        <v>13</v>
      </c>
      <c r="N8" s="91">
        <v>14</v>
      </c>
      <c r="O8" s="19">
        <v>15</v>
      </c>
      <c r="P8" s="19">
        <v>16</v>
      </c>
      <c r="Q8" s="91">
        <v>17</v>
      </c>
      <c r="R8" s="19">
        <v>18</v>
      </c>
      <c r="S8" s="19">
        <v>19</v>
      </c>
      <c r="T8" s="19">
        <v>20</v>
      </c>
    </row>
    <row r="9" ht="21" customHeight="1" spans="1:20">
      <c r="A9" s="93"/>
      <c r="B9" s="94"/>
      <c r="C9" s="94"/>
      <c r="D9" s="94"/>
      <c r="E9" s="94"/>
      <c r="F9" s="94"/>
      <c r="G9" s="94"/>
      <c r="H9" s="95"/>
      <c r="I9" s="95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</row>
    <row r="10" ht="21" customHeight="1" spans="1:20">
      <c r="A10" s="96" t="s">
        <v>168</v>
      </c>
      <c r="B10" s="97"/>
      <c r="C10" s="97"/>
      <c r="D10" s="97"/>
      <c r="E10" s="97"/>
      <c r="F10" s="97"/>
      <c r="G10" s="97"/>
      <c r="H10" s="98"/>
      <c r="I10" s="106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</row>
    <row r="11" ht="27" customHeight="1" spans="3:8">
      <c r="C11" s="27" t="s">
        <v>176</v>
      </c>
      <c r="D11" s="27"/>
      <c r="E11" s="27"/>
      <c r="F11" s="27"/>
      <c r="G11" s="27"/>
      <c r="H11" s="27"/>
    </row>
  </sheetData>
  <mergeCells count="20">
    <mergeCell ref="A3:T3"/>
    <mergeCell ref="A4:I4"/>
    <mergeCell ref="J5:T5"/>
    <mergeCell ref="O6:T6"/>
    <mergeCell ref="A10:I10"/>
    <mergeCell ref="C11:H11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A4" sqref="A4:I4"/>
    </sheetView>
  </sheetViews>
  <sheetFormatPr defaultColWidth="9.13888888888889" defaultRowHeight="14.25" customHeight="1"/>
  <cols>
    <col min="1" max="1" width="37.7037037037037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2"/>
      <c r="W2" s="3"/>
      <c r="X2" s="3" t="s">
        <v>369</v>
      </c>
    </row>
    <row r="3" ht="41.25" customHeight="1" spans="1:24">
      <c r="A3" s="73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6"/>
      <c r="X3" s="66"/>
    </row>
    <row r="4" ht="18" customHeight="1" spans="1:24">
      <c r="A4" s="74" t="s">
        <v>178</v>
      </c>
      <c r="B4" s="75"/>
      <c r="C4" s="75"/>
      <c r="D4" s="76"/>
      <c r="E4" s="77"/>
      <c r="F4" s="77"/>
      <c r="G4" s="77"/>
      <c r="H4" s="77"/>
      <c r="I4" s="77"/>
      <c r="W4" s="8"/>
      <c r="X4" s="8" t="s">
        <v>1</v>
      </c>
    </row>
    <row r="5" ht="19.5" customHeight="1" spans="1:24">
      <c r="A5" s="28" t="s">
        <v>370</v>
      </c>
      <c r="B5" s="11" t="s">
        <v>187</v>
      </c>
      <c r="C5" s="12"/>
      <c r="D5" s="12"/>
      <c r="E5" s="11" t="s">
        <v>371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1"/>
      <c r="X5" s="82"/>
    </row>
    <row r="6" ht="40.5" customHeight="1" spans="1:24">
      <c r="A6" s="19"/>
      <c r="B6" s="29" t="s">
        <v>55</v>
      </c>
      <c r="C6" s="10" t="s">
        <v>58</v>
      </c>
      <c r="D6" s="78" t="s">
        <v>355</v>
      </c>
      <c r="E6" s="48" t="s">
        <v>372</v>
      </c>
      <c r="F6" s="48" t="s">
        <v>373</v>
      </c>
      <c r="G6" s="48" t="s">
        <v>374</v>
      </c>
      <c r="H6" s="48" t="s">
        <v>375</v>
      </c>
      <c r="I6" s="48" t="s">
        <v>376</v>
      </c>
      <c r="J6" s="48" t="s">
        <v>377</v>
      </c>
      <c r="K6" s="48" t="s">
        <v>378</v>
      </c>
      <c r="L6" s="48" t="s">
        <v>379</v>
      </c>
      <c r="M6" s="48" t="s">
        <v>380</v>
      </c>
      <c r="N6" s="48" t="s">
        <v>381</v>
      </c>
      <c r="O6" s="48" t="s">
        <v>382</v>
      </c>
      <c r="P6" s="48" t="s">
        <v>383</v>
      </c>
      <c r="Q6" s="48" t="s">
        <v>384</v>
      </c>
      <c r="R6" s="48" t="s">
        <v>385</v>
      </c>
      <c r="S6" s="48" t="s">
        <v>386</v>
      </c>
      <c r="T6" s="48" t="s">
        <v>387</v>
      </c>
      <c r="U6" s="48" t="s">
        <v>388</v>
      </c>
      <c r="V6" s="48" t="s">
        <v>389</v>
      </c>
      <c r="W6" s="48" t="s">
        <v>390</v>
      </c>
      <c r="X6" s="83" t="s">
        <v>391</v>
      </c>
    </row>
    <row r="7" ht="19.5" customHeight="1" spans="1:24">
      <c r="A7" s="20">
        <v>1</v>
      </c>
      <c r="B7" s="20">
        <v>2</v>
      </c>
      <c r="C7" s="20">
        <v>3</v>
      </c>
      <c r="D7" s="79">
        <v>4</v>
      </c>
      <c r="E7" s="36">
        <v>5</v>
      </c>
      <c r="F7" s="20">
        <v>6</v>
      </c>
      <c r="G7" s="20">
        <v>7</v>
      </c>
      <c r="H7" s="79">
        <v>8</v>
      </c>
      <c r="I7" s="20">
        <v>9</v>
      </c>
      <c r="J7" s="20">
        <v>10</v>
      </c>
      <c r="K7" s="20">
        <v>11</v>
      </c>
      <c r="L7" s="79">
        <v>12</v>
      </c>
      <c r="M7" s="20">
        <v>13</v>
      </c>
      <c r="N7" s="20">
        <v>14</v>
      </c>
      <c r="O7" s="20">
        <v>15</v>
      </c>
      <c r="P7" s="79">
        <v>16</v>
      </c>
      <c r="Q7" s="20">
        <v>17</v>
      </c>
      <c r="R7" s="20">
        <v>18</v>
      </c>
      <c r="S7" s="20">
        <v>19</v>
      </c>
      <c r="T7" s="79">
        <v>20</v>
      </c>
      <c r="U7" s="79">
        <v>21</v>
      </c>
      <c r="V7" s="79">
        <v>22</v>
      </c>
      <c r="W7" s="36">
        <v>23</v>
      </c>
      <c r="X7" s="36">
        <v>24</v>
      </c>
    </row>
    <row r="8" ht="19.5" customHeight="1" spans="1:24">
      <c r="A8" s="3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</row>
    <row r="9" ht="19.5" customHeight="1" spans="1:24">
      <c r="A9" s="69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</row>
    <row r="10" ht="25" customHeight="1" spans="2:7">
      <c r="B10" s="27" t="s">
        <v>176</v>
      </c>
      <c r="C10" s="27"/>
      <c r="D10" s="27"/>
      <c r="E10" s="27"/>
      <c r="F10" s="27"/>
      <c r="G10" s="27"/>
    </row>
  </sheetData>
  <mergeCells count="6">
    <mergeCell ref="A3:X3"/>
    <mergeCell ref="A4:I4"/>
    <mergeCell ref="B5:D5"/>
    <mergeCell ref="E5:X5"/>
    <mergeCell ref="B10:G10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3888888888889" defaultRowHeight="12" customHeight="1"/>
  <cols>
    <col min="1" max="1" width="34.287037037037" customWidth="1"/>
    <col min="2" max="2" width="29" customWidth="1"/>
    <col min="3" max="5" width="23.5740740740741" customWidth="1"/>
    <col min="6" max="6" width="11.287037037037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392</v>
      </c>
    </row>
    <row r="3" ht="41.25" customHeight="1" spans="1:10">
      <c r="A3" s="65" t="str">
        <f>"2025"&amp;"年对下转移支付绩效目标表"</f>
        <v>2025年对下转移支付绩效目标表</v>
      </c>
      <c r="B3" s="4"/>
      <c r="C3" s="4"/>
      <c r="D3" s="4"/>
      <c r="E3" s="4"/>
      <c r="F3" s="66"/>
      <c r="G3" s="4"/>
      <c r="H3" s="66"/>
      <c r="I3" s="66"/>
      <c r="J3" s="4"/>
    </row>
    <row r="4" ht="21" customHeight="1" spans="1:1">
      <c r="A4" s="5" t="str">
        <f>"单位名称：昆明市呈贡区第一幼儿园"&amp;""</f>
        <v>单位名称：昆明市呈贡区第一幼儿园</v>
      </c>
    </row>
    <row r="5" ht="44.25" customHeight="1" spans="1:10">
      <c r="A5" s="67" t="s">
        <v>370</v>
      </c>
      <c r="B5" s="67" t="s">
        <v>280</v>
      </c>
      <c r="C5" s="67" t="s">
        <v>281</v>
      </c>
      <c r="D5" s="67" t="s">
        <v>282</v>
      </c>
      <c r="E5" s="67" t="s">
        <v>283</v>
      </c>
      <c r="F5" s="68" t="s">
        <v>284</v>
      </c>
      <c r="G5" s="67" t="s">
        <v>285</v>
      </c>
      <c r="H5" s="68" t="s">
        <v>286</v>
      </c>
      <c r="I5" s="68" t="s">
        <v>287</v>
      </c>
      <c r="J5" s="67" t="s">
        <v>288</v>
      </c>
    </row>
    <row r="6" ht="14.25" customHeight="1" spans="1:10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8">
        <v>6</v>
      </c>
      <c r="G6" s="67">
        <v>7</v>
      </c>
      <c r="H6" s="68">
        <v>8</v>
      </c>
      <c r="I6" s="68">
        <v>9</v>
      </c>
      <c r="J6" s="67">
        <v>10</v>
      </c>
    </row>
    <row r="7" ht="42" customHeight="1" spans="1:10">
      <c r="A7" s="30"/>
      <c r="B7" s="69"/>
      <c r="C7" s="69"/>
      <c r="D7" s="69"/>
      <c r="E7" s="70"/>
      <c r="F7" s="71"/>
      <c r="G7" s="70"/>
      <c r="H7" s="71"/>
      <c r="I7" s="71"/>
      <c r="J7" s="70"/>
    </row>
    <row r="8" ht="42" customHeight="1" spans="1:10">
      <c r="A8" s="30"/>
      <c r="B8" s="21"/>
      <c r="C8" s="21"/>
      <c r="D8" s="21"/>
      <c r="E8" s="30"/>
      <c r="F8" s="21"/>
      <c r="G8" s="30"/>
      <c r="H8" s="21"/>
      <c r="I8" s="21"/>
      <c r="J8" s="30"/>
    </row>
    <row r="9" ht="34" customHeight="1" spans="2:7">
      <c r="B9" s="27" t="s">
        <v>176</v>
      </c>
      <c r="C9" s="27"/>
      <c r="D9" s="27"/>
      <c r="E9" s="27"/>
      <c r="F9" s="27"/>
      <c r="G9" s="27"/>
    </row>
  </sheetData>
  <mergeCells count="3">
    <mergeCell ref="A3:J3"/>
    <mergeCell ref="A4:H4"/>
    <mergeCell ref="B9:G9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10.4259259259259" defaultRowHeight="14.25" customHeight="1"/>
  <cols>
    <col min="1" max="3" width="33.7037037037037" customWidth="1"/>
    <col min="4" max="4" width="45.5740740740741" customWidth="1"/>
    <col min="5" max="5" width="27.5740740740741" customWidth="1"/>
    <col min="6" max="6" width="21.712962962963" customWidth="1"/>
    <col min="7" max="9" width="26.28703703703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8" t="s">
        <v>393</v>
      </c>
      <c r="B2" s="39"/>
      <c r="C2" s="39"/>
      <c r="D2" s="40"/>
      <c r="E2" s="40"/>
      <c r="F2" s="40"/>
      <c r="G2" s="39"/>
      <c r="H2" s="39"/>
      <c r="I2" s="40"/>
    </row>
    <row r="3" ht="41.25" customHeight="1" spans="1:9">
      <c r="A3" s="41" t="str">
        <f>"2025"&amp;"年新增资产配置预算表"</f>
        <v>2025年新增资产配置预算表</v>
      </c>
      <c r="B3" s="42"/>
      <c r="C3" s="42"/>
      <c r="D3" s="43"/>
      <c r="E3" s="43"/>
      <c r="F3" s="43"/>
      <c r="G3" s="42"/>
      <c r="H3" s="42"/>
      <c r="I3" s="43"/>
    </row>
    <row r="4" customHeight="1" spans="1:9">
      <c r="A4" s="44" t="str">
        <f>"单位名称：昆明市呈贡区第一幼儿园"&amp;""</f>
        <v>单位名称：昆明市呈贡区第一幼儿园</v>
      </c>
      <c r="B4" s="45"/>
      <c r="C4" s="45"/>
      <c r="D4" s="46"/>
      <c r="F4" s="43"/>
      <c r="G4" s="42"/>
      <c r="H4" s="42"/>
      <c r="I4" s="64" t="s">
        <v>1</v>
      </c>
    </row>
    <row r="5" ht="28.5" customHeight="1" spans="1:9">
      <c r="A5" s="47" t="s">
        <v>179</v>
      </c>
      <c r="B5" s="48" t="s">
        <v>180</v>
      </c>
      <c r="C5" s="49" t="s">
        <v>394</v>
      </c>
      <c r="D5" s="47" t="s">
        <v>395</v>
      </c>
      <c r="E5" s="47" t="s">
        <v>396</v>
      </c>
      <c r="F5" s="47" t="s">
        <v>397</v>
      </c>
      <c r="G5" s="48" t="s">
        <v>398</v>
      </c>
      <c r="H5" s="36"/>
      <c r="I5" s="47"/>
    </row>
    <row r="6" ht="21" customHeight="1" spans="1:9">
      <c r="A6" s="49"/>
      <c r="B6" s="50"/>
      <c r="C6" s="50"/>
      <c r="D6" s="51"/>
      <c r="E6" s="50"/>
      <c r="F6" s="50"/>
      <c r="G6" s="48" t="s">
        <v>353</v>
      </c>
      <c r="H6" s="48" t="s">
        <v>399</v>
      </c>
      <c r="I6" s="48" t="s">
        <v>400</v>
      </c>
    </row>
    <row r="7" ht="17.25" customHeight="1" spans="1:9">
      <c r="A7" s="52" t="s">
        <v>81</v>
      </c>
      <c r="B7" s="53"/>
      <c r="C7" s="54" t="s">
        <v>82</v>
      </c>
      <c r="D7" s="52" t="s">
        <v>83</v>
      </c>
      <c r="E7" s="55" t="s">
        <v>84</v>
      </c>
      <c r="F7" s="52" t="s">
        <v>85</v>
      </c>
      <c r="G7" s="54" t="s">
        <v>86</v>
      </c>
      <c r="H7" s="56" t="s">
        <v>87</v>
      </c>
      <c r="I7" s="55" t="s">
        <v>88</v>
      </c>
    </row>
    <row r="8" ht="19.5" customHeight="1" spans="1:9">
      <c r="A8" s="57"/>
      <c r="B8" s="32"/>
      <c r="C8" s="32"/>
      <c r="D8" s="30"/>
      <c r="E8" s="21"/>
      <c r="F8" s="56"/>
      <c r="G8" s="58"/>
      <c r="H8" s="59"/>
      <c r="I8" s="59"/>
    </row>
    <row r="9" ht="19.5" customHeight="1" spans="1:9">
      <c r="A9" s="60" t="s">
        <v>55</v>
      </c>
      <c r="B9" s="61"/>
      <c r="C9" s="61"/>
      <c r="D9" s="62"/>
      <c r="E9" s="63"/>
      <c r="F9" s="63"/>
      <c r="G9" s="58"/>
      <c r="H9" s="59"/>
      <c r="I9" s="59"/>
    </row>
    <row r="10" ht="26" customHeight="1" spans="2:7">
      <c r="B10" s="27" t="s">
        <v>176</v>
      </c>
      <c r="C10" s="27"/>
      <c r="D10" s="27"/>
      <c r="E10" s="27"/>
      <c r="F10" s="27"/>
      <c r="G10" s="27"/>
    </row>
  </sheetData>
  <mergeCells count="12">
    <mergeCell ref="A2:I2"/>
    <mergeCell ref="A3:I3"/>
    <mergeCell ref="A4:C4"/>
    <mergeCell ref="G5:I5"/>
    <mergeCell ref="A9:F9"/>
    <mergeCell ref="B10:G10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4" sqref="A4:G4"/>
    </sheetView>
  </sheetViews>
  <sheetFormatPr defaultColWidth="9.13888888888889" defaultRowHeight="14.25" customHeight="1"/>
  <cols>
    <col min="1" max="1" width="19.287037037037" customWidth="1"/>
    <col min="2" max="2" width="33.8518518518519" customWidth="1"/>
    <col min="3" max="3" width="23.8518518518519" customWidth="1"/>
    <col min="4" max="4" width="11.1388888888889" customWidth="1"/>
    <col min="5" max="5" width="17.712962962963" customWidth="1"/>
    <col min="6" max="6" width="9.85185185185185" customWidth="1"/>
    <col min="7" max="7" width="17.712962962963" customWidth="1"/>
    <col min="8" max="11" width="23.1388888888889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401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"单位名称：昆明市呈贡区第一幼儿园"&amp;""</f>
        <v>单位名称：昆明市呈贡区第一幼儿园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252</v>
      </c>
      <c r="B5" s="9" t="s">
        <v>182</v>
      </c>
      <c r="C5" s="9" t="s">
        <v>253</v>
      </c>
      <c r="D5" s="10" t="s">
        <v>183</v>
      </c>
      <c r="E5" s="10" t="s">
        <v>184</v>
      </c>
      <c r="F5" s="10" t="s">
        <v>254</v>
      </c>
      <c r="G5" s="10" t="s">
        <v>255</v>
      </c>
      <c r="H5" s="28" t="s">
        <v>55</v>
      </c>
      <c r="I5" s="11" t="s">
        <v>402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9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6">
        <v>10</v>
      </c>
      <c r="K8" s="36">
        <v>11</v>
      </c>
    </row>
    <row r="9" ht="18.75" customHeight="1" spans="1:11">
      <c r="A9" s="30"/>
      <c r="B9" s="21"/>
      <c r="C9" s="30"/>
      <c r="D9" s="30"/>
      <c r="E9" s="30"/>
      <c r="F9" s="30"/>
      <c r="G9" s="30"/>
      <c r="H9" s="31"/>
      <c r="I9" s="37"/>
      <c r="J9" s="37"/>
      <c r="K9" s="31"/>
    </row>
    <row r="10" ht="18.75" customHeight="1" spans="1:11">
      <c r="A10" s="32"/>
      <c r="B10" s="21"/>
      <c r="C10" s="21"/>
      <c r="D10" s="21"/>
      <c r="E10" s="21"/>
      <c r="F10" s="21"/>
      <c r="G10" s="21"/>
      <c r="H10" s="23"/>
      <c r="I10" s="23"/>
      <c r="J10" s="23"/>
      <c r="K10" s="31"/>
    </row>
    <row r="11" ht="18.75" customHeight="1" spans="1:11">
      <c r="A11" s="33" t="s">
        <v>168</v>
      </c>
      <c r="B11" s="34"/>
      <c r="C11" s="34"/>
      <c r="D11" s="34"/>
      <c r="E11" s="34"/>
      <c r="F11" s="34"/>
      <c r="G11" s="35"/>
      <c r="H11" s="23"/>
      <c r="I11" s="23"/>
      <c r="J11" s="23"/>
      <c r="K11" s="31"/>
    </row>
    <row r="12" ht="25" customHeight="1" spans="1:6">
      <c r="A12" s="27" t="s">
        <v>176</v>
      </c>
      <c r="B12" s="27"/>
      <c r="C12" s="27"/>
      <c r="D12" s="27"/>
      <c r="E12" s="27"/>
      <c r="F12" s="27"/>
    </row>
  </sheetData>
  <mergeCells count="16">
    <mergeCell ref="A3:K3"/>
    <mergeCell ref="A4:G4"/>
    <mergeCell ref="I5:K5"/>
    <mergeCell ref="A11:G11"/>
    <mergeCell ref="A12:F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12" sqref="A12:F12"/>
    </sheetView>
  </sheetViews>
  <sheetFormatPr defaultColWidth="9.13888888888889" defaultRowHeight="14.25" customHeight="1" outlineLevelCol="6"/>
  <cols>
    <col min="1" max="1" width="35.287037037037" customWidth="1"/>
    <col min="2" max="4" width="28" customWidth="1"/>
    <col min="5" max="7" width="23.85185185185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403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20" customHeight="1" spans="1:7">
      <c r="A4" s="5" t="str">
        <f>"单位名称：昆明市呈贡区第一幼儿园"&amp;""</f>
        <v>单位名称：昆明市呈贡区第一幼儿园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253</v>
      </c>
      <c r="B5" s="9" t="s">
        <v>252</v>
      </c>
      <c r="C5" s="9" t="s">
        <v>182</v>
      </c>
      <c r="D5" s="10" t="s">
        <v>404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/>
      <c r="B9" s="22"/>
      <c r="C9" s="22"/>
      <c r="D9" s="21"/>
      <c r="E9" s="23"/>
      <c r="F9" s="23"/>
      <c r="G9" s="23"/>
    </row>
    <row r="10" ht="18.75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 t="s">
        <v>55</v>
      </c>
      <c r="B11" s="25" t="s">
        <v>405</v>
      </c>
      <c r="C11" s="25"/>
      <c r="D11" s="26"/>
      <c r="E11" s="23"/>
      <c r="F11" s="23"/>
      <c r="G11" s="23"/>
    </row>
    <row r="12" ht="31" customHeight="1" spans="1:6">
      <c r="A12" s="27" t="s">
        <v>176</v>
      </c>
      <c r="B12" s="27"/>
      <c r="C12" s="27"/>
      <c r="D12" s="27"/>
      <c r="E12" s="27"/>
      <c r="F12" s="27"/>
    </row>
  </sheetData>
  <mergeCells count="12">
    <mergeCell ref="A3:G3"/>
    <mergeCell ref="A4:D4"/>
    <mergeCell ref="E5:G5"/>
    <mergeCell ref="A11:D11"/>
    <mergeCell ref="A12:F12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竹林音韵</cp:lastModifiedBy>
  <dcterms:created xsi:type="dcterms:W3CDTF">2025-02-06T07:09:00Z</dcterms:created>
  <dcterms:modified xsi:type="dcterms:W3CDTF">2025-03-14T09:53:20Z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2052-11.8.6.8722</vt:lpwstr>
  </property>
</Properties>
</file>