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 firstSheet="5" activeTab="8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<sst xmlns="http://schemas.openxmlformats.org/spreadsheetml/2006/main" count="695" uniqueCount="354">
  <si>
    <t>预算01-1表</t>
  </si>
  <si>
    <t>单位名称：云南师范大学附属呈贡幼儿园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</si>
  <si>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</si>
  <si>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</si>
  <si>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</si>
  <si>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</si>
  <si>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</si>
  <si>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</si>
  <si>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</si>
  <si>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</si>
  <si>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</si>
  <si>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</si>
  <si>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</si>
  <si>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</si>
  <si>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</si>
  <si>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</si>
  <si>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</si>
  <si>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</si>
  <si>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</si>
  <si>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</si>
  <si>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</si>
  <si>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</si>
  <si>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</si>
  <si>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</si>
  <si>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</si>
  <si>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</si>
  <si>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</si>
  <si>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</si>
  <si>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</si>
  <si>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</si>
  <si>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</si>
  <si>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</si>
  <si>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</si>
  <si>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</si>
  <si>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</si>
  <si>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</si>
  <si>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</si>
  <si>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</si>
  <si>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</si>
  <si>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</si>
  <si>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</si>
  <si>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</si>
  <si>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</si>
  <si>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</si>
  <si>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</si>
  <si>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</si>
  <si>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</si>
  <si>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</si>
  <si>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</si>
  <si>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</si>
  <si>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</si>
  <si>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</si>
  <si>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</si>
  <si>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</si>
  <si>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</si>
  <si>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</si>
  <si>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</si>
  <si>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</si>
  <si>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</si>
  <si>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</si>
  <si>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</si>
  <si>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</si>
  <si>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</si>
  <si>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</si>
  <si>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</si>
  <si>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</si>
  <si>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</si>
  <si>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</si>
  <si>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</si>
  <si>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</si>
  <si>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云南师范大学附属呈贡幼儿园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</si>
  <si>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</si>
  <si>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</si>
  <si>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</si>
  <si>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</si>
  <si>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</si>
  <si>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</si>
  <si>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</si>
  <si>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</si>
  <si>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</si>
  <si>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</si>
  <si>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</si>
  <si>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</si>
  <si>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</si>
  <si>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</si>
  <si>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</si>
  <si>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</si>
  <si>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</si>
  <si>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</si>
  <si>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</si>
  <si>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</si>
  <si>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</si>
  <si>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</si>
  <si>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</si>
  <si>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</si>
  <si>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</si>
  <si>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</si>
  <si>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教育支出</t>
  </si>
  <si>
    <t xml:space="preserve">    普通教育</t>
  </si>
  <si>
    <t xml:space="preserve">        学前教育</t>
  </si>
  <si>
    <t>社会保障和就业支出</t>
  </si>
  <si>
    <t xml:space="preserve">    行政事业单位养老支出</t>
  </si>
  <si>
    <t xml:space="preserve">      机关事业单位基本养老保险缴费支出</t>
  </si>
  <si>
    <t>卫生健康支出</t>
  </si>
  <si>
    <t xml:space="preserve">    行政事业单位医疗</t>
  </si>
  <si>
    <t xml:space="preserve">       事业单位医疗</t>
  </si>
  <si>
    <t>住房保障支出</t>
  </si>
  <si>
    <t xml:space="preserve">    住房改革支出</t>
  </si>
  <si>
    <t xml:space="preserve">      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</si>
  <si>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</si>
  <si>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</si>
  <si>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</si>
  <si>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</si>
  <si>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</si>
  <si>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</si>
  <si>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</si>
  <si>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</si>
  <si>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</si>
  <si>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</si>
  <si>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</si>
  <si>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</si>
  <si>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</si>
  <si>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</si>
  <si>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</si>
  <si>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</si>
  <si>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</si>
  <si>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</si>
  <si>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</si>
  <si>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</si>
  <si>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</si>
  <si>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</si>
  <si>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</si>
  <si>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</si>
  <si>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</si>
  <si>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</si>
  <si>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</si>
  <si>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</si>
  <si>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</si>
  <si>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</si>
  <si>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</si>
  <si>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</si>
  <si>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</si>
  <si>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</si>
  <si>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</si>
  <si>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</si>
  <si>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</si>
  <si>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</si>
  <si>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</si>
  <si>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</si>
  <si>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</si>
  <si>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</si>
  <si>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</si>
  <si>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</si>
  <si>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</si>
  <si>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</si>
  <si>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此表为空，我单位2025年度无一般公共预算“三公”经费支出预算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</si>
  <si>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</si>
  <si>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</si>
  <si>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</si>
  <si>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</si>
  <si>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</si>
  <si>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</si>
  <si>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</si>
  <si>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</si>
  <si>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</si>
  <si>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</si>
  <si>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</si>
  <si>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</si>
  <si>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</si>
  <si>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</si>
  <si>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</si>
  <si>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</si>
  <si>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</si>
  <si>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</si>
  <si>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</si>
  <si>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昆明市呈贡区教育体育局</t>
  </si>
  <si>
    <t>530121241100002121145</t>
  </si>
  <si>
    <t>其他人员支出</t>
  </si>
  <si>
    <t>2050201</t>
  </si>
  <si>
    <t>学前教育</t>
  </si>
  <si>
    <t>30199</t>
  </si>
  <si>
    <t>其他工资福利支出</t>
  </si>
  <si>
    <t>530121210000000002446</t>
  </si>
  <si>
    <t>工会经费</t>
  </si>
  <si>
    <t>30228</t>
  </si>
  <si>
    <t>530121231100001407922</t>
  </si>
  <si>
    <t>事业人员绩效奖励</t>
  </si>
  <si>
    <t>30103</t>
  </si>
  <si>
    <t>奖金</t>
  </si>
  <si>
    <t>530121210000000002447</t>
  </si>
  <si>
    <t>一般公用运转支出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</si>
  <si>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</si>
  <si>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</si>
  <si>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</si>
  <si>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</si>
  <si>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</si>
  <si>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</si>
  <si>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</si>
  <si>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</si>
  <si>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30213</t>
  </si>
  <si>
    <t>维修（护）费</t>
  </si>
  <si>
    <t>30229</t>
  </si>
  <si>
    <t>福利费</t>
  </si>
  <si>
    <t>30299</t>
  </si>
  <si>
    <t>其他商品和服务支出</t>
  </si>
  <si>
    <t>530121210000000002440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</si>
  <si>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</si>
  <si>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</si>
  <si>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</si>
  <si>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</si>
  <si>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</si>
  <si>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</si>
  <si>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</si>
  <si>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530121210000000002441</t>
  </si>
  <si>
    <t>社会保障缴费</t>
  </si>
  <si>
    <t>2080505</t>
  </si>
  <si>
    <t>机关事业单位基本养老保险缴费支出</t>
  </si>
  <si>
    <t>30108</t>
  </si>
  <si>
    <t>机关事业单位基本养老保险缴费</t>
  </si>
  <si>
    <t>2101102</t>
  </si>
  <si>
    <t>事业单位医疗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</si>
  <si>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</si>
  <si>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</si>
  <si>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</si>
  <si>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</si>
  <si>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</si>
  <si>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</si>
  <si>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</si>
  <si>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</si>
  <si>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2101199</t>
  </si>
  <si>
    <t>其他行政事业单位医疗支出</t>
  </si>
  <si>
    <t>530121210000000002442</t>
  </si>
  <si>
    <t>住房公积金</t>
  </si>
  <si>
    <t>2210201</t>
  </si>
  <si>
    <t>30113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</si>
  <si>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</si>
  <si>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</si>
  <si>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</si>
  <si>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</si>
  <si>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</si>
  <si>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</si>
  <si>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</si>
  <si>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学前教育发展区级专项资金</t>
  </si>
  <si>
    <t>2024年支持学前教育发展专项资金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</si>
  <si>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</si>
  <si>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</si>
  <si>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</si>
  <si>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</si>
  <si>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</si>
  <si>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</si>
  <si>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</si>
  <si>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</si>
  <si>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</si>
  <si>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</si>
  <si>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严格按照《幼儿园教育指导纲要》、《3-6岁儿童学习与发展指南》培养3-6岁儿童生活习惯、体能锻炼和安全意识。坚持"以人为本"的核心管理理念，改善办园条件，全面提升办园质量和水平，服务幼儿、服务家长。</t>
  </si>
  <si>
    <t>产出指标</t>
  </si>
  <si>
    <t>时效指标</t>
  </si>
  <si>
    <t>2025年12月31日前完成</t>
  </si>
  <si>
    <t>=</t>
  </si>
  <si>
    <t>100</t>
  </si>
  <si>
    <t>%</t>
  </si>
  <si>
    <t>定性指标</t>
  </si>
  <si>
    <t>成本指标</t>
  </si>
  <si>
    <t>经济成本指标</t>
  </si>
  <si>
    <t>170000</t>
  </si>
  <si>
    <t>元</t>
  </si>
  <si>
    <t>按时实现资金支出</t>
  </si>
  <si>
    <t>效益指标</t>
  </si>
  <si>
    <t>社会效益</t>
  </si>
  <si>
    <t>全年幼儿大型活动次数</t>
  </si>
  <si>
    <t>&gt;=</t>
  </si>
  <si>
    <t>次</t>
  </si>
  <si>
    <t xml:space="preserve">丰富幼儿户外活动，提升幼儿体质。
</t>
  </si>
  <si>
    <t>生态效益</t>
  </si>
  <si>
    <t>班级环创评比次数</t>
  </si>
  <si>
    <t>营造舒适的班级区角环境并</t>
  </si>
  <si>
    <t>可持续影响</t>
  </si>
  <si>
    <t>提升办园环境带所带来的影响</t>
  </si>
  <si>
    <t>75</t>
  </si>
  <si>
    <t>提升校园环境后带来的社会影响</t>
  </si>
  <si>
    <t>满意度指标</t>
  </si>
  <si>
    <t>服务对象满意度</t>
  </si>
  <si>
    <t>师生及家长满意度</t>
  </si>
  <si>
    <t>90</t>
  </si>
  <si>
    <t>校园环创及幼儿活动师生及家长满意度</t>
  </si>
  <si>
    <t>预算06表</t>
  </si>
  <si>
    <t>政府性基金预算支出预算表</t>
  </si>
  <si>
    <t>单位名称：昆明市发展和改革委员会</t>
  </si>
  <si>
    <t>政府性基金预算支出</t>
  </si>
  <si>
    <t>此表为空，我单位2025年无政府性基金预算支出。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</si>
  <si>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</si>
  <si>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</si>
  <si>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</si>
  <si>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</si>
  <si>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</si>
  <si>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</si>
  <si>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</si>
  <si>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</si>
  <si>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</si>
  <si>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</si>
  <si>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</si>
  <si>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幼儿园A4复印纸采购</t>
  </si>
  <si>
    <t>复印纸</t>
  </si>
  <si>
    <t>件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</si>
  <si>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</si>
  <si>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</si>
  <si>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</si>
  <si>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</si>
  <si>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</si>
  <si>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</si>
  <si>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</si>
  <si>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</si>
  <si>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此表为空，我单位2025年无政府政府购买服务资金。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</si>
  <si>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</si>
  <si>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</si>
  <si>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</si>
  <si>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</si>
  <si>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</si>
  <si>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</si>
  <si>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</si>
  <si>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</si>
  <si>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</si>
  <si>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</si>
  <si>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</si>
  <si>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</si>
  <si>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</si>
  <si>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</si>
  <si>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</si>
  <si>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</si>
  <si>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</si>
  <si>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</si>
  <si>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</si>
  <si>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</si>
  <si>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</si>
  <si>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</si>
  <si>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</si>
  <si>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此表为空，我部门2025年无对下转移支付预算。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</si>
  <si>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</si>
  <si>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</si>
  <si>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</si>
  <si>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</si>
  <si>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</si>
  <si>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</si>
  <si>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</si>
  <si>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</si>
  <si>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</si>
  <si>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此表为空，我单位2025年无部门新增资产配置情况。</t>
  </si>
  <si>
    <t>预算11表</t>
  </si>
  <si>
    <t>上级补助</t>
  </si>
  <si>
    <t>此表为空，我单位2025年无无上级补助项目支出预算</t>
  </si>
  <si>
    <t>预算12表</t>
  </si>
  <si>
    <t>项目级次</t>
  </si>
  <si>
    <t>县（区）级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</si>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</sst>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0.00_ 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6" borderId="22" applyNumberFormat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7" borderId="23" applyNumberFormat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0" fontId="13" fillId="0" borderId="7">
      <alignment horizontal="right" vertical="center"/>
    </xf>
    <xf numFmtId="178" fontId="13" fillId="0" borderId="7">
      <alignment horizontal="right" vertical="center"/>
    </xf>
    <xf numFmtId="49" fontId="13" fillId="0" borderId="7">
      <alignment horizontal="left" vertical="center" wrapText="1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80" fontId="13" fillId="0" borderId="7">
      <alignment horizontal="right" vertical="center"/>
    </xf>
    <xf numFmtId="0" fontId="13" fillId="0" borderId="0">
      <alignment vertical="top"/>
      <protection locked="0"/>
    </xf>
  </cellStyleXfs>
  <cellXfs count="21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4" xfId="57" applyFont="1" applyFill="1" applyBorder="1" applyAlignment="1" applyProtection="1">
      <alignment horizontal="left" vertical="center" wrapText="1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15" xfId="57" applyFont="1" applyFill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3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5" fillId="0" borderId="16" xfId="0" applyFont="1" applyFill="1" applyBorder="1" applyAlignment="1" applyProtection="1">
      <alignment horizontal="left" vertical="center"/>
    </xf>
    <xf numFmtId="181" fontId="2" fillId="0" borderId="7" xfId="0" applyNumberFormat="1" applyFont="1" applyBorder="1" applyAlignment="1">
      <alignment horizontal="center" vertical="center"/>
    </xf>
    <xf numFmtId="0" fontId="1" fillId="0" borderId="15" xfId="57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>
      <alignment horizontal="left" vertical="center"/>
    </xf>
    <xf numFmtId="0" fontId="16" fillId="0" borderId="14" xfId="0" applyFont="1" applyFill="1" applyBorder="1" applyAlignment="1" applyProtection="1">
      <alignment horizontal="left"/>
    </xf>
    <xf numFmtId="0" fontId="15" fillId="3" borderId="17" xfId="0" applyFont="1" applyFill="1" applyBorder="1" applyAlignment="1" applyProtection="1">
      <alignment horizontal="left" vertical="center" wrapText="1"/>
    </xf>
    <xf numFmtId="181" fontId="5" fillId="0" borderId="7" xfId="0" applyNumberFormat="1" applyFont="1" applyBorder="1" applyAlignment="1">
      <alignment horizontal="center" vertical="center"/>
    </xf>
    <xf numFmtId="0" fontId="16" fillId="0" borderId="14" xfId="57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/>
    </xf>
    <xf numFmtId="181" fontId="5" fillId="0" borderId="7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178" fontId="19" fillId="0" borderId="7" xfId="0" applyNumberFormat="1" applyFont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20" fillId="3" borderId="17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7" xfId="57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4" xfId="57" applyFont="1" applyFill="1" applyBorder="1" applyAlignment="1" applyProtection="1" quotePrefix="1">
      <alignment horizontal="left" vertical="center" wrapText="1"/>
    </xf>
    <xf numFmtId="0" fontId="2" fillId="0" borderId="15" xfId="57" applyFont="1" applyFill="1" applyBorder="1" applyAlignment="1" applyProtection="1" quotePrefix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6" activePane="bottomLeft" state="frozen"/>
      <selection/>
      <selection pane="bottomLeft" activeCell="I21" sqref="I2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"2025"&amp;"年财务收支预算总表"</f>
        <v>2025年财务收支预算总表</v>
      </c>
    </row>
    <row r="4" ht="17.25" customHeight="1" spans="1:4">
      <c r="A4" s="43" t="s">
        <v>1</v>
      </c>
      <c r="B4" s="184"/>
      <c r="D4" s="146" t="s">
        <v>2</v>
      </c>
    </row>
    <row r="5" ht="23.25" customHeight="1" spans="1:4">
      <c r="A5" s="185" t="s">
        <v>3</v>
      </c>
      <c r="B5" s="186"/>
      <c r="C5" s="185" t="s">
        <v>4</v>
      </c>
      <c r="D5" s="186"/>
    </row>
    <row r="6" ht="24" customHeight="1" spans="1:4">
      <c r="A6" s="185" t="s">
        <v>5</v>
      </c>
      <c r="B6" s="185" t="s">
        <v>6</v>
      </c>
      <c r="C6" s="185" t="s">
        <v>7</v>
      </c>
      <c r="D6" s="185" t="s">
        <v>6</v>
      </c>
    </row>
    <row r="7" ht="17.25" customHeight="1" spans="1:4">
      <c r="A7" s="187" t="s">
        <v>8</v>
      </c>
      <c r="B7" s="79">
        <v>4969556.4</v>
      </c>
      <c r="C7" s="187" t="s">
        <v>9</v>
      </c>
      <c r="D7" s="79"/>
    </row>
    <row r="8" ht="17.25" customHeight="1" spans="1:4">
      <c r="A8" s="187" t="s">
        <v>10</v>
      </c>
      <c r="B8" s="79"/>
      <c r="C8" s="187" t="s">
        <v>11</v>
      </c>
      <c r="D8" s="79"/>
    </row>
    <row r="9" ht="17.25" customHeight="1" spans="1:4">
      <c r="A9" s="187" t="s">
        <v>12</v>
      </c>
      <c r="B9" s="79"/>
      <c r="C9" s="218" t="s">
        <v>13</v>
      </c>
      <c r="D9" s="79"/>
    </row>
    <row r="10" ht="17.25" customHeight="1" spans="1:4">
      <c r="A10" s="187" t="s">
        <v>14</v>
      </c>
      <c r="B10" s="79"/>
      <c r="C10" s="218" t="s">
        <v>15</v>
      </c>
      <c r="D10" s="79"/>
    </row>
    <row r="11" ht="17.25" customHeight="1" spans="1:4">
      <c r="A11" s="187" t="s">
        <v>16</v>
      </c>
      <c r="B11" s="79"/>
      <c r="C11" s="218" t="s">
        <v>17</v>
      </c>
      <c r="D11" s="79">
        <v>4122148.4</v>
      </c>
    </row>
    <row r="12" ht="17.25" customHeight="1" spans="1:4">
      <c r="A12" s="187" t="s">
        <v>18</v>
      </c>
      <c r="B12" s="79"/>
      <c r="C12" s="218" t="s">
        <v>19</v>
      </c>
      <c r="D12" s="79"/>
    </row>
    <row r="13" ht="17.25" customHeight="1" spans="1:4">
      <c r="A13" s="187" t="s">
        <v>20</v>
      </c>
      <c r="B13" s="79"/>
      <c r="C13" s="31" t="s">
        <v>21</v>
      </c>
      <c r="D13" s="79"/>
    </row>
    <row r="14" ht="17.25" customHeight="1" spans="1:4">
      <c r="A14" s="187" t="s">
        <v>22</v>
      </c>
      <c r="B14" s="79"/>
      <c r="C14" s="31" t="s">
        <v>23</v>
      </c>
      <c r="D14" s="190">
        <v>321920</v>
      </c>
    </row>
    <row r="15" ht="17.25" customHeight="1" spans="1:4">
      <c r="A15" s="187" t="s">
        <v>24</v>
      </c>
      <c r="B15" s="79"/>
      <c r="C15" s="31" t="s">
        <v>25</v>
      </c>
      <c r="D15" s="190">
        <v>277040</v>
      </c>
    </row>
    <row r="16" ht="17.25" customHeight="1" spans="1:4">
      <c r="A16" s="187" t="s">
        <v>26</v>
      </c>
      <c r="B16" s="79"/>
      <c r="C16" s="31" t="s">
        <v>27</v>
      </c>
      <c r="D16" s="79"/>
    </row>
    <row r="17" ht="17.25" customHeight="1" spans="1:4">
      <c r="A17" s="188"/>
      <c r="B17" s="79"/>
      <c r="C17" s="31" t="s">
        <v>28</v>
      </c>
      <c r="D17" s="79"/>
    </row>
    <row r="18" ht="17.25" customHeight="1" spans="1:4">
      <c r="A18" s="189"/>
      <c r="B18" s="79"/>
      <c r="C18" s="31" t="s">
        <v>29</v>
      </c>
      <c r="D18" s="79"/>
    </row>
    <row r="19" ht="17.25" customHeight="1" spans="1:4">
      <c r="A19" s="189"/>
      <c r="B19" s="79"/>
      <c r="C19" s="31" t="s">
        <v>30</v>
      </c>
      <c r="D19" s="79"/>
    </row>
    <row r="20" ht="17.25" customHeight="1" spans="1:4">
      <c r="A20" s="189"/>
      <c r="B20" s="79"/>
      <c r="C20" s="31" t="s">
        <v>31</v>
      </c>
      <c r="D20" s="79"/>
    </row>
    <row r="21" ht="17.25" customHeight="1" spans="1:4">
      <c r="A21" s="189"/>
      <c r="B21" s="79"/>
      <c r="C21" s="31" t="s">
        <v>32</v>
      </c>
      <c r="D21" s="79"/>
    </row>
    <row r="22" ht="17.25" customHeight="1" spans="1:4">
      <c r="A22" s="189"/>
      <c r="B22" s="79"/>
      <c r="C22" s="31" t="s">
        <v>33</v>
      </c>
      <c r="D22" s="79"/>
    </row>
    <row r="23" ht="17.25" customHeight="1" spans="1:4">
      <c r="A23" s="189"/>
      <c r="B23" s="79"/>
      <c r="C23" s="31" t="s">
        <v>34</v>
      </c>
      <c r="D23" s="79"/>
    </row>
    <row r="24" ht="17.25" customHeight="1" spans="1:4">
      <c r="A24" s="189"/>
      <c r="B24" s="79"/>
      <c r="C24" s="31" t="s">
        <v>35</v>
      </c>
      <c r="D24" s="79"/>
    </row>
    <row r="25" ht="17.25" customHeight="1" spans="1:4">
      <c r="A25" s="189"/>
      <c r="B25" s="79"/>
      <c r="C25" s="31" t="s">
        <v>36</v>
      </c>
      <c r="D25" s="79">
        <v>248448</v>
      </c>
    </row>
    <row r="26" ht="17.25" customHeight="1" spans="1:4">
      <c r="A26" s="189"/>
      <c r="B26" s="79"/>
      <c r="C26" s="31" t="s">
        <v>37</v>
      </c>
      <c r="D26" s="79"/>
    </row>
    <row r="27" ht="17.25" customHeight="1" spans="1:4">
      <c r="A27" s="189"/>
      <c r="B27" s="79"/>
      <c r="C27" s="188" t="s">
        <v>38</v>
      </c>
      <c r="D27" s="79"/>
    </row>
    <row r="28" ht="17.25" customHeight="1" spans="1:4">
      <c r="A28" s="189"/>
      <c r="B28" s="79"/>
      <c r="C28" s="31" t="s">
        <v>39</v>
      </c>
      <c r="D28" s="79"/>
    </row>
    <row r="29" ht="16.5" customHeight="1" spans="1:4">
      <c r="A29" s="189"/>
      <c r="B29" s="79"/>
      <c r="C29" s="31" t="s">
        <v>40</v>
      </c>
      <c r="D29" s="79"/>
    </row>
    <row r="30" ht="16.5" customHeight="1" spans="1:4">
      <c r="A30" s="189"/>
      <c r="B30" s="79"/>
      <c r="C30" s="188" t="s">
        <v>41</v>
      </c>
      <c r="D30" s="79"/>
    </row>
    <row r="31" ht="17.25" customHeight="1" spans="1:4">
      <c r="A31" s="189"/>
      <c r="B31" s="79"/>
      <c r="C31" s="188" t="s">
        <v>42</v>
      </c>
      <c r="D31" s="79"/>
    </row>
    <row r="32" ht="17.25" customHeight="1" spans="1:4">
      <c r="A32" s="189"/>
      <c r="B32" s="79"/>
      <c r="C32" s="31" t="s">
        <v>43</v>
      </c>
      <c r="D32" s="79"/>
    </row>
    <row r="33" ht="16.5" customHeight="1" spans="1:4">
      <c r="A33" s="189" t="s">
        <v>44</v>
      </c>
      <c r="B33" s="79">
        <v>4969556.4</v>
      </c>
      <c r="C33" s="189" t="s">
        <v>45</v>
      </c>
      <c r="D33" s="79">
        <f>SUM(D7:D32)</f>
        <v>4969556.4</v>
      </c>
    </row>
    <row r="34" ht="16.5" customHeight="1" spans="1:4">
      <c r="A34" s="188" t="s">
        <v>46</v>
      </c>
      <c r="B34" s="79">
        <f>B36+B35</f>
        <v>54054.3</v>
      </c>
      <c r="C34" s="188" t="s">
        <v>47</v>
      </c>
      <c r="D34" s="79">
        <f>D36+D35</f>
        <v>54054.3</v>
      </c>
    </row>
    <row r="35" ht="16.5" customHeight="1" spans="1:4">
      <c r="A35" s="31" t="s">
        <v>48</v>
      </c>
      <c r="B35" s="79">
        <v>54054.3</v>
      </c>
      <c r="C35" s="31" t="s">
        <v>48</v>
      </c>
      <c r="D35" s="79">
        <v>54054.3</v>
      </c>
    </row>
    <row r="36" ht="16.5" customHeight="1" spans="1:4">
      <c r="A36" s="31" t="s">
        <v>49</v>
      </c>
      <c r="B36" s="79"/>
      <c r="C36" s="31" t="s">
        <v>50</v>
      </c>
      <c r="D36" s="79"/>
    </row>
    <row r="37" ht="16.5" customHeight="1" spans="1:4">
      <c r="A37" s="191" t="s">
        <v>51</v>
      </c>
      <c r="B37" s="79">
        <f>B34+B33</f>
        <v>5023610.7</v>
      </c>
      <c r="C37" s="191" t="s">
        <v>52</v>
      </c>
      <c r="D37" s="79">
        <f>D33+D34</f>
        <v>5023610.7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G18" sqref="G18"/>
    </sheetView>
  </sheetViews>
  <sheetFormatPr defaultColWidth="8.575" defaultRowHeight="12.75" customHeight="1"/>
  <cols>
    <col min="1" max="1" width="14" customWidth="1"/>
    <col min="2" max="2" width="26.875" customWidth="1"/>
    <col min="3" max="3" width="13" customWidth="1"/>
    <col min="4" max="4" width="13.75" customWidth="1"/>
    <col min="5" max="5" width="14.875" customWidth="1"/>
    <col min="6" max="6" width="11.625" customWidth="1"/>
    <col min="7" max="7" width="8.75" customWidth="1"/>
    <col min="8" max="8" width="10.375" customWidth="1"/>
    <col min="9" max="10" width="11" customWidth="1"/>
    <col min="11" max="11" width="12.875" customWidth="1"/>
    <col min="12" max="12" width="10.875" customWidth="1"/>
    <col min="13" max="13" width="13.25" customWidth="1"/>
    <col min="14" max="14" width="13.125" customWidth="1"/>
    <col min="15" max="15" width="11.125" customWidth="1"/>
    <col min="16" max="16" width="14.375" customWidth="1"/>
    <col min="17" max="17" width="12.25" customWidth="1"/>
    <col min="18" max="18" width="10.5" customWidth="1"/>
    <col min="19" max="19" width="10.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">
        <v>1</v>
      </c>
      <c r="S4" s="45" t="s">
        <v>2</v>
      </c>
    </row>
    <row r="5" ht="21.75" customHeight="1" spans="1:19">
      <c r="A5" s="151" t="s">
        <v>54</v>
      </c>
      <c r="B5" s="206" t="s">
        <v>55</v>
      </c>
      <c r="C5" s="206" t="s">
        <v>56</v>
      </c>
      <c r="D5" s="207" t="s">
        <v>57</v>
      </c>
      <c r="E5" s="207"/>
      <c r="F5" s="207"/>
      <c r="G5" s="207"/>
      <c r="H5" s="207"/>
      <c r="I5" s="132"/>
      <c r="J5" s="207"/>
      <c r="K5" s="207"/>
      <c r="L5" s="207"/>
      <c r="M5" s="207"/>
      <c r="N5" s="213"/>
      <c r="O5" s="207" t="s">
        <v>46</v>
      </c>
      <c r="P5" s="207"/>
      <c r="Q5" s="207"/>
      <c r="R5" s="207"/>
      <c r="S5" s="213"/>
    </row>
    <row r="6" ht="27" customHeight="1" spans="1:19">
      <c r="A6" s="154"/>
      <c r="B6" s="208"/>
      <c r="C6" s="208"/>
      <c r="D6" s="208" t="s">
        <v>58</v>
      </c>
      <c r="E6" s="208" t="s">
        <v>59</v>
      </c>
      <c r="F6" s="208" t="s">
        <v>60</v>
      </c>
      <c r="G6" s="208" t="s">
        <v>61</v>
      </c>
      <c r="H6" s="208" t="s">
        <v>62</v>
      </c>
      <c r="I6" s="214" t="s">
        <v>63</v>
      </c>
      <c r="J6" s="215"/>
      <c r="K6" s="215"/>
      <c r="L6" s="215"/>
      <c r="M6" s="215"/>
      <c r="N6" s="216"/>
      <c r="O6" s="208" t="s">
        <v>58</v>
      </c>
      <c r="P6" s="208" t="s">
        <v>59</v>
      </c>
      <c r="Q6" s="208" t="s">
        <v>60</v>
      </c>
      <c r="R6" s="208" t="s">
        <v>61</v>
      </c>
      <c r="S6" s="208" t="s">
        <v>64</v>
      </c>
    </row>
    <row r="7" ht="30" customHeight="1" spans="1:19">
      <c r="A7" s="209"/>
      <c r="B7" s="104"/>
      <c r="C7" s="116"/>
      <c r="D7" s="116"/>
      <c r="E7" s="116"/>
      <c r="F7" s="116"/>
      <c r="G7" s="116"/>
      <c r="H7" s="116"/>
      <c r="I7" s="70" t="s">
        <v>58</v>
      </c>
      <c r="J7" s="216" t="s">
        <v>65</v>
      </c>
      <c r="K7" s="216" t="s">
        <v>66</v>
      </c>
      <c r="L7" s="216" t="s">
        <v>67</v>
      </c>
      <c r="M7" s="216" t="s">
        <v>68</v>
      </c>
      <c r="N7" s="216" t="s">
        <v>69</v>
      </c>
      <c r="O7" s="217"/>
      <c r="P7" s="217"/>
      <c r="Q7" s="217"/>
      <c r="R7" s="217"/>
      <c r="S7" s="116"/>
    </row>
    <row r="8" ht="15" customHeight="1" spans="1:19">
      <c r="A8" s="210">
        <v>1</v>
      </c>
      <c r="B8" s="210">
        <v>2</v>
      </c>
      <c r="C8" s="210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70">
        <v>9</v>
      </c>
      <c r="J8" s="210">
        <v>10</v>
      </c>
      <c r="K8" s="210">
        <v>11</v>
      </c>
      <c r="L8" s="210">
        <v>12</v>
      </c>
      <c r="M8" s="210">
        <v>13</v>
      </c>
      <c r="N8" s="210">
        <v>14</v>
      </c>
      <c r="O8" s="210">
        <v>15</v>
      </c>
      <c r="P8" s="210">
        <v>16</v>
      </c>
      <c r="Q8" s="210">
        <v>17</v>
      </c>
      <c r="R8" s="210">
        <v>18</v>
      </c>
      <c r="S8" s="210">
        <v>19</v>
      </c>
    </row>
    <row r="9" ht="18" customHeight="1" spans="1:19">
      <c r="A9" s="21"/>
      <c r="B9" s="211" t="s">
        <v>70</v>
      </c>
      <c r="C9" s="79">
        <f>D9+O9</f>
        <v>5023610.7</v>
      </c>
      <c r="D9" s="79">
        <v>4969556.4</v>
      </c>
      <c r="E9" s="79">
        <v>4969556.4</v>
      </c>
      <c r="F9" s="79"/>
      <c r="G9" s="79"/>
      <c r="H9" s="79"/>
      <c r="I9" s="79"/>
      <c r="J9" s="79"/>
      <c r="K9" s="79"/>
      <c r="L9" s="79"/>
      <c r="M9" s="79"/>
      <c r="N9" s="79"/>
      <c r="O9" s="79">
        <v>54054.3</v>
      </c>
      <c r="P9" s="79">
        <v>54054.3</v>
      </c>
      <c r="Q9" s="79"/>
      <c r="R9" s="79"/>
      <c r="S9" s="79"/>
    </row>
    <row r="10" ht="18" customHeight="1" spans="1:19">
      <c r="A10" s="48" t="s">
        <v>56</v>
      </c>
      <c r="B10" s="212"/>
      <c r="C10" s="79">
        <f>D10+O10</f>
        <v>5023610.7</v>
      </c>
      <c r="D10" s="79">
        <v>4969556.4</v>
      </c>
      <c r="E10" s="79">
        <v>4969556.4</v>
      </c>
      <c r="F10" s="79"/>
      <c r="G10" s="79"/>
      <c r="H10" s="79"/>
      <c r="I10" s="79"/>
      <c r="J10" s="79"/>
      <c r="K10" s="79"/>
      <c r="L10" s="79"/>
      <c r="M10" s="79"/>
      <c r="N10" s="79"/>
      <c r="O10" s="79">
        <f>SUM(O9:O9)</f>
        <v>54054.3</v>
      </c>
      <c r="P10" s="79">
        <f>SUM(P9:P9)</f>
        <v>54054.3</v>
      </c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0"/>
  <sheetViews>
    <sheetView showGridLines="0" showZeros="0" workbookViewId="0">
      <pane ySplit="1" topLeftCell="A2" activePane="bottomLeft" state="frozen"/>
      <selection/>
      <selection pane="bottomLeft" activeCell="I21" sqref="I2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">
        <v>1</v>
      </c>
      <c r="O4" s="45" t="s">
        <v>2</v>
      </c>
    </row>
    <row r="5" ht="27" customHeight="1" spans="1:15">
      <c r="A5" s="193" t="s">
        <v>72</v>
      </c>
      <c r="B5" s="193" t="s">
        <v>73</v>
      </c>
      <c r="C5" s="193" t="s">
        <v>56</v>
      </c>
      <c r="D5" s="194" t="s">
        <v>59</v>
      </c>
      <c r="E5" s="195"/>
      <c r="F5" s="196"/>
      <c r="G5" s="197" t="s">
        <v>60</v>
      </c>
      <c r="H5" s="197" t="s">
        <v>61</v>
      </c>
      <c r="I5" s="197" t="s">
        <v>74</v>
      </c>
      <c r="J5" s="194" t="s">
        <v>63</v>
      </c>
      <c r="K5" s="195"/>
      <c r="L5" s="195"/>
      <c r="M5" s="195"/>
      <c r="N5" s="203"/>
      <c r="O5" s="204"/>
    </row>
    <row r="6" ht="42" customHeight="1" spans="1:15">
      <c r="A6" s="198"/>
      <c r="B6" s="198"/>
      <c r="C6" s="199"/>
      <c r="D6" s="200" t="s">
        <v>58</v>
      </c>
      <c r="E6" s="200" t="s">
        <v>75</v>
      </c>
      <c r="F6" s="200" t="s">
        <v>76</v>
      </c>
      <c r="G6" s="199"/>
      <c r="H6" s="199"/>
      <c r="I6" s="205"/>
      <c r="J6" s="200" t="s">
        <v>58</v>
      </c>
      <c r="K6" s="185" t="s">
        <v>77</v>
      </c>
      <c r="L6" s="185" t="s">
        <v>78</v>
      </c>
      <c r="M6" s="185" t="s">
        <v>79</v>
      </c>
      <c r="N6" s="185" t="s">
        <v>80</v>
      </c>
      <c r="O6" s="185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21" customHeight="1" spans="1:15">
      <c r="A8" s="172">
        <v>205</v>
      </c>
      <c r="B8" s="172" t="s">
        <v>97</v>
      </c>
      <c r="C8" s="79">
        <v>4122148.4</v>
      </c>
      <c r="D8" s="79">
        <v>4122148.4</v>
      </c>
      <c r="E8" s="79">
        <v>3952148.4</v>
      </c>
      <c r="F8" s="79">
        <v>170000</v>
      </c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2">
        <v>20502</v>
      </c>
      <c r="B9" s="172" t="s">
        <v>98</v>
      </c>
      <c r="C9" s="79">
        <v>4122148.4</v>
      </c>
      <c r="D9" s="79">
        <v>4122148.4</v>
      </c>
      <c r="E9" s="79">
        <v>3952148.4</v>
      </c>
      <c r="F9" s="79">
        <v>170000</v>
      </c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4">
        <v>2050201</v>
      </c>
      <c r="B10" s="175" t="s">
        <v>99</v>
      </c>
      <c r="C10" s="79">
        <v>4122148.4</v>
      </c>
      <c r="D10" s="79">
        <v>4122148.4</v>
      </c>
      <c r="E10" s="79">
        <v>3952148.4</v>
      </c>
      <c r="F10" s="79">
        <v>170000</v>
      </c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76">
        <v>208</v>
      </c>
      <c r="B11" s="201" t="s">
        <v>100</v>
      </c>
      <c r="C11" s="79">
        <v>321920</v>
      </c>
      <c r="D11" s="79">
        <v>321920</v>
      </c>
      <c r="E11" s="79">
        <v>321920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6">
        <v>20805</v>
      </c>
      <c r="B12" s="201" t="s">
        <v>101</v>
      </c>
      <c r="C12" s="79">
        <v>321920</v>
      </c>
      <c r="D12" s="79">
        <v>321920</v>
      </c>
      <c r="E12" s="79">
        <v>321920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9">
        <v>2080505</v>
      </c>
      <c r="B13" s="180" t="s">
        <v>102</v>
      </c>
      <c r="C13" s="79">
        <v>321920</v>
      </c>
      <c r="D13" s="79">
        <v>321920</v>
      </c>
      <c r="E13" s="79">
        <v>321920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9">
        <v>210</v>
      </c>
      <c r="B14" s="201" t="s">
        <v>103</v>
      </c>
      <c r="C14" s="79">
        <v>277040</v>
      </c>
      <c r="D14" s="79">
        <v>277040</v>
      </c>
      <c r="E14" s="79">
        <v>277040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9">
        <v>21011</v>
      </c>
      <c r="B15" s="201" t="s">
        <v>104</v>
      </c>
      <c r="C15" s="79">
        <v>277040</v>
      </c>
      <c r="D15" s="79">
        <v>277040</v>
      </c>
      <c r="E15" s="79">
        <v>277040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9">
        <v>2101102</v>
      </c>
      <c r="B16" s="181" t="s">
        <v>105</v>
      </c>
      <c r="C16" s="79">
        <v>277040</v>
      </c>
      <c r="D16" s="79">
        <v>277040</v>
      </c>
      <c r="E16" s="79">
        <v>277040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9">
        <v>221</v>
      </c>
      <c r="B17" s="201" t="s">
        <v>106</v>
      </c>
      <c r="C17" s="79">
        <v>248448</v>
      </c>
      <c r="D17" s="79">
        <v>248448</v>
      </c>
      <c r="E17" s="79">
        <v>248448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9">
        <v>22102</v>
      </c>
      <c r="B18" s="201" t="s">
        <v>107</v>
      </c>
      <c r="C18" s="79">
        <v>248448</v>
      </c>
      <c r="D18" s="79">
        <v>248448</v>
      </c>
      <c r="E18" s="79">
        <v>248448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9">
        <v>2210201</v>
      </c>
      <c r="B19" s="181" t="s">
        <v>108</v>
      </c>
      <c r="C19" s="79">
        <v>248448</v>
      </c>
      <c r="D19" s="79">
        <v>248448</v>
      </c>
      <c r="E19" s="79">
        <v>248448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202" t="s">
        <v>56</v>
      </c>
      <c r="B20" s="34"/>
      <c r="C20" s="79">
        <f>C8+C11+C14+C17</f>
        <v>4969556.4</v>
      </c>
      <c r="D20" s="79">
        <f>E20+F20</f>
        <v>4969556.4</v>
      </c>
      <c r="E20" s="79">
        <f>E8+E11+E14+E17</f>
        <v>4799556.4</v>
      </c>
      <c r="F20" s="79">
        <f>F8</f>
        <v>170000</v>
      </c>
      <c r="G20" s="79"/>
      <c r="H20" s="79"/>
      <c r="I20" s="79"/>
      <c r="J20" s="79"/>
      <c r="K20" s="79"/>
      <c r="L20" s="79"/>
      <c r="M20" s="79"/>
      <c r="N20" s="79"/>
      <c r="O20" s="79"/>
    </row>
  </sheetData>
  <mergeCells count="12">
    <mergeCell ref="A2:O2"/>
    <mergeCell ref="A3:O3"/>
    <mergeCell ref="A4:B4"/>
    <mergeCell ref="D5:F5"/>
    <mergeCell ref="J5:O5"/>
    <mergeCell ref="A20:B20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4" activePane="bottomLeft" state="frozen"/>
      <selection/>
      <selection pane="bottomLeft" activeCell="I21" sqref="I2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109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">
        <v>1</v>
      </c>
      <c r="B4" s="184"/>
      <c r="D4" s="45" t="s">
        <v>2</v>
      </c>
    </row>
    <row r="5" ht="17.25" customHeight="1" spans="1:4">
      <c r="A5" s="185" t="s">
        <v>3</v>
      </c>
      <c r="B5" s="186"/>
      <c r="C5" s="185" t="s">
        <v>4</v>
      </c>
      <c r="D5" s="186"/>
    </row>
    <row r="6" ht="18.75" customHeight="1" spans="1:4">
      <c r="A6" s="185" t="s">
        <v>5</v>
      </c>
      <c r="B6" s="185" t="s">
        <v>6</v>
      </c>
      <c r="C6" s="185" t="s">
        <v>7</v>
      </c>
      <c r="D6" s="185" t="s">
        <v>6</v>
      </c>
    </row>
    <row r="7" ht="16.5" customHeight="1" spans="1:4">
      <c r="A7" s="187" t="s">
        <v>110</v>
      </c>
      <c r="B7" s="79">
        <v>4969556.4</v>
      </c>
      <c r="C7" s="187" t="s">
        <v>111</v>
      </c>
      <c r="D7" s="79">
        <f>D12+D15+D16+D26</f>
        <v>4969556.4</v>
      </c>
    </row>
    <row r="8" ht="16.5" customHeight="1" spans="1:4">
      <c r="A8" s="187" t="s">
        <v>112</v>
      </c>
      <c r="B8" s="79">
        <v>4969556.4</v>
      </c>
      <c r="C8" s="187" t="s">
        <v>113</v>
      </c>
      <c r="D8" s="79"/>
    </row>
    <row r="9" ht="16.5" customHeight="1" spans="1:4">
      <c r="A9" s="187" t="s">
        <v>114</v>
      </c>
      <c r="B9" s="79"/>
      <c r="C9" s="187" t="s">
        <v>115</v>
      </c>
      <c r="D9" s="79"/>
    </row>
    <row r="10" ht="16.5" customHeight="1" spans="1:4">
      <c r="A10" s="187" t="s">
        <v>116</v>
      </c>
      <c r="B10" s="79"/>
      <c r="C10" s="187" t="s">
        <v>117</v>
      </c>
      <c r="D10" s="79"/>
    </row>
    <row r="11" ht="16.5" customHeight="1" spans="1:4">
      <c r="A11" s="187" t="s">
        <v>118</v>
      </c>
      <c r="B11" s="79">
        <f>B14+B13+B12</f>
        <v>54054.3</v>
      </c>
      <c r="C11" s="187" t="s">
        <v>119</v>
      </c>
      <c r="D11" s="79"/>
    </row>
    <row r="12" ht="16.5" customHeight="1" spans="1:4">
      <c r="A12" s="187" t="s">
        <v>112</v>
      </c>
      <c r="B12" s="79">
        <v>54054.3</v>
      </c>
      <c r="C12" s="187" t="s">
        <v>120</v>
      </c>
      <c r="D12" s="79">
        <v>4122148.4</v>
      </c>
    </row>
    <row r="13" ht="16.5" customHeight="1" spans="1:4">
      <c r="A13" s="188" t="s">
        <v>114</v>
      </c>
      <c r="B13" s="79"/>
      <c r="C13" s="68" t="s">
        <v>121</v>
      </c>
      <c r="D13" s="79"/>
    </row>
    <row r="14" ht="16.5" customHeight="1" spans="1:4">
      <c r="A14" s="188" t="s">
        <v>116</v>
      </c>
      <c r="B14" s="79"/>
      <c r="C14" s="68" t="s">
        <v>122</v>
      </c>
      <c r="D14" s="79"/>
    </row>
    <row r="15" ht="16.5" customHeight="1" spans="1:4">
      <c r="A15" s="189"/>
      <c r="B15" s="79"/>
      <c r="C15" s="68" t="s">
        <v>123</v>
      </c>
      <c r="D15" s="190">
        <v>321920</v>
      </c>
    </row>
    <row r="16" ht="16.5" customHeight="1" spans="1:4">
      <c r="A16" s="189"/>
      <c r="B16" s="79"/>
      <c r="C16" s="68" t="s">
        <v>124</v>
      </c>
      <c r="D16" s="190">
        <v>277040</v>
      </c>
    </row>
    <row r="17" ht="16.5" customHeight="1" spans="1:4">
      <c r="A17" s="189"/>
      <c r="B17" s="79"/>
      <c r="C17" s="68" t="s">
        <v>125</v>
      </c>
      <c r="D17" s="79"/>
    </row>
    <row r="18" ht="16.5" customHeight="1" spans="1:4">
      <c r="A18" s="189"/>
      <c r="B18" s="79"/>
      <c r="C18" s="68" t="s">
        <v>126</v>
      </c>
      <c r="D18" s="79"/>
    </row>
    <row r="19" ht="16.5" customHeight="1" spans="1:4">
      <c r="A19" s="189"/>
      <c r="B19" s="79"/>
      <c r="C19" s="68" t="s">
        <v>127</v>
      </c>
      <c r="D19" s="79"/>
    </row>
    <row r="20" ht="16.5" customHeight="1" spans="1:4">
      <c r="A20" s="189"/>
      <c r="B20" s="79"/>
      <c r="C20" s="68" t="s">
        <v>128</v>
      </c>
      <c r="D20" s="79"/>
    </row>
    <row r="21" ht="16.5" customHeight="1" spans="1:4">
      <c r="A21" s="189"/>
      <c r="B21" s="79"/>
      <c r="C21" s="68" t="s">
        <v>129</v>
      </c>
      <c r="D21" s="79"/>
    </row>
    <row r="22" ht="16.5" customHeight="1" spans="1:4">
      <c r="A22" s="189"/>
      <c r="B22" s="79"/>
      <c r="C22" s="68" t="s">
        <v>130</v>
      </c>
      <c r="D22" s="79"/>
    </row>
    <row r="23" ht="16.5" customHeight="1" spans="1:4">
      <c r="A23" s="189"/>
      <c r="B23" s="79"/>
      <c r="C23" s="68" t="s">
        <v>131</v>
      </c>
      <c r="D23" s="79"/>
    </row>
    <row r="24" ht="16.5" customHeight="1" spans="1:4">
      <c r="A24" s="189"/>
      <c r="B24" s="79"/>
      <c r="C24" s="68" t="s">
        <v>132</v>
      </c>
      <c r="D24" s="79"/>
    </row>
    <row r="25" ht="16.5" customHeight="1" spans="1:4">
      <c r="A25" s="189"/>
      <c r="B25" s="79"/>
      <c r="C25" s="68" t="s">
        <v>133</v>
      </c>
      <c r="D25" s="79"/>
    </row>
    <row r="26" ht="16.5" customHeight="1" spans="1:4">
      <c r="A26" s="189"/>
      <c r="B26" s="79"/>
      <c r="C26" s="68" t="s">
        <v>134</v>
      </c>
      <c r="D26" s="79">
        <v>248448</v>
      </c>
    </row>
    <row r="27" ht="16.5" customHeight="1" spans="1:4">
      <c r="A27" s="189"/>
      <c r="B27" s="79"/>
      <c r="C27" s="68" t="s">
        <v>135</v>
      </c>
      <c r="D27" s="79"/>
    </row>
    <row r="28" ht="16.5" customHeight="1" spans="1:4">
      <c r="A28" s="189"/>
      <c r="B28" s="79"/>
      <c r="C28" s="68" t="s">
        <v>136</v>
      </c>
      <c r="D28" s="79"/>
    </row>
    <row r="29" ht="16.5" customHeight="1" spans="1:4">
      <c r="A29" s="189"/>
      <c r="B29" s="79"/>
      <c r="C29" s="68" t="s">
        <v>137</v>
      </c>
      <c r="D29" s="79"/>
    </row>
    <row r="30" ht="16.5" customHeight="1" spans="1:4">
      <c r="A30" s="189"/>
      <c r="B30" s="79"/>
      <c r="C30" s="68" t="s">
        <v>138</v>
      </c>
      <c r="D30" s="79"/>
    </row>
    <row r="31" ht="16.5" customHeight="1" spans="1:4">
      <c r="A31" s="189"/>
      <c r="B31" s="79"/>
      <c r="C31" s="68" t="s">
        <v>139</v>
      </c>
      <c r="D31" s="79"/>
    </row>
    <row r="32" ht="16.5" customHeight="1" spans="1:4">
      <c r="A32" s="189"/>
      <c r="B32" s="79"/>
      <c r="C32" s="188" t="s">
        <v>140</v>
      </c>
      <c r="D32" s="79"/>
    </row>
    <row r="33" ht="16.5" customHeight="1" spans="1:4">
      <c r="A33" s="189"/>
      <c r="B33" s="79"/>
      <c r="C33" s="188" t="s">
        <v>141</v>
      </c>
      <c r="D33" s="79"/>
    </row>
    <row r="34" ht="16.5" customHeight="1" spans="1:4">
      <c r="A34" s="189"/>
      <c r="B34" s="79"/>
      <c r="C34" s="29" t="s">
        <v>142</v>
      </c>
      <c r="D34" s="79">
        <v>54054.3</v>
      </c>
    </row>
    <row r="35" ht="15" customHeight="1" spans="1:4">
      <c r="A35" s="191" t="s">
        <v>51</v>
      </c>
      <c r="B35" s="192">
        <f>B7+B11</f>
        <v>5023610.7</v>
      </c>
      <c r="C35" s="191" t="s">
        <v>52</v>
      </c>
      <c r="D35" s="192">
        <f>SUM(D8:D34)</f>
        <v>5023610.7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0"/>
  <sheetViews>
    <sheetView showZeros="0" workbookViewId="0">
      <pane ySplit="1" topLeftCell="A2" activePane="bottomLeft" state="frozen"/>
      <selection/>
      <selection pane="bottomLeft" activeCell="I21" sqref="I21"/>
    </sheetView>
  </sheetViews>
  <sheetFormatPr defaultColWidth="9.14166666666667" defaultRowHeight="14.25" customHeight="1" outlineLevelCol="6"/>
  <cols>
    <col min="1" max="1" width="20.1416666666667" customWidth="1"/>
    <col min="2" max="2" width="35.875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9"/>
      <c r="F2" s="71"/>
      <c r="G2" s="146" t="s">
        <v>143</v>
      </c>
    </row>
    <row r="3" ht="41.25" customHeight="1" spans="1:7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ht="18" customHeight="1" spans="1:7">
      <c r="A4" s="5" t="s">
        <v>1</v>
      </c>
      <c r="F4" s="122"/>
      <c r="G4" s="146" t="s">
        <v>2</v>
      </c>
    </row>
    <row r="5" ht="20.25" customHeight="1" spans="1:7">
      <c r="A5" s="169" t="s">
        <v>144</v>
      </c>
      <c r="B5" s="170"/>
      <c r="C5" s="126" t="s">
        <v>56</v>
      </c>
      <c r="D5" s="160" t="s">
        <v>75</v>
      </c>
      <c r="E5" s="12"/>
      <c r="F5" s="13"/>
      <c r="G5" s="143" t="s">
        <v>76</v>
      </c>
    </row>
    <row r="6" ht="20.25" customHeight="1" spans="1:7">
      <c r="A6" s="171" t="s">
        <v>72</v>
      </c>
      <c r="B6" s="171" t="s">
        <v>73</v>
      </c>
      <c r="C6" s="19"/>
      <c r="D6" s="131" t="s">
        <v>58</v>
      </c>
      <c r="E6" s="131" t="s">
        <v>145</v>
      </c>
      <c r="F6" s="131" t="s">
        <v>146</v>
      </c>
      <c r="G6" s="145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5" customHeight="1" spans="1:7">
      <c r="A8" s="172">
        <v>205</v>
      </c>
      <c r="B8" s="172" t="s">
        <v>97</v>
      </c>
      <c r="C8" s="173">
        <f>D8+G8</f>
        <v>4122148.4</v>
      </c>
      <c r="D8" s="173">
        <f>E8+F8</f>
        <v>3952148.4</v>
      </c>
      <c r="E8" s="173">
        <v>3576456</v>
      </c>
      <c r="F8" s="173">
        <v>375692.4</v>
      </c>
      <c r="G8" s="173">
        <v>170000</v>
      </c>
    </row>
    <row r="9" ht="15" customHeight="1" spans="1:7">
      <c r="A9" s="172">
        <v>20502</v>
      </c>
      <c r="B9" s="172" t="s">
        <v>98</v>
      </c>
      <c r="C9" s="173">
        <f>D9+G9</f>
        <v>4292149.4</v>
      </c>
      <c r="D9" s="173">
        <v>4122149.4</v>
      </c>
      <c r="E9" s="173">
        <v>3576456</v>
      </c>
      <c r="F9" s="173">
        <v>375692.4</v>
      </c>
      <c r="G9" s="173">
        <v>170000</v>
      </c>
    </row>
    <row r="10" ht="15" customHeight="1" spans="1:7">
      <c r="A10" s="174">
        <v>2050201</v>
      </c>
      <c r="B10" s="175" t="s">
        <v>99</v>
      </c>
      <c r="C10" s="173">
        <f>D10+G10</f>
        <v>4292150.4</v>
      </c>
      <c r="D10" s="173">
        <v>4122150.4</v>
      </c>
      <c r="E10" s="173">
        <v>3576456</v>
      </c>
      <c r="F10" s="173">
        <v>375692.4</v>
      </c>
      <c r="G10" s="173">
        <v>170000</v>
      </c>
    </row>
    <row r="11" ht="15" customHeight="1" spans="1:7">
      <c r="A11" s="176">
        <v>208</v>
      </c>
      <c r="B11" s="177" t="s">
        <v>100</v>
      </c>
      <c r="C11" s="178">
        <v>321920</v>
      </c>
      <c r="D11" s="178">
        <v>321920</v>
      </c>
      <c r="E11" s="178">
        <v>321920</v>
      </c>
      <c r="F11" s="173"/>
      <c r="G11" s="173"/>
    </row>
    <row r="12" ht="15" customHeight="1" spans="1:7">
      <c r="A12" s="176">
        <v>20805</v>
      </c>
      <c r="B12" s="177" t="s">
        <v>101</v>
      </c>
      <c r="C12" s="178">
        <v>321920</v>
      </c>
      <c r="D12" s="178">
        <v>321920</v>
      </c>
      <c r="E12" s="178">
        <v>321920</v>
      </c>
      <c r="F12" s="173"/>
      <c r="G12" s="173"/>
    </row>
    <row r="13" ht="15" customHeight="1" spans="1:7">
      <c r="A13" s="179">
        <v>2080505</v>
      </c>
      <c r="B13" s="180" t="s">
        <v>102</v>
      </c>
      <c r="C13" s="178">
        <v>321920</v>
      </c>
      <c r="D13" s="178">
        <v>321920</v>
      </c>
      <c r="E13" s="178">
        <v>321920</v>
      </c>
      <c r="F13" s="173"/>
      <c r="G13" s="173"/>
    </row>
    <row r="14" ht="15" customHeight="1" spans="1:7">
      <c r="A14" s="179">
        <v>210</v>
      </c>
      <c r="B14" s="177" t="s">
        <v>103</v>
      </c>
      <c r="C14" s="178">
        <v>277040</v>
      </c>
      <c r="D14" s="178">
        <v>277040</v>
      </c>
      <c r="E14" s="178">
        <v>277040</v>
      </c>
      <c r="F14" s="173"/>
      <c r="G14" s="173"/>
    </row>
    <row r="15" ht="15" customHeight="1" spans="1:7">
      <c r="A15" s="179">
        <v>21011</v>
      </c>
      <c r="B15" s="177" t="s">
        <v>104</v>
      </c>
      <c r="C15" s="178">
        <v>277040</v>
      </c>
      <c r="D15" s="178">
        <v>277040</v>
      </c>
      <c r="E15" s="178">
        <v>277040</v>
      </c>
      <c r="F15" s="173"/>
      <c r="G15" s="173"/>
    </row>
    <row r="16" ht="15" customHeight="1" spans="1:7">
      <c r="A16" s="179">
        <v>2101102</v>
      </c>
      <c r="B16" s="181" t="s">
        <v>105</v>
      </c>
      <c r="C16" s="178">
        <v>277040</v>
      </c>
      <c r="D16" s="178">
        <v>277040</v>
      </c>
      <c r="E16" s="178">
        <v>277040</v>
      </c>
      <c r="F16" s="173"/>
      <c r="G16" s="173"/>
    </row>
    <row r="17" ht="15" customHeight="1" spans="1:7">
      <c r="A17" s="179">
        <v>221</v>
      </c>
      <c r="B17" s="177" t="s">
        <v>106</v>
      </c>
      <c r="C17" s="178">
        <v>248448</v>
      </c>
      <c r="D17" s="178">
        <v>248448</v>
      </c>
      <c r="E17" s="178">
        <v>248448</v>
      </c>
      <c r="F17" s="173"/>
      <c r="G17" s="173"/>
    </row>
    <row r="18" ht="15" customHeight="1" spans="1:7">
      <c r="A18" s="179">
        <v>22102</v>
      </c>
      <c r="B18" s="177" t="s">
        <v>107</v>
      </c>
      <c r="C18" s="178">
        <v>248448</v>
      </c>
      <c r="D18" s="178">
        <v>248448</v>
      </c>
      <c r="E18" s="178">
        <v>248448</v>
      </c>
      <c r="F18" s="173"/>
      <c r="G18" s="173"/>
    </row>
    <row r="19" ht="18" customHeight="1" spans="1:7">
      <c r="A19" s="179">
        <v>2210201</v>
      </c>
      <c r="B19" s="181" t="s">
        <v>108</v>
      </c>
      <c r="C19" s="178">
        <v>248448</v>
      </c>
      <c r="D19" s="178">
        <v>248448</v>
      </c>
      <c r="E19" s="178">
        <v>248448</v>
      </c>
      <c r="F19" s="182"/>
      <c r="G19" s="182"/>
    </row>
    <row r="20" ht="18" customHeight="1" spans="1:7">
      <c r="A20" s="78" t="s">
        <v>147</v>
      </c>
      <c r="B20" s="183" t="s">
        <v>147</v>
      </c>
      <c r="C20" s="178">
        <f>D20+G20</f>
        <v>4969556.4</v>
      </c>
      <c r="D20" s="178">
        <f>E20+F20</f>
        <v>4799556.4</v>
      </c>
      <c r="E20" s="178">
        <f>E8+E11+E14+E17</f>
        <v>4423864</v>
      </c>
      <c r="F20" s="178">
        <f>F8+F11+F14+F17</f>
        <v>375692.4</v>
      </c>
      <c r="G20" s="178">
        <f>G8+G11+G14+G17</f>
        <v>170000</v>
      </c>
    </row>
  </sheetData>
  <mergeCells count="6">
    <mergeCell ref="A3:G3"/>
    <mergeCell ref="A5:B5"/>
    <mergeCell ref="D5:F5"/>
    <mergeCell ref="A20:B20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I21" sqref="I21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65" t="s">
        <v>148</v>
      </c>
    </row>
    <row r="3" ht="41.25" customHeight="1" spans="1:6">
      <c r="A3" s="166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9" t="s">
        <v>1</v>
      </c>
      <c r="B4" s="167"/>
      <c r="D4" s="42"/>
      <c r="E4" s="41"/>
      <c r="F4" s="63" t="s">
        <v>2</v>
      </c>
    </row>
    <row r="5" ht="27" customHeight="1" spans="1:6">
      <c r="A5" s="46" t="s">
        <v>149</v>
      </c>
      <c r="B5" s="46" t="s">
        <v>150</v>
      </c>
      <c r="C5" s="48" t="s">
        <v>151</v>
      </c>
      <c r="D5" s="46"/>
      <c r="E5" s="47"/>
      <c r="F5" s="46" t="s">
        <v>152</v>
      </c>
    </row>
    <row r="6" ht="28.5" customHeight="1" spans="1:6">
      <c r="A6" s="168"/>
      <c r="B6" s="50"/>
      <c r="C6" s="47" t="s">
        <v>58</v>
      </c>
      <c r="D6" s="47" t="s">
        <v>153</v>
      </c>
      <c r="E6" s="47" t="s">
        <v>154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/>
      <c r="B8" s="79"/>
      <c r="C8" s="79"/>
      <c r="D8" s="79"/>
      <c r="E8" s="79"/>
      <c r="F8" s="79"/>
    </row>
    <row r="10" customHeight="1" spans="2:2">
      <c r="B10" t="s">
        <v>155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2"/>
  <sheetViews>
    <sheetView showZeros="0" workbookViewId="0">
      <pane ySplit="1" topLeftCell="A5" activePane="bottomLeft" state="frozen"/>
      <selection/>
      <selection pane="bottomLeft" activeCell="I21" sqref="I21"/>
    </sheetView>
  </sheetViews>
  <sheetFormatPr defaultColWidth="9.14166666666667" defaultRowHeight="14.25" customHeight="1"/>
  <cols>
    <col min="1" max="1" width="13.25" customWidth="1"/>
    <col min="2" max="2" width="12.25" customWidth="1"/>
    <col min="3" max="3" width="18.25" customWidth="1"/>
    <col min="4" max="4" width="21.5" customWidth="1"/>
    <col min="5" max="5" width="13.375" customWidth="1"/>
    <col min="6" max="6" width="20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9"/>
      <c r="C2" s="147"/>
      <c r="E2" s="148"/>
      <c r="F2" s="148"/>
      <c r="G2" s="148"/>
      <c r="H2" s="148"/>
      <c r="I2" s="83"/>
      <c r="J2" s="83"/>
      <c r="K2" s="83"/>
      <c r="L2" s="83"/>
      <c r="M2" s="83"/>
      <c r="N2" s="83"/>
      <c r="R2" s="83"/>
      <c r="V2" s="147"/>
      <c r="X2" s="3" t="s">
        <v>156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">
        <v>1</v>
      </c>
      <c r="B4" s="6"/>
      <c r="C4" s="149"/>
      <c r="D4" s="149"/>
      <c r="E4" s="149"/>
      <c r="F4" s="149"/>
      <c r="G4" s="149"/>
      <c r="H4" s="149"/>
      <c r="I4" s="85"/>
      <c r="J4" s="85"/>
      <c r="K4" s="85"/>
      <c r="L4" s="85"/>
      <c r="M4" s="85"/>
      <c r="N4" s="85"/>
      <c r="O4" s="7"/>
      <c r="P4" s="7"/>
      <c r="Q4" s="7"/>
      <c r="R4" s="85"/>
      <c r="V4" s="147"/>
      <c r="X4" s="3" t="s">
        <v>2</v>
      </c>
    </row>
    <row r="5" ht="18" customHeight="1" spans="1:24">
      <c r="A5" s="9" t="s">
        <v>157</v>
      </c>
      <c r="B5" s="9" t="s">
        <v>158</v>
      </c>
      <c r="C5" s="9" t="s">
        <v>159</v>
      </c>
      <c r="D5" s="9" t="s">
        <v>160</v>
      </c>
      <c r="E5" s="9" t="s">
        <v>161</v>
      </c>
      <c r="F5" s="9" t="s">
        <v>162</v>
      </c>
      <c r="G5" s="9" t="s">
        <v>163</v>
      </c>
      <c r="H5" s="9" t="s">
        <v>164</v>
      </c>
      <c r="I5" s="160" t="s">
        <v>165</v>
      </c>
      <c r="J5" s="80" t="s">
        <v>165</v>
      </c>
      <c r="K5" s="80"/>
      <c r="L5" s="80"/>
      <c r="M5" s="80"/>
      <c r="N5" s="80"/>
      <c r="O5" s="12"/>
      <c r="P5" s="12"/>
      <c r="Q5" s="12"/>
      <c r="R5" s="102" t="s">
        <v>62</v>
      </c>
      <c r="S5" s="80" t="s">
        <v>63</v>
      </c>
      <c r="T5" s="80"/>
      <c r="U5" s="80"/>
      <c r="V5" s="80"/>
      <c r="W5" s="80"/>
      <c r="X5" s="81"/>
    </row>
    <row r="6" ht="18" customHeight="1" spans="1:24">
      <c r="A6" s="14"/>
      <c r="B6" s="28"/>
      <c r="C6" s="128"/>
      <c r="D6" s="14"/>
      <c r="E6" s="14"/>
      <c r="F6" s="14"/>
      <c r="G6" s="14"/>
      <c r="H6" s="14"/>
      <c r="I6" s="126" t="s">
        <v>166</v>
      </c>
      <c r="J6" s="160" t="s">
        <v>59</v>
      </c>
      <c r="K6" s="80"/>
      <c r="L6" s="80"/>
      <c r="M6" s="80"/>
      <c r="N6" s="81"/>
      <c r="O6" s="11" t="s">
        <v>167</v>
      </c>
      <c r="P6" s="12"/>
      <c r="Q6" s="13"/>
      <c r="R6" s="9" t="s">
        <v>62</v>
      </c>
      <c r="S6" s="160" t="s">
        <v>63</v>
      </c>
      <c r="T6" s="102" t="s">
        <v>65</v>
      </c>
      <c r="U6" s="80" t="s">
        <v>63</v>
      </c>
      <c r="V6" s="102" t="s">
        <v>67</v>
      </c>
      <c r="W6" s="102" t="s">
        <v>68</v>
      </c>
      <c r="X6" s="164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61" t="s">
        <v>168</v>
      </c>
      <c r="K7" s="9" t="s">
        <v>169</v>
      </c>
      <c r="L7" s="9" t="s">
        <v>170</v>
      </c>
      <c r="M7" s="9" t="s">
        <v>171</v>
      </c>
      <c r="N7" s="9" t="s">
        <v>172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173</v>
      </c>
      <c r="V7" s="9" t="s">
        <v>67</v>
      </c>
      <c r="W7" s="9" t="s">
        <v>68</v>
      </c>
      <c r="X7" s="9" t="s">
        <v>69</v>
      </c>
    </row>
    <row r="8" ht="37.5" customHeight="1" spans="1:24">
      <c r="A8" s="150"/>
      <c r="B8" s="19"/>
      <c r="C8" s="150"/>
      <c r="D8" s="150"/>
      <c r="E8" s="150"/>
      <c r="F8" s="150"/>
      <c r="G8" s="150"/>
      <c r="H8" s="150"/>
      <c r="I8" s="150"/>
      <c r="J8" s="162" t="s">
        <v>58</v>
      </c>
      <c r="K8" s="17" t="s">
        <v>174</v>
      </c>
      <c r="L8" s="17" t="s">
        <v>170</v>
      </c>
      <c r="M8" s="17" t="s">
        <v>171</v>
      </c>
      <c r="N8" s="17" t="s">
        <v>172</v>
      </c>
      <c r="O8" s="17" t="s">
        <v>170</v>
      </c>
      <c r="P8" s="17" t="s">
        <v>171</v>
      </c>
      <c r="Q8" s="17" t="s">
        <v>172</v>
      </c>
      <c r="R8" s="17" t="s">
        <v>62</v>
      </c>
      <c r="S8" s="17" t="s">
        <v>58</v>
      </c>
      <c r="T8" s="17" t="s">
        <v>65</v>
      </c>
      <c r="U8" s="17" t="s">
        <v>173</v>
      </c>
      <c r="V8" s="17" t="s">
        <v>67</v>
      </c>
      <c r="W8" s="17" t="s">
        <v>68</v>
      </c>
      <c r="X8" s="17" t="s">
        <v>69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customHeight="1" spans="1:24">
      <c r="A10" s="151" t="s">
        <v>175</v>
      </c>
      <c r="B10" s="151" t="s">
        <v>70</v>
      </c>
      <c r="C10" s="219" t="s">
        <v>176</v>
      </c>
      <c r="D10" s="153" t="s">
        <v>177</v>
      </c>
      <c r="E10" s="153" t="s">
        <v>178</v>
      </c>
      <c r="F10" s="153" t="s">
        <v>179</v>
      </c>
      <c r="G10" s="153" t="s">
        <v>180</v>
      </c>
      <c r="H10" s="153" t="s">
        <v>181</v>
      </c>
      <c r="I10" s="163">
        <v>1310436</v>
      </c>
      <c r="J10" s="163">
        <v>1310436</v>
      </c>
      <c r="K10" s="35"/>
      <c r="L10" s="35"/>
      <c r="M10" s="163">
        <v>1310436</v>
      </c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customHeight="1" spans="1:24">
      <c r="A11" s="154"/>
      <c r="B11" s="154"/>
      <c r="C11" s="219" t="s">
        <v>182</v>
      </c>
      <c r="D11" s="153" t="s">
        <v>183</v>
      </c>
      <c r="E11" s="153" t="s">
        <v>178</v>
      </c>
      <c r="F11" s="153" t="s">
        <v>179</v>
      </c>
      <c r="G11" s="153" t="s">
        <v>184</v>
      </c>
      <c r="H11" s="153" t="s">
        <v>183</v>
      </c>
      <c r="I11" s="163">
        <v>31592.4</v>
      </c>
      <c r="J11" s="163">
        <v>31592.4</v>
      </c>
      <c r="K11" s="35"/>
      <c r="L11" s="35"/>
      <c r="M11" s="163">
        <v>31592.4</v>
      </c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customHeight="1" spans="1:24">
      <c r="A12" s="154"/>
      <c r="B12" s="154"/>
      <c r="C12" s="219" t="s">
        <v>185</v>
      </c>
      <c r="D12" s="153" t="s">
        <v>186</v>
      </c>
      <c r="E12" s="153" t="s">
        <v>178</v>
      </c>
      <c r="F12" s="153" t="s">
        <v>179</v>
      </c>
      <c r="G12" s="153" t="s">
        <v>187</v>
      </c>
      <c r="H12" s="153" t="s">
        <v>188</v>
      </c>
      <c r="I12" s="163">
        <v>608000</v>
      </c>
      <c r="J12" s="163">
        <v>608000</v>
      </c>
      <c r="K12" s="35"/>
      <c r="L12" s="35"/>
      <c r="M12" s="163">
        <v>608000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customHeight="1" spans="1:24">
      <c r="A13" s="154"/>
      <c r="B13" s="154"/>
      <c r="C13" s="219" t="s">
        <v>189</v>
      </c>
      <c r="D13" s="153" t="s">
        <v>190</v>
      </c>
      <c r="E13" s="153" t="s">
        <v>178</v>
      </c>
      <c r="F13" s="153" t="s">
        <v>179</v>
      </c>
      <c r="G13" s="153" t="s">
        <v>191</v>
      </c>
      <c r="H13" s="153" t="s">
        <v>192</v>
      </c>
      <c r="I13" s="163">
        <v>136000</v>
      </c>
      <c r="J13" s="163">
        <v>136000</v>
      </c>
      <c r="K13" s="35"/>
      <c r="L13" s="35"/>
      <c r="M13" s="163">
        <v>136000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customHeight="1" spans="1:24">
      <c r="A14" s="154"/>
      <c r="B14" s="154"/>
      <c r="C14" s="219" t="s">
        <v>189</v>
      </c>
      <c r="D14" s="153" t="s">
        <v>190</v>
      </c>
      <c r="E14" s="153" t="s">
        <v>178</v>
      </c>
      <c r="F14" s="153" t="s">
        <v>179</v>
      </c>
      <c r="G14" s="153" t="s">
        <v>193</v>
      </c>
      <c r="H14" s="153" t="s">
        <v>194</v>
      </c>
      <c r="I14" s="163">
        <v>10000</v>
      </c>
      <c r="J14" s="163">
        <v>10000</v>
      </c>
      <c r="K14" s="35"/>
      <c r="L14" s="35"/>
      <c r="M14" s="163">
        <v>10000</v>
      </c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customHeight="1" spans="1:24">
      <c r="A15" s="154"/>
      <c r="B15" s="154"/>
      <c r="C15" s="219" t="s">
        <v>189</v>
      </c>
      <c r="D15" s="153" t="s">
        <v>190</v>
      </c>
      <c r="E15" s="153" t="s">
        <v>178</v>
      </c>
      <c r="F15" s="153" t="s">
        <v>179</v>
      </c>
      <c r="G15" s="153" t="s">
        <v>195</v>
      </c>
      <c r="H15" s="153" t="s">
        <v>196</v>
      </c>
      <c r="I15" s="163">
        <v>8000</v>
      </c>
      <c r="J15" s="163">
        <v>8000</v>
      </c>
      <c r="K15" s="35"/>
      <c r="L15" s="35"/>
      <c r="M15" s="163">
        <v>8000</v>
      </c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customHeight="1" spans="1:24">
      <c r="A16" s="154"/>
      <c r="B16" s="154"/>
      <c r="C16" s="219" t="s">
        <v>189</v>
      </c>
      <c r="D16" s="153" t="s">
        <v>190</v>
      </c>
      <c r="E16" s="153" t="s">
        <v>178</v>
      </c>
      <c r="F16" s="153" t="s">
        <v>179</v>
      </c>
      <c r="G16" s="153" t="s">
        <v>197</v>
      </c>
      <c r="H16" s="153" t="s">
        <v>198</v>
      </c>
      <c r="I16" s="163">
        <v>32000</v>
      </c>
      <c r="J16" s="163">
        <v>32000</v>
      </c>
      <c r="K16" s="35"/>
      <c r="L16" s="35"/>
      <c r="M16" s="163">
        <v>32000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customHeight="1" spans="1:24">
      <c r="A17" s="154"/>
      <c r="B17" s="154"/>
      <c r="C17" s="219" t="s">
        <v>189</v>
      </c>
      <c r="D17" s="153" t="s">
        <v>190</v>
      </c>
      <c r="E17" s="153" t="s">
        <v>178</v>
      </c>
      <c r="F17" s="153" t="s">
        <v>179</v>
      </c>
      <c r="G17" s="153" t="s">
        <v>199</v>
      </c>
      <c r="H17" s="153" t="s">
        <v>200</v>
      </c>
      <c r="I17" s="163">
        <v>10000</v>
      </c>
      <c r="J17" s="163">
        <v>10000</v>
      </c>
      <c r="K17" s="35"/>
      <c r="L17" s="35"/>
      <c r="M17" s="163">
        <v>10000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customHeight="1" spans="1:24">
      <c r="A18" s="154"/>
      <c r="B18" s="154"/>
      <c r="C18" s="219" t="s">
        <v>189</v>
      </c>
      <c r="D18" s="153" t="s">
        <v>190</v>
      </c>
      <c r="E18" s="153" t="s">
        <v>178</v>
      </c>
      <c r="F18" s="153" t="s">
        <v>179</v>
      </c>
      <c r="G18" s="153" t="s">
        <v>201</v>
      </c>
      <c r="H18" s="153" t="s">
        <v>202</v>
      </c>
      <c r="I18" s="163">
        <v>48000</v>
      </c>
      <c r="J18" s="163">
        <v>48000</v>
      </c>
      <c r="K18" s="35"/>
      <c r="L18" s="35"/>
      <c r="M18" s="163">
        <v>48000</v>
      </c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customHeight="1" spans="1:24">
      <c r="A19" s="154"/>
      <c r="B19" s="154"/>
      <c r="C19" s="219" t="s">
        <v>189</v>
      </c>
      <c r="D19" s="153" t="s">
        <v>190</v>
      </c>
      <c r="E19" s="153" t="s">
        <v>178</v>
      </c>
      <c r="F19" s="153" t="s">
        <v>179</v>
      </c>
      <c r="G19" s="153" t="s">
        <v>203</v>
      </c>
      <c r="H19" s="153" t="s">
        <v>204</v>
      </c>
      <c r="I19" s="163">
        <v>100100</v>
      </c>
      <c r="J19" s="163">
        <v>100100</v>
      </c>
      <c r="K19" s="35"/>
      <c r="L19" s="35"/>
      <c r="M19" s="163">
        <v>100100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customHeight="1" spans="1:24">
      <c r="A20" s="154"/>
      <c r="B20" s="154"/>
      <c r="C20" s="219" t="s">
        <v>205</v>
      </c>
      <c r="D20" s="153" t="s">
        <v>206</v>
      </c>
      <c r="E20" s="153" t="s">
        <v>178</v>
      </c>
      <c r="F20" s="153" t="s">
        <v>179</v>
      </c>
      <c r="G20" s="153" t="s">
        <v>207</v>
      </c>
      <c r="H20" s="153" t="s">
        <v>208</v>
      </c>
      <c r="I20" s="163">
        <v>560268</v>
      </c>
      <c r="J20" s="163">
        <v>560268</v>
      </c>
      <c r="K20" s="35"/>
      <c r="L20" s="35"/>
      <c r="M20" s="163">
        <v>560268</v>
      </c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customHeight="1" spans="1:24">
      <c r="A21" s="154"/>
      <c r="B21" s="154"/>
      <c r="C21" s="219" t="s">
        <v>205</v>
      </c>
      <c r="D21" s="153" t="s">
        <v>206</v>
      </c>
      <c r="E21" s="153" t="s">
        <v>178</v>
      </c>
      <c r="F21" s="153" t="s">
        <v>179</v>
      </c>
      <c r="G21" s="153" t="s">
        <v>209</v>
      </c>
      <c r="H21" s="153" t="s">
        <v>210</v>
      </c>
      <c r="I21" s="163">
        <v>468</v>
      </c>
      <c r="J21" s="163">
        <v>468</v>
      </c>
      <c r="K21" s="35"/>
      <c r="L21" s="35"/>
      <c r="M21" s="163">
        <v>468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customHeight="1" spans="1:24">
      <c r="A22" s="154"/>
      <c r="B22" s="154"/>
      <c r="C22" s="219" t="s">
        <v>205</v>
      </c>
      <c r="D22" s="153" t="s">
        <v>206</v>
      </c>
      <c r="E22" s="153" t="s">
        <v>178</v>
      </c>
      <c r="F22" s="153" t="s">
        <v>179</v>
      </c>
      <c r="G22" s="153" t="s">
        <v>187</v>
      </c>
      <c r="H22" s="153" t="s">
        <v>188</v>
      </c>
      <c r="I22" s="163">
        <v>64000</v>
      </c>
      <c r="J22" s="163">
        <v>64000</v>
      </c>
      <c r="K22" s="35"/>
      <c r="L22" s="35"/>
      <c r="M22" s="163">
        <v>64000</v>
      </c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customHeight="1" spans="1:24">
      <c r="A23" s="154"/>
      <c r="B23" s="154"/>
      <c r="C23" s="219" t="s">
        <v>205</v>
      </c>
      <c r="D23" s="153" t="s">
        <v>206</v>
      </c>
      <c r="E23" s="153" t="s">
        <v>178</v>
      </c>
      <c r="F23" s="153" t="s">
        <v>179</v>
      </c>
      <c r="G23" s="153" t="s">
        <v>211</v>
      </c>
      <c r="H23" s="153" t="s">
        <v>212</v>
      </c>
      <c r="I23" s="163">
        <v>580164</v>
      </c>
      <c r="J23" s="163">
        <v>580164</v>
      </c>
      <c r="K23" s="35"/>
      <c r="L23" s="35"/>
      <c r="M23" s="163">
        <v>580164</v>
      </c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customHeight="1" spans="1:24">
      <c r="A24" s="154"/>
      <c r="B24" s="154"/>
      <c r="C24" s="219" t="s">
        <v>205</v>
      </c>
      <c r="D24" s="153" t="s">
        <v>206</v>
      </c>
      <c r="E24" s="153" t="s">
        <v>178</v>
      </c>
      <c r="F24" s="153" t="s">
        <v>179</v>
      </c>
      <c r="G24" s="153" t="s">
        <v>211</v>
      </c>
      <c r="H24" s="153" t="s">
        <v>212</v>
      </c>
      <c r="I24" s="163">
        <v>438720</v>
      </c>
      <c r="J24" s="163">
        <v>438720</v>
      </c>
      <c r="K24" s="35"/>
      <c r="L24" s="35"/>
      <c r="M24" s="163">
        <v>438720</v>
      </c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ht="25" customHeight="1" spans="1:24">
      <c r="A25" s="154"/>
      <c r="B25" s="154"/>
      <c r="C25" s="219" t="s">
        <v>213</v>
      </c>
      <c r="D25" s="153" t="s">
        <v>214</v>
      </c>
      <c r="E25" s="153" t="s">
        <v>215</v>
      </c>
      <c r="F25" s="155" t="s">
        <v>216</v>
      </c>
      <c r="G25" s="153" t="s">
        <v>217</v>
      </c>
      <c r="H25" s="153" t="s">
        <v>218</v>
      </c>
      <c r="I25" s="163">
        <v>321920</v>
      </c>
      <c r="J25" s="163">
        <v>321920</v>
      </c>
      <c r="K25" s="35"/>
      <c r="L25" s="35"/>
      <c r="M25" s="163">
        <v>321920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customHeight="1" spans="1:24">
      <c r="A26" s="154"/>
      <c r="B26" s="154"/>
      <c r="C26" s="219" t="s">
        <v>213</v>
      </c>
      <c r="D26" s="153" t="s">
        <v>214</v>
      </c>
      <c r="E26" s="153" t="s">
        <v>219</v>
      </c>
      <c r="F26" s="153" t="s">
        <v>220</v>
      </c>
      <c r="G26" s="153" t="s">
        <v>221</v>
      </c>
      <c r="H26" s="153" t="s">
        <v>222</v>
      </c>
      <c r="I26" s="163">
        <v>158880</v>
      </c>
      <c r="J26" s="163">
        <v>158880</v>
      </c>
      <c r="K26" s="35"/>
      <c r="L26" s="35"/>
      <c r="M26" s="163">
        <v>158880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customHeight="1" spans="1:24">
      <c r="A27" s="154"/>
      <c r="B27" s="154"/>
      <c r="C27" s="220" t="s">
        <v>213</v>
      </c>
      <c r="D27" s="153" t="s">
        <v>214</v>
      </c>
      <c r="E27" s="153" t="s">
        <v>223</v>
      </c>
      <c r="F27" s="153" t="s">
        <v>224</v>
      </c>
      <c r="G27" s="153" t="s">
        <v>225</v>
      </c>
      <c r="H27" s="153" t="s">
        <v>226</v>
      </c>
      <c r="I27" s="163">
        <v>102400</v>
      </c>
      <c r="J27" s="163">
        <v>102400</v>
      </c>
      <c r="K27" s="35"/>
      <c r="L27" s="35"/>
      <c r="M27" s="163">
        <v>102400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customHeight="1" spans="1:24">
      <c r="A28" s="154"/>
      <c r="B28" s="154"/>
      <c r="C28" s="219" t="s">
        <v>213</v>
      </c>
      <c r="D28" s="153" t="s">
        <v>214</v>
      </c>
      <c r="E28" s="153" t="s">
        <v>178</v>
      </c>
      <c r="F28" s="153" t="s">
        <v>179</v>
      </c>
      <c r="G28" s="153" t="s">
        <v>227</v>
      </c>
      <c r="H28" s="153" t="s">
        <v>228</v>
      </c>
      <c r="I28" s="163">
        <v>14400</v>
      </c>
      <c r="J28" s="163">
        <v>14400</v>
      </c>
      <c r="K28" s="35"/>
      <c r="L28" s="35"/>
      <c r="M28" s="163">
        <v>14400</v>
      </c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customHeight="1" spans="1:24">
      <c r="A29" s="154"/>
      <c r="B29" s="154"/>
      <c r="C29" s="219" t="s">
        <v>213</v>
      </c>
      <c r="D29" s="153" t="s">
        <v>214</v>
      </c>
      <c r="E29" s="153" t="s">
        <v>229</v>
      </c>
      <c r="F29" s="153" t="s">
        <v>230</v>
      </c>
      <c r="G29" s="153" t="s">
        <v>227</v>
      </c>
      <c r="H29" s="153" t="s">
        <v>228</v>
      </c>
      <c r="I29" s="163">
        <v>8272</v>
      </c>
      <c r="J29" s="163">
        <v>8272</v>
      </c>
      <c r="K29" s="35"/>
      <c r="L29" s="35"/>
      <c r="M29" s="163">
        <v>8272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customHeight="1" spans="1:24">
      <c r="A30" s="154"/>
      <c r="B30" s="154"/>
      <c r="C30" s="219" t="s">
        <v>213</v>
      </c>
      <c r="D30" s="153" t="s">
        <v>214</v>
      </c>
      <c r="E30" s="153" t="s">
        <v>229</v>
      </c>
      <c r="F30" s="153" t="s">
        <v>230</v>
      </c>
      <c r="G30" s="153" t="s">
        <v>227</v>
      </c>
      <c r="H30" s="153" t="s">
        <v>228</v>
      </c>
      <c r="I30" s="163">
        <v>7488</v>
      </c>
      <c r="J30" s="163">
        <v>7488</v>
      </c>
      <c r="K30" s="35"/>
      <c r="L30" s="35"/>
      <c r="M30" s="163">
        <v>7488</v>
      </c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ht="20.25" customHeight="1" spans="1:24">
      <c r="A31" s="157"/>
      <c r="B31" s="157"/>
      <c r="C31" s="219" t="s">
        <v>231</v>
      </c>
      <c r="D31" s="153" t="s">
        <v>232</v>
      </c>
      <c r="E31" s="153" t="s">
        <v>233</v>
      </c>
      <c r="F31" s="153" t="s">
        <v>232</v>
      </c>
      <c r="G31" s="153" t="s">
        <v>234</v>
      </c>
      <c r="H31" s="153" t="s">
        <v>232</v>
      </c>
      <c r="I31" s="163">
        <v>248448</v>
      </c>
      <c r="J31" s="163">
        <v>248448</v>
      </c>
      <c r="K31" s="79"/>
      <c r="L31" s="79"/>
      <c r="M31" s="163">
        <v>248448</v>
      </c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17.25" customHeight="1" spans="1:24">
      <c r="A32" s="32" t="s">
        <v>147</v>
      </c>
      <c r="B32" s="33"/>
      <c r="C32" s="158"/>
      <c r="D32" s="158"/>
      <c r="E32" s="158"/>
      <c r="F32" s="158"/>
      <c r="G32" s="158"/>
      <c r="H32" s="159"/>
      <c r="I32" s="79">
        <f>SUM(I10:I31)</f>
        <v>4799556.4</v>
      </c>
      <c r="J32" s="79">
        <f>SUM(J10:J31)</f>
        <v>4799556.4</v>
      </c>
      <c r="K32" s="79"/>
      <c r="L32" s="79"/>
      <c r="M32" s="79">
        <f>SUM(M10:M31)</f>
        <v>4799556.4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</sheetData>
  <mergeCells count="33">
    <mergeCell ref="A3:X3"/>
    <mergeCell ref="A4:H4"/>
    <mergeCell ref="I5:X5"/>
    <mergeCell ref="J6:N6"/>
    <mergeCell ref="O6:Q6"/>
    <mergeCell ref="S6:X6"/>
    <mergeCell ref="A32:H32"/>
    <mergeCell ref="A5:A8"/>
    <mergeCell ref="A10:A31"/>
    <mergeCell ref="B5:B8"/>
    <mergeCell ref="B10:B31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I21" sqref="I2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9"/>
      <c r="E2" s="2"/>
      <c r="F2" s="2"/>
      <c r="G2" s="2"/>
      <c r="H2" s="2"/>
      <c r="U2" s="139"/>
      <c r="W2" s="146" t="s">
        <v>235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9"/>
      <c r="W4" s="119" t="s">
        <v>2</v>
      </c>
    </row>
    <row r="5" ht="21.75" customHeight="1" spans="1:23">
      <c r="A5" s="9" t="s">
        <v>236</v>
      </c>
      <c r="B5" s="10" t="s">
        <v>159</v>
      </c>
      <c r="C5" s="9" t="s">
        <v>160</v>
      </c>
      <c r="D5" s="9" t="s">
        <v>237</v>
      </c>
      <c r="E5" s="10" t="s">
        <v>161</v>
      </c>
      <c r="F5" s="10" t="s">
        <v>162</v>
      </c>
      <c r="G5" s="10" t="s">
        <v>238</v>
      </c>
      <c r="H5" s="10" t="s">
        <v>239</v>
      </c>
      <c r="I5" s="27" t="s">
        <v>56</v>
      </c>
      <c r="J5" s="11" t="s">
        <v>240</v>
      </c>
      <c r="K5" s="12"/>
      <c r="L5" s="12"/>
      <c r="M5" s="13"/>
      <c r="N5" s="11" t="s">
        <v>167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2" t="s">
        <v>59</v>
      </c>
      <c r="K6" s="143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173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4" t="s">
        <v>58</v>
      </c>
      <c r="K7" s="14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58</v>
      </c>
      <c r="K8" s="66" t="s">
        <v>241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 t="s">
        <v>242</v>
      </c>
      <c r="D10" s="68" t="s">
        <v>70</v>
      </c>
      <c r="E10" s="68">
        <v>2050201</v>
      </c>
      <c r="F10" s="68" t="s">
        <v>179</v>
      </c>
      <c r="G10" s="68">
        <v>30201</v>
      </c>
      <c r="H10" s="68" t="s">
        <v>192</v>
      </c>
      <c r="I10" s="79">
        <v>170000</v>
      </c>
      <c r="J10" s="79">
        <v>170000</v>
      </c>
      <c r="K10" s="79">
        <v>170000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140"/>
      <c r="B11" s="141"/>
      <c r="C11" s="68" t="s">
        <v>243</v>
      </c>
      <c r="D11" s="68" t="s">
        <v>70</v>
      </c>
      <c r="E11" s="68">
        <v>2050202</v>
      </c>
      <c r="F11" s="68" t="s">
        <v>179</v>
      </c>
      <c r="G11" s="68">
        <v>30202</v>
      </c>
      <c r="H11" s="68" t="s">
        <v>192</v>
      </c>
      <c r="I11" s="79">
        <f>J11+N11</f>
        <v>54054.3</v>
      </c>
      <c r="J11" s="79"/>
      <c r="K11" s="79"/>
      <c r="L11" s="79"/>
      <c r="M11" s="79"/>
      <c r="N11" s="79">
        <v>54054.3</v>
      </c>
      <c r="O11" s="79"/>
      <c r="P11" s="79"/>
      <c r="Q11" s="79"/>
      <c r="R11" s="79"/>
      <c r="S11" s="79"/>
      <c r="T11" s="79"/>
      <c r="U11" s="79"/>
      <c r="V11" s="79"/>
      <c r="W11" s="79"/>
    </row>
    <row r="12" ht="18.75" customHeight="1" spans="1:23">
      <c r="A12" s="32" t="s">
        <v>147</v>
      </c>
      <c r="B12" s="33"/>
      <c r="C12" s="33"/>
      <c r="D12" s="33"/>
      <c r="E12" s="33"/>
      <c r="F12" s="33"/>
      <c r="G12" s="33"/>
      <c r="H12" s="34"/>
      <c r="I12" s="79">
        <f>I10+I11</f>
        <v>224054.3</v>
      </c>
      <c r="J12" s="79">
        <f>SUM(J10:J11)</f>
        <v>170000</v>
      </c>
      <c r="K12" s="79">
        <f>SUM(K10:K11)</f>
        <v>170000</v>
      </c>
      <c r="L12" s="79"/>
      <c r="M12" s="79"/>
      <c r="N12" s="79">
        <f>SUM(N11:N11)</f>
        <v>54054.3</v>
      </c>
      <c r="O12" s="79"/>
      <c r="P12" s="79"/>
      <c r="Q12" s="79"/>
      <c r="R12" s="79"/>
      <c r="S12" s="79"/>
      <c r="T12" s="79"/>
      <c r="U12" s="79"/>
      <c r="V12" s="79"/>
      <c r="W12" s="79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tabSelected="1" workbookViewId="0">
      <pane ySplit="1" topLeftCell="A2" activePane="bottomLeft" state="frozen"/>
      <selection/>
      <selection pane="bottomLeft" activeCell="G20" sqref="G2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244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160</v>
      </c>
      <c r="B5" s="66" t="s">
        <v>245</v>
      </c>
      <c r="C5" s="66" t="s">
        <v>246</v>
      </c>
      <c r="D5" s="66" t="s">
        <v>247</v>
      </c>
      <c r="E5" s="66" t="s">
        <v>248</v>
      </c>
      <c r="F5" s="67" t="s">
        <v>249</v>
      </c>
      <c r="G5" s="66" t="s">
        <v>250</v>
      </c>
      <c r="H5" s="67" t="s">
        <v>251</v>
      </c>
      <c r="I5" s="67" t="s">
        <v>252</v>
      </c>
      <c r="J5" s="66" t="s">
        <v>253</v>
      </c>
    </row>
    <row r="6" ht="18.75" customHeight="1" spans="1:1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35">
        <v>6</v>
      </c>
      <c r="G6" s="134">
        <v>7</v>
      </c>
      <c r="H6" s="35">
        <v>8</v>
      </c>
      <c r="I6" s="35">
        <v>9</v>
      </c>
      <c r="J6" s="134">
        <v>10</v>
      </c>
    </row>
    <row r="7" ht="42" customHeight="1" spans="1:10">
      <c r="A7" s="135" t="s">
        <v>242</v>
      </c>
      <c r="B7" s="10" t="s">
        <v>254</v>
      </c>
      <c r="C7" s="136" t="s">
        <v>255</v>
      </c>
      <c r="D7" s="136" t="s">
        <v>256</v>
      </c>
      <c r="E7" s="136" t="s">
        <v>257</v>
      </c>
      <c r="F7" s="136" t="s">
        <v>258</v>
      </c>
      <c r="G7" s="136" t="s">
        <v>259</v>
      </c>
      <c r="H7" s="136" t="s">
        <v>260</v>
      </c>
      <c r="I7" s="136" t="s">
        <v>261</v>
      </c>
      <c r="J7" s="136" t="s">
        <v>257</v>
      </c>
    </row>
    <row r="8" ht="42" customHeight="1" spans="1:10">
      <c r="A8" s="137"/>
      <c r="B8" s="137"/>
      <c r="C8" s="136" t="s">
        <v>255</v>
      </c>
      <c r="D8" s="136" t="s">
        <v>262</v>
      </c>
      <c r="E8" s="136" t="s">
        <v>263</v>
      </c>
      <c r="F8" s="136" t="s">
        <v>258</v>
      </c>
      <c r="G8" s="136" t="s">
        <v>264</v>
      </c>
      <c r="H8" s="136" t="s">
        <v>265</v>
      </c>
      <c r="I8" s="136" t="s">
        <v>261</v>
      </c>
      <c r="J8" s="136" t="s">
        <v>266</v>
      </c>
    </row>
    <row r="9" ht="42" customHeight="1" spans="1:10">
      <c r="A9" s="137"/>
      <c r="B9" s="137"/>
      <c r="C9" s="136" t="s">
        <v>267</v>
      </c>
      <c r="D9" s="136" t="s">
        <v>268</v>
      </c>
      <c r="E9" s="136" t="s">
        <v>269</v>
      </c>
      <c r="F9" s="136" t="s">
        <v>270</v>
      </c>
      <c r="G9" s="136" t="s">
        <v>86</v>
      </c>
      <c r="H9" s="136" t="s">
        <v>271</v>
      </c>
      <c r="I9" s="136" t="s">
        <v>261</v>
      </c>
      <c r="J9" s="136" t="s">
        <v>272</v>
      </c>
    </row>
    <row r="10" ht="42" customHeight="1" spans="1:10">
      <c r="A10" s="137"/>
      <c r="B10" s="137"/>
      <c r="C10" s="136" t="s">
        <v>267</v>
      </c>
      <c r="D10" s="136" t="s">
        <v>273</v>
      </c>
      <c r="E10" s="136" t="s">
        <v>274</v>
      </c>
      <c r="F10" s="136" t="s">
        <v>270</v>
      </c>
      <c r="G10" s="136" t="s">
        <v>83</v>
      </c>
      <c r="H10" s="136" t="s">
        <v>271</v>
      </c>
      <c r="I10" s="136" t="s">
        <v>261</v>
      </c>
      <c r="J10" s="136" t="s">
        <v>275</v>
      </c>
    </row>
    <row r="11" ht="42" customHeight="1" spans="1:10">
      <c r="A11" s="137"/>
      <c r="B11" s="137"/>
      <c r="C11" s="136" t="s">
        <v>267</v>
      </c>
      <c r="D11" s="136" t="s">
        <v>276</v>
      </c>
      <c r="E11" s="136" t="s">
        <v>277</v>
      </c>
      <c r="F11" s="136" t="s">
        <v>270</v>
      </c>
      <c r="G11" s="136" t="s">
        <v>278</v>
      </c>
      <c r="H11" s="136" t="s">
        <v>260</v>
      </c>
      <c r="I11" s="136" t="s">
        <v>261</v>
      </c>
      <c r="J11" s="136" t="s">
        <v>279</v>
      </c>
    </row>
    <row r="12" ht="42" customHeight="1" spans="1:10">
      <c r="A12" s="138"/>
      <c r="B12" s="138"/>
      <c r="C12" s="136" t="s">
        <v>280</v>
      </c>
      <c r="D12" s="136" t="s">
        <v>281</v>
      </c>
      <c r="E12" s="136" t="s">
        <v>282</v>
      </c>
      <c r="F12" s="136" t="s">
        <v>270</v>
      </c>
      <c r="G12" s="136" t="s">
        <v>283</v>
      </c>
      <c r="H12" s="136" t="s">
        <v>260</v>
      </c>
      <c r="I12" s="136" t="s">
        <v>261</v>
      </c>
      <c r="J12" s="136" t="s">
        <v>284</v>
      </c>
    </row>
  </sheetData>
  <mergeCells count="4">
    <mergeCell ref="A3:J3"/>
    <mergeCell ref="A4:H4"/>
    <mergeCell ref="A7:A12"/>
    <mergeCell ref="B7:B1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I21" sqref="I21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0">
        <v>1</v>
      </c>
      <c r="B2" s="121">
        <v>0</v>
      </c>
      <c r="C2" s="120">
        <v>1</v>
      </c>
      <c r="D2" s="122"/>
      <c r="E2" s="122"/>
      <c r="F2" s="119" t="s">
        <v>285</v>
      </c>
    </row>
    <row r="3" ht="42" customHeight="1" spans="1:6">
      <c r="A3" s="123" t="str">
        <f>"2025"&amp;"年部门政府性基金预算支出预算表"</f>
        <v>2025年部门政府性基金预算支出预算表</v>
      </c>
      <c r="B3" s="123" t="s">
        <v>286</v>
      </c>
      <c r="C3" s="124"/>
      <c r="D3" s="125"/>
      <c r="E3" s="125"/>
      <c r="F3" s="125"/>
    </row>
    <row r="4" ht="13.5" customHeight="1" spans="1:6">
      <c r="A4" s="5" t="s">
        <v>1</v>
      </c>
      <c r="B4" s="5" t="s">
        <v>287</v>
      </c>
      <c r="C4" s="120"/>
      <c r="D4" s="122"/>
      <c r="E4" s="122"/>
      <c r="F4" s="119" t="s">
        <v>2</v>
      </c>
    </row>
    <row r="5" ht="19.5" customHeight="1" spans="1:6">
      <c r="A5" s="126" t="s">
        <v>158</v>
      </c>
      <c r="B5" s="127" t="s">
        <v>72</v>
      </c>
      <c r="C5" s="126" t="s">
        <v>73</v>
      </c>
      <c r="D5" s="11" t="s">
        <v>288</v>
      </c>
      <c r="E5" s="12"/>
      <c r="F5" s="13"/>
    </row>
    <row r="6" ht="18.75" customHeight="1" spans="1:6">
      <c r="A6" s="128"/>
      <c r="B6" s="129"/>
      <c r="C6" s="128"/>
      <c r="D6" s="16" t="s">
        <v>56</v>
      </c>
      <c r="E6" s="11" t="s">
        <v>75</v>
      </c>
      <c r="F6" s="16" t="s">
        <v>76</v>
      </c>
    </row>
    <row r="7" ht="18.75" customHeight="1" spans="1:6">
      <c r="A7" s="67">
        <v>1</v>
      </c>
      <c r="B7" s="130" t="s">
        <v>83</v>
      </c>
      <c r="C7" s="67">
        <v>3</v>
      </c>
      <c r="D7" s="131">
        <v>4</v>
      </c>
      <c r="E7" s="131">
        <v>5</v>
      </c>
      <c r="F7" s="131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2" t="s">
        <v>147</v>
      </c>
      <c r="B10" s="132" t="s">
        <v>147</v>
      </c>
      <c r="C10" s="133" t="s">
        <v>147</v>
      </c>
      <c r="D10" s="79"/>
      <c r="E10" s="79"/>
      <c r="F10" s="79"/>
    </row>
    <row r="12" customHeight="1" spans="2:2">
      <c r="B12" t="s">
        <v>289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I21" sqref="I2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290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09" t="s">
        <v>1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9" t="s">
        <v>2</v>
      </c>
    </row>
    <row r="5" ht="15.75" customHeight="1" spans="1:19">
      <c r="A5" s="10" t="s">
        <v>157</v>
      </c>
      <c r="B5" s="110" t="s">
        <v>158</v>
      </c>
      <c r="C5" s="110" t="s">
        <v>291</v>
      </c>
      <c r="D5" s="87" t="s">
        <v>292</v>
      </c>
      <c r="E5" s="87" t="s">
        <v>293</v>
      </c>
      <c r="F5" s="87" t="s">
        <v>294</v>
      </c>
      <c r="G5" s="87" t="s">
        <v>295</v>
      </c>
      <c r="H5" s="87" t="s">
        <v>296</v>
      </c>
      <c r="I5" s="101" t="s">
        <v>165</v>
      </c>
      <c r="J5" s="101"/>
      <c r="K5" s="101"/>
      <c r="L5" s="101"/>
      <c r="M5" s="102"/>
      <c r="N5" s="101"/>
      <c r="O5" s="101"/>
      <c r="P5" s="80"/>
      <c r="Q5" s="101"/>
      <c r="R5" s="102"/>
      <c r="S5" s="81"/>
    </row>
    <row r="6" ht="17.25" customHeight="1" spans="1:19">
      <c r="A6" s="15"/>
      <c r="B6" s="111"/>
      <c r="C6" s="111"/>
      <c r="D6" s="89"/>
      <c r="E6" s="89"/>
      <c r="F6" s="89"/>
      <c r="G6" s="89"/>
      <c r="H6" s="89"/>
      <c r="I6" s="89" t="s">
        <v>56</v>
      </c>
      <c r="J6" s="89" t="s">
        <v>59</v>
      </c>
      <c r="K6" s="89" t="s">
        <v>297</v>
      </c>
      <c r="L6" s="89" t="s">
        <v>298</v>
      </c>
      <c r="M6" s="88" t="s">
        <v>299</v>
      </c>
      <c r="N6" s="103" t="s">
        <v>300</v>
      </c>
      <c r="O6" s="103"/>
      <c r="P6" s="107"/>
      <c r="Q6" s="103"/>
      <c r="R6" s="108"/>
      <c r="S6" s="92"/>
    </row>
    <row r="7" ht="54" customHeight="1" spans="1:19">
      <c r="A7" s="18"/>
      <c r="B7" s="92"/>
      <c r="C7" s="92"/>
      <c r="D7" s="91"/>
      <c r="E7" s="91"/>
      <c r="F7" s="91"/>
      <c r="G7" s="91"/>
      <c r="H7" s="91"/>
      <c r="I7" s="91"/>
      <c r="J7" s="91" t="s">
        <v>58</v>
      </c>
      <c r="K7" s="91"/>
      <c r="L7" s="91"/>
      <c r="M7" s="90"/>
      <c r="N7" s="91" t="s">
        <v>58</v>
      </c>
      <c r="O7" s="91" t="s">
        <v>65</v>
      </c>
      <c r="P7" s="92" t="s">
        <v>66</v>
      </c>
      <c r="Q7" s="91" t="s">
        <v>67</v>
      </c>
      <c r="R7" s="90" t="s">
        <v>68</v>
      </c>
      <c r="S7" s="92" t="s">
        <v>69</v>
      </c>
    </row>
    <row r="8" ht="18" customHeight="1" spans="1:19">
      <c r="A8" s="112">
        <v>1</v>
      </c>
      <c r="B8" s="112" t="s">
        <v>83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3" t="s">
        <v>175</v>
      </c>
      <c r="B9" s="94" t="s">
        <v>70</v>
      </c>
      <c r="C9" s="94" t="s">
        <v>190</v>
      </c>
      <c r="D9" s="95" t="s">
        <v>301</v>
      </c>
      <c r="E9" s="95" t="s">
        <v>302</v>
      </c>
      <c r="F9" s="114" t="s">
        <v>303</v>
      </c>
      <c r="G9" s="115">
        <v>28</v>
      </c>
      <c r="H9" s="79">
        <v>3360</v>
      </c>
      <c r="I9" s="79">
        <v>3360</v>
      </c>
      <c r="J9" s="79">
        <v>3360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6" t="s">
        <v>147</v>
      </c>
      <c r="B10" s="97"/>
      <c r="C10" s="97"/>
      <c r="D10" s="98"/>
      <c r="E10" s="98"/>
      <c r="F10" s="98"/>
      <c r="G10" s="116"/>
      <c r="H10" s="79">
        <f>SUM(H9:H9)</f>
        <v>3360</v>
      </c>
      <c r="I10" s="79">
        <f>SUM(I9:I9)</f>
        <v>3360</v>
      </c>
      <c r="J10" s="79">
        <f>SUM(J9:J9)</f>
        <v>3360</v>
      </c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09" t="s">
        <v>304</v>
      </c>
      <c r="B11" s="5"/>
      <c r="C11" s="5"/>
      <c r="D11" s="109"/>
      <c r="E11" s="109"/>
      <c r="F11" s="109"/>
      <c r="G11" s="117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I21" sqref="I21"/>
    </sheetView>
  </sheetViews>
  <sheetFormatPr defaultColWidth="9.14166666666667" defaultRowHeight="14.25" customHeight="1"/>
  <cols>
    <col min="1" max="1" width="19.125" customWidth="1"/>
    <col min="2" max="2" width="19.5" customWidth="1"/>
    <col min="3" max="3" width="19.625" customWidth="1"/>
    <col min="4" max="4" width="15.375" customWidth="1"/>
    <col min="5" max="5" width="17.375" customWidth="1"/>
    <col min="6" max="6" width="15.375" customWidth="1"/>
    <col min="7" max="7" width="14" customWidth="1"/>
    <col min="8" max="8" width="15.125" customWidth="1"/>
    <col min="9" max="9" width="17.125" customWidth="1"/>
    <col min="10" max="10" width="13.375" customWidth="1"/>
    <col min="11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9"/>
      <c r="O2" s="76"/>
      <c r="P2" s="76"/>
      <c r="Q2" s="83"/>
      <c r="R2" s="76"/>
      <c r="S2" s="105"/>
      <c r="T2" s="105" t="s">
        <v>305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100"/>
      <c r="O3" s="84"/>
      <c r="P3" s="84"/>
      <c r="Q3" s="65"/>
      <c r="R3" s="84"/>
      <c r="S3" s="100"/>
      <c r="T3" s="65"/>
    </row>
    <row r="4" ht="22.5" customHeight="1" spans="1:20">
      <c r="A4" s="73" t="s">
        <v>1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9"/>
      <c r="O4" s="76"/>
      <c r="P4" s="76"/>
      <c r="Q4" s="83"/>
      <c r="R4" s="76"/>
      <c r="S4" s="106"/>
      <c r="T4" s="105" t="s">
        <v>2</v>
      </c>
    </row>
    <row r="5" ht="24" customHeight="1" spans="1:20">
      <c r="A5" s="10" t="s">
        <v>157</v>
      </c>
      <c r="B5" s="86" t="s">
        <v>158</v>
      </c>
      <c r="C5" s="86" t="s">
        <v>291</v>
      </c>
      <c r="D5" s="86" t="s">
        <v>306</v>
      </c>
      <c r="E5" s="86" t="s">
        <v>307</v>
      </c>
      <c r="F5" s="86" t="s">
        <v>308</v>
      </c>
      <c r="G5" s="86" t="s">
        <v>309</v>
      </c>
      <c r="H5" s="87" t="s">
        <v>310</v>
      </c>
      <c r="I5" s="87" t="s">
        <v>311</v>
      </c>
      <c r="J5" s="101" t="s">
        <v>165</v>
      </c>
      <c r="K5" s="101"/>
      <c r="L5" s="101"/>
      <c r="M5" s="101"/>
      <c r="N5" s="102"/>
      <c r="O5" s="101"/>
      <c r="P5" s="101"/>
      <c r="Q5" s="80"/>
      <c r="R5" s="101"/>
      <c r="S5" s="102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56</v>
      </c>
      <c r="K6" s="89" t="s">
        <v>59</v>
      </c>
      <c r="L6" s="89" t="s">
        <v>297</v>
      </c>
      <c r="M6" s="89" t="s">
        <v>298</v>
      </c>
      <c r="N6" s="88" t="s">
        <v>299</v>
      </c>
      <c r="O6" s="103" t="s">
        <v>300</v>
      </c>
      <c r="P6" s="103"/>
      <c r="Q6" s="107"/>
      <c r="R6" s="103"/>
      <c r="S6" s="108"/>
      <c r="T6" s="92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58</v>
      </c>
      <c r="L7" s="91"/>
      <c r="M7" s="91"/>
      <c r="N7" s="90"/>
      <c r="O7" s="91" t="s">
        <v>58</v>
      </c>
      <c r="P7" s="91" t="s">
        <v>65</v>
      </c>
      <c r="Q7" s="92" t="s">
        <v>66</v>
      </c>
      <c r="R7" s="91" t="s">
        <v>67</v>
      </c>
      <c r="S7" s="90" t="s">
        <v>68</v>
      </c>
      <c r="T7" s="92" t="s">
        <v>69</v>
      </c>
    </row>
    <row r="8" ht="17.25" customHeight="1" spans="1:20">
      <c r="A8" s="19">
        <v>1</v>
      </c>
      <c r="B8" s="92">
        <v>2</v>
      </c>
      <c r="C8" s="19">
        <v>3</v>
      </c>
      <c r="D8" s="19">
        <v>4</v>
      </c>
      <c r="E8" s="92">
        <v>5</v>
      </c>
      <c r="F8" s="19">
        <v>6</v>
      </c>
      <c r="G8" s="19">
        <v>7</v>
      </c>
      <c r="H8" s="92">
        <v>8</v>
      </c>
      <c r="I8" s="19">
        <v>9</v>
      </c>
      <c r="J8" s="19">
        <v>10</v>
      </c>
      <c r="K8" s="92">
        <v>11</v>
      </c>
      <c r="L8" s="19">
        <v>12</v>
      </c>
      <c r="M8" s="19">
        <v>13</v>
      </c>
      <c r="N8" s="92">
        <v>14</v>
      </c>
      <c r="O8" s="19">
        <v>15</v>
      </c>
      <c r="P8" s="19">
        <v>16</v>
      </c>
      <c r="Q8" s="92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6" t="s">
        <v>147</v>
      </c>
      <c r="B10" s="97"/>
      <c r="C10" s="97"/>
      <c r="D10" s="97"/>
      <c r="E10" s="97"/>
      <c r="F10" s="97"/>
      <c r="G10" s="97"/>
      <c r="H10" s="98"/>
      <c r="I10" s="104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2" customHeight="1" spans="2:2">
      <c r="B12" t="s">
        <v>312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I21" sqref="I21"/>
    </sheetView>
  </sheetViews>
  <sheetFormatPr defaultColWidth="9.14166666666667" defaultRowHeight="14.25" customHeight="1"/>
  <cols>
    <col min="1" max="1" width="18.75" customWidth="1"/>
    <col min="2" max="2" width="13.125" customWidth="1"/>
    <col min="3" max="3" width="14.625" customWidth="1"/>
    <col min="4" max="4" width="13.125" customWidth="1"/>
    <col min="5" max="5" width="11.375" customWidth="1"/>
    <col min="6" max="6" width="13.125" customWidth="1"/>
    <col min="7" max="7" width="12.25" customWidth="1"/>
    <col min="8" max="8" width="11.25" customWidth="1"/>
    <col min="9" max="9" width="11" customWidth="1"/>
    <col min="10" max="10" width="9.625" customWidth="1"/>
    <col min="11" max="11" width="11.125" customWidth="1"/>
    <col min="12" max="12" width="11.75" customWidth="1"/>
    <col min="13" max="13" width="11.5" customWidth="1"/>
    <col min="14" max="14" width="13" customWidth="1"/>
    <col min="15" max="15" width="12.375" customWidth="1"/>
    <col min="16" max="16" width="11.75" customWidth="1"/>
    <col min="17" max="17" width="12.875" customWidth="1"/>
    <col min="18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313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">
        <v>1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2</v>
      </c>
    </row>
    <row r="5" ht="19.5" customHeight="1" spans="1:24">
      <c r="A5" s="27" t="s">
        <v>314</v>
      </c>
      <c r="B5" s="11" t="s">
        <v>165</v>
      </c>
      <c r="C5" s="12"/>
      <c r="D5" s="12"/>
      <c r="E5" s="11" t="s">
        <v>315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56</v>
      </c>
      <c r="C6" s="10" t="s">
        <v>59</v>
      </c>
      <c r="D6" s="77" t="s">
        <v>297</v>
      </c>
      <c r="E6" s="47" t="s">
        <v>316</v>
      </c>
      <c r="F6" s="47" t="s">
        <v>317</v>
      </c>
      <c r="G6" s="47" t="s">
        <v>318</v>
      </c>
      <c r="H6" s="47" t="s">
        <v>319</v>
      </c>
      <c r="I6" s="47" t="s">
        <v>320</v>
      </c>
      <c r="J6" s="47" t="s">
        <v>321</v>
      </c>
      <c r="K6" s="47" t="s">
        <v>322</v>
      </c>
      <c r="L6" s="47" t="s">
        <v>323</v>
      </c>
      <c r="M6" s="47" t="s">
        <v>324</v>
      </c>
      <c r="N6" s="47" t="s">
        <v>325</v>
      </c>
      <c r="O6" s="47" t="s">
        <v>326</v>
      </c>
      <c r="P6" s="47" t="s">
        <v>327</v>
      </c>
      <c r="Q6" s="47" t="s">
        <v>328</v>
      </c>
      <c r="R6" s="47" t="s">
        <v>329</v>
      </c>
      <c r="S6" s="47" t="s">
        <v>330</v>
      </c>
      <c r="T6" s="47" t="s">
        <v>331</v>
      </c>
      <c r="U6" s="47" t="s">
        <v>332</v>
      </c>
      <c r="V6" s="47" t="s">
        <v>333</v>
      </c>
      <c r="W6" s="47" t="s">
        <v>334</v>
      </c>
      <c r="X6" s="82" t="s">
        <v>335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1" customHeight="1" spans="2:2">
      <c r="B11" t="s">
        <v>336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I21" sqref="I2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337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314</v>
      </c>
      <c r="B5" s="66" t="s">
        <v>245</v>
      </c>
      <c r="C5" s="66" t="s">
        <v>246</v>
      </c>
      <c r="D5" s="66" t="s">
        <v>247</v>
      </c>
      <c r="E5" s="66" t="s">
        <v>248</v>
      </c>
      <c r="F5" s="67" t="s">
        <v>249</v>
      </c>
      <c r="G5" s="66" t="s">
        <v>250</v>
      </c>
      <c r="H5" s="67" t="s">
        <v>251</v>
      </c>
      <c r="I5" s="67" t="s">
        <v>252</v>
      </c>
      <c r="J5" s="66" t="s">
        <v>253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10" customHeight="1" spans="2:2">
      <c r="B10" t="s">
        <v>336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I21" sqref="I21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338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</v>
      </c>
      <c r="B4" s="44"/>
      <c r="C4" s="44"/>
      <c r="D4" s="45"/>
      <c r="F4" s="42"/>
      <c r="G4" s="41"/>
      <c r="H4" s="41"/>
      <c r="I4" s="63" t="s">
        <v>2</v>
      </c>
    </row>
    <row r="5" ht="28.5" customHeight="1" spans="1:9">
      <c r="A5" s="46" t="s">
        <v>157</v>
      </c>
      <c r="B5" s="47" t="s">
        <v>158</v>
      </c>
      <c r="C5" s="48" t="s">
        <v>339</v>
      </c>
      <c r="D5" s="46" t="s">
        <v>340</v>
      </c>
      <c r="E5" s="46" t="s">
        <v>341</v>
      </c>
      <c r="F5" s="46" t="s">
        <v>342</v>
      </c>
      <c r="G5" s="47" t="s">
        <v>343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295</v>
      </c>
      <c r="H6" s="47" t="s">
        <v>344</v>
      </c>
      <c r="I6" s="47" t="s">
        <v>345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  <row r="11" customHeight="1" spans="2:2">
      <c r="B11" t="s">
        <v>346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I21" sqref="I2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347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236</v>
      </c>
      <c r="B5" s="9" t="s">
        <v>160</v>
      </c>
      <c r="C5" s="9" t="s">
        <v>237</v>
      </c>
      <c r="D5" s="10" t="s">
        <v>161</v>
      </c>
      <c r="E5" s="10" t="s">
        <v>162</v>
      </c>
      <c r="F5" s="10" t="s">
        <v>238</v>
      </c>
      <c r="G5" s="10" t="s">
        <v>239</v>
      </c>
      <c r="H5" s="27" t="s">
        <v>56</v>
      </c>
      <c r="I5" s="11" t="s">
        <v>348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147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3" customHeight="1" spans="2:2">
      <c r="B13" t="s">
        <v>349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pane ySplit="1" topLeftCell="A2" activePane="bottomLeft" state="frozen"/>
      <selection/>
      <selection pane="bottomLeft" activeCell="G9" sqref="G9:G1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350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237</v>
      </c>
      <c r="B5" s="9" t="s">
        <v>236</v>
      </c>
      <c r="C5" s="9" t="s">
        <v>160</v>
      </c>
      <c r="D5" s="10" t="s">
        <v>351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 t="s">
        <v>242</v>
      </c>
      <c r="D9" s="21" t="s">
        <v>352</v>
      </c>
      <c r="E9" s="23">
        <v>170000</v>
      </c>
      <c r="F9" s="23">
        <v>170000</v>
      </c>
      <c r="G9" s="23">
        <v>170000</v>
      </c>
    </row>
    <row r="10" ht="18.75" customHeight="1" spans="1:7">
      <c r="A10" s="24" t="s">
        <v>56</v>
      </c>
      <c r="B10" s="25" t="s">
        <v>353</v>
      </c>
      <c r="C10" s="25"/>
      <c r="D10" s="26"/>
      <c r="E10" s="23">
        <f>E9</f>
        <v>170000</v>
      </c>
      <c r="F10" s="23">
        <f>SUM(F9:F9)</f>
        <v>170000</v>
      </c>
      <c r="G10" s="23">
        <f>SUM(G9:G9)</f>
        <v>170000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廖锦坤</cp:lastModifiedBy>
  <dcterms:created xsi:type="dcterms:W3CDTF">2025-02-06T07:09:00Z</dcterms:created>
  <dcterms:modified xsi:type="dcterms:W3CDTF">2025-03-18T07:34:29Z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