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515" tabRatio="894" firstSheet="2" activeTab="7"/>
  </bookViews>
  <sheets>
    <sheet name="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'财务收支预算总表01-1'!$A:$A,'财务收支预算总表01-1'!$1:$1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<sst xmlns="http://schemas.openxmlformats.org/spreadsheetml/2006/main" count="997" uniqueCount="399">
  <si>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</si>
  <si>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</si>
  <si>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</si>
  <si>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</si>
  <si>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</si>
  <si>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</si>
  <si>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</si>
  <si>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</si>
  <si>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</si>
  <si>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</si>
  <si>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</si>
  <si>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</si>
  <si>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</si>
  <si>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</si>
  <si>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</si>
  <si>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</si>
  <si>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</si>
  <si>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</si>
  <si>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</si>
  <si>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</si>
  <si>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</si>
  <si>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</si>
  <si>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</si>
  <si>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</si>
  <si>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</si>
  <si>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</si>
  <si>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</si>
  <si>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</si>
  <si>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</si>
  <si>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</si>
  <si>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</si>
  <si>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</si>
  <si>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</si>
  <si>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</si>
  <si>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</si>
  <si>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</si>
  <si>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</si>
  <si>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</si>
  <si>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</si>
  <si>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</si>
  <si>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</si>
  <si>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</si>
  <si>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</si>
  <si>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</si>
  <si>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</si>
  <si>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</si>
  <si>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</si>
  <si>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</si>
  <si>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</si>
  <si>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</si>
  <si>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</si>
  <si>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</si>
  <si>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</si>
  <si>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</si>
  <si>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</si>
  <si>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</si>
  <si>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</si>
  <si>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</si>
  <si>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</si>
  <si>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</si>
  <si>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</si>
  <si>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</si>
  <si>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</si>
  <si>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</si>
  <si>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</si>
  <si>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</si>
  <si>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</si>
  <si>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</si>
  <si>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</si>
  <si>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昆明市呈贡区民大附小</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</si>
  <si>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</si>
  <si>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</si>
  <si>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</si>
  <si>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</si>
  <si>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</si>
  <si>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</si>
  <si>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</si>
  <si>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</si>
  <si>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</si>
  <si>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</si>
  <si>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</si>
  <si>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</si>
  <si>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</si>
  <si>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</si>
  <si>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</si>
  <si>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</si>
  <si>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</si>
  <si>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</si>
  <si>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</si>
  <si>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</si>
  <si>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</si>
  <si>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</si>
  <si>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</si>
  <si>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</si>
  <si>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</si>
  <si>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</si>
  <si>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小学教育</t>
  </si>
  <si>
    <t>2080502</t>
  </si>
  <si>
    <t>事业单位离退休</t>
  </si>
  <si>
    <t>2050202</t>
  </si>
  <si>
    <t>2080801</t>
  </si>
  <si>
    <t>死亡抚恤</t>
  </si>
  <si>
    <t>2210201</t>
  </si>
  <si>
    <t>住房公积金</t>
  </si>
  <si>
    <t>2080505</t>
  </si>
  <si>
    <t>机关事业单位基本养老保险缴费支出</t>
  </si>
  <si>
    <t>2101102</t>
  </si>
  <si>
    <t>事业单位医疗</t>
  </si>
  <si>
    <t>2101103</t>
  </si>
  <si>
    <t>公务员医疗补助</t>
  </si>
  <si>
    <t>2101199</t>
  </si>
  <si>
    <t>其他行政事业单位医疗支出</t>
  </si>
  <si>
    <t>2050701</t>
  </si>
  <si>
    <t>特殊学校教育</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</si>
  <si>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</si>
  <si>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</si>
  <si>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</si>
  <si>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</si>
  <si>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</si>
  <si>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</si>
  <si>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</si>
  <si>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</si>
  <si>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</si>
  <si>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</si>
  <si>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</si>
  <si>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</si>
  <si>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</si>
  <si>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</si>
  <si>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</si>
  <si>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</si>
  <si>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</si>
  <si>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</si>
  <si>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</si>
  <si>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</si>
  <si>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</si>
  <si>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</si>
  <si>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</si>
  <si>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</si>
  <si>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</si>
  <si>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</si>
  <si>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</si>
  <si>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</si>
  <si>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</si>
  <si>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</si>
  <si>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</si>
  <si>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</si>
  <si>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</si>
  <si>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</si>
  <si>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</si>
  <si>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</si>
  <si>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</si>
  <si>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</si>
  <si>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</si>
  <si>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</si>
  <si>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</si>
  <si>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</si>
  <si>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</si>
  <si>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</si>
  <si>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</si>
  <si>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</si>
  <si>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备注：此表为空，原因为2025年我校无“三公”经费支出预算。</t>
  </si>
  <si>
    <t>预算04表</t>
  </si>
  <si>
    <t>单位名称：昆明市呈贡区民大附小</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</si>
  <si>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</si>
  <si>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</si>
  <si>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</si>
  <si>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</si>
  <si>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</si>
  <si>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</si>
  <si>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</si>
  <si>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</si>
  <si>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</si>
  <si>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</si>
  <si>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</si>
  <si>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</si>
  <si>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</si>
  <si>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</si>
  <si>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</si>
  <si>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</si>
  <si>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</si>
  <si>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</si>
  <si>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呈贡区教育体育局</t>
  </si>
  <si>
    <t>530121210000000002565</t>
  </si>
  <si>
    <t>事业人员绩效奖励</t>
  </si>
  <si>
    <t>30103</t>
  </si>
  <si>
    <t>奖金</t>
  </si>
  <si>
    <t>530121210000000002566</t>
  </si>
  <si>
    <t>一般公用运转支出</t>
  </si>
  <si>
    <t>30201</t>
  </si>
  <si>
    <t>办公费</t>
  </si>
  <si>
    <t>530121210000000002567</t>
  </si>
  <si>
    <t>30229</t>
  </si>
  <si>
    <t>福利费</t>
  </si>
  <si>
    <t>530121210000000002571</t>
  </si>
  <si>
    <t>工会经费</t>
  </si>
  <si>
    <t>30228</t>
  </si>
  <si>
    <t>530121210000000002572</t>
  </si>
  <si>
    <t>离退休人员支出</t>
  </si>
  <si>
    <t>30305</t>
  </si>
  <si>
    <t>生活补助</t>
  </si>
  <si>
    <t>530121231100001176018</t>
  </si>
  <si>
    <t>其他人员支出</t>
  </si>
  <si>
    <t>30199</t>
  </si>
  <si>
    <t>其他工资福利支出</t>
  </si>
  <si>
    <t>530121231100001176034</t>
  </si>
  <si>
    <t>学校学生公用运转支出</t>
  </si>
  <si>
    <t>530121231100001407898</t>
  </si>
  <si>
    <t>事业人员工资支出</t>
  </si>
  <si>
    <t>30101</t>
  </si>
  <si>
    <t>基本工资</t>
  </si>
  <si>
    <t>530121241100002232404</t>
  </si>
  <si>
    <t>30102</t>
  </si>
  <si>
    <t>津贴补贴</t>
  </si>
  <si>
    <t>530121241100002232407</t>
  </si>
  <si>
    <t>30107</t>
  </si>
  <si>
    <t>绩效工资</t>
  </si>
  <si>
    <t>遗属补助及抚恤金</t>
  </si>
  <si>
    <t>30113</t>
  </si>
  <si>
    <t>社会保障缴费</t>
  </si>
  <si>
    <t>30108</t>
  </si>
  <si>
    <t>机关事业单位基本养老保险缴费</t>
  </si>
  <si>
    <t>30110</t>
  </si>
  <si>
    <t>职工基本医疗保险缴费</t>
  </si>
  <si>
    <t>30111</t>
  </si>
  <si>
    <t>公务员医疗补助缴费</t>
  </si>
  <si>
    <t>30112</t>
  </si>
  <si>
    <t>其他社会保障缴费</t>
  </si>
  <si>
    <t>预算05-1表</t>
  </si>
  <si>
    <t>项目分类</t>
  </si>
  <si>
    <t>项目单位</t>
  </si>
  <si>
    <t>经济科目编码</t>
  </si>
  <si>
    <t>经济科目名称</t>
  </si>
  <si>
    <t>本年拨款</t>
  </si>
  <si>
    <t>其中：本次下达</t>
  </si>
  <si>
    <t>312 民生类</t>
  </si>
  <si>
    <t>530121241100002174771</t>
  </si>
  <si>
    <t>城乡义务教育公用经费区级资金</t>
  </si>
  <si>
    <t>30209</t>
  </si>
  <si>
    <t>物业管理费</t>
  </si>
  <si>
    <t>530121241100002174774</t>
  </si>
  <si>
    <t>义务教育家庭经济困难学生生活费补助区级资金</t>
  </si>
  <si>
    <t>30308</t>
  </si>
  <si>
    <t>助学金</t>
  </si>
  <si>
    <t>530121241100002174796</t>
  </si>
  <si>
    <t>城乡义务教育特殊教育公用经费区级资金</t>
  </si>
  <si>
    <t>313 事业发展类</t>
  </si>
  <si>
    <t>530121251100003879950</t>
  </si>
  <si>
    <t>呈贡区学校消防安全检测及综合评价服务经费</t>
  </si>
  <si>
    <t>530121241100002272151</t>
  </si>
  <si>
    <t>(自有资金）义务教育课后服务经费</t>
  </si>
  <si>
    <t>530121251100003751301</t>
  </si>
  <si>
    <t>（自有资金）民族团结经费</t>
  </si>
  <si>
    <t>预算05-2表</t>
  </si>
  <si>
    <t>项目年度绩效目标</t>
  </si>
  <si>
    <t>一级指标</t>
  </si>
  <si>
    <t>二级指标</t>
  </si>
  <si>
    <t>三级指标</t>
  </si>
  <si>
    <t>指标性质</t>
  </si>
  <si>
    <t>指标值</t>
  </si>
  <si>
    <t>度量单位</t>
  </si>
  <si>
    <t>指标属性</t>
  </si>
  <si>
    <t>指标内容</t>
  </si>
  <si>
    <t>昆明市呈贡区民大附小义务教育课后服务资金</t>
  </si>
  <si>
    <t>形成有特色、高质量的课后服务体系，全面育人水平明显提高，助推学生过重作业负担和校外培训负担、家庭教育支出和家长精力负担明显减轻</t>
  </si>
  <si>
    <t>产出指标</t>
  </si>
  <si>
    <t>数量指标</t>
  </si>
  <si>
    <t>保障学生数</t>
  </si>
  <si>
    <t>=</t>
  </si>
  <si>
    <t>人</t>
  </si>
  <si>
    <t>定量指标</t>
  </si>
  <si>
    <t>反映保障学生数情况</t>
  </si>
  <si>
    <t>质量指标</t>
  </si>
  <si>
    <t>课后服务课程评分</t>
  </si>
  <si>
    <t>≥</t>
  </si>
  <si>
    <t>分</t>
  </si>
  <si>
    <t>反映课后服务课程质量情况</t>
  </si>
  <si>
    <t>时效指标</t>
  </si>
  <si>
    <t>补助资金当年到位率</t>
  </si>
  <si>
    <t>%</t>
  </si>
  <si>
    <t>反映资金当年到位率情况</t>
  </si>
  <si>
    <t>成本指标</t>
  </si>
  <si>
    <t>经济成本指标</t>
  </si>
  <si>
    <t>≤</t>
  </si>
  <si>
    <t>元</t>
  </si>
  <si>
    <t>反映经济成本情况</t>
  </si>
  <si>
    <t>效益指标</t>
  </si>
  <si>
    <t>社会效益指标</t>
  </si>
  <si>
    <t>全面育人水平明显提高，学生过重作业负担和校外培训负担、家庭教育支出和家长精力负担明显减轻</t>
  </si>
  <si>
    <t>有效</t>
  </si>
  <si>
    <t>达标</t>
  </si>
  <si>
    <t>定性指标</t>
  </si>
  <si>
    <t>反映项目社会效益情况</t>
  </si>
  <si>
    <t>可持续影响指标</t>
  </si>
  <si>
    <t>促进学生全面发展和健康成长</t>
  </si>
  <si>
    <t>反映项目可持续影响情况</t>
  </si>
  <si>
    <t>满意度指标</t>
  </si>
  <si>
    <t>服务对象满意度指标</t>
  </si>
  <si>
    <t>学生满意度</t>
  </si>
  <si>
    <t>反映学生满意度情况</t>
  </si>
  <si>
    <t>家长满意度</t>
  </si>
  <si>
    <t>反映家长满意度情况</t>
  </si>
  <si>
    <t>昆明市呈贡区民大附小特殊教育公用经费区级专项资金</t>
  </si>
  <si>
    <t xml:space="preserve">确保学校正常运转，不因资金短缺而影响学校正常的教育教学秩序，残疾学生入学率逐步提高 </t>
  </si>
  <si>
    <t>学校运转情况</t>
  </si>
  <si>
    <t>良好</t>
  </si>
  <si>
    <t>反映学校运转情况</t>
  </si>
  <si>
    <t>资金当年到位率</t>
  </si>
  <si>
    <t>适龄残疾儿童接受义务教育覆盖率</t>
  </si>
  <si>
    <t>反映社会效益情况</t>
  </si>
  <si>
    <t>小学阶段享受补助年限</t>
  </si>
  <si>
    <t>年</t>
  </si>
  <si>
    <t>反映学生享受补助年限情况</t>
  </si>
  <si>
    <t>提高人口素质</t>
  </si>
  <si>
    <t>反映提高人口素质情况</t>
  </si>
  <si>
    <t>昆明市呈贡区民大附小城乡义务教育公用经费区级资金</t>
  </si>
  <si>
    <t>确保学校正常运转，不因资金短缺而影响学校正常的教育教学秩序</t>
  </si>
  <si>
    <t>绿化保洁服务分</t>
  </si>
  <si>
    <t>反映绿化保洁服务质量情况</t>
  </si>
  <si>
    <t>促进教育事业发展，提高区域社会经济发展水平</t>
  </si>
  <si>
    <t>教师满意度</t>
  </si>
  <si>
    <t>反映教师满意度情况</t>
  </si>
  <si>
    <t>昆明市呈贡区民大附小义务教育家庭经济困难学生生活费补助区级资金</t>
  </si>
  <si>
    <t>切实做好城乡义务教育家庭经济困难学生生活费补助发放工作，促进教育公平，降低辍学率，一定程度提高学生生活质量</t>
  </si>
  <si>
    <t>获补助学生数</t>
  </si>
  <si>
    <t>反映获补助学生数情况</t>
  </si>
  <si>
    <t>补助政策宣传次数</t>
  </si>
  <si>
    <t>次</t>
  </si>
  <si>
    <t>反映补助政策宣传次数情况</t>
  </si>
  <si>
    <t>获补学生准确率</t>
  </si>
  <si>
    <t>反映获补学生准确率情况</t>
  </si>
  <si>
    <t>补助事项公示度</t>
  </si>
  <si>
    <t>反映补助事项公示度情况</t>
  </si>
  <si>
    <t>补助发放及时率</t>
  </si>
  <si>
    <t>反映补助发放及时率情况</t>
  </si>
  <si>
    <t>补助政策知晓率</t>
  </si>
  <si>
    <t>反映补助政策知晓率情况</t>
  </si>
  <si>
    <t>一定程度减轻家庭经济困难学生生活负担和精神负担</t>
  </si>
  <si>
    <t>预算06表</t>
  </si>
  <si>
    <t>政府性基金预算支出预算表</t>
  </si>
  <si>
    <t>政府性基金预算支出</t>
  </si>
  <si>
    <t>备注：此表为空。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</si>
  <si>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</si>
  <si>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</si>
  <si>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</si>
  <si>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</si>
  <si>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</si>
  <si>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</si>
  <si>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</si>
  <si>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</si>
  <si>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</si>
  <si>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</si>
  <si>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</si>
  <si>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物业管理服务费</t>
  </si>
  <si>
    <t>物业管理服务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</si>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</sst>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10">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 numFmtId="181" formatCode="#,##0.00_ "/>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9"/>
      <name val="宋体"/>
      <charset val="134"/>
    </font>
    <font>
      <sz val="11"/>
      <color theme="1"/>
      <name val="宋体"/>
      <charset val="134"/>
    </font>
    <font>
      <sz val="11"/>
      <color theme="1"/>
      <name val="宋体"/>
      <charset val="134"/>
      <scheme val="minor"/>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000000"/>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0" fillId="4" borderId="19" applyNumberFormat="0" applyFont="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20" applyNumberFormat="0" applyFill="0" applyAlignment="0" applyProtection="0">
      <alignment vertical="center"/>
    </xf>
    <xf numFmtId="0" fontId="24" fillId="0" borderId="20" applyNumberFormat="0" applyFill="0" applyAlignment="0" applyProtection="0">
      <alignment vertical="center"/>
    </xf>
    <xf numFmtId="0" fontId="25" fillId="0" borderId="21" applyNumberFormat="0" applyFill="0" applyAlignment="0" applyProtection="0">
      <alignment vertical="center"/>
    </xf>
    <xf numFmtId="0" fontId="25" fillId="0" borderId="0" applyNumberFormat="0" applyFill="0" applyBorder="0" applyAlignment="0" applyProtection="0">
      <alignment vertical="center"/>
    </xf>
    <xf numFmtId="0" fontId="26" fillId="5" borderId="22" applyNumberFormat="0" applyAlignment="0" applyProtection="0">
      <alignment vertical="center"/>
    </xf>
    <xf numFmtId="0" fontId="27" fillId="6" borderId="23" applyNumberFormat="0" applyAlignment="0" applyProtection="0">
      <alignment vertical="center"/>
    </xf>
    <xf numFmtId="0" fontId="28" fillId="6" borderId="22" applyNumberFormat="0" applyAlignment="0" applyProtection="0">
      <alignment vertical="center"/>
    </xf>
    <xf numFmtId="0" fontId="29" fillId="7" borderId="24" applyNumberFormat="0" applyAlignment="0" applyProtection="0">
      <alignment vertical="center"/>
    </xf>
    <xf numFmtId="0" fontId="30" fillId="0" borderId="25" applyNumberFormat="0" applyFill="0" applyAlignment="0" applyProtection="0">
      <alignment vertical="center"/>
    </xf>
    <xf numFmtId="0" fontId="31" fillId="0" borderId="26" applyNumberFormat="0" applyFill="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6" fillId="12" borderId="0" applyNumberFormat="0" applyBorder="0" applyAlignment="0" applyProtection="0">
      <alignment vertical="center"/>
    </xf>
    <xf numFmtId="0" fontId="36"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36"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6" fillId="20" borderId="0" applyNumberFormat="0" applyBorder="0" applyAlignment="0" applyProtection="0">
      <alignment vertical="center"/>
    </xf>
    <xf numFmtId="0" fontId="36"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35" fillId="34" borderId="0" applyNumberFormat="0" applyBorder="0" applyAlignment="0" applyProtection="0">
      <alignment vertical="center"/>
    </xf>
    <xf numFmtId="176" fontId="11" fillId="0" borderId="7">
      <alignment horizontal="right" vertical="center"/>
    </xf>
    <xf numFmtId="177" fontId="11" fillId="0" borderId="7">
      <alignment horizontal="right" vertical="center"/>
    </xf>
    <xf numFmtId="10" fontId="11" fillId="0" borderId="7">
      <alignment horizontal="right" vertical="center"/>
    </xf>
    <xf numFmtId="178" fontId="11" fillId="0" borderId="7">
      <alignment horizontal="right" vertical="center"/>
    </xf>
    <xf numFmtId="49" fontId="11" fillId="0" borderId="7">
      <alignment horizontal="left" vertical="center" wrapText="1"/>
    </xf>
    <xf numFmtId="178" fontId="11" fillId="0" borderId="7">
      <alignment horizontal="right" vertical="center"/>
    </xf>
    <xf numFmtId="179" fontId="11" fillId="0" borderId="7">
      <alignment horizontal="right" vertical="center"/>
    </xf>
    <xf numFmtId="180" fontId="11" fillId="0" borderId="7">
      <alignment horizontal="right" vertical="center"/>
    </xf>
    <xf numFmtId="0" fontId="11" fillId="0" borderId="0">
      <alignment vertical="top"/>
      <protection locked="0"/>
    </xf>
  </cellStyleXfs>
  <cellXfs count="233">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4"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8"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8"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1" fillId="3" borderId="0" xfId="57" applyFont="1" applyFill="1" applyBorder="1" applyAlignment="1" applyProtection="1">
      <alignment vertical="top"/>
      <protection locked="0"/>
    </xf>
    <xf numFmtId="0" fontId="1" fillId="0" borderId="7" xfId="0" applyFont="1" applyBorder="1" applyAlignment="1">
      <alignment horizontal="center" vertical="center" wrapText="1"/>
    </xf>
    <xf numFmtId="0" fontId="12" fillId="3" borderId="14" xfId="57" applyFont="1" applyFill="1" applyBorder="1" applyAlignment="1" applyProtection="1">
      <alignment horizontal="center" vertical="center" wrapText="1"/>
    </xf>
    <xf numFmtId="0" fontId="12" fillId="3" borderId="14" xfId="57" applyFont="1" applyFill="1" applyBorder="1" applyAlignment="1" applyProtection="1">
      <alignment horizontal="left" vertical="center" wrapText="1"/>
    </xf>
    <xf numFmtId="0" fontId="12" fillId="3" borderId="14" xfId="57" applyFont="1" applyFill="1" applyBorder="1" applyAlignment="1" applyProtection="1">
      <alignment vertical="center" wrapText="1"/>
    </xf>
    <xf numFmtId="0" fontId="12" fillId="3" borderId="14" xfId="57" applyFont="1" applyFill="1" applyBorder="1" applyAlignment="1" applyProtection="1">
      <alignment vertical="center"/>
      <protection locked="0"/>
    </xf>
    <xf numFmtId="0" fontId="12" fillId="3" borderId="14" xfId="57" applyFont="1" applyFill="1" applyBorder="1" applyAlignment="1" applyProtection="1">
      <alignment horizontal="left" vertical="center"/>
      <protection locked="0"/>
    </xf>
    <xf numFmtId="0" fontId="12" fillId="3" borderId="14" xfId="57" applyFont="1" applyFill="1" applyBorder="1" applyAlignment="1" applyProtection="1">
      <alignment vertical="center" wrapText="1"/>
      <protection locked="0"/>
    </xf>
    <xf numFmtId="0" fontId="12" fillId="3" borderId="14" xfId="57" applyFont="1" applyFill="1" applyBorder="1" applyAlignment="1" applyProtection="1">
      <alignment vertical="center"/>
    </xf>
    <xf numFmtId="181" fontId="12" fillId="3" borderId="14" xfId="57" applyNumberFormat="1" applyFont="1" applyFill="1" applyBorder="1" applyAlignment="1" applyProtection="1">
      <alignment horizontal="left" vertical="center"/>
    </xf>
    <xf numFmtId="0" fontId="12" fillId="3" borderId="14" xfId="57" applyFont="1" applyFill="1" applyBorder="1" applyAlignment="1" applyProtection="1">
      <alignment horizontal="center" vertical="center"/>
    </xf>
    <xf numFmtId="0" fontId="12" fillId="3" borderId="14" xfId="57" applyFont="1" applyFill="1" applyBorder="1" applyAlignment="1" applyProtection="1">
      <alignment horizontal="left" vertical="center"/>
    </xf>
    <xf numFmtId="0" fontId="12" fillId="3" borderId="15" xfId="57" applyFont="1" applyFill="1" applyBorder="1" applyAlignment="1" applyProtection="1">
      <alignment horizontal="center" vertical="center" wrapText="1"/>
    </xf>
    <xf numFmtId="0" fontId="12" fillId="3" borderId="15" xfId="57" applyFont="1" applyFill="1" applyBorder="1" applyAlignment="1" applyProtection="1">
      <alignment horizontal="left" vertical="center" wrapText="1"/>
    </xf>
    <xf numFmtId="0" fontId="12" fillId="3" borderId="16" xfId="57" applyFont="1" applyFill="1" applyBorder="1" applyAlignment="1" applyProtection="1">
      <alignment horizontal="center" vertical="center" wrapText="1"/>
    </xf>
    <xf numFmtId="0" fontId="12" fillId="3" borderId="16" xfId="57" applyFont="1" applyFill="1" applyBorder="1" applyAlignment="1" applyProtection="1">
      <alignment horizontal="left" vertical="center" wrapText="1"/>
    </xf>
    <xf numFmtId="0" fontId="12" fillId="3" borderId="17" xfId="57" applyFont="1" applyFill="1" applyBorder="1" applyAlignment="1" applyProtection="1">
      <alignment horizontal="center" vertical="center" wrapText="1"/>
    </xf>
    <xf numFmtId="0" fontId="12" fillId="3" borderId="15" xfId="57" applyFont="1" applyFill="1" applyBorder="1" applyAlignment="1" applyProtection="1">
      <alignment horizontal="center" vertical="center"/>
    </xf>
    <xf numFmtId="0" fontId="12" fillId="3" borderId="16" xfId="57" applyFont="1" applyFill="1" applyBorder="1" applyAlignment="1" applyProtection="1">
      <alignment horizontal="center" vertical="center"/>
    </xf>
    <xf numFmtId="0" fontId="12" fillId="3" borderId="15" xfId="57" applyFont="1" applyFill="1" applyBorder="1" applyAlignment="1" applyProtection="1">
      <alignment horizontal="left" vertical="center"/>
    </xf>
    <xf numFmtId="0" fontId="12" fillId="3" borderId="17" xfId="57" applyFont="1" applyFill="1" applyBorder="1" applyAlignment="1" applyProtection="1">
      <alignment horizontal="center" vertical="center"/>
    </xf>
    <xf numFmtId="0" fontId="12" fillId="3" borderId="17" xfId="57" applyFont="1" applyFill="1" applyBorder="1" applyAlignment="1" applyProtection="1">
      <alignment horizontal="left" vertical="center"/>
    </xf>
    <xf numFmtId="0" fontId="12" fillId="3" borderId="16" xfId="57" applyFont="1" applyFill="1" applyBorder="1" applyAlignment="1" applyProtection="1">
      <alignment horizontal="left" vertical="center"/>
    </xf>
    <xf numFmtId="0" fontId="12" fillId="3" borderId="17" xfId="57" applyFont="1" applyFill="1" applyBorder="1" applyAlignment="1" applyProtection="1">
      <alignment horizontal="left" vertical="center" wrapText="1"/>
    </xf>
    <xf numFmtId="0" fontId="1" fillId="0" borderId="0" xfId="0" applyFont="1" applyBorder="1" applyAlignment="1">
      <alignment vertical="top"/>
    </xf>
    <xf numFmtId="0" fontId="2" fillId="2" borderId="7" xfId="0" applyFont="1" applyFill="1" applyBorder="1" applyAlignment="1" applyProtection="1">
      <alignment horizontal="left" vertical="center" wrapText="1"/>
      <protection locked="0"/>
    </xf>
    <xf numFmtId="0" fontId="13" fillId="0" borderId="14" xfId="0" applyFont="1" applyFill="1" applyBorder="1" applyAlignment="1">
      <alignment horizontal="left" vertical="center"/>
    </xf>
    <xf numFmtId="0" fontId="2" fillId="2" borderId="7" xfId="0" applyFont="1" applyFill="1" applyBorder="1" applyAlignment="1" applyProtection="1">
      <alignment horizontal="left" vertical="center"/>
      <protection locked="0"/>
    </xf>
    <xf numFmtId="0" fontId="2" fillId="0" borderId="3" xfId="0" applyFont="1" applyBorder="1" applyAlignment="1">
      <alignment horizontal="left" vertical="center"/>
    </xf>
    <xf numFmtId="0" fontId="1" fillId="0" borderId="2" xfId="0" applyFont="1" applyBorder="1" applyAlignment="1" applyProtection="1">
      <alignment horizontal="center" vertical="center" wrapText="1"/>
      <protection locked="0"/>
    </xf>
    <xf numFmtId="0" fontId="2" fillId="2" borderId="4" xfId="0" applyFont="1" applyFill="1" applyBorder="1" applyAlignment="1">
      <alignment horizontal="left"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4" fontId="2" fillId="2" borderId="7" xfId="0" applyNumberFormat="1" applyFont="1" applyFill="1" applyBorder="1" applyAlignment="1" applyProtection="1">
      <alignment horizontal="right" vertical="center"/>
      <protection locked="0"/>
    </xf>
    <xf numFmtId="0" fontId="2" fillId="0" borderId="0" xfId="0" applyFont="1" applyBorder="1" applyAlignment="1">
      <alignment horizontal="right" vertical="center"/>
    </xf>
    <xf numFmtId="0" fontId="0" fillId="0" borderId="0" xfId="0" applyFont="1" applyBorder="1" applyAlignment="1">
      <alignment wrapText="1"/>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13" fillId="0" borderId="14" xfId="0" applyFont="1" applyFill="1" applyBorder="1" applyAlignment="1">
      <alignment horizontal="left" vertical="center" wrapText="1"/>
    </xf>
    <xf numFmtId="0" fontId="11" fillId="0" borderId="7" xfId="0" applyFont="1" applyFill="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178" fontId="5" fillId="0" borderId="7" xfId="0" applyNumberFormat="1" applyFont="1" applyBorder="1" applyAlignment="1">
      <alignment horizontal="right" vertical="center" wrapText="1"/>
    </xf>
    <xf numFmtId="178" fontId="11" fillId="0" borderId="7" xfId="0" applyNumberFormat="1" applyFont="1" applyFill="1" applyBorder="1" applyAlignment="1" applyProtection="1">
      <alignment horizontal="right" vertical="center"/>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4" fillId="0" borderId="0" xfId="0" applyFont="1" applyBorder="1" applyAlignment="1">
      <alignment horizontal="center" vertical="center"/>
    </xf>
    <xf numFmtId="0" fontId="2" fillId="2" borderId="18" xfId="0" applyFont="1" applyFill="1" applyBorder="1" applyAlignment="1" applyProtection="1">
      <alignment horizontal="left" vertical="center" wrapText="1"/>
      <protection locked="0"/>
    </xf>
    <xf numFmtId="0" fontId="6" fillId="2" borderId="0" xfId="0" applyFont="1" applyFill="1" applyBorder="1" applyAlignment="1">
      <alignment horizontal="left" vertical="center"/>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4" fontId="2" fillId="0" borderId="7" xfId="0" applyNumberFormat="1" applyFont="1" applyFill="1" applyBorder="1" applyAlignment="1">
      <alignment horizontal="right" vertical="center"/>
    </xf>
    <xf numFmtId="4" fontId="2" fillId="2" borderId="7" xfId="0" applyNumberFormat="1" applyFont="1" applyFill="1" applyBorder="1" applyAlignment="1" applyProtection="1">
      <alignment horizontal="right" vertical="center"/>
      <protection locked="0"/>
    </xf>
    <xf numFmtId="0" fontId="2" fillId="2" borderId="7" xfId="0" applyFont="1" applyFill="1" applyBorder="1" applyAlignment="1">
      <alignment horizontal="left" vertical="center" wrapText="1" indent="2"/>
    </xf>
    <xf numFmtId="0" fontId="1" fillId="0" borderId="4"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0" fontId="15"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6" fillId="0" borderId="7" xfId="0" applyFont="1" applyBorder="1" applyAlignment="1">
      <alignment horizontal="center" vertical="center"/>
    </xf>
    <xf numFmtId="0" fontId="16" fillId="0" borderId="7" xfId="0" applyFont="1" applyBorder="1" applyAlignment="1" applyProtection="1">
      <alignment horizontal="center" vertical="center" wrapText="1"/>
      <protection locked="0"/>
    </xf>
    <xf numFmtId="178" fontId="17" fillId="0" borderId="7" xfId="0" applyNumberFormat="1" applyFont="1" applyBorder="1" applyAlignment="1">
      <alignment horizontal="right" vertical="center"/>
    </xf>
    <xf numFmtId="0" fontId="15" fillId="2" borderId="1" xfId="0" applyFont="1" applyFill="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horizontal="center" vertical="center"/>
      <protection locked="0"/>
    </xf>
    <xf numFmtId="0" fontId="15" fillId="0" borderId="4" xfId="0" applyFont="1" applyBorder="1" applyAlignment="1" applyProtection="1">
      <alignment horizontal="center" vertical="center"/>
      <protection locked="0"/>
    </xf>
    <xf numFmtId="0" fontId="15" fillId="0" borderId="1" xfId="0" applyFont="1" applyBorder="1" applyAlignment="1" applyProtection="1">
      <alignment horizontal="center" vertical="center"/>
      <protection locked="0"/>
    </xf>
    <xf numFmtId="0" fontId="15" fillId="2" borderId="6" xfId="0" applyFont="1" applyFill="1" applyBorder="1" applyAlignment="1" applyProtection="1">
      <alignment horizontal="center" vertical="center" wrapText="1"/>
      <protection locked="0"/>
    </xf>
    <xf numFmtId="0" fontId="15" fillId="0" borderId="6" xfId="0" applyFont="1" applyBorder="1" applyAlignment="1" applyProtection="1">
      <alignment horizontal="center" vertical="center"/>
      <protection locked="0"/>
    </xf>
    <xf numFmtId="0" fontId="15" fillId="0" borderId="7" xfId="0" applyFont="1" applyBorder="1" applyAlignment="1" applyProtection="1">
      <alignment horizontal="center" vertical="center"/>
      <protection locked="0"/>
    </xf>
    <xf numFmtId="0" fontId="11" fillId="0" borderId="7" xfId="0" applyFont="1" applyFill="1" applyBorder="1" applyAlignment="1" applyProtection="1">
      <alignment horizontal="left" vertical="center"/>
      <protection locked="0"/>
    </xf>
    <xf numFmtId="178" fontId="11" fillId="0" borderId="7" xfId="0" applyNumberFormat="1" applyFont="1" applyFill="1" applyBorder="1" applyAlignment="1" applyProtection="1">
      <alignment horizontal="right" vertical="center"/>
      <protection locked="0"/>
    </xf>
    <xf numFmtId="0" fontId="2" fillId="2" borderId="2" xfId="0" applyFont="1" applyFill="1" applyBorder="1" applyAlignment="1">
      <alignment horizontal="center" vertical="center" wrapText="1"/>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2" fillId="2" borderId="7" xfId="0" applyFont="1" applyFill="1" applyBorder="1" applyAlignment="1" applyProtection="1">
      <alignment horizontal="left" vertical="center" wrapText="1" indent="1"/>
      <protection locked="0"/>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4" fontId="2" fillId="0" borderId="7" xfId="0" applyNumberFormat="1" applyFont="1" applyFill="1" applyBorder="1" applyAlignment="1" applyProtection="1">
      <alignment horizontal="right" vertical="center"/>
      <protection locked="0"/>
    </xf>
    <xf numFmtId="0" fontId="13" fillId="0" borderId="14" xfId="0" applyFont="1" applyFill="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B7" sqref="B7:B16"/>
    </sheetView>
  </sheetViews>
  <sheetFormatPr defaultColWidth="8.575" defaultRowHeight="12.75" customHeight="1" outlineLevelCol="3"/>
  <cols>
    <col min="1" max="4" width="41" customWidth="1"/>
  </cols>
  <sheetData>
    <row r="1" customHeight="1" spans="1:4">
      <c r="A1" s="1"/>
      <c r="B1" s="1"/>
      <c r="C1" s="1"/>
      <c r="D1" s="1"/>
    </row>
    <row r="2" ht="15" customHeight="1" spans="1:4">
      <c r="A2" s="45"/>
      <c r="B2" s="45"/>
      <c r="C2" s="45"/>
      <c r="D2" s="63" t="s">
        <v>0</v>
      </c>
    </row>
    <row r="3" ht="41.25" customHeight="1" spans="1:1">
      <c r="A3" s="40" t="str">
        <f>"2025"&amp;"年财务收支预算总表"</f>
        <v>2025年财务收支预算总表</v>
      </c>
    </row>
    <row r="4" ht="17.25" customHeight="1" spans="1:4">
      <c r="A4" s="186" t="str">
        <f>"单位名称："&amp;"昆明市呈贡区民大附小"</f>
        <v>单位名称：昆明市呈贡区民大附小</v>
      </c>
      <c r="B4" s="187"/>
      <c r="D4" s="168" t="s">
        <v>1</v>
      </c>
    </row>
    <row r="5" ht="23.25" customHeight="1" spans="1:4">
      <c r="A5" s="196" t="s">
        <v>2</v>
      </c>
      <c r="B5" s="197"/>
      <c r="C5" s="196" t="s">
        <v>3</v>
      </c>
      <c r="D5" s="197"/>
    </row>
    <row r="6" ht="24" customHeight="1" spans="1:4">
      <c r="A6" s="196" t="s">
        <v>4</v>
      </c>
      <c r="B6" s="196" t="s">
        <v>5</v>
      </c>
      <c r="C6" s="196" t="s">
        <v>6</v>
      </c>
      <c r="D6" s="196" t="s">
        <v>5</v>
      </c>
    </row>
    <row r="7" ht="17.25" customHeight="1" spans="1:4">
      <c r="A7" s="198" t="s">
        <v>7</v>
      </c>
      <c r="B7" s="79">
        <v>9031051.16</v>
      </c>
      <c r="C7" s="198" t="s">
        <v>8</v>
      </c>
      <c r="D7" s="79"/>
    </row>
    <row r="8" ht="17.25" customHeight="1" spans="1:4">
      <c r="A8" s="198" t="s">
        <v>9</v>
      </c>
      <c r="B8" s="79"/>
      <c r="C8" s="198" t="s">
        <v>10</v>
      </c>
      <c r="D8" s="79"/>
    </row>
    <row r="9" ht="17.25" customHeight="1" spans="1:4">
      <c r="A9" s="198" t="s">
        <v>11</v>
      </c>
      <c r="B9" s="79"/>
      <c r="C9" s="231" t="s">
        <v>12</v>
      </c>
      <c r="D9" s="79"/>
    </row>
    <row r="10" ht="17.25" customHeight="1" spans="1:4">
      <c r="A10" s="198" t="s">
        <v>13</v>
      </c>
      <c r="B10" s="79"/>
      <c r="C10" s="231" t="s">
        <v>14</v>
      </c>
      <c r="D10" s="79"/>
    </row>
    <row r="11" ht="17.25" customHeight="1" spans="1:4">
      <c r="A11" s="198" t="s">
        <v>15</v>
      </c>
      <c r="B11" s="79"/>
      <c r="C11" s="231" t="s">
        <v>16</v>
      </c>
      <c r="D11" s="79">
        <v>8227606.16</v>
      </c>
    </row>
    <row r="12" ht="17.25" customHeight="1" spans="1:4">
      <c r="A12" s="198" t="s">
        <v>17</v>
      </c>
      <c r="B12" s="79"/>
      <c r="C12" s="231" t="s">
        <v>18</v>
      </c>
      <c r="D12" s="79"/>
    </row>
    <row r="13" ht="17.25" customHeight="1" spans="1:4">
      <c r="A13" s="198" t="s">
        <v>19</v>
      </c>
      <c r="B13" s="79"/>
      <c r="C13" s="31" t="s">
        <v>20</v>
      </c>
      <c r="D13" s="79"/>
    </row>
    <row r="14" ht="17.25" customHeight="1" spans="1:4">
      <c r="A14" s="198" t="s">
        <v>21</v>
      </c>
      <c r="B14" s="79"/>
      <c r="C14" s="31" t="s">
        <v>22</v>
      </c>
      <c r="D14" s="232">
        <v>672848</v>
      </c>
    </row>
    <row r="15" ht="17.25" customHeight="1" spans="1:4">
      <c r="A15" s="198" t="s">
        <v>23</v>
      </c>
      <c r="B15" s="79"/>
      <c r="C15" s="31" t="s">
        <v>24</v>
      </c>
      <c r="D15" s="232">
        <v>519405</v>
      </c>
    </row>
    <row r="16" ht="17.25" customHeight="1" spans="1:4">
      <c r="A16" s="198" t="s">
        <v>25</v>
      </c>
      <c r="B16" s="79">
        <v>728000</v>
      </c>
      <c r="C16" s="31" t="s">
        <v>26</v>
      </c>
      <c r="D16" s="79"/>
    </row>
    <row r="17" ht="17.25" customHeight="1" spans="1:4">
      <c r="A17" s="199"/>
      <c r="B17" s="79"/>
      <c r="C17" s="31" t="s">
        <v>27</v>
      </c>
      <c r="D17" s="79"/>
    </row>
    <row r="18" ht="17.25" customHeight="1" spans="1:4">
      <c r="A18" s="200"/>
      <c r="B18" s="79"/>
      <c r="C18" s="31" t="s">
        <v>28</v>
      </c>
      <c r="D18" s="79"/>
    </row>
    <row r="19" ht="17.25" customHeight="1" spans="1:4">
      <c r="A19" s="200"/>
      <c r="B19" s="79"/>
      <c r="C19" s="31" t="s">
        <v>29</v>
      </c>
      <c r="D19" s="79"/>
    </row>
    <row r="20" ht="17.25" customHeight="1" spans="1:4">
      <c r="A20" s="200"/>
      <c r="B20" s="79"/>
      <c r="C20" s="31" t="s">
        <v>30</v>
      </c>
      <c r="D20" s="79"/>
    </row>
    <row r="21" ht="17.25" customHeight="1" spans="1:4">
      <c r="A21" s="200"/>
      <c r="B21" s="79"/>
      <c r="C21" s="31" t="s">
        <v>31</v>
      </c>
      <c r="D21" s="79"/>
    </row>
    <row r="22" ht="17.25" customHeight="1" spans="1:4">
      <c r="A22" s="200"/>
      <c r="B22" s="79"/>
      <c r="C22" s="31" t="s">
        <v>32</v>
      </c>
      <c r="D22" s="79"/>
    </row>
    <row r="23" ht="17.25" customHeight="1" spans="1:4">
      <c r="A23" s="200"/>
      <c r="B23" s="79"/>
      <c r="C23" s="31" t="s">
        <v>33</v>
      </c>
      <c r="D23" s="79"/>
    </row>
    <row r="24" ht="17.25" customHeight="1" spans="1:4">
      <c r="A24" s="200"/>
      <c r="B24" s="79"/>
      <c r="C24" s="31" t="s">
        <v>34</v>
      </c>
      <c r="D24" s="79"/>
    </row>
    <row r="25" ht="17.25" customHeight="1" spans="1:4">
      <c r="A25" s="200"/>
      <c r="B25" s="79"/>
      <c r="C25" s="31" t="s">
        <v>35</v>
      </c>
      <c r="D25" s="192">
        <v>339192</v>
      </c>
    </row>
    <row r="26" ht="17.25" customHeight="1" spans="1:4">
      <c r="A26" s="200"/>
      <c r="B26" s="79"/>
      <c r="C26" s="31" t="s">
        <v>36</v>
      </c>
      <c r="D26" s="79"/>
    </row>
    <row r="27" ht="17.25" customHeight="1" spans="1:4">
      <c r="A27" s="200"/>
      <c r="B27" s="79"/>
      <c r="C27" s="199" t="s">
        <v>37</v>
      </c>
      <c r="D27" s="79"/>
    </row>
    <row r="28" ht="17.25" customHeight="1" spans="1:4">
      <c r="A28" s="200"/>
      <c r="B28" s="79"/>
      <c r="C28" s="31" t="s">
        <v>38</v>
      </c>
      <c r="D28" s="79"/>
    </row>
    <row r="29" ht="16.5" customHeight="1" spans="1:4">
      <c r="A29" s="200"/>
      <c r="B29" s="79"/>
      <c r="C29" s="31" t="s">
        <v>39</v>
      </c>
      <c r="D29" s="79"/>
    </row>
    <row r="30" ht="16.5" customHeight="1" spans="1:4">
      <c r="A30" s="200"/>
      <c r="B30" s="79"/>
      <c r="C30" s="199" t="s">
        <v>40</v>
      </c>
      <c r="D30" s="79"/>
    </row>
    <row r="31" ht="17.25" customHeight="1" spans="1:4">
      <c r="A31" s="200"/>
      <c r="B31" s="79"/>
      <c r="C31" s="199" t="s">
        <v>41</v>
      </c>
      <c r="D31" s="79"/>
    </row>
    <row r="32" ht="17.25" customHeight="1" spans="1:4">
      <c r="A32" s="200"/>
      <c r="B32" s="79"/>
      <c r="C32" s="31" t="s">
        <v>42</v>
      </c>
      <c r="D32" s="79"/>
    </row>
    <row r="33" ht="16.5" customHeight="1" spans="1:4">
      <c r="A33" s="200" t="s">
        <v>43</v>
      </c>
      <c r="B33" s="79">
        <v>9759051.16</v>
      </c>
      <c r="C33" s="200" t="s">
        <v>44</v>
      </c>
      <c r="D33" s="79">
        <v>9759051.16</v>
      </c>
    </row>
    <row r="34" ht="16.5" customHeight="1" spans="1:4">
      <c r="A34" s="199" t="s">
        <v>45</v>
      </c>
      <c r="B34" s="79">
        <v>44811</v>
      </c>
      <c r="C34" s="199" t="s">
        <v>46</v>
      </c>
      <c r="D34" s="79">
        <v>44811</v>
      </c>
    </row>
    <row r="35" ht="16.5" customHeight="1" spans="1:4">
      <c r="A35" s="31" t="s">
        <v>47</v>
      </c>
      <c r="B35" s="79">
        <v>44811</v>
      </c>
      <c r="C35" s="31" t="s">
        <v>47</v>
      </c>
      <c r="D35" s="79">
        <v>44811</v>
      </c>
    </row>
    <row r="36" ht="16.5" customHeight="1" spans="1:4">
      <c r="A36" s="31" t="s">
        <v>48</v>
      </c>
      <c r="B36" s="79"/>
      <c r="C36" s="31" t="s">
        <v>49</v>
      </c>
      <c r="D36" s="79"/>
    </row>
    <row r="37" ht="16.5" customHeight="1" spans="1:4">
      <c r="A37" s="201" t="s">
        <v>50</v>
      </c>
      <c r="B37" s="79">
        <v>9803862.16</v>
      </c>
      <c r="C37" s="201" t="s">
        <v>51</v>
      </c>
      <c r="D37" s="79">
        <v>9803862.16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2"/>
  <sheetViews>
    <sheetView showZeros="0" workbookViewId="0">
      <pane ySplit="1" topLeftCell="A2" activePane="bottomLeft" state="frozen"/>
      <selection/>
      <selection pane="bottomLeft" activeCell="A12" sqref="A12"/>
    </sheetView>
  </sheetViews>
  <sheetFormatPr defaultColWidth="9.14166666666667" defaultRowHeight="14.25" customHeight="1" outlineLevelCol="5"/>
  <cols>
    <col min="1" max="1" width="32.1416666666667" customWidth="1"/>
    <col min="2" max="2" width="20.7166666666667" customWidth="1"/>
    <col min="3" max="3" width="32.1416666666667" customWidth="1"/>
    <col min="4" max="4" width="27.7166666666667" customWidth="1"/>
    <col min="5" max="6" width="36.7" customWidth="1"/>
  </cols>
  <sheetData>
    <row r="1" customHeight="1" spans="1:6">
      <c r="A1" s="1"/>
      <c r="B1" s="1"/>
      <c r="C1" s="1"/>
      <c r="D1" s="1"/>
      <c r="E1" s="1"/>
      <c r="F1" s="1"/>
    </row>
    <row r="2" ht="12" customHeight="1" spans="1:6">
      <c r="A2" s="118">
        <v>1</v>
      </c>
      <c r="B2" s="119">
        <v>0</v>
      </c>
      <c r="C2" s="118">
        <v>1</v>
      </c>
      <c r="D2" s="120"/>
      <c r="E2" s="120"/>
      <c r="F2" s="117" t="s">
        <v>337</v>
      </c>
    </row>
    <row r="3" ht="42" customHeight="1" spans="1:6">
      <c r="A3" s="121" t="str">
        <f>"2025"&amp;"年部门政府性基金预算支出预算表"</f>
        <v>2025年部门政府性基金预算支出预算表</v>
      </c>
      <c r="B3" s="121" t="s">
        <v>338</v>
      </c>
      <c r="C3" s="122"/>
      <c r="D3" s="123"/>
      <c r="E3" s="123"/>
      <c r="F3" s="123"/>
    </row>
    <row r="4" ht="13.5" customHeight="1" spans="1:6">
      <c r="A4" s="5" t="s">
        <v>162</v>
      </c>
      <c r="B4" s="5"/>
      <c r="C4" s="118"/>
      <c r="D4" s="120"/>
      <c r="E4" s="120"/>
      <c r="F4" s="117" t="s">
        <v>1</v>
      </c>
    </row>
    <row r="5" ht="19.5" customHeight="1" spans="1:6">
      <c r="A5" s="124" t="s">
        <v>164</v>
      </c>
      <c r="B5" s="125" t="s">
        <v>71</v>
      </c>
      <c r="C5" s="124" t="s">
        <v>72</v>
      </c>
      <c r="D5" s="11" t="s">
        <v>339</v>
      </c>
      <c r="E5" s="12"/>
      <c r="F5" s="13"/>
    </row>
    <row r="6" ht="18.75" customHeight="1" spans="1:6">
      <c r="A6" s="126"/>
      <c r="B6" s="127"/>
      <c r="C6" s="126"/>
      <c r="D6" s="16" t="s">
        <v>55</v>
      </c>
      <c r="E6" s="11" t="s">
        <v>74</v>
      </c>
      <c r="F6" s="16" t="s">
        <v>75</v>
      </c>
    </row>
    <row r="7" ht="18.75" customHeight="1" spans="1:6">
      <c r="A7" s="67">
        <v>1</v>
      </c>
      <c r="B7" s="128" t="s">
        <v>82</v>
      </c>
      <c r="C7" s="67">
        <v>3</v>
      </c>
      <c r="D7" s="129">
        <v>4</v>
      </c>
      <c r="E7" s="129">
        <v>5</v>
      </c>
      <c r="F7" s="129">
        <v>6</v>
      </c>
    </row>
    <row r="8" ht="21" customHeight="1" spans="1:6">
      <c r="A8" s="21"/>
      <c r="B8" s="21"/>
      <c r="C8" s="21"/>
      <c r="D8" s="79"/>
      <c r="E8" s="79"/>
      <c r="F8" s="79"/>
    </row>
    <row r="9" ht="21" customHeight="1" spans="1:6">
      <c r="A9" s="21"/>
      <c r="B9" s="21"/>
      <c r="C9" s="21"/>
      <c r="D9" s="79"/>
      <c r="E9" s="79"/>
      <c r="F9" s="79"/>
    </row>
    <row r="10" ht="18.75" customHeight="1" spans="1:6">
      <c r="A10" s="130" t="s">
        <v>152</v>
      </c>
      <c r="B10" s="130" t="s">
        <v>152</v>
      </c>
      <c r="C10" s="131" t="s">
        <v>152</v>
      </c>
      <c r="D10" s="79"/>
      <c r="E10" s="79"/>
      <c r="F10" s="79"/>
    </row>
    <row r="12" customHeight="1" spans="1:1">
      <c r="A12" t="s">
        <v>340</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pane ySplit="1" topLeftCell="A2" activePane="bottomLeft" state="frozen"/>
      <selection/>
      <selection pane="bottomLeft" activeCell="A4" sqref="A4:H4"/>
    </sheetView>
  </sheetViews>
  <sheetFormatPr defaultColWidth="9.14166666666667" defaultRowHeight="14.25" customHeight="1"/>
  <cols>
    <col min="1" max="2" width="32.575" customWidth="1"/>
    <col min="3" max="3" width="41.1416666666667" customWidth="1"/>
    <col min="4" max="4" width="21.7166666666667" customWidth="1"/>
    <col min="5" max="5" width="35.2833333333333" customWidth="1"/>
    <col min="6" max="6" width="7.71666666666667"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3"/>
      <c r="C2" s="83"/>
      <c r="R2" s="3"/>
      <c r="S2" s="3" t="s">
        <v>341</v>
      </c>
    </row>
    <row r="3" ht="41.25" customHeight="1" spans="1:19">
      <c r="A3" s="72" t="str">
        <f>"2025"&amp;"年部门政府采购预算表"</f>
        <v>2025年部门政府采购预算表</v>
      </c>
      <c r="B3" s="65"/>
      <c r="C3" s="65"/>
      <c r="D3" s="4"/>
      <c r="E3" s="4"/>
      <c r="F3" s="4"/>
      <c r="G3" s="4"/>
      <c r="H3" s="4"/>
      <c r="I3" s="4"/>
      <c r="J3" s="4"/>
      <c r="K3" s="4"/>
      <c r="L3" s="4"/>
      <c r="M3" s="65"/>
      <c r="N3" s="4"/>
      <c r="O3" s="4"/>
      <c r="P3" s="65"/>
      <c r="Q3" s="4"/>
      <c r="R3" s="65"/>
      <c r="S3" s="65"/>
    </row>
    <row r="4" ht="18.75" customHeight="1" spans="1:19">
      <c r="A4" s="110" t="s">
        <v>162</v>
      </c>
      <c r="B4" s="85"/>
      <c r="C4" s="85"/>
      <c r="D4" s="7"/>
      <c r="E4" s="7"/>
      <c r="F4" s="7"/>
      <c r="G4" s="7"/>
      <c r="H4" s="7"/>
      <c r="I4" s="7"/>
      <c r="J4" s="7"/>
      <c r="K4" s="7"/>
      <c r="L4" s="7"/>
      <c r="R4" s="8"/>
      <c r="S4" s="117" t="s">
        <v>1</v>
      </c>
    </row>
    <row r="5" ht="15.75" customHeight="1" spans="1:19">
      <c r="A5" s="10" t="s">
        <v>163</v>
      </c>
      <c r="B5" s="86" t="s">
        <v>164</v>
      </c>
      <c r="C5" s="86" t="s">
        <v>342</v>
      </c>
      <c r="D5" s="87" t="s">
        <v>343</v>
      </c>
      <c r="E5" s="87" t="s">
        <v>344</v>
      </c>
      <c r="F5" s="87" t="s">
        <v>345</v>
      </c>
      <c r="G5" s="87" t="s">
        <v>346</v>
      </c>
      <c r="H5" s="87" t="s">
        <v>347</v>
      </c>
      <c r="I5" s="100" t="s">
        <v>171</v>
      </c>
      <c r="J5" s="100"/>
      <c r="K5" s="100"/>
      <c r="L5" s="100"/>
      <c r="M5" s="101"/>
      <c r="N5" s="100"/>
      <c r="O5" s="100"/>
      <c r="P5" s="80"/>
      <c r="Q5" s="100"/>
      <c r="R5" s="101"/>
      <c r="S5" s="81"/>
    </row>
    <row r="6" ht="17.25" customHeight="1" spans="1:19">
      <c r="A6" s="15"/>
      <c r="B6" s="88"/>
      <c r="C6" s="88"/>
      <c r="D6" s="89"/>
      <c r="E6" s="89"/>
      <c r="F6" s="89"/>
      <c r="G6" s="89"/>
      <c r="H6" s="89"/>
      <c r="I6" s="89" t="s">
        <v>55</v>
      </c>
      <c r="J6" s="89" t="s">
        <v>58</v>
      </c>
      <c r="K6" s="89" t="s">
        <v>348</v>
      </c>
      <c r="L6" s="89" t="s">
        <v>349</v>
      </c>
      <c r="M6" s="102" t="s">
        <v>350</v>
      </c>
      <c r="N6" s="103" t="s">
        <v>351</v>
      </c>
      <c r="O6" s="103"/>
      <c r="P6" s="108"/>
      <c r="Q6" s="103"/>
      <c r="R6" s="109"/>
      <c r="S6" s="90"/>
    </row>
    <row r="7" ht="54" customHeight="1" spans="1:19">
      <c r="A7" s="18"/>
      <c r="B7" s="90"/>
      <c r="C7" s="90"/>
      <c r="D7" s="91"/>
      <c r="E7" s="91"/>
      <c r="F7" s="91"/>
      <c r="G7" s="91"/>
      <c r="H7" s="91"/>
      <c r="I7" s="91"/>
      <c r="J7" s="91" t="s">
        <v>57</v>
      </c>
      <c r="K7" s="91"/>
      <c r="L7" s="91"/>
      <c r="M7" s="104"/>
      <c r="N7" s="91" t="s">
        <v>57</v>
      </c>
      <c r="O7" s="91" t="s">
        <v>64</v>
      </c>
      <c r="P7" s="90" t="s">
        <v>65</v>
      </c>
      <c r="Q7" s="91" t="s">
        <v>66</v>
      </c>
      <c r="R7" s="104" t="s">
        <v>67</v>
      </c>
      <c r="S7" s="90" t="s">
        <v>68</v>
      </c>
    </row>
    <row r="8" ht="18" customHeight="1" spans="1:19">
      <c r="A8" s="111">
        <v>1</v>
      </c>
      <c r="B8" s="111" t="s">
        <v>82</v>
      </c>
      <c r="C8" s="112">
        <v>3</v>
      </c>
      <c r="D8" s="112">
        <v>4</v>
      </c>
      <c r="E8" s="111">
        <v>5</v>
      </c>
      <c r="F8" s="111">
        <v>6</v>
      </c>
      <c r="G8" s="111">
        <v>7</v>
      </c>
      <c r="H8" s="111">
        <v>8</v>
      </c>
      <c r="I8" s="111">
        <v>9</v>
      </c>
      <c r="J8" s="111">
        <v>10</v>
      </c>
      <c r="K8" s="111">
        <v>11</v>
      </c>
      <c r="L8" s="111">
        <v>12</v>
      </c>
      <c r="M8" s="111">
        <v>13</v>
      </c>
      <c r="N8" s="111">
        <v>14</v>
      </c>
      <c r="O8" s="111">
        <v>15</v>
      </c>
      <c r="P8" s="111">
        <v>16</v>
      </c>
      <c r="Q8" s="111">
        <v>17</v>
      </c>
      <c r="R8" s="111">
        <v>18</v>
      </c>
      <c r="S8" s="111">
        <v>19</v>
      </c>
    </row>
    <row r="9" ht="21" customHeight="1" spans="1:19">
      <c r="A9" s="92"/>
      <c r="B9" s="93" t="s">
        <v>69</v>
      </c>
      <c r="C9" s="93" t="s">
        <v>236</v>
      </c>
      <c r="D9" s="94" t="s">
        <v>352</v>
      </c>
      <c r="E9" s="94" t="s">
        <v>353</v>
      </c>
      <c r="F9" s="94" t="s">
        <v>283</v>
      </c>
      <c r="G9" s="113">
        <v>1</v>
      </c>
      <c r="H9" s="79">
        <v>60500</v>
      </c>
      <c r="I9" s="79">
        <v>60500</v>
      </c>
      <c r="J9" s="79">
        <v>60500</v>
      </c>
      <c r="K9" s="79"/>
      <c r="L9" s="79"/>
      <c r="M9" s="79"/>
      <c r="N9" s="79"/>
      <c r="O9" s="79"/>
      <c r="P9" s="79"/>
      <c r="Q9" s="79"/>
      <c r="R9" s="79"/>
      <c r="S9" s="79"/>
    </row>
    <row r="10" ht="21" customHeight="1" spans="1:19">
      <c r="A10" s="95" t="s">
        <v>152</v>
      </c>
      <c r="B10" s="96"/>
      <c r="C10" s="96"/>
      <c r="D10" s="97"/>
      <c r="E10" s="97"/>
      <c r="F10" s="97"/>
      <c r="G10" s="114"/>
      <c r="H10" s="79">
        <v>60500</v>
      </c>
      <c r="I10" s="79">
        <v>60500</v>
      </c>
      <c r="J10" s="79">
        <v>60500</v>
      </c>
      <c r="K10" s="79"/>
      <c r="L10" s="79"/>
      <c r="M10" s="79"/>
      <c r="N10" s="79"/>
      <c r="O10" s="79"/>
      <c r="P10" s="79"/>
      <c r="Q10" s="79"/>
      <c r="R10" s="79"/>
      <c r="S10" s="79"/>
    </row>
    <row r="11" ht="21" customHeight="1" spans="1:19">
      <c r="A11" s="110" t="s">
        <v>354</v>
      </c>
      <c r="B11" s="5"/>
      <c r="C11" s="5"/>
      <c r="D11" s="110"/>
      <c r="E11" s="110"/>
      <c r="F11" s="110"/>
      <c r="G11" s="115"/>
      <c r="H11" s="116"/>
      <c r="I11" s="116"/>
      <c r="J11" s="116"/>
      <c r="K11" s="116"/>
      <c r="L11" s="116"/>
      <c r="M11" s="116"/>
      <c r="N11" s="116"/>
      <c r="O11" s="116"/>
      <c r="P11" s="116"/>
      <c r="Q11" s="116"/>
      <c r="R11" s="116"/>
      <c r="S11" s="116"/>
    </row>
  </sheetData>
  <mergeCells count="19">
    <mergeCell ref="A3:S3"/>
    <mergeCell ref="A4:H4"/>
    <mergeCell ref="I5:S5"/>
    <mergeCell ref="N6:S6"/>
    <mergeCell ref="A10:G10"/>
    <mergeCell ref="A11:S11"/>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2"/>
  <sheetViews>
    <sheetView showZeros="0" workbookViewId="0">
      <pane ySplit="1" topLeftCell="A2" activePane="bottomLeft" state="frozen"/>
      <selection/>
      <selection pane="bottomLeft" activeCell="A12" sqref="A12"/>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6"/>
      <c r="B2" s="83"/>
      <c r="C2" s="83"/>
      <c r="D2" s="83"/>
      <c r="E2" s="83"/>
      <c r="F2" s="83"/>
      <c r="G2" s="83"/>
      <c r="H2" s="76"/>
      <c r="I2" s="76"/>
      <c r="J2" s="76"/>
      <c r="K2" s="76"/>
      <c r="L2" s="76"/>
      <c r="M2" s="76"/>
      <c r="N2" s="98"/>
      <c r="O2" s="76"/>
      <c r="P2" s="76"/>
      <c r="Q2" s="83"/>
      <c r="R2" s="76"/>
      <c r="S2" s="106"/>
      <c r="T2" s="106" t="s">
        <v>355</v>
      </c>
    </row>
    <row r="3" ht="41.25" customHeight="1" spans="1:20">
      <c r="A3" s="72" t="str">
        <f>"2025"&amp;"年部门政府购买服务预算表"</f>
        <v>2025年部门政府购买服务预算表</v>
      </c>
      <c r="B3" s="65"/>
      <c r="C3" s="65"/>
      <c r="D3" s="65"/>
      <c r="E3" s="65"/>
      <c r="F3" s="65"/>
      <c r="G3" s="65"/>
      <c r="H3" s="84"/>
      <c r="I3" s="84"/>
      <c r="J3" s="84"/>
      <c r="K3" s="84"/>
      <c r="L3" s="84"/>
      <c r="M3" s="84"/>
      <c r="N3" s="99"/>
      <c r="O3" s="84"/>
      <c r="P3" s="84"/>
      <c r="Q3" s="65"/>
      <c r="R3" s="84"/>
      <c r="S3" s="99"/>
      <c r="T3" s="65"/>
    </row>
    <row r="4" ht="22.5" customHeight="1" spans="1:20">
      <c r="A4" s="73" t="s">
        <v>162</v>
      </c>
      <c r="B4" s="85"/>
      <c r="C4" s="85"/>
      <c r="D4" s="85"/>
      <c r="E4" s="85"/>
      <c r="F4" s="85"/>
      <c r="G4" s="85"/>
      <c r="H4" s="74"/>
      <c r="I4" s="74"/>
      <c r="J4" s="74"/>
      <c r="K4" s="74"/>
      <c r="L4" s="74"/>
      <c r="M4" s="74"/>
      <c r="N4" s="98"/>
      <c r="O4" s="76"/>
      <c r="P4" s="76"/>
      <c r="Q4" s="83"/>
      <c r="R4" s="76"/>
      <c r="S4" s="107"/>
      <c r="T4" s="106" t="s">
        <v>1</v>
      </c>
    </row>
    <row r="5" ht="24" customHeight="1" spans="1:20">
      <c r="A5" s="10" t="s">
        <v>163</v>
      </c>
      <c r="B5" s="86" t="s">
        <v>164</v>
      </c>
      <c r="C5" s="86" t="s">
        <v>342</v>
      </c>
      <c r="D5" s="86" t="s">
        <v>356</v>
      </c>
      <c r="E5" s="86" t="s">
        <v>357</v>
      </c>
      <c r="F5" s="86" t="s">
        <v>358</v>
      </c>
      <c r="G5" s="86" t="s">
        <v>359</v>
      </c>
      <c r="H5" s="87" t="s">
        <v>360</v>
      </c>
      <c r="I5" s="87" t="s">
        <v>361</v>
      </c>
      <c r="J5" s="100" t="s">
        <v>171</v>
      </c>
      <c r="K5" s="100"/>
      <c r="L5" s="100"/>
      <c r="M5" s="100"/>
      <c r="N5" s="101"/>
      <c r="O5" s="100"/>
      <c r="P5" s="100"/>
      <c r="Q5" s="80"/>
      <c r="R5" s="100"/>
      <c r="S5" s="101"/>
      <c r="T5" s="81"/>
    </row>
    <row r="6" ht="24" customHeight="1" spans="1:20">
      <c r="A6" s="15"/>
      <c r="B6" s="88"/>
      <c r="C6" s="88"/>
      <c r="D6" s="88"/>
      <c r="E6" s="88"/>
      <c r="F6" s="88"/>
      <c r="G6" s="88"/>
      <c r="H6" s="89"/>
      <c r="I6" s="89"/>
      <c r="J6" s="89" t="s">
        <v>55</v>
      </c>
      <c r="K6" s="89" t="s">
        <v>58</v>
      </c>
      <c r="L6" s="89" t="s">
        <v>348</v>
      </c>
      <c r="M6" s="89" t="s">
        <v>349</v>
      </c>
      <c r="N6" s="102" t="s">
        <v>350</v>
      </c>
      <c r="O6" s="103" t="s">
        <v>351</v>
      </c>
      <c r="P6" s="103"/>
      <c r="Q6" s="108"/>
      <c r="R6" s="103"/>
      <c r="S6" s="109"/>
      <c r="T6" s="90"/>
    </row>
    <row r="7" ht="54" customHeight="1" spans="1:20">
      <c r="A7" s="18"/>
      <c r="B7" s="90"/>
      <c r="C7" s="90"/>
      <c r="D7" s="90"/>
      <c r="E7" s="90"/>
      <c r="F7" s="90"/>
      <c r="G7" s="90"/>
      <c r="H7" s="91"/>
      <c r="I7" s="91"/>
      <c r="J7" s="91"/>
      <c r="K7" s="91" t="s">
        <v>57</v>
      </c>
      <c r="L7" s="91"/>
      <c r="M7" s="91"/>
      <c r="N7" s="104"/>
      <c r="O7" s="91" t="s">
        <v>57</v>
      </c>
      <c r="P7" s="91" t="s">
        <v>64</v>
      </c>
      <c r="Q7" s="90" t="s">
        <v>65</v>
      </c>
      <c r="R7" s="91" t="s">
        <v>66</v>
      </c>
      <c r="S7" s="104" t="s">
        <v>67</v>
      </c>
      <c r="T7" s="90" t="s">
        <v>68</v>
      </c>
    </row>
    <row r="8" ht="17.25" customHeight="1" spans="1:20">
      <c r="A8" s="19">
        <v>1</v>
      </c>
      <c r="B8" s="90">
        <v>2</v>
      </c>
      <c r="C8" s="19">
        <v>3</v>
      </c>
      <c r="D8" s="19">
        <v>4</v>
      </c>
      <c r="E8" s="90">
        <v>5</v>
      </c>
      <c r="F8" s="19">
        <v>6</v>
      </c>
      <c r="G8" s="19">
        <v>7</v>
      </c>
      <c r="H8" s="90">
        <v>8</v>
      </c>
      <c r="I8" s="19">
        <v>9</v>
      </c>
      <c r="J8" s="19">
        <v>10</v>
      </c>
      <c r="K8" s="90">
        <v>11</v>
      </c>
      <c r="L8" s="19">
        <v>12</v>
      </c>
      <c r="M8" s="19">
        <v>13</v>
      </c>
      <c r="N8" s="90">
        <v>14</v>
      </c>
      <c r="O8" s="19">
        <v>15</v>
      </c>
      <c r="P8" s="19">
        <v>16</v>
      </c>
      <c r="Q8" s="90">
        <v>17</v>
      </c>
      <c r="R8" s="19">
        <v>18</v>
      </c>
      <c r="S8" s="19">
        <v>19</v>
      </c>
      <c r="T8" s="19">
        <v>20</v>
      </c>
    </row>
    <row r="9" ht="21" customHeight="1" spans="1:20">
      <c r="A9" s="92"/>
      <c r="B9" s="93"/>
      <c r="C9" s="93"/>
      <c r="D9" s="93"/>
      <c r="E9" s="93"/>
      <c r="F9" s="93"/>
      <c r="G9" s="93"/>
      <c r="H9" s="94"/>
      <c r="I9" s="94"/>
      <c r="J9" s="79"/>
      <c r="K9" s="79"/>
      <c r="L9" s="79"/>
      <c r="M9" s="79"/>
      <c r="N9" s="79"/>
      <c r="O9" s="79"/>
      <c r="P9" s="79"/>
      <c r="Q9" s="79"/>
      <c r="R9" s="79"/>
      <c r="S9" s="79"/>
      <c r="T9" s="79"/>
    </row>
    <row r="10" ht="21" customHeight="1" spans="1:20">
      <c r="A10" s="95" t="s">
        <v>152</v>
      </c>
      <c r="B10" s="96"/>
      <c r="C10" s="96"/>
      <c r="D10" s="96"/>
      <c r="E10" s="96"/>
      <c r="F10" s="96"/>
      <c r="G10" s="96"/>
      <c r="H10" s="97"/>
      <c r="I10" s="105"/>
      <c r="J10" s="79"/>
      <c r="K10" s="79"/>
      <c r="L10" s="79"/>
      <c r="M10" s="79"/>
      <c r="N10" s="79"/>
      <c r="O10" s="79"/>
      <c r="P10" s="79"/>
      <c r="Q10" s="79"/>
      <c r="R10" s="79"/>
      <c r="S10" s="79"/>
      <c r="T10" s="79"/>
    </row>
    <row r="12" customHeight="1" spans="1:1">
      <c r="A12" t="s">
        <v>340</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1"/>
  <sheetViews>
    <sheetView showZeros="0" workbookViewId="0">
      <pane ySplit="1" topLeftCell="A2" activePane="bottomLeft" state="frozen"/>
      <selection/>
      <selection pane="bottomLeft" activeCell="A11" sqref="A11"/>
    </sheetView>
  </sheetViews>
  <sheetFormatPr defaultColWidth="9.14166666666667" defaultRowHeight="14.25" customHeight="1"/>
  <cols>
    <col min="1" max="1" width="37.7"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1"/>
      <c r="W2" s="3"/>
      <c r="X2" s="3" t="s">
        <v>362</v>
      </c>
    </row>
    <row r="3" ht="41.25" customHeight="1" spans="1:24">
      <c r="A3" s="72"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5"/>
      <c r="X3" s="65"/>
    </row>
    <row r="4" ht="18" customHeight="1" spans="1:24">
      <c r="A4" s="73" t="s">
        <v>162</v>
      </c>
      <c r="B4" s="74"/>
      <c r="C4" s="74"/>
      <c r="D4" s="75"/>
      <c r="E4" s="76"/>
      <c r="F4" s="76"/>
      <c r="G4" s="76"/>
      <c r="H4" s="76"/>
      <c r="I4" s="76"/>
      <c r="W4" s="8"/>
      <c r="X4" s="8" t="s">
        <v>1</v>
      </c>
    </row>
    <row r="5" ht="19.5" customHeight="1" spans="1:24">
      <c r="A5" s="27" t="s">
        <v>363</v>
      </c>
      <c r="B5" s="11" t="s">
        <v>171</v>
      </c>
      <c r="C5" s="12"/>
      <c r="D5" s="12"/>
      <c r="E5" s="11" t="s">
        <v>364</v>
      </c>
      <c r="F5" s="12"/>
      <c r="G5" s="12"/>
      <c r="H5" s="12"/>
      <c r="I5" s="12"/>
      <c r="J5" s="12"/>
      <c r="K5" s="12"/>
      <c r="L5" s="12"/>
      <c r="M5" s="12"/>
      <c r="N5" s="12"/>
      <c r="O5" s="12"/>
      <c r="P5" s="12"/>
      <c r="Q5" s="12"/>
      <c r="R5" s="12"/>
      <c r="S5" s="12"/>
      <c r="T5" s="12"/>
      <c r="U5" s="12"/>
      <c r="V5" s="12"/>
      <c r="W5" s="80"/>
      <c r="X5" s="81"/>
    </row>
    <row r="6" ht="40.5" customHeight="1" spans="1:24">
      <c r="A6" s="19"/>
      <c r="B6" s="28" t="s">
        <v>55</v>
      </c>
      <c r="C6" s="10" t="s">
        <v>58</v>
      </c>
      <c r="D6" s="77" t="s">
        <v>348</v>
      </c>
      <c r="E6" s="47" t="s">
        <v>365</v>
      </c>
      <c r="F6" s="47" t="s">
        <v>366</v>
      </c>
      <c r="G6" s="47" t="s">
        <v>367</v>
      </c>
      <c r="H6" s="47" t="s">
        <v>368</v>
      </c>
      <c r="I6" s="47" t="s">
        <v>369</v>
      </c>
      <c r="J6" s="47" t="s">
        <v>370</v>
      </c>
      <c r="K6" s="47" t="s">
        <v>371</v>
      </c>
      <c r="L6" s="47" t="s">
        <v>372</v>
      </c>
      <c r="M6" s="47" t="s">
        <v>373</v>
      </c>
      <c r="N6" s="47" t="s">
        <v>374</v>
      </c>
      <c r="O6" s="47" t="s">
        <v>375</v>
      </c>
      <c r="P6" s="47" t="s">
        <v>376</v>
      </c>
      <c r="Q6" s="47" t="s">
        <v>377</v>
      </c>
      <c r="R6" s="47" t="s">
        <v>378</v>
      </c>
      <c r="S6" s="47" t="s">
        <v>379</v>
      </c>
      <c r="T6" s="47" t="s">
        <v>380</v>
      </c>
      <c r="U6" s="47" t="s">
        <v>381</v>
      </c>
      <c r="V6" s="47" t="s">
        <v>382</v>
      </c>
      <c r="W6" s="47" t="s">
        <v>383</v>
      </c>
      <c r="X6" s="82" t="s">
        <v>384</v>
      </c>
    </row>
    <row r="7" ht="19.5" customHeight="1" spans="1:24">
      <c r="A7" s="20">
        <v>1</v>
      </c>
      <c r="B7" s="20">
        <v>2</v>
      </c>
      <c r="C7" s="20">
        <v>3</v>
      </c>
      <c r="D7" s="78">
        <v>4</v>
      </c>
      <c r="E7" s="35">
        <v>5</v>
      </c>
      <c r="F7" s="20">
        <v>6</v>
      </c>
      <c r="G7" s="20">
        <v>7</v>
      </c>
      <c r="H7" s="78">
        <v>8</v>
      </c>
      <c r="I7" s="20">
        <v>9</v>
      </c>
      <c r="J7" s="20">
        <v>10</v>
      </c>
      <c r="K7" s="20">
        <v>11</v>
      </c>
      <c r="L7" s="78">
        <v>12</v>
      </c>
      <c r="M7" s="20">
        <v>13</v>
      </c>
      <c r="N7" s="20">
        <v>14</v>
      </c>
      <c r="O7" s="20">
        <v>15</v>
      </c>
      <c r="P7" s="78">
        <v>16</v>
      </c>
      <c r="Q7" s="20">
        <v>17</v>
      </c>
      <c r="R7" s="20">
        <v>18</v>
      </c>
      <c r="S7" s="20">
        <v>19</v>
      </c>
      <c r="T7" s="78">
        <v>20</v>
      </c>
      <c r="U7" s="78">
        <v>21</v>
      </c>
      <c r="V7" s="78">
        <v>22</v>
      </c>
      <c r="W7" s="35">
        <v>23</v>
      </c>
      <c r="X7" s="35">
        <v>24</v>
      </c>
    </row>
    <row r="8" ht="19.5" customHeight="1" spans="1:24">
      <c r="A8" s="29"/>
      <c r="B8" s="79"/>
      <c r="C8" s="79"/>
      <c r="D8" s="79"/>
      <c r="E8" s="79"/>
      <c r="F8" s="79"/>
      <c r="G8" s="79"/>
      <c r="H8" s="79"/>
      <c r="I8" s="79"/>
      <c r="J8" s="79"/>
      <c r="K8" s="79"/>
      <c r="L8" s="79"/>
      <c r="M8" s="79"/>
      <c r="N8" s="79"/>
      <c r="O8" s="79"/>
      <c r="P8" s="79"/>
      <c r="Q8" s="79"/>
      <c r="R8" s="79"/>
      <c r="S8" s="79"/>
      <c r="T8" s="79"/>
      <c r="U8" s="79"/>
      <c r="V8" s="79"/>
      <c r="W8" s="79"/>
      <c r="X8" s="79"/>
    </row>
    <row r="9" ht="19.5" customHeight="1" spans="1:24">
      <c r="A9" s="68"/>
      <c r="B9" s="79"/>
      <c r="C9" s="79"/>
      <c r="D9" s="79"/>
      <c r="E9" s="79"/>
      <c r="F9" s="79"/>
      <c r="G9" s="79"/>
      <c r="H9" s="79"/>
      <c r="I9" s="79"/>
      <c r="J9" s="79"/>
      <c r="K9" s="79"/>
      <c r="L9" s="79"/>
      <c r="M9" s="79"/>
      <c r="N9" s="79"/>
      <c r="O9" s="79"/>
      <c r="P9" s="79"/>
      <c r="Q9" s="79"/>
      <c r="R9" s="79"/>
      <c r="S9" s="79"/>
      <c r="T9" s="79"/>
      <c r="U9" s="79"/>
      <c r="V9" s="79"/>
      <c r="W9" s="79"/>
      <c r="X9" s="79"/>
    </row>
    <row r="11" customHeight="1" spans="1:1">
      <c r="A11" t="s">
        <v>340</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1"/>
  <sheetViews>
    <sheetView showZeros="0" workbookViewId="0">
      <pane ySplit="1" topLeftCell="A2" activePane="bottomLeft" state="frozen"/>
      <selection/>
      <selection pane="bottomLeft" activeCell="A11" sqref="A11"/>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385</v>
      </c>
    </row>
    <row r="3" ht="41.25" customHeight="1" spans="1:10">
      <c r="A3" s="64" t="str">
        <f>"2025"&amp;"年对下转移支付绩效目标表"</f>
        <v>2025年对下转移支付绩效目标表</v>
      </c>
      <c r="B3" s="4"/>
      <c r="C3" s="4"/>
      <c r="D3" s="4"/>
      <c r="E3" s="4"/>
      <c r="F3" s="65"/>
      <c r="G3" s="4"/>
      <c r="H3" s="65"/>
      <c r="I3" s="65"/>
      <c r="J3" s="4"/>
    </row>
    <row r="4" ht="17.25" customHeight="1" spans="1:1">
      <c r="A4" s="5" t="s">
        <v>162</v>
      </c>
    </row>
    <row r="5" ht="44.25" customHeight="1" spans="1:10">
      <c r="A5" s="66" t="s">
        <v>363</v>
      </c>
      <c r="B5" s="66" t="s">
        <v>253</v>
      </c>
      <c r="C5" s="66" t="s">
        <v>254</v>
      </c>
      <c r="D5" s="66" t="s">
        <v>255</v>
      </c>
      <c r="E5" s="66" t="s">
        <v>256</v>
      </c>
      <c r="F5" s="67" t="s">
        <v>257</v>
      </c>
      <c r="G5" s="66" t="s">
        <v>258</v>
      </c>
      <c r="H5" s="67" t="s">
        <v>259</v>
      </c>
      <c r="I5" s="67" t="s">
        <v>260</v>
      </c>
      <c r="J5" s="66" t="s">
        <v>261</v>
      </c>
    </row>
    <row r="6" ht="14.25" customHeight="1" spans="1:10">
      <c r="A6" s="66">
        <v>1</v>
      </c>
      <c r="B6" s="66">
        <v>2</v>
      </c>
      <c r="C6" s="66">
        <v>3</v>
      </c>
      <c r="D6" s="66">
        <v>4</v>
      </c>
      <c r="E6" s="66">
        <v>5</v>
      </c>
      <c r="F6" s="67">
        <v>6</v>
      </c>
      <c r="G6" s="66">
        <v>7</v>
      </c>
      <c r="H6" s="67">
        <v>8</v>
      </c>
      <c r="I6" s="67">
        <v>9</v>
      </c>
      <c r="J6" s="66">
        <v>10</v>
      </c>
    </row>
    <row r="7" ht="42" customHeight="1" spans="1:10">
      <c r="A7" s="29"/>
      <c r="B7" s="68"/>
      <c r="C7" s="68"/>
      <c r="D7" s="68"/>
      <c r="E7" s="69"/>
      <c r="F7" s="70"/>
      <c r="G7" s="69"/>
      <c r="H7" s="70"/>
      <c r="I7" s="70"/>
      <c r="J7" s="69"/>
    </row>
    <row r="8" ht="42" customHeight="1" spans="1:10">
      <c r="A8" s="29"/>
      <c r="B8" s="21"/>
      <c r="C8" s="21"/>
      <c r="D8" s="21"/>
      <c r="E8" s="29"/>
      <c r="F8" s="21"/>
      <c r="G8" s="29"/>
      <c r="H8" s="21"/>
      <c r="I8" s="21"/>
      <c r="J8" s="29"/>
    </row>
    <row r="11" customHeight="1" spans="1:1">
      <c r="A11" t="s">
        <v>340</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1"/>
  <sheetViews>
    <sheetView showZeros="0" workbookViewId="0">
      <pane ySplit="1" topLeftCell="A2" activePane="bottomLeft" state="frozen"/>
      <selection/>
      <selection pane="bottomLeft" activeCell="A11" sqref="A11"/>
    </sheetView>
  </sheetViews>
  <sheetFormatPr defaultColWidth="10.425" defaultRowHeight="14.25" customHeight="1"/>
  <cols>
    <col min="1" max="3" width="33.7" customWidth="1"/>
    <col min="4" max="4" width="45.575" customWidth="1"/>
    <col min="5" max="5" width="27.575" customWidth="1"/>
    <col min="6" max="6" width="21.7166666666667" customWidth="1"/>
    <col min="7" max="9" width="26.2833333333333" customWidth="1"/>
  </cols>
  <sheetData>
    <row r="1" customHeight="1" spans="1:9">
      <c r="A1" s="1"/>
      <c r="B1" s="1"/>
      <c r="C1" s="1"/>
      <c r="D1" s="1"/>
      <c r="E1" s="1"/>
      <c r="F1" s="1"/>
      <c r="G1" s="1"/>
      <c r="H1" s="1"/>
      <c r="I1" s="1"/>
    </row>
    <row r="2" customHeight="1" spans="1:9">
      <c r="A2" s="37" t="s">
        <v>386</v>
      </c>
      <c r="B2" s="38"/>
      <c r="C2" s="38"/>
      <c r="D2" s="39"/>
      <c r="E2" s="39"/>
      <c r="F2" s="39"/>
      <c r="G2" s="38"/>
      <c r="H2" s="38"/>
      <c r="I2" s="39"/>
    </row>
    <row r="3" ht="41.25" customHeight="1" spans="1:9">
      <c r="A3" s="40" t="str">
        <f>"2025"&amp;"年新增资产配置预算表"</f>
        <v>2025年新增资产配置预算表</v>
      </c>
      <c r="B3" s="41"/>
      <c r="C3" s="41"/>
      <c r="D3" s="42"/>
      <c r="E3" s="42"/>
      <c r="F3" s="42"/>
      <c r="G3" s="41"/>
      <c r="H3" s="41"/>
      <c r="I3" s="42"/>
    </row>
    <row r="4" customHeight="1" spans="1:9">
      <c r="A4" s="43" t="s">
        <v>162</v>
      </c>
      <c r="B4" s="44"/>
      <c r="C4" s="44"/>
      <c r="D4" s="45"/>
      <c r="F4" s="42"/>
      <c r="G4" s="41"/>
      <c r="H4" s="41"/>
      <c r="I4" s="63" t="s">
        <v>1</v>
      </c>
    </row>
    <row r="5" ht="28.5" customHeight="1" spans="1:9">
      <c r="A5" s="46" t="s">
        <v>163</v>
      </c>
      <c r="B5" s="47" t="s">
        <v>164</v>
      </c>
      <c r="C5" s="48" t="s">
        <v>387</v>
      </c>
      <c r="D5" s="46" t="s">
        <v>388</v>
      </c>
      <c r="E5" s="46" t="s">
        <v>389</v>
      </c>
      <c r="F5" s="46" t="s">
        <v>390</v>
      </c>
      <c r="G5" s="47" t="s">
        <v>391</v>
      </c>
      <c r="H5" s="35"/>
      <c r="I5" s="46"/>
    </row>
    <row r="6" ht="21" customHeight="1" spans="1:9">
      <c r="A6" s="48"/>
      <c r="B6" s="49"/>
      <c r="C6" s="49"/>
      <c r="D6" s="50"/>
      <c r="E6" s="49"/>
      <c r="F6" s="49"/>
      <c r="G6" s="47" t="s">
        <v>346</v>
      </c>
      <c r="H6" s="47" t="s">
        <v>392</v>
      </c>
      <c r="I6" s="47" t="s">
        <v>393</v>
      </c>
    </row>
    <row r="7" ht="17.25" customHeight="1" spans="1:9">
      <c r="A7" s="51" t="s">
        <v>81</v>
      </c>
      <c r="B7" s="52"/>
      <c r="C7" s="53" t="s">
        <v>82</v>
      </c>
      <c r="D7" s="51" t="s">
        <v>83</v>
      </c>
      <c r="E7" s="54" t="s">
        <v>84</v>
      </c>
      <c r="F7" s="51" t="s">
        <v>85</v>
      </c>
      <c r="G7" s="53" t="s">
        <v>86</v>
      </c>
      <c r="H7" s="55" t="s">
        <v>87</v>
      </c>
      <c r="I7" s="54" t="s">
        <v>88</v>
      </c>
    </row>
    <row r="8" ht="19.5" customHeight="1" spans="1:9">
      <c r="A8" s="56"/>
      <c r="B8" s="31"/>
      <c r="C8" s="31"/>
      <c r="D8" s="29"/>
      <c r="E8" s="21"/>
      <c r="F8" s="55"/>
      <c r="G8" s="57"/>
      <c r="H8" s="58"/>
      <c r="I8" s="58"/>
    </row>
    <row r="9" ht="19.5" customHeight="1" spans="1:9">
      <c r="A9" s="59" t="s">
        <v>55</v>
      </c>
      <c r="B9" s="60"/>
      <c r="C9" s="60"/>
      <c r="D9" s="61"/>
      <c r="E9" s="62"/>
      <c r="F9" s="62"/>
      <c r="G9" s="57"/>
      <c r="H9" s="58"/>
      <c r="I9" s="58"/>
    </row>
    <row r="11" customHeight="1" spans="1:1">
      <c r="A11" t="s">
        <v>340</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4"/>
  <sheetViews>
    <sheetView showZeros="0" workbookViewId="0">
      <pane ySplit="1" topLeftCell="A2" activePane="bottomLeft" state="frozen"/>
      <selection/>
      <selection pane="bottomLeft" activeCell="A14" sqref="A14"/>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166666666667" customWidth="1"/>
    <col min="6" max="6" width="9.85" customWidth="1"/>
    <col min="7" max="7" width="17.7166666666667"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394</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
        <v>162</v>
      </c>
      <c r="B4" s="6"/>
      <c r="C4" s="6"/>
      <c r="D4" s="6"/>
      <c r="E4" s="6"/>
      <c r="F4" s="6"/>
      <c r="G4" s="6"/>
      <c r="H4" s="7"/>
      <c r="I4" s="7"/>
      <c r="J4" s="7"/>
      <c r="K4" s="8" t="s">
        <v>1</v>
      </c>
    </row>
    <row r="5" ht="21.75" customHeight="1" spans="1:11">
      <c r="A5" s="9" t="s">
        <v>228</v>
      </c>
      <c r="B5" s="9" t="s">
        <v>166</v>
      </c>
      <c r="C5" s="9" t="s">
        <v>229</v>
      </c>
      <c r="D5" s="10" t="s">
        <v>167</v>
      </c>
      <c r="E5" s="10" t="s">
        <v>168</v>
      </c>
      <c r="F5" s="10" t="s">
        <v>230</v>
      </c>
      <c r="G5" s="10" t="s">
        <v>231</v>
      </c>
      <c r="H5" s="27" t="s">
        <v>55</v>
      </c>
      <c r="I5" s="11" t="s">
        <v>395</v>
      </c>
      <c r="J5" s="12"/>
      <c r="K5" s="13"/>
    </row>
    <row r="6" ht="21.75" customHeight="1" spans="1:11">
      <c r="A6" s="14"/>
      <c r="B6" s="14"/>
      <c r="C6" s="14"/>
      <c r="D6" s="15"/>
      <c r="E6" s="15"/>
      <c r="F6" s="15"/>
      <c r="G6" s="15"/>
      <c r="H6" s="28"/>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5">
        <v>10</v>
      </c>
      <c r="K8" s="35">
        <v>11</v>
      </c>
    </row>
    <row r="9" ht="18.75" customHeight="1" spans="1:11">
      <c r="A9" s="29"/>
      <c r="B9" s="21"/>
      <c r="C9" s="29"/>
      <c r="D9" s="29"/>
      <c r="E9" s="29"/>
      <c r="F9" s="29"/>
      <c r="G9" s="29"/>
      <c r="H9" s="30"/>
      <c r="I9" s="36"/>
      <c r="J9" s="36"/>
      <c r="K9" s="30"/>
    </row>
    <row r="10" ht="18.75" customHeight="1" spans="1:11">
      <c r="A10" s="31"/>
      <c r="B10" s="21"/>
      <c r="C10" s="21"/>
      <c r="D10" s="21"/>
      <c r="E10" s="21"/>
      <c r="F10" s="21"/>
      <c r="G10" s="21"/>
      <c r="H10" s="23"/>
      <c r="I10" s="23"/>
      <c r="J10" s="23"/>
      <c r="K10" s="30"/>
    </row>
    <row r="11" ht="18.75" customHeight="1" spans="1:11">
      <c r="A11" s="32" t="s">
        <v>152</v>
      </c>
      <c r="B11" s="33"/>
      <c r="C11" s="33"/>
      <c r="D11" s="33"/>
      <c r="E11" s="33"/>
      <c r="F11" s="33"/>
      <c r="G11" s="34"/>
      <c r="H11" s="23"/>
      <c r="I11" s="23"/>
      <c r="J11" s="23"/>
      <c r="K11" s="30"/>
    </row>
    <row r="14" customHeight="1" spans="1:1">
      <c r="A14" t="s">
        <v>340</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C19" sqref="C19"/>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396</v>
      </c>
    </row>
    <row r="3" ht="41.25" customHeight="1" spans="1:7">
      <c r="A3" s="4" t="str">
        <f>"2025"&amp;"年部门项目中期规划预算表"</f>
        <v>2025年部门项目中期规划预算表</v>
      </c>
      <c r="B3" s="4"/>
      <c r="C3" s="4"/>
      <c r="D3" s="4"/>
      <c r="E3" s="4"/>
      <c r="F3" s="4"/>
      <c r="G3" s="4"/>
    </row>
    <row r="4" ht="13.5" customHeight="1" spans="1:7">
      <c r="A4" s="5" t="s">
        <v>162</v>
      </c>
      <c r="B4" s="6"/>
      <c r="C4" s="6"/>
      <c r="D4" s="6"/>
      <c r="E4" s="7"/>
      <c r="F4" s="7"/>
      <c r="G4" s="8" t="s">
        <v>1</v>
      </c>
    </row>
    <row r="5" ht="21.75" customHeight="1" spans="1:7">
      <c r="A5" s="9" t="s">
        <v>229</v>
      </c>
      <c r="B5" s="9" t="s">
        <v>228</v>
      </c>
      <c r="C5" s="9" t="s">
        <v>166</v>
      </c>
      <c r="D5" s="10" t="s">
        <v>397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c r="B9" s="22"/>
      <c r="C9" s="22"/>
      <c r="D9" s="21"/>
      <c r="E9" s="23"/>
      <c r="F9" s="23"/>
      <c r="G9" s="23"/>
    </row>
    <row r="10" ht="18.75" customHeight="1" spans="1:7">
      <c r="A10" s="21"/>
      <c r="B10" s="21"/>
      <c r="C10" s="21"/>
      <c r="D10" s="21"/>
      <c r="E10" s="23"/>
      <c r="F10" s="23"/>
      <c r="G10" s="23"/>
    </row>
    <row r="11" ht="18.75" customHeight="1" spans="1:7">
      <c r="A11" s="24" t="s">
        <v>55</v>
      </c>
      <c r="B11" s="25" t="s">
        <v>398</v>
      </c>
      <c r="C11" s="25"/>
      <c r="D11" s="26"/>
      <c r="E11" s="23"/>
      <c r="F11" s="23"/>
      <c r="G11" s="23"/>
    </row>
    <row r="14" customHeight="1" spans="1:1">
      <c r="A14" t="s">
        <v>340</v>
      </c>
    </row>
  </sheetData>
  <mergeCells count="11">
    <mergeCell ref="A3:G3"/>
    <mergeCell ref="A4:D4"/>
    <mergeCell ref="E5:G5"/>
    <mergeCell ref="A11:D11"/>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3"/>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3" t="s">
        <v>52</v>
      </c>
    </row>
    <row r="3" ht="41.25" customHeight="1" spans="1:1">
      <c r="A3" s="40" t="str">
        <f>"2025"&amp;"年部门收入预算表"</f>
        <v>2025年部门收入预算表</v>
      </c>
    </row>
    <row r="4" ht="17.25" customHeight="1" spans="1:19">
      <c r="A4" s="186" t="str">
        <f>"单位名称："&amp;"昆明市呈贡区民大附小"</f>
        <v>单位名称：昆明市呈贡区民大附小</v>
      </c>
      <c r="B4" s="187"/>
      <c r="S4" s="45" t="s">
        <v>1</v>
      </c>
    </row>
    <row r="5" ht="21.75" customHeight="1" spans="1:19">
      <c r="A5" s="217" t="s">
        <v>53</v>
      </c>
      <c r="B5" s="218" t="s">
        <v>54</v>
      </c>
      <c r="C5" s="218" t="s">
        <v>55</v>
      </c>
      <c r="D5" s="219" t="s">
        <v>56</v>
      </c>
      <c r="E5" s="219"/>
      <c r="F5" s="219"/>
      <c r="G5" s="219"/>
      <c r="H5" s="219"/>
      <c r="I5" s="130"/>
      <c r="J5" s="219"/>
      <c r="K5" s="219"/>
      <c r="L5" s="219"/>
      <c r="M5" s="219"/>
      <c r="N5" s="226"/>
      <c r="O5" s="219" t="s">
        <v>45</v>
      </c>
      <c r="P5" s="219"/>
      <c r="Q5" s="219"/>
      <c r="R5" s="219"/>
      <c r="S5" s="226"/>
    </row>
    <row r="6" ht="27" customHeight="1" spans="1:19">
      <c r="A6" s="220"/>
      <c r="B6" s="221"/>
      <c r="C6" s="221"/>
      <c r="D6" s="221" t="s">
        <v>57</v>
      </c>
      <c r="E6" s="221" t="s">
        <v>58</v>
      </c>
      <c r="F6" s="221" t="s">
        <v>59</v>
      </c>
      <c r="G6" s="221" t="s">
        <v>60</v>
      </c>
      <c r="H6" s="221" t="s">
        <v>61</v>
      </c>
      <c r="I6" s="227" t="s">
        <v>62</v>
      </c>
      <c r="J6" s="228"/>
      <c r="K6" s="228"/>
      <c r="L6" s="228"/>
      <c r="M6" s="228"/>
      <c r="N6" s="229"/>
      <c r="O6" s="221" t="s">
        <v>57</v>
      </c>
      <c r="P6" s="221" t="s">
        <v>58</v>
      </c>
      <c r="Q6" s="221" t="s">
        <v>59</v>
      </c>
      <c r="R6" s="221" t="s">
        <v>60</v>
      </c>
      <c r="S6" s="221" t="s">
        <v>63</v>
      </c>
    </row>
    <row r="7" ht="30" customHeight="1" spans="1:19">
      <c r="A7" s="222"/>
      <c r="B7" s="105"/>
      <c r="C7" s="114"/>
      <c r="D7" s="114"/>
      <c r="E7" s="114"/>
      <c r="F7" s="114"/>
      <c r="G7" s="114"/>
      <c r="H7" s="114"/>
      <c r="I7" s="70" t="s">
        <v>57</v>
      </c>
      <c r="J7" s="229" t="s">
        <v>64</v>
      </c>
      <c r="K7" s="229" t="s">
        <v>65</v>
      </c>
      <c r="L7" s="229" t="s">
        <v>66</v>
      </c>
      <c r="M7" s="229" t="s">
        <v>67</v>
      </c>
      <c r="N7" s="229" t="s">
        <v>68</v>
      </c>
      <c r="O7" s="230"/>
      <c r="P7" s="230"/>
      <c r="Q7" s="230"/>
      <c r="R7" s="230"/>
      <c r="S7" s="114"/>
    </row>
    <row r="8" ht="15" customHeight="1" spans="1:19">
      <c r="A8" s="223">
        <v>1</v>
      </c>
      <c r="B8" s="223">
        <v>2</v>
      </c>
      <c r="C8" s="223">
        <v>3</v>
      </c>
      <c r="D8" s="223">
        <v>4</v>
      </c>
      <c r="E8" s="223">
        <v>5</v>
      </c>
      <c r="F8" s="223">
        <v>6</v>
      </c>
      <c r="G8" s="223">
        <v>7</v>
      </c>
      <c r="H8" s="223">
        <v>8</v>
      </c>
      <c r="I8" s="70">
        <v>9</v>
      </c>
      <c r="J8" s="223">
        <v>10</v>
      </c>
      <c r="K8" s="223">
        <v>11</v>
      </c>
      <c r="L8" s="223">
        <v>12</v>
      </c>
      <c r="M8" s="223">
        <v>13</v>
      </c>
      <c r="N8" s="223">
        <v>14</v>
      </c>
      <c r="O8" s="223">
        <v>15</v>
      </c>
      <c r="P8" s="223">
        <v>16</v>
      </c>
      <c r="Q8" s="223">
        <v>17</v>
      </c>
      <c r="R8" s="223">
        <v>18</v>
      </c>
      <c r="S8" s="223">
        <v>19</v>
      </c>
    </row>
    <row r="9" ht="18" customHeight="1" spans="1:19">
      <c r="A9" s="21">
        <v>105021</v>
      </c>
      <c r="B9" s="21" t="s">
        <v>69</v>
      </c>
      <c r="C9" s="79">
        <v>9803862.16</v>
      </c>
      <c r="D9" s="79">
        <v>9031051.16</v>
      </c>
      <c r="E9" s="79">
        <v>9031051.16</v>
      </c>
      <c r="F9" s="79"/>
      <c r="G9" s="79"/>
      <c r="H9" s="79"/>
      <c r="I9" s="79">
        <v>728000</v>
      </c>
      <c r="J9" s="79"/>
      <c r="K9" s="79"/>
      <c r="L9" s="79"/>
      <c r="M9" s="79"/>
      <c r="N9" s="79">
        <v>728000</v>
      </c>
      <c r="O9" s="79">
        <v>44811</v>
      </c>
      <c r="P9" s="79">
        <v>44811</v>
      </c>
      <c r="Q9" s="79"/>
      <c r="R9" s="79"/>
      <c r="S9" s="79"/>
    </row>
    <row r="10" ht="18" customHeight="1" spans="1:19">
      <c r="A10" s="224"/>
      <c r="B10" s="224"/>
      <c r="C10" s="79"/>
      <c r="D10" s="79"/>
      <c r="E10" s="79"/>
      <c r="F10" s="79"/>
      <c r="G10" s="79"/>
      <c r="H10" s="79"/>
      <c r="I10" s="79"/>
      <c r="J10" s="79"/>
      <c r="K10" s="79"/>
      <c r="L10" s="79"/>
      <c r="M10" s="79"/>
      <c r="N10" s="79"/>
      <c r="O10" s="79"/>
      <c r="P10" s="79"/>
      <c r="Q10" s="79"/>
      <c r="R10" s="79"/>
      <c r="S10" s="79"/>
    </row>
    <row r="11" ht="18" customHeight="1" spans="1:19">
      <c r="A11" s="224"/>
      <c r="B11" s="224"/>
      <c r="C11" s="79"/>
      <c r="D11" s="79"/>
      <c r="E11" s="79"/>
      <c r="F11" s="79"/>
      <c r="G11" s="79"/>
      <c r="H11" s="79"/>
      <c r="I11" s="79"/>
      <c r="J11" s="79"/>
      <c r="K11" s="79"/>
      <c r="L11" s="79"/>
      <c r="M11" s="79"/>
      <c r="N11" s="79"/>
      <c r="O11" s="79"/>
      <c r="P11" s="79"/>
      <c r="Q11" s="79"/>
      <c r="R11" s="79"/>
      <c r="S11" s="79"/>
    </row>
    <row r="12" ht="18" customHeight="1" spans="1:19">
      <c r="A12" s="224"/>
      <c r="B12" s="224"/>
      <c r="C12" s="79"/>
      <c r="D12" s="79"/>
      <c r="E12" s="79"/>
      <c r="F12" s="79"/>
      <c r="G12" s="79"/>
      <c r="H12" s="79"/>
      <c r="I12" s="79"/>
      <c r="J12" s="79"/>
      <c r="K12" s="79"/>
      <c r="L12" s="79"/>
      <c r="M12" s="79"/>
      <c r="N12" s="79"/>
      <c r="O12" s="79"/>
      <c r="P12" s="79"/>
      <c r="Q12" s="79"/>
      <c r="R12" s="79"/>
      <c r="S12" s="79"/>
    </row>
    <row r="13" ht="18" customHeight="1" spans="1:19">
      <c r="A13" s="48" t="s">
        <v>55</v>
      </c>
      <c r="B13" s="225"/>
      <c r="C13" s="79">
        <v>9803862.16</v>
      </c>
      <c r="D13" s="79">
        <v>9031051.16</v>
      </c>
      <c r="E13" s="79">
        <v>9031051.16</v>
      </c>
      <c r="F13" s="79"/>
      <c r="G13" s="79"/>
      <c r="H13" s="79"/>
      <c r="I13" s="79">
        <v>728000</v>
      </c>
      <c r="J13" s="79"/>
      <c r="K13" s="79"/>
      <c r="L13" s="79"/>
      <c r="M13" s="79"/>
      <c r="N13" s="79">
        <v>728000</v>
      </c>
      <c r="O13" s="79">
        <v>44811</v>
      </c>
      <c r="P13" s="79">
        <v>44811</v>
      </c>
      <c r="Q13" s="79"/>
      <c r="R13" s="79"/>
      <c r="S13" s="79"/>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34"/>
  <sheetViews>
    <sheetView showGridLines="0" showZeros="0" workbookViewId="0">
      <pane ySplit="1" topLeftCell="A2" activePane="bottomLeft" state="frozen"/>
      <selection/>
      <selection pane="bottomLeft" activeCell="A4" sqref="A4:B4"/>
    </sheetView>
  </sheetViews>
  <sheetFormatPr defaultColWidth="8.575" defaultRowHeight="12.75" customHeight="1"/>
  <cols>
    <col min="1" max="1" width="14.2833333333333" customWidth="1"/>
    <col min="2" max="2" width="37.575" customWidth="1"/>
    <col min="3" max="8" width="24.575" customWidth="1"/>
    <col min="9" max="9" width="26.7166666666667"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5" t="s">
        <v>70</v>
      </c>
    </row>
    <row r="3" ht="41.25" customHeight="1" spans="1:1">
      <c r="A3" s="40" t="str">
        <f>"2025"&amp;"年部门支出预算表"</f>
        <v>2025年部门支出预算表</v>
      </c>
    </row>
    <row r="4" ht="17.25" customHeight="1" spans="1:15">
      <c r="A4" s="186" t="str">
        <f>"单位名称："&amp;"昆明市呈贡区民大附小"</f>
        <v>单位名称：昆明市呈贡区民大附小</v>
      </c>
      <c r="B4" s="187"/>
      <c r="O4" s="45" t="s">
        <v>1</v>
      </c>
    </row>
    <row r="5" ht="27" customHeight="1" spans="1:15">
      <c r="A5" s="203" t="s">
        <v>71</v>
      </c>
      <c r="B5" s="203" t="s">
        <v>72</v>
      </c>
      <c r="C5" s="203" t="s">
        <v>55</v>
      </c>
      <c r="D5" s="204" t="s">
        <v>58</v>
      </c>
      <c r="E5" s="205"/>
      <c r="F5" s="206"/>
      <c r="G5" s="207" t="s">
        <v>59</v>
      </c>
      <c r="H5" s="207" t="s">
        <v>60</v>
      </c>
      <c r="I5" s="207" t="s">
        <v>73</v>
      </c>
      <c r="J5" s="204" t="s">
        <v>62</v>
      </c>
      <c r="K5" s="205"/>
      <c r="L5" s="205"/>
      <c r="M5" s="205"/>
      <c r="N5" s="214"/>
      <c r="O5" s="215"/>
    </row>
    <row r="6" ht="42" customHeight="1" spans="1:15">
      <c r="A6" s="208"/>
      <c r="B6" s="208"/>
      <c r="C6" s="209"/>
      <c r="D6" s="210" t="s">
        <v>57</v>
      </c>
      <c r="E6" s="210" t="s">
        <v>74</v>
      </c>
      <c r="F6" s="210" t="s">
        <v>75</v>
      </c>
      <c r="G6" s="209"/>
      <c r="H6" s="209"/>
      <c r="I6" s="216"/>
      <c r="J6" s="210" t="s">
        <v>57</v>
      </c>
      <c r="K6" s="196" t="s">
        <v>76</v>
      </c>
      <c r="L6" s="196" t="s">
        <v>77</v>
      </c>
      <c r="M6" s="196" t="s">
        <v>78</v>
      </c>
      <c r="N6" s="196" t="s">
        <v>79</v>
      </c>
      <c r="O6" s="196" t="s">
        <v>80</v>
      </c>
    </row>
    <row r="7" ht="18" customHeight="1" spans="1:15">
      <c r="A7" s="51" t="s">
        <v>81</v>
      </c>
      <c r="B7" s="51" t="s">
        <v>82</v>
      </c>
      <c r="C7" s="51" t="s">
        <v>83</v>
      </c>
      <c r="D7" s="55" t="s">
        <v>84</v>
      </c>
      <c r="E7" s="55" t="s">
        <v>85</v>
      </c>
      <c r="F7" s="55" t="s">
        <v>86</v>
      </c>
      <c r="G7" s="55" t="s">
        <v>87</v>
      </c>
      <c r="H7" s="55" t="s">
        <v>88</v>
      </c>
      <c r="I7" s="55" t="s">
        <v>89</v>
      </c>
      <c r="J7" s="55" t="s">
        <v>90</v>
      </c>
      <c r="K7" s="55" t="s">
        <v>91</v>
      </c>
      <c r="L7" s="55" t="s">
        <v>92</v>
      </c>
      <c r="M7" s="55" t="s">
        <v>93</v>
      </c>
      <c r="N7" s="51" t="s">
        <v>94</v>
      </c>
      <c r="O7" s="55" t="s">
        <v>95</v>
      </c>
    </row>
    <row r="8" ht="21" customHeight="1" spans="1:15">
      <c r="A8" s="211">
        <v>2050202</v>
      </c>
      <c r="B8" s="211" t="s">
        <v>96</v>
      </c>
      <c r="C8" s="212">
        <v>1064000</v>
      </c>
      <c r="D8" s="212">
        <v>1064000</v>
      </c>
      <c r="E8" s="212">
        <v>1064000</v>
      </c>
      <c r="F8" s="79"/>
      <c r="G8" s="79"/>
      <c r="H8" s="79"/>
      <c r="I8" s="79"/>
      <c r="J8" s="79"/>
      <c r="K8" s="79"/>
      <c r="L8" s="79"/>
      <c r="M8" s="79"/>
      <c r="N8" s="79"/>
      <c r="O8" s="79"/>
    </row>
    <row r="9" ht="21" customHeight="1" spans="1:15">
      <c r="A9" s="211" t="s">
        <v>97</v>
      </c>
      <c r="B9" s="211" t="s">
        <v>98</v>
      </c>
      <c r="C9" s="212">
        <v>3000</v>
      </c>
      <c r="D9" s="212">
        <v>3000</v>
      </c>
      <c r="E9" s="212">
        <v>3000</v>
      </c>
      <c r="F9" s="79"/>
      <c r="G9" s="79"/>
      <c r="H9" s="79"/>
      <c r="I9" s="79"/>
      <c r="J9" s="79"/>
      <c r="K9" s="79"/>
      <c r="L9" s="79"/>
      <c r="M9" s="79"/>
      <c r="N9" s="79"/>
      <c r="O9" s="79"/>
    </row>
    <row r="10" ht="21" customHeight="1" spans="1:15">
      <c r="A10" s="211" t="s">
        <v>99</v>
      </c>
      <c r="B10" s="211" t="s">
        <v>96</v>
      </c>
      <c r="C10" s="212">
        <v>84000</v>
      </c>
      <c r="D10" s="212">
        <v>84000</v>
      </c>
      <c r="E10" s="212">
        <v>84000</v>
      </c>
      <c r="F10" s="79"/>
      <c r="G10" s="79"/>
      <c r="H10" s="79"/>
      <c r="I10" s="79"/>
      <c r="J10" s="79"/>
      <c r="K10" s="79"/>
      <c r="L10" s="79"/>
      <c r="M10" s="79"/>
      <c r="N10" s="79"/>
      <c r="O10" s="79"/>
    </row>
    <row r="11" ht="21" customHeight="1" spans="1:15">
      <c r="A11" s="211" t="s">
        <v>99</v>
      </c>
      <c r="B11" s="211" t="s">
        <v>96</v>
      </c>
      <c r="C11" s="212">
        <v>55340.88</v>
      </c>
      <c r="D11" s="212">
        <v>55340.88</v>
      </c>
      <c r="E11" s="212">
        <v>55340.88</v>
      </c>
      <c r="F11" s="79"/>
      <c r="G11" s="79"/>
      <c r="H11" s="79"/>
      <c r="I11" s="79"/>
      <c r="J11" s="79"/>
      <c r="K11" s="79"/>
      <c r="L11" s="79"/>
      <c r="M11" s="79"/>
      <c r="N11" s="79"/>
      <c r="O11" s="79"/>
    </row>
    <row r="12" ht="21" customHeight="1" spans="1:15">
      <c r="A12" s="211" t="s">
        <v>97</v>
      </c>
      <c r="B12" s="211" t="s">
        <v>98</v>
      </c>
      <c r="C12" s="212">
        <v>102000</v>
      </c>
      <c r="D12" s="212">
        <v>102000</v>
      </c>
      <c r="E12" s="212">
        <v>102000</v>
      </c>
      <c r="F12" s="79"/>
      <c r="G12" s="79"/>
      <c r="H12" s="79"/>
      <c r="I12" s="79"/>
      <c r="J12" s="79"/>
      <c r="K12" s="79"/>
      <c r="L12" s="79"/>
      <c r="M12" s="79"/>
      <c r="N12" s="79"/>
      <c r="O12" s="79"/>
    </row>
    <row r="13" ht="21" customHeight="1" spans="1:15">
      <c r="A13" s="211" t="s">
        <v>99</v>
      </c>
      <c r="B13" s="211" t="s">
        <v>96</v>
      </c>
      <c r="C13" s="212">
        <v>2585628</v>
      </c>
      <c r="D13" s="212">
        <v>2585628</v>
      </c>
      <c r="E13" s="212">
        <v>2585628</v>
      </c>
      <c r="F13" s="79"/>
      <c r="G13" s="79"/>
      <c r="H13" s="79"/>
      <c r="I13" s="79"/>
      <c r="J13" s="79"/>
      <c r="K13" s="79"/>
      <c r="L13" s="79"/>
      <c r="M13" s="79"/>
      <c r="N13" s="79"/>
      <c r="O13" s="79"/>
    </row>
    <row r="14" ht="21" customHeight="1" spans="1:15">
      <c r="A14" s="211" t="s">
        <v>99</v>
      </c>
      <c r="B14" s="211" t="s">
        <v>96</v>
      </c>
      <c r="C14" s="212">
        <v>152000</v>
      </c>
      <c r="D14" s="212">
        <v>152000</v>
      </c>
      <c r="E14" s="212">
        <v>152000</v>
      </c>
      <c r="F14" s="79"/>
      <c r="G14" s="79"/>
      <c r="H14" s="79"/>
      <c r="I14" s="79"/>
      <c r="J14" s="79"/>
      <c r="K14" s="79"/>
      <c r="L14" s="79"/>
      <c r="M14" s="79"/>
      <c r="N14" s="79"/>
      <c r="O14" s="79"/>
    </row>
    <row r="15" ht="21" customHeight="1" spans="1:15">
      <c r="A15" s="211" t="s">
        <v>99</v>
      </c>
      <c r="B15" s="211" t="s">
        <v>96</v>
      </c>
      <c r="C15" s="212">
        <v>954540</v>
      </c>
      <c r="D15" s="212">
        <v>954540</v>
      </c>
      <c r="E15" s="212">
        <v>954540</v>
      </c>
      <c r="F15" s="79"/>
      <c r="G15" s="79"/>
      <c r="H15" s="79"/>
      <c r="I15" s="79"/>
      <c r="J15" s="79"/>
      <c r="K15" s="79"/>
      <c r="L15" s="79"/>
      <c r="M15" s="79"/>
      <c r="N15" s="79"/>
      <c r="O15" s="79"/>
    </row>
    <row r="16" ht="21" customHeight="1" spans="1:15">
      <c r="A16" s="211" t="s">
        <v>99</v>
      </c>
      <c r="B16" s="211" t="s">
        <v>96</v>
      </c>
      <c r="C16" s="212">
        <v>84</v>
      </c>
      <c r="D16" s="212">
        <v>84</v>
      </c>
      <c r="E16" s="212">
        <v>84</v>
      </c>
      <c r="F16" s="79"/>
      <c r="G16" s="79"/>
      <c r="H16" s="79"/>
      <c r="I16" s="79"/>
      <c r="J16" s="79"/>
      <c r="K16" s="79"/>
      <c r="L16" s="79"/>
      <c r="M16" s="79"/>
      <c r="N16" s="79"/>
      <c r="O16" s="79"/>
    </row>
    <row r="17" ht="21" customHeight="1" spans="1:15">
      <c r="A17" s="211" t="s">
        <v>99</v>
      </c>
      <c r="B17" s="211" t="s">
        <v>96</v>
      </c>
      <c r="C17" s="212">
        <v>112000</v>
      </c>
      <c r="D17" s="212">
        <v>112000</v>
      </c>
      <c r="E17" s="212">
        <v>112000</v>
      </c>
      <c r="F17" s="79"/>
      <c r="G17" s="79"/>
      <c r="H17" s="79"/>
      <c r="I17" s="79"/>
      <c r="J17" s="79"/>
      <c r="K17" s="79"/>
      <c r="L17" s="79"/>
      <c r="M17" s="79"/>
      <c r="N17" s="79"/>
      <c r="O17" s="79"/>
    </row>
    <row r="18" ht="21" customHeight="1" spans="1:15">
      <c r="A18" s="211" t="s">
        <v>99</v>
      </c>
      <c r="B18" s="211" t="s">
        <v>96</v>
      </c>
      <c r="C18" s="212">
        <v>779880</v>
      </c>
      <c r="D18" s="212">
        <v>779880</v>
      </c>
      <c r="E18" s="212">
        <v>779880</v>
      </c>
      <c r="F18" s="79"/>
      <c r="G18" s="79"/>
      <c r="H18" s="79"/>
      <c r="I18" s="79"/>
      <c r="J18" s="79"/>
      <c r="K18" s="79"/>
      <c r="L18" s="79"/>
      <c r="M18" s="79"/>
      <c r="N18" s="79"/>
      <c r="O18" s="79"/>
    </row>
    <row r="19" ht="21" customHeight="1" spans="1:15">
      <c r="A19" s="211" t="s">
        <v>99</v>
      </c>
      <c r="B19" s="211" t="s">
        <v>96</v>
      </c>
      <c r="C19" s="212">
        <v>1032540</v>
      </c>
      <c r="D19" s="212">
        <v>1032540</v>
      </c>
      <c r="E19" s="212">
        <v>1032540</v>
      </c>
      <c r="F19" s="79"/>
      <c r="G19" s="79"/>
      <c r="H19" s="79"/>
      <c r="I19" s="79"/>
      <c r="J19" s="79"/>
      <c r="K19" s="79"/>
      <c r="L19" s="79"/>
      <c r="M19" s="79"/>
      <c r="N19" s="79"/>
      <c r="O19" s="79"/>
    </row>
    <row r="20" ht="21" customHeight="1" spans="1:15">
      <c r="A20" s="211" t="s">
        <v>100</v>
      </c>
      <c r="B20" s="211" t="s">
        <v>101</v>
      </c>
      <c r="C20" s="212">
        <v>4488</v>
      </c>
      <c r="D20" s="212">
        <v>4488</v>
      </c>
      <c r="E20" s="212">
        <v>4488</v>
      </c>
      <c r="F20" s="79"/>
      <c r="G20" s="79"/>
      <c r="H20" s="79"/>
      <c r="I20" s="79"/>
      <c r="J20" s="79"/>
      <c r="K20" s="79"/>
      <c r="L20" s="79"/>
      <c r="M20" s="79"/>
      <c r="N20" s="79"/>
      <c r="O20" s="79"/>
    </row>
    <row r="21" ht="21" customHeight="1" spans="1:15">
      <c r="A21" s="211" t="s">
        <v>102</v>
      </c>
      <c r="B21" s="211" t="s">
        <v>103</v>
      </c>
      <c r="C21" s="212">
        <v>339192</v>
      </c>
      <c r="D21" s="212">
        <v>339192</v>
      </c>
      <c r="E21" s="212">
        <v>339192</v>
      </c>
      <c r="F21" s="79"/>
      <c r="G21" s="79"/>
      <c r="H21" s="79"/>
      <c r="I21" s="79"/>
      <c r="J21" s="79"/>
      <c r="K21" s="79"/>
      <c r="L21" s="79"/>
      <c r="M21" s="79"/>
      <c r="N21" s="79"/>
      <c r="O21" s="79"/>
    </row>
    <row r="22" ht="21" customHeight="1" spans="1:15">
      <c r="A22" s="211" t="s">
        <v>104</v>
      </c>
      <c r="B22" s="211" t="s">
        <v>105</v>
      </c>
      <c r="C22" s="212">
        <v>563360</v>
      </c>
      <c r="D22" s="212">
        <v>563360</v>
      </c>
      <c r="E22" s="212">
        <v>563360</v>
      </c>
      <c r="F22" s="79"/>
      <c r="G22" s="79"/>
      <c r="H22" s="79"/>
      <c r="I22" s="79"/>
      <c r="J22" s="79"/>
      <c r="K22" s="79"/>
      <c r="L22" s="79"/>
      <c r="M22" s="79"/>
      <c r="N22" s="79"/>
      <c r="O22" s="79"/>
    </row>
    <row r="23" ht="21" customHeight="1" spans="1:15">
      <c r="A23" s="211" t="s">
        <v>106</v>
      </c>
      <c r="B23" s="211" t="s">
        <v>107</v>
      </c>
      <c r="C23" s="212">
        <v>278040</v>
      </c>
      <c r="D23" s="212">
        <v>278040</v>
      </c>
      <c r="E23" s="212">
        <v>278040</v>
      </c>
      <c r="F23" s="79"/>
      <c r="G23" s="79"/>
      <c r="H23" s="79"/>
      <c r="I23" s="79"/>
      <c r="J23" s="79"/>
      <c r="K23" s="79"/>
      <c r="L23" s="79"/>
      <c r="M23" s="79"/>
      <c r="N23" s="79"/>
      <c r="O23" s="79"/>
    </row>
    <row r="24" ht="21" customHeight="1" spans="1:15">
      <c r="A24" s="211" t="s">
        <v>108</v>
      </c>
      <c r="B24" s="211" t="s">
        <v>109</v>
      </c>
      <c r="C24" s="212">
        <v>211200</v>
      </c>
      <c r="D24" s="212">
        <v>211200</v>
      </c>
      <c r="E24" s="212">
        <v>211200</v>
      </c>
      <c r="F24" s="79"/>
      <c r="G24" s="79"/>
      <c r="H24" s="79"/>
      <c r="I24" s="79"/>
      <c r="J24" s="79"/>
      <c r="K24" s="79"/>
      <c r="L24" s="79"/>
      <c r="M24" s="79"/>
      <c r="N24" s="79"/>
      <c r="O24" s="79"/>
    </row>
    <row r="25" ht="21" customHeight="1" spans="1:15">
      <c r="A25" s="211" t="s">
        <v>99</v>
      </c>
      <c r="B25" s="211" t="s">
        <v>96</v>
      </c>
      <c r="C25" s="212">
        <v>25200</v>
      </c>
      <c r="D25" s="212">
        <v>25200</v>
      </c>
      <c r="E25" s="212">
        <v>25200</v>
      </c>
      <c r="F25" s="79"/>
      <c r="G25" s="79"/>
      <c r="H25" s="79"/>
      <c r="I25" s="79"/>
      <c r="J25" s="79"/>
      <c r="K25" s="79"/>
      <c r="L25" s="79"/>
      <c r="M25" s="79"/>
      <c r="N25" s="79"/>
      <c r="O25" s="79"/>
    </row>
    <row r="26" ht="21" customHeight="1" spans="1:15">
      <c r="A26" s="211" t="s">
        <v>110</v>
      </c>
      <c r="B26" s="211" t="s">
        <v>111</v>
      </c>
      <c r="C26" s="212">
        <v>17061</v>
      </c>
      <c r="D26" s="212">
        <v>17061</v>
      </c>
      <c r="E26" s="212">
        <v>17061</v>
      </c>
      <c r="F26" s="79"/>
      <c r="G26" s="79"/>
      <c r="H26" s="79"/>
      <c r="I26" s="79"/>
      <c r="J26" s="79"/>
      <c r="K26" s="79"/>
      <c r="L26" s="79"/>
      <c r="M26" s="79"/>
      <c r="N26" s="79"/>
      <c r="O26" s="79"/>
    </row>
    <row r="27" ht="21" customHeight="1" spans="1:15">
      <c r="A27" s="211" t="s">
        <v>110</v>
      </c>
      <c r="B27" s="211" t="s">
        <v>111</v>
      </c>
      <c r="C27" s="212">
        <v>13104</v>
      </c>
      <c r="D27" s="212">
        <v>13104</v>
      </c>
      <c r="E27" s="212">
        <v>13104</v>
      </c>
      <c r="F27" s="79"/>
      <c r="G27" s="79"/>
      <c r="H27" s="79"/>
      <c r="I27" s="79"/>
      <c r="J27" s="79"/>
      <c r="K27" s="79"/>
      <c r="L27" s="79"/>
      <c r="M27" s="79"/>
      <c r="N27" s="79"/>
      <c r="O27" s="79"/>
    </row>
    <row r="28" ht="21" customHeight="1" spans="1:15">
      <c r="A28" s="21" t="s">
        <v>99</v>
      </c>
      <c r="B28" s="21" t="s">
        <v>96</v>
      </c>
      <c r="C28" s="193">
        <v>9357.28</v>
      </c>
      <c r="D28" s="193">
        <v>9357.28</v>
      </c>
      <c r="E28" s="193"/>
      <c r="F28" s="193">
        <v>9357.28</v>
      </c>
      <c r="G28" s="79"/>
      <c r="H28" s="79"/>
      <c r="I28" s="79"/>
      <c r="J28" s="79"/>
      <c r="K28" s="79"/>
      <c r="L28" s="79"/>
      <c r="M28" s="79"/>
      <c r="N28" s="79"/>
      <c r="O28" s="79"/>
    </row>
    <row r="29" ht="21" customHeight="1" spans="1:15">
      <c r="A29" s="21" t="s">
        <v>99</v>
      </c>
      <c r="B29" s="21" t="s">
        <v>96</v>
      </c>
      <c r="C29" s="193">
        <v>60500</v>
      </c>
      <c r="D29" s="193">
        <v>60500</v>
      </c>
      <c r="E29" s="193"/>
      <c r="F29" s="193">
        <v>60500</v>
      </c>
      <c r="G29" s="79"/>
      <c r="H29" s="79"/>
      <c r="I29" s="79"/>
      <c r="J29" s="79"/>
      <c r="K29" s="79"/>
      <c r="L29" s="79"/>
      <c r="M29" s="79"/>
      <c r="N29" s="79"/>
      <c r="O29" s="79"/>
    </row>
    <row r="30" ht="21" customHeight="1" spans="1:15">
      <c r="A30" s="21" t="s">
        <v>99</v>
      </c>
      <c r="B30" s="21" t="s">
        <v>96</v>
      </c>
      <c r="C30" s="193">
        <v>3000</v>
      </c>
      <c r="D30" s="193">
        <v>3000</v>
      </c>
      <c r="E30" s="193"/>
      <c r="F30" s="193">
        <v>3000</v>
      </c>
      <c r="G30" s="79"/>
      <c r="H30" s="79"/>
      <c r="I30" s="79"/>
      <c r="J30" s="79"/>
      <c r="K30" s="79"/>
      <c r="L30" s="79"/>
      <c r="M30" s="79"/>
      <c r="N30" s="79"/>
      <c r="O30" s="79"/>
    </row>
    <row r="31" ht="21" customHeight="1" spans="1:15">
      <c r="A31" s="21" t="s">
        <v>112</v>
      </c>
      <c r="B31" s="21" t="s">
        <v>113</v>
      </c>
      <c r="C31" s="193">
        <v>1536</v>
      </c>
      <c r="D31" s="193">
        <v>1536</v>
      </c>
      <c r="E31" s="193"/>
      <c r="F31" s="193">
        <v>1536</v>
      </c>
      <c r="G31" s="79"/>
      <c r="H31" s="79"/>
      <c r="I31" s="79"/>
      <c r="J31" s="79"/>
      <c r="K31" s="79"/>
      <c r="L31" s="79"/>
      <c r="M31" s="79"/>
      <c r="N31" s="79"/>
      <c r="O31" s="79"/>
    </row>
    <row r="32" ht="21" customHeight="1" spans="1:15">
      <c r="A32" s="21" t="s">
        <v>99</v>
      </c>
      <c r="B32" s="21" t="s">
        <v>96</v>
      </c>
      <c r="C32" s="193">
        <v>580000</v>
      </c>
      <c r="D32" s="193">
        <v>580000</v>
      </c>
      <c r="E32" s="193"/>
      <c r="F32" s="193">
        <v>580000</v>
      </c>
      <c r="G32" s="79"/>
      <c r="H32" s="79"/>
      <c r="I32" s="79"/>
      <c r="J32" s="79"/>
      <c r="K32" s="79"/>
      <c r="L32" s="79"/>
      <c r="M32" s="79"/>
      <c r="N32" s="79"/>
      <c r="O32" s="79"/>
    </row>
    <row r="33" ht="21" customHeight="1" spans="1:15">
      <c r="A33" s="21">
        <v>2050202</v>
      </c>
      <c r="B33" s="21" t="s">
        <v>96</v>
      </c>
      <c r="C33" s="79">
        <v>728000</v>
      </c>
      <c r="D33" s="79">
        <v>728000</v>
      </c>
      <c r="E33" s="79"/>
      <c r="F33" s="79">
        <v>728000</v>
      </c>
      <c r="G33" s="79"/>
      <c r="H33" s="79"/>
      <c r="I33" s="79"/>
      <c r="J33" s="79"/>
      <c r="K33" s="79"/>
      <c r="L33" s="79"/>
      <c r="M33" s="79"/>
      <c r="N33" s="79"/>
      <c r="O33" s="79"/>
    </row>
    <row r="34" ht="21" customHeight="1" spans="1:15">
      <c r="A34" s="213" t="s">
        <v>55</v>
      </c>
      <c r="B34" s="34"/>
      <c r="C34" s="193">
        <v>9759051.16</v>
      </c>
      <c r="D34" s="193">
        <v>9759051.16</v>
      </c>
      <c r="E34" s="79">
        <v>8376657.88</v>
      </c>
      <c r="F34" s="193">
        <v>1382393.28</v>
      </c>
      <c r="G34" s="79"/>
      <c r="H34" s="79"/>
      <c r="I34" s="79"/>
      <c r="J34" s="79"/>
      <c r="K34" s="79"/>
      <c r="L34" s="79"/>
      <c r="M34" s="79"/>
      <c r="N34" s="79"/>
      <c r="O34" s="79"/>
    </row>
  </sheetData>
  <mergeCells count="12">
    <mergeCell ref="A2:O2"/>
    <mergeCell ref="A3:O3"/>
    <mergeCell ref="A4:B4"/>
    <mergeCell ref="D5:F5"/>
    <mergeCell ref="J5:O5"/>
    <mergeCell ref="A34:B34"/>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A4" sqref="A4:B4"/>
    </sheetView>
  </sheetViews>
  <sheetFormatPr defaultColWidth="8.575" defaultRowHeight="12.75" customHeight="1" outlineLevelCol="3"/>
  <cols>
    <col min="1" max="4" width="35.575" customWidth="1"/>
  </cols>
  <sheetData>
    <row r="1" customHeight="1" spans="1:4">
      <c r="A1" s="1"/>
      <c r="B1" s="1"/>
      <c r="C1" s="1"/>
      <c r="D1" s="1"/>
    </row>
    <row r="2" ht="15" customHeight="1" spans="1:4">
      <c r="A2" s="41"/>
      <c r="B2" s="45"/>
      <c r="C2" s="45"/>
      <c r="D2" s="45" t="s">
        <v>114</v>
      </c>
    </row>
    <row r="3" ht="41.25" customHeight="1" spans="1:1">
      <c r="A3" s="40" t="str">
        <f>"2025"&amp;"年部门财政拨款收支预算总表"</f>
        <v>2025年部门财政拨款收支预算总表</v>
      </c>
    </row>
    <row r="4" ht="17.25" customHeight="1" spans="1:4">
      <c r="A4" s="186" t="str">
        <f>"单位名称："&amp;"昆明市呈贡区民大附小"</f>
        <v>单位名称：昆明市呈贡区民大附小</v>
      </c>
      <c r="B4" s="187"/>
      <c r="D4" s="45" t="s">
        <v>1</v>
      </c>
    </row>
    <row r="5" ht="17.25" customHeight="1" spans="1:4">
      <c r="A5" s="196" t="s">
        <v>2</v>
      </c>
      <c r="B5" s="197"/>
      <c r="C5" s="196" t="s">
        <v>3</v>
      </c>
      <c r="D5" s="197"/>
    </row>
    <row r="6" ht="18.75" customHeight="1" spans="1:4">
      <c r="A6" s="196" t="s">
        <v>4</v>
      </c>
      <c r="B6" s="196" t="s">
        <v>5</v>
      </c>
      <c r="C6" s="196" t="s">
        <v>6</v>
      </c>
      <c r="D6" s="196" t="s">
        <v>5</v>
      </c>
    </row>
    <row r="7" ht="16.5" customHeight="1" spans="1:4">
      <c r="A7" s="198" t="s">
        <v>115</v>
      </c>
      <c r="B7" s="79">
        <v>9759051.16</v>
      </c>
      <c r="C7" s="198" t="s">
        <v>116</v>
      </c>
      <c r="D7" s="79"/>
    </row>
    <row r="8" ht="16.5" customHeight="1" spans="1:4">
      <c r="A8" s="198" t="s">
        <v>117</v>
      </c>
      <c r="B8" s="79">
        <v>9759051.16</v>
      </c>
      <c r="C8" s="198" t="s">
        <v>118</v>
      </c>
      <c r="D8" s="79"/>
    </row>
    <row r="9" ht="16.5" customHeight="1" spans="1:4">
      <c r="A9" s="198" t="s">
        <v>119</v>
      </c>
      <c r="B9" s="79"/>
      <c r="C9" s="198" t="s">
        <v>120</v>
      </c>
      <c r="D9" s="79"/>
    </row>
    <row r="10" ht="16.5" customHeight="1" spans="1:4">
      <c r="A10" s="198" t="s">
        <v>121</v>
      </c>
      <c r="B10" s="79"/>
      <c r="C10" s="198" t="s">
        <v>122</v>
      </c>
      <c r="D10" s="79"/>
    </row>
    <row r="11" ht="16.5" customHeight="1" spans="1:4">
      <c r="A11" s="198" t="s">
        <v>123</v>
      </c>
      <c r="B11" s="79">
        <v>44811</v>
      </c>
      <c r="C11" s="198" t="s">
        <v>124</v>
      </c>
      <c r="D11" s="79"/>
    </row>
    <row r="12" ht="16.5" customHeight="1" spans="1:4">
      <c r="A12" s="198" t="s">
        <v>117</v>
      </c>
      <c r="B12" s="79">
        <v>44811</v>
      </c>
      <c r="C12" s="198" t="s">
        <v>125</v>
      </c>
      <c r="D12" s="79">
        <v>8227606.16</v>
      </c>
    </row>
    <row r="13" ht="16.5" customHeight="1" spans="1:4">
      <c r="A13" s="199" t="s">
        <v>119</v>
      </c>
      <c r="B13" s="79"/>
      <c r="C13" s="68" t="s">
        <v>126</v>
      </c>
      <c r="D13" s="79"/>
    </row>
    <row r="14" ht="16.5" customHeight="1" spans="1:4">
      <c r="A14" s="199" t="s">
        <v>121</v>
      </c>
      <c r="B14" s="79"/>
      <c r="C14" s="68" t="s">
        <v>127</v>
      </c>
      <c r="D14" s="79"/>
    </row>
    <row r="15" ht="16.5" customHeight="1" spans="1:4">
      <c r="A15" s="200"/>
      <c r="B15" s="79"/>
      <c r="C15" s="68" t="s">
        <v>128</v>
      </c>
      <c r="D15" s="79">
        <v>672848</v>
      </c>
    </row>
    <row r="16" ht="16.5" customHeight="1" spans="1:4">
      <c r="A16" s="200"/>
      <c r="B16" s="79"/>
      <c r="C16" s="68" t="s">
        <v>129</v>
      </c>
      <c r="D16" s="79">
        <v>519405</v>
      </c>
    </row>
    <row r="17" ht="16.5" customHeight="1" spans="1:4">
      <c r="A17" s="200"/>
      <c r="B17" s="79"/>
      <c r="C17" s="68" t="s">
        <v>130</v>
      </c>
      <c r="D17" s="79"/>
    </row>
    <row r="18" ht="16.5" customHeight="1" spans="1:4">
      <c r="A18" s="200"/>
      <c r="B18" s="79"/>
      <c r="C18" s="68" t="s">
        <v>131</v>
      </c>
      <c r="D18" s="79"/>
    </row>
    <row r="19" ht="16.5" customHeight="1" spans="1:4">
      <c r="A19" s="200"/>
      <c r="B19" s="79"/>
      <c r="C19" s="68" t="s">
        <v>132</v>
      </c>
      <c r="D19" s="79"/>
    </row>
    <row r="20" ht="16.5" customHeight="1" spans="1:4">
      <c r="A20" s="200"/>
      <c r="B20" s="79"/>
      <c r="C20" s="68" t="s">
        <v>133</v>
      </c>
      <c r="D20" s="79"/>
    </row>
    <row r="21" ht="16.5" customHeight="1" spans="1:4">
      <c r="A21" s="200"/>
      <c r="B21" s="79"/>
      <c r="C21" s="68" t="s">
        <v>134</v>
      </c>
      <c r="D21" s="79"/>
    </row>
    <row r="22" ht="16.5" customHeight="1" spans="1:4">
      <c r="A22" s="200"/>
      <c r="B22" s="79"/>
      <c r="C22" s="68" t="s">
        <v>135</v>
      </c>
      <c r="D22" s="79"/>
    </row>
    <row r="23" ht="16.5" customHeight="1" spans="1:4">
      <c r="A23" s="200"/>
      <c r="B23" s="79"/>
      <c r="C23" s="68" t="s">
        <v>136</v>
      </c>
      <c r="D23" s="79"/>
    </row>
    <row r="24" ht="16.5" customHeight="1" spans="1:4">
      <c r="A24" s="200"/>
      <c r="B24" s="79"/>
      <c r="C24" s="68" t="s">
        <v>137</v>
      </c>
      <c r="D24" s="79"/>
    </row>
    <row r="25" ht="16.5" customHeight="1" spans="1:4">
      <c r="A25" s="200"/>
      <c r="B25" s="79"/>
      <c r="C25" s="68" t="s">
        <v>138</v>
      </c>
      <c r="D25" s="79"/>
    </row>
    <row r="26" ht="16.5" customHeight="1" spans="1:4">
      <c r="A26" s="200"/>
      <c r="B26" s="79"/>
      <c r="C26" s="68" t="s">
        <v>139</v>
      </c>
      <c r="D26" s="79">
        <v>339192</v>
      </c>
    </row>
    <row r="27" ht="16.5" customHeight="1" spans="1:4">
      <c r="A27" s="200"/>
      <c r="B27" s="79"/>
      <c r="C27" s="68" t="s">
        <v>140</v>
      </c>
      <c r="D27" s="79"/>
    </row>
    <row r="28" ht="16.5" customHeight="1" spans="1:4">
      <c r="A28" s="200"/>
      <c r="B28" s="79"/>
      <c r="C28" s="68" t="s">
        <v>141</v>
      </c>
      <c r="D28" s="79"/>
    </row>
    <row r="29" ht="16.5" customHeight="1" spans="1:4">
      <c r="A29" s="200"/>
      <c r="B29" s="79"/>
      <c r="C29" s="68" t="s">
        <v>142</v>
      </c>
      <c r="D29" s="79"/>
    </row>
    <row r="30" ht="16.5" customHeight="1" spans="1:4">
      <c r="A30" s="200"/>
      <c r="B30" s="79"/>
      <c r="C30" s="68" t="s">
        <v>143</v>
      </c>
      <c r="D30" s="79"/>
    </row>
    <row r="31" ht="16.5" customHeight="1" spans="1:4">
      <c r="A31" s="200"/>
      <c r="B31" s="79"/>
      <c r="C31" s="68" t="s">
        <v>144</v>
      </c>
      <c r="D31" s="79"/>
    </row>
    <row r="32" ht="16.5" customHeight="1" spans="1:4">
      <c r="A32" s="200"/>
      <c r="B32" s="79"/>
      <c r="C32" s="199" t="s">
        <v>145</v>
      </c>
      <c r="D32" s="79"/>
    </row>
    <row r="33" ht="16.5" customHeight="1" spans="1:4">
      <c r="A33" s="200"/>
      <c r="B33" s="79"/>
      <c r="C33" s="199" t="s">
        <v>146</v>
      </c>
      <c r="D33" s="79"/>
    </row>
    <row r="34" ht="16.5" customHeight="1" spans="1:4">
      <c r="A34" s="200"/>
      <c r="B34" s="79"/>
      <c r="C34" s="29" t="s">
        <v>147</v>
      </c>
      <c r="D34" s="79">
        <v>44811</v>
      </c>
    </row>
    <row r="35" ht="15" customHeight="1" spans="1:4">
      <c r="A35" s="201" t="s">
        <v>50</v>
      </c>
      <c r="B35" s="202">
        <v>9803862.16</v>
      </c>
      <c r="C35" s="201" t="s">
        <v>51</v>
      </c>
      <c r="D35" s="202">
        <v>9803862.16</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workbookViewId="0">
      <pane ySplit="1" topLeftCell="A2" activePane="bottomLeft" state="frozen"/>
      <selection/>
      <selection pane="bottomLeft" activeCell="A4" sqref="A4:B4"/>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56"/>
      <c r="F2" s="71"/>
      <c r="G2" s="168" t="s">
        <v>148</v>
      </c>
    </row>
    <row r="3" ht="41.25" customHeight="1" spans="1:7">
      <c r="A3" s="123" t="str">
        <f>"2025"&amp;"年一般公共预算支出预算表（按功能科目分类）"</f>
        <v>2025年一般公共预算支出预算表（按功能科目分类）</v>
      </c>
      <c r="B3" s="123"/>
      <c r="C3" s="123"/>
      <c r="D3" s="123"/>
      <c r="E3" s="123"/>
      <c r="F3" s="123"/>
      <c r="G3" s="123"/>
    </row>
    <row r="4" ht="18" customHeight="1" spans="1:7">
      <c r="A4" s="186" t="str">
        <f>"单位名称："&amp;"昆明市呈贡区民大附小"</f>
        <v>单位名称：昆明市呈贡区民大附小</v>
      </c>
      <c r="B4" s="187"/>
      <c r="F4" s="120"/>
      <c r="G4" s="168" t="s">
        <v>1</v>
      </c>
    </row>
    <row r="5" ht="20.25" customHeight="1" spans="1:7">
      <c r="A5" s="189" t="s">
        <v>149</v>
      </c>
      <c r="B5" s="190"/>
      <c r="C5" s="124" t="s">
        <v>55</v>
      </c>
      <c r="D5" s="178" t="s">
        <v>74</v>
      </c>
      <c r="E5" s="12"/>
      <c r="F5" s="13"/>
      <c r="G5" s="164" t="s">
        <v>75</v>
      </c>
    </row>
    <row r="6" ht="20.25" customHeight="1" spans="1:7">
      <c r="A6" s="191" t="s">
        <v>71</v>
      </c>
      <c r="B6" s="191" t="s">
        <v>72</v>
      </c>
      <c r="C6" s="19"/>
      <c r="D6" s="129" t="s">
        <v>57</v>
      </c>
      <c r="E6" s="129" t="s">
        <v>150</v>
      </c>
      <c r="F6" s="129" t="s">
        <v>151</v>
      </c>
      <c r="G6" s="166"/>
    </row>
    <row r="7" ht="15" customHeight="1" spans="1:7">
      <c r="A7" s="59" t="s">
        <v>81</v>
      </c>
      <c r="B7" s="59" t="s">
        <v>82</v>
      </c>
      <c r="C7" s="59" t="s">
        <v>83</v>
      </c>
      <c r="D7" s="59" t="s">
        <v>84</v>
      </c>
      <c r="E7" s="59" t="s">
        <v>85</v>
      </c>
      <c r="F7" s="59" t="s">
        <v>86</v>
      </c>
      <c r="G7" s="59" t="s">
        <v>87</v>
      </c>
    </row>
    <row r="8" ht="15" customHeight="1" spans="1:7">
      <c r="A8" s="59">
        <v>2050202</v>
      </c>
      <c r="B8" s="59" t="s">
        <v>96</v>
      </c>
      <c r="C8" s="192">
        <v>8226070.16</v>
      </c>
      <c r="D8" s="193">
        <v>6845212.88</v>
      </c>
      <c r="E8" s="193">
        <v>6553872</v>
      </c>
      <c r="F8" s="193">
        <v>291340.88</v>
      </c>
      <c r="G8" s="193">
        <v>1380857.28</v>
      </c>
    </row>
    <row r="9" ht="15" customHeight="1" spans="1:7">
      <c r="A9" s="194" t="s">
        <v>112</v>
      </c>
      <c r="B9" s="194" t="s">
        <v>113</v>
      </c>
      <c r="C9" s="192">
        <v>1536</v>
      </c>
      <c r="D9" s="59"/>
      <c r="E9" s="59"/>
      <c r="F9" s="59"/>
      <c r="G9" s="192">
        <v>1536</v>
      </c>
    </row>
    <row r="10" ht="15" customHeight="1" spans="1:7">
      <c r="A10" s="194" t="s">
        <v>97</v>
      </c>
      <c r="B10" s="194" t="s">
        <v>98</v>
      </c>
      <c r="C10" s="192">
        <v>105000</v>
      </c>
      <c r="D10" s="193">
        <v>105000</v>
      </c>
      <c r="E10" s="193">
        <v>102000</v>
      </c>
      <c r="F10" s="193">
        <v>3000</v>
      </c>
      <c r="G10" s="59"/>
    </row>
    <row r="11" ht="15" customHeight="1" spans="1:7">
      <c r="A11" s="194" t="s">
        <v>104</v>
      </c>
      <c r="B11" s="194" t="s">
        <v>105</v>
      </c>
      <c r="C11" s="192">
        <v>563360</v>
      </c>
      <c r="D11" s="193">
        <v>563360</v>
      </c>
      <c r="E11" s="193">
        <v>563360</v>
      </c>
      <c r="F11" s="59"/>
      <c r="G11" s="59"/>
    </row>
    <row r="12" ht="15" customHeight="1" spans="1:7">
      <c r="A12" s="194" t="s">
        <v>100</v>
      </c>
      <c r="B12" s="194" t="s">
        <v>101</v>
      </c>
      <c r="C12" s="192">
        <v>4488</v>
      </c>
      <c r="D12" s="193">
        <v>4488</v>
      </c>
      <c r="E12" s="193">
        <v>4488</v>
      </c>
      <c r="F12" s="59"/>
      <c r="G12" s="59"/>
    </row>
    <row r="13" ht="15" customHeight="1" spans="1:7">
      <c r="A13" s="194" t="s">
        <v>106</v>
      </c>
      <c r="B13" s="194" t="s">
        <v>107</v>
      </c>
      <c r="C13" s="192">
        <v>278040</v>
      </c>
      <c r="D13" s="193">
        <v>278040</v>
      </c>
      <c r="E13" s="193">
        <v>278040</v>
      </c>
      <c r="F13" s="59"/>
      <c r="G13" s="59"/>
    </row>
    <row r="14" ht="15" customHeight="1" spans="1:7">
      <c r="A14" s="194" t="s">
        <v>108</v>
      </c>
      <c r="B14" s="194" t="s">
        <v>109</v>
      </c>
      <c r="C14" s="192">
        <v>211200</v>
      </c>
      <c r="D14" s="193">
        <v>211200</v>
      </c>
      <c r="E14" s="193">
        <v>211200</v>
      </c>
      <c r="F14" s="59"/>
      <c r="G14" s="59"/>
    </row>
    <row r="15" ht="15" customHeight="1" spans="1:7">
      <c r="A15" s="194" t="s">
        <v>110</v>
      </c>
      <c r="B15" s="194" t="s">
        <v>111</v>
      </c>
      <c r="C15" s="192">
        <v>30165</v>
      </c>
      <c r="D15" s="193">
        <v>30165</v>
      </c>
      <c r="E15" s="193">
        <v>30165</v>
      </c>
      <c r="F15" s="59"/>
      <c r="G15" s="59"/>
    </row>
    <row r="16" ht="15" customHeight="1" spans="1:7">
      <c r="A16" s="194" t="s">
        <v>102</v>
      </c>
      <c r="B16" s="194" t="s">
        <v>103</v>
      </c>
      <c r="C16" s="192">
        <v>339192</v>
      </c>
      <c r="D16" s="193">
        <v>339192</v>
      </c>
      <c r="E16" s="193">
        <v>339192</v>
      </c>
      <c r="F16" s="59"/>
      <c r="G16" s="59"/>
    </row>
    <row r="17" ht="15" customHeight="1" spans="1:7">
      <c r="A17" s="59"/>
      <c r="B17" s="59"/>
      <c r="C17" s="59"/>
      <c r="D17" s="59"/>
      <c r="E17" s="59"/>
      <c r="F17" s="59"/>
      <c r="G17" s="59"/>
    </row>
    <row r="18" ht="18" customHeight="1" spans="1:7">
      <c r="A18" s="29"/>
      <c r="B18" s="29"/>
      <c r="C18" s="79"/>
      <c r="D18" s="79"/>
      <c r="E18" s="79"/>
      <c r="F18" s="79"/>
      <c r="G18" s="79"/>
    </row>
    <row r="19" ht="18" customHeight="1" spans="1:7">
      <c r="A19" s="78" t="s">
        <v>152</v>
      </c>
      <c r="B19" s="195" t="s">
        <v>152</v>
      </c>
      <c r="C19" s="79">
        <v>9759051.16</v>
      </c>
      <c r="D19" s="79">
        <v>8376657.88</v>
      </c>
      <c r="E19" s="79">
        <v>8082317</v>
      </c>
      <c r="F19" s="79">
        <v>294340.88</v>
      </c>
      <c r="G19" s="79">
        <v>1382393.28</v>
      </c>
    </row>
  </sheetData>
  <mergeCells count="7">
    <mergeCell ref="A3:G3"/>
    <mergeCell ref="A4:B4"/>
    <mergeCell ref="A5:B5"/>
    <mergeCell ref="D5:F5"/>
    <mergeCell ref="A19:B19"/>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0"/>
  <sheetViews>
    <sheetView showZeros="0" workbookViewId="0">
      <pane ySplit="1" topLeftCell="A2" activePane="bottomLeft" state="frozen"/>
      <selection/>
      <selection pane="bottomLeft" activeCell="A4" sqref="A4:B4"/>
    </sheetView>
  </sheetViews>
  <sheetFormatPr defaultColWidth="10.425" defaultRowHeight="14.25" customHeight="1" outlineLevelCol="5"/>
  <cols>
    <col min="1" max="6" width="28.1416666666667" customWidth="1"/>
  </cols>
  <sheetData>
    <row r="1" customHeight="1" spans="1:6">
      <c r="A1" s="1"/>
      <c r="B1" s="1"/>
      <c r="C1" s="1"/>
      <c r="D1" s="1"/>
      <c r="E1" s="1"/>
      <c r="F1" s="1"/>
    </row>
    <row r="2" customHeight="1" spans="1:6">
      <c r="A2" s="42"/>
      <c r="B2" s="42"/>
      <c r="C2" s="42"/>
      <c r="D2" s="42"/>
      <c r="E2" s="41"/>
      <c r="F2" s="184" t="s">
        <v>153</v>
      </c>
    </row>
    <row r="3" ht="41.25" customHeight="1" spans="1:6">
      <c r="A3" s="185" t="str">
        <f>"2025"&amp;"年一般公共预算“三公”经费支出预算表"</f>
        <v>2025年一般公共预算“三公”经费支出预算表</v>
      </c>
      <c r="B3" s="42"/>
      <c r="C3" s="42"/>
      <c r="D3" s="42"/>
      <c r="E3" s="41"/>
      <c r="F3" s="42"/>
    </row>
    <row r="4" customHeight="1" spans="1:6">
      <c r="A4" s="186" t="str">
        <f>"单位名称："&amp;"昆明市呈贡区民大附小"</f>
        <v>单位名称：昆明市呈贡区民大附小</v>
      </c>
      <c r="B4" s="187"/>
      <c r="D4" s="42"/>
      <c r="E4" s="41"/>
      <c r="F4" s="63" t="s">
        <v>1</v>
      </c>
    </row>
    <row r="5" ht="27" customHeight="1" spans="1:6">
      <c r="A5" s="46" t="s">
        <v>154</v>
      </c>
      <c r="B5" s="46" t="s">
        <v>155</v>
      </c>
      <c r="C5" s="48" t="s">
        <v>156</v>
      </c>
      <c r="D5" s="46"/>
      <c r="E5" s="47"/>
      <c r="F5" s="46" t="s">
        <v>157</v>
      </c>
    </row>
    <row r="6" ht="28.5" customHeight="1" spans="1:6">
      <c r="A6" s="188"/>
      <c r="B6" s="50"/>
      <c r="C6" s="47" t="s">
        <v>57</v>
      </c>
      <c r="D6" s="47" t="s">
        <v>158</v>
      </c>
      <c r="E6" s="47" t="s">
        <v>159</v>
      </c>
      <c r="F6" s="49"/>
    </row>
    <row r="7" ht="17.25" customHeight="1" spans="1:6">
      <c r="A7" s="55" t="s">
        <v>81</v>
      </c>
      <c r="B7" s="55" t="s">
        <v>82</v>
      </c>
      <c r="C7" s="55" t="s">
        <v>83</v>
      </c>
      <c r="D7" s="55" t="s">
        <v>84</v>
      </c>
      <c r="E7" s="55" t="s">
        <v>85</v>
      </c>
      <c r="F7" s="55" t="s">
        <v>86</v>
      </c>
    </row>
    <row r="8" ht="17.25" customHeight="1" spans="1:6">
      <c r="A8" s="79"/>
      <c r="B8" s="79"/>
      <c r="C8" s="79"/>
      <c r="D8" s="79"/>
      <c r="E8" s="79"/>
      <c r="F8" s="79"/>
    </row>
    <row r="10" customHeight="1" spans="1:1">
      <c r="A10" t="s">
        <v>160</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0"/>
  <sheetViews>
    <sheetView showZeros="0" topLeftCell="B1" workbookViewId="0">
      <pane ySplit="1" topLeftCell="A2" activePane="bottomLeft" state="frozen"/>
      <selection/>
      <selection pane="bottomLeft" activeCell="C20" sqref="C20:C29"/>
    </sheetView>
  </sheetViews>
  <sheetFormatPr defaultColWidth="9.14166666666667" defaultRowHeight="14.25" customHeight="1"/>
  <cols>
    <col min="1" max="1" width="27.125" customWidth="1"/>
    <col min="2" max="2" width="23.5" customWidth="1"/>
    <col min="3" max="3" width="31.5" customWidth="1"/>
    <col min="4" max="4" width="22.625" customWidth="1"/>
    <col min="5" max="5" width="30" customWidth="1"/>
    <col min="6" max="6" width="17.575" customWidth="1"/>
    <col min="7" max="7" width="10.2833333333333" customWidth="1"/>
    <col min="8" max="8" width="23" customWidth="1"/>
    <col min="9" max="24" width="18.7166666666667"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56"/>
      <c r="C2" s="170"/>
      <c r="E2" s="171"/>
      <c r="F2" s="171"/>
      <c r="G2" s="171"/>
      <c r="H2" s="171"/>
      <c r="I2" s="83"/>
      <c r="J2" s="83"/>
      <c r="K2" s="83"/>
      <c r="L2" s="83"/>
      <c r="M2" s="83"/>
      <c r="N2" s="83"/>
      <c r="R2" s="83"/>
      <c r="V2" s="170"/>
      <c r="X2" s="3" t="s">
        <v>161</v>
      </c>
    </row>
    <row r="3" ht="45.75" customHeight="1" spans="1:24">
      <c r="A3" s="65" t="str">
        <f>"2025"&amp;"年部门基本支出预算表"</f>
        <v>2025年部门基本支出预算表</v>
      </c>
      <c r="B3" s="4"/>
      <c r="C3" s="65"/>
      <c r="D3" s="65"/>
      <c r="E3" s="65"/>
      <c r="F3" s="65"/>
      <c r="G3" s="65"/>
      <c r="H3" s="65"/>
      <c r="I3" s="65"/>
      <c r="J3" s="65"/>
      <c r="K3" s="65"/>
      <c r="L3" s="65"/>
      <c r="M3" s="65"/>
      <c r="N3" s="65"/>
      <c r="O3" s="4"/>
      <c r="P3" s="4"/>
      <c r="Q3" s="4"/>
      <c r="R3" s="65"/>
      <c r="S3" s="65"/>
      <c r="T3" s="65"/>
      <c r="U3" s="65"/>
      <c r="V3" s="65"/>
      <c r="W3" s="65"/>
      <c r="X3" s="65"/>
    </row>
    <row r="4" ht="18.75" customHeight="1" spans="1:24">
      <c r="A4" s="5" t="s">
        <v>162</v>
      </c>
      <c r="B4" s="6"/>
      <c r="C4" s="172"/>
      <c r="D4" s="172"/>
      <c r="E4" s="172"/>
      <c r="F4" s="172"/>
      <c r="G4" s="172"/>
      <c r="H4" s="172"/>
      <c r="I4" s="85"/>
      <c r="J4" s="85"/>
      <c r="K4" s="85"/>
      <c r="L4" s="85"/>
      <c r="M4" s="85"/>
      <c r="N4" s="85"/>
      <c r="O4" s="7"/>
      <c r="P4" s="7"/>
      <c r="Q4" s="7"/>
      <c r="R4" s="85"/>
      <c r="V4" s="170"/>
      <c r="X4" s="3" t="s">
        <v>1</v>
      </c>
    </row>
    <row r="5" ht="18" customHeight="1" spans="1:24">
      <c r="A5" s="9" t="s">
        <v>163</v>
      </c>
      <c r="B5" s="9" t="s">
        <v>164</v>
      </c>
      <c r="C5" s="9" t="s">
        <v>165</v>
      </c>
      <c r="D5" s="9" t="s">
        <v>166</v>
      </c>
      <c r="E5" s="9" t="s">
        <v>167</v>
      </c>
      <c r="F5" s="9" t="s">
        <v>168</v>
      </c>
      <c r="G5" s="9" t="s">
        <v>169</v>
      </c>
      <c r="H5" s="9" t="s">
        <v>170</v>
      </c>
      <c r="I5" s="178" t="s">
        <v>171</v>
      </c>
      <c r="J5" s="80" t="s">
        <v>171</v>
      </c>
      <c r="K5" s="80"/>
      <c r="L5" s="80"/>
      <c r="M5" s="80"/>
      <c r="N5" s="80"/>
      <c r="O5" s="12"/>
      <c r="P5" s="12"/>
      <c r="Q5" s="12"/>
      <c r="R5" s="101" t="s">
        <v>61</v>
      </c>
      <c r="S5" s="80" t="s">
        <v>62</v>
      </c>
      <c r="T5" s="80"/>
      <c r="U5" s="80"/>
      <c r="V5" s="80"/>
      <c r="W5" s="80"/>
      <c r="X5" s="81"/>
    </row>
    <row r="6" ht="18" customHeight="1" spans="1:24">
      <c r="A6" s="14"/>
      <c r="B6" s="28"/>
      <c r="C6" s="126"/>
      <c r="D6" s="14"/>
      <c r="E6" s="14"/>
      <c r="F6" s="14"/>
      <c r="G6" s="14"/>
      <c r="H6" s="14"/>
      <c r="I6" s="124" t="s">
        <v>172</v>
      </c>
      <c r="J6" s="178" t="s">
        <v>58</v>
      </c>
      <c r="K6" s="80"/>
      <c r="L6" s="80"/>
      <c r="M6" s="80"/>
      <c r="N6" s="81"/>
      <c r="O6" s="11" t="s">
        <v>173</v>
      </c>
      <c r="P6" s="12"/>
      <c r="Q6" s="13"/>
      <c r="R6" s="9" t="s">
        <v>61</v>
      </c>
      <c r="S6" s="178" t="s">
        <v>62</v>
      </c>
      <c r="T6" s="101" t="s">
        <v>64</v>
      </c>
      <c r="U6" s="80" t="s">
        <v>62</v>
      </c>
      <c r="V6" s="101" t="s">
        <v>66</v>
      </c>
      <c r="W6" s="101" t="s">
        <v>67</v>
      </c>
      <c r="X6" s="183" t="s">
        <v>68</v>
      </c>
    </row>
    <row r="7" ht="19.5" customHeight="1" spans="1:24">
      <c r="A7" s="28"/>
      <c r="B7" s="28"/>
      <c r="C7" s="28"/>
      <c r="D7" s="28"/>
      <c r="E7" s="28"/>
      <c r="F7" s="28"/>
      <c r="G7" s="28"/>
      <c r="H7" s="28"/>
      <c r="I7" s="28"/>
      <c r="J7" s="179" t="s">
        <v>174</v>
      </c>
      <c r="K7" s="9" t="s">
        <v>175</v>
      </c>
      <c r="L7" s="9" t="s">
        <v>176</v>
      </c>
      <c r="M7" s="9" t="s">
        <v>177</v>
      </c>
      <c r="N7" s="9" t="s">
        <v>178</v>
      </c>
      <c r="O7" s="9" t="s">
        <v>58</v>
      </c>
      <c r="P7" s="9" t="s">
        <v>59</v>
      </c>
      <c r="Q7" s="9" t="s">
        <v>60</v>
      </c>
      <c r="R7" s="28"/>
      <c r="S7" s="9" t="s">
        <v>57</v>
      </c>
      <c r="T7" s="9" t="s">
        <v>64</v>
      </c>
      <c r="U7" s="9" t="s">
        <v>179</v>
      </c>
      <c r="V7" s="9" t="s">
        <v>66</v>
      </c>
      <c r="W7" s="9" t="s">
        <v>67</v>
      </c>
      <c r="X7" s="9" t="s">
        <v>68</v>
      </c>
    </row>
    <row r="8" ht="37.5" customHeight="1" spans="1:24">
      <c r="A8" s="173"/>
      <c r="B8" s="19"/>
      <c r="C8" s="173"/>
      <c r="D8" s="173"/>
      <c r="E8" s="173"/>
      <c r="F8" s="173"/>
      <c r="G8" s="173"/>
      <c r="H8" s="173"/>
      <c r="I8" s="173"/>
      <c r="J8" s="180" t="s">
        <v>57</v>
      </c>
      <c r="K8" s="17" t="s">
        <v>180</v>
      </c>
      <c r="L8" s="17" t="s">
        <v>176</v>
      </c>
      <c r="M8" s="17" t="s">
        <v>177</v>
      </c>
      <c r="N8" s="17" t="s">
        <v>178</v>
      </c>
      <c r="O8" s="17" t="s">
        <v>176</v>
      </c>
      <c r="P8" s="17" t="s">
        <v>177</v>
      </c>
      <c r="Q8" s="17" t="s">
        <v>178</v>
      </c>
      <c r="R8" s="17" t="s">
        <v>61</v>
      </c>
      <c r="S8" s="17" t="s">
        <v>57</v>
      </c>
      <c r="T8" s="17" t="s">
        <v>64</v>
      </c>
      <c r="U8" s="17" t="s">
        <v>179</v>
      </c>
      <c r="V8" s="17" t="s">
        <v>66</v>
      </c>
      <c r="W8" s="17" t="s">
        <v>67</v>
      </c>
      <c r="X8" s="17" t="s">
        <v>68</v>
      </c>
    </row>
    <row r="9" customHeight="1" spans="1:24">
      <c r="A9" s="35">
        <v>1</v>
      </c>
      <c r="B9" s="35">
        <v>2</v>
      </c>
      <c r="C9" s="35">
        <v>3</v>
      </c>
      <c r="D9" s="35">
        <v>4</v>
      </c>
      <c r="E9" s="35">
        <v>5</v>
      </c>
      <c r="F9" s="35">
        <v>6</v>
      </c>
      <c r="G9" s="35">
        <v>7</v>
      </c>
      <c r="H9" s="35">
        <v>8</v>
      </c>
      <c r="I9" s="35">
        <v>9</v>
      </c>
      <c r="J9" s="35">
        <v>10</v>
      </c>
      <c r="K9" s="35">
        <v>11</v>
      </c>
      <c r="L9" s="35">
        <v>12</v>
      </c>
      <c r="M9" s="35">
        <v>13</v>
      </c>
      <c r="N9" s="35">
        <v>14</v>
      </c>
      <c r="O9" s="35">
        <v>15</v>
      </c>
      <c r="P9" s="35">
        <v>16</v>
      </c>
      <c r="Q9" s="35">
        <v>17</v>
      </c>
      <c r="R9" s="35">
        <v>18</v>
      </c>
      <c r="S9" s="35">
        <v>19</v>
      </c>
      <c r="T9" s="35">
        <v>20</v>
      </c>
      <c r="U9" s="35">
        <v>21</v>
      </c>
      <c r="V9" s="35">
        <v>22</v>
      </c>
      <c r="W9" s="35">
        <v>23</v>
      </c>
      <c r="X9" s="35">
        <v>24</v>
      </c>
    </row>
    <row r="10" s="169" customFormat="1" ht="17.25" customHeight="1" spans="1:24">
      <c r="A10" s="29" t="s">
        <v>181</v>
      </c>
      <c r="B10" s="29" t="s">
        <v>69</v>
      </c>
      <c r="C10" s="174" t="s">
        <v>182</v>
      </c>
      <c r="D10" s="175" t="s">
        <v>183</v>
      </c>
      <c r="E10" s="175" t="s">
        <v>96</v>
      </c>
      <c r="F10" s="175" t="s">
        <v>99</v>
      </c>
      <c r="G10" s="175" t="s">
        <v>184</v>
      </c>
      <c r="H10" s="175" t="s">
        <v>185</v>
      </c>
      <c r="I10" s="181"/>
      <c r="J10" s="182">
        <v>1064000</v>
      </c>
      <c r="K10" s="182">
        <v>1064000</v>
      </c>
      <c r="L10" s="181"/>
      <c r="M10" s="182">
        <v>1064000</v>
      </c>
      <c r="N10" s="181"/>
      <c r="O10" s="181"/>
      <c r="P10" s="181"/>
      <c r="Q10" s="181"/>
      <c r="R10" s="181"/>
      <c r="S10" s="181"/>
      <c r="T10" s="181"/>
      <c r="U10" s="181"/>
      <c r="V10" s="181"/>
      <c r="W10" s="181"/>
      <c r="X10" s="181"/>
    </row>
    <row r="11" s="169" customFormat="1" ht="17.25" customHeight="1" spans="1:24">
      <c r="A11" s="29" t="s">
        <v>181</v>
      </c>
      <c r="B11" s="29" t="s">
        <v>69</v>
      </c>
      <c r="C11" s="174" t="s">
        <v>186</v>
      </c>
      <c r="D11" s="175" t="s">
        <v>187</v>
      </c>
      <c r="E11" s="175" t="s">
        <v>98</v>
      </c>
      <c r="F11" s="175" t="s">
        <v>97</v>
      </c>
      <c r="G11" s="175" t="s">
        <v>188</v>
      </c>
      <c r="H11" s="175" t="s">
        <v>189</v>
      </c>
      <c r="I11" s="181"/>
      <c r="J11" s="182">
        <v>3000</v>
      </c>
      <c r="K11" s="182">
        <v>3000</v>
      </c>
      <c r="L11" s="181"/>
      <c r="M11" s="182">
        <v>3000</v>
      </c>
      <c r="N11" s="181"/>
      <c r="O11" s="181"/>
      <c r="P11" s="181"/>
      <c r="Q11" s="181"/>
      <c r="R11" s="181"/>
      <c r="S11" s="181"/>
      <c r="T11" s="181"/>
      <c r="U11" s="181"/>
      <c r="V11" s="181"/>
      <c r="W11" s="181"/>
      <c r="X11" s="181"/>
    </row>
    <row r="12" s="169" customFormat="1" ht="17.25" customHeight="1" spans="1:24">
      <c r="A12" s="29" t="s">
        <v>181</v>
      </c>
      <c r="B12" s="29" t="s">
        <v>69</v>
      </c>
      <c r="C12" s="174" t="s">
        <v>190</v>
      </c>
      <c r="D12" s="175" t="s">
        <v>187</v>
      </c>
      <c r="E12" s="175" t="s">
        <v>96</v>
      </c>
      <c r="F12" s="175" t="s">
        <v>99</v>
      </c>
      <c r="G12" s="175" t="s">
        <v>191</v>
      </c>
      <c r="H12" s="175" t="s">
        <v>192</v>
      </c>
      <c r="I12" s="181"/>
      <c r="J12" s="182">
        <v>84000</v>
      </c>
      <c r="K12" s="182">
        <v>84000</v>
      </c>
      <c r="L12" s="181"/>
      <c r="M12" s="182">
        <v>84000</v>
      </c>
      <c r="N12" s="181"/>
      <c r="O12" s="181"/>
      <c r="P12" s="181"/>
      <c r="Q12" s="181"/>
      <c r="R12" s="181"/>
      <c r="S12" s="181"/>
      <c r="T12" s="181"/>
      <c r="U12" s="181"/>
      <c r="V12" s="181"/>
      <c r="W12" s="181"/>
      <c r="X12" s="181"/>
    </row>
    <row r="13" s="169" customFormat="1" ht="17.25" customHeight="1" spans="1:24">
      <c r="A13" s="29" t="s">
        <v>181</v>
      </c>
      <c r="B13" s="29" t="s">
        <v>69</v>
      </c>
      <c r="C13" s="174" t="s">
        <v>193</v>
      </c>
      <c r="D13" s="175" t="s">
        <v>194</v>
      </c>
      <c r="E13" s="175" t="s">
        <v>96</v>
      </c>
      <c r="F13" s="175" t="s">
        <v>99</v>
      </c>
      <c r="G13" s="175" t="s">
        <v>195</v>
      </c>
      <c r="H13" s="175" t="s">
        <v>194</v>
      </c>
      <c r="I13" s="181"/>
      <c r="J13" s="182">
        <v>55340.88</v>
      </c>
      <c r="K13" s="182">
        <v>55340.88</v>
      </c>
      <c r="L13" s="181"/>
      <c r="M13" s="182">
        <v>55340.88</v>
      </c>
      <c r="N13" s="181"/>
      <c r="O13" s="181"/>
      <c r="P13" s="181"/>
      <c r="Q13" s="181"/>
      <c r="R13" s="181"/>
      <c r="S13" s="181"/>
      <c r="T13" s="181"/>
      <c r="U13" s="181"/>
      <c r="V13" s="181"/>
      <c r="W13" s="181"/>
      <c r="X13" s="181"/>
    </row>
    <row r="14" s="169" customFormat="1" ht="17.25" customHeight="1" spans="1:24">
      <c r="A14" s="29" t="s">
        <v>181</v>
      </c>
      <c r="B14" s="29" t="s">
        <v>69</v>
      </c>
      <c r="C14" s="174" t="s">
        <v>196</v>
      </c>
      <c r="D14" s="175" t="s">
        <v>197</v>
      </c>
      <c r="E14" s="175" t="s">
        <v>98</v>
      </c>
      <c r="F14" s="175" t="s">
        <v>97</v>
      </c>
      <c r="G14" s="175" t="s">
        <v>198</v>
      </c>
      <c r="H14" s="175" t="s">
        <v>199</v>
      </c>
      <c r="I14" s="181"/>
      <c r="J14" s="182">
        <v>102000</v>
      </c>
      <c r="K14" s="182">
        <v>102000</v>
      </c>
      <c r="L14" s="181"/>
      <c r="M14" s="182">
        <v>102000</v>
      </c>
      <c r="N14" s="181"/>
      <c r="O14" s="181"/>
      <c r="P14" s="181"/>
      <c r="Q14" s="181"/>
      <c r="R14" s="181"/>
      <c r="S14" s="181"/>
      <c r="T14" s="181"/>
      <c r="U14" s="181"/>
      <c r="V14" s="181"/>
      <c r="W14" s="181"/>
      <c r="X14" s="181"/>
    </row>
    <row r="15" s="169" customFormat="1" ht="17.25" customHeight="1" spans="1:24">
      <c r="A15" s="29" t="s">
        <v>181</v>
      </c>
      <c r="B15" s="29" t="s">
        <v>69</v>
      </c>
      <c r="C15" s="174" t="s">
        <v>200</v>
      </c>
      <c r="D15" s="175" t="s">
        <v>201</v>
      </c>
      <c r="E15" s="175" t="s">
        <v>96</v>
      </c>
      <c r="F15" s="175" t="s">
        <v>99</v>
      </c>
      <c r="G15" s="175" t="s">
        <v>202</v>
      </c>
      <c r="H15" s="175" t="s">
        <v>203</v>
      </c>
      <c r="I15" s="181"/>
      <c r="J15" s="182">
        <v>2585628</v>
      </c>
      <c r="K15" s="182">
        <v>2585628</v>
      </c>
      <c r="L15" s="181"/>
      <c r="M15" s="182">
        <v>2585628</v>
      </c>
      <c r="N15" s="181"/>
      <c r="O15" s="181"/>
      <c r="P15" s="181"/>
      <c r="Q15" s="181"/>
      <c r="R15" s="181"/>
      <c r="S15" s="181"/>
      <c r="T15" s="181"/>
      <c r="U15" s="181"/>
      <c r="V15" s="181"/>
      <c r="W15" s="181"/>
      <c r="X15" s="181"/>
    </row>
    <row r="16" s="169" customFormat="1" ht="17.25" customHeight="1" spans="1:24">
      <c r="A16" s="29" t="s">
        <v>181</v>
      </c>
      <c r="B16" s="29" t="s">
        <v>69</v>
      </c>
      <c r="C16" s="174" t="s">
        <v>204</v>
      </c>
      <c r="D16" s="175" t="s">
        <v>205</v>
      </c>
      <c r="E16" s="175" t="s">
        <v>96</v>
      </c>
      <c r="F16" s="175" t="s">
        <v>99</v>
      </c>
      <c r="G16" s="175" t="s">
        <v>188</v>
      </c>
      <c r="H16" s="175" t="s">
        <v>189</v>
      </c>
      <c r="I16" s="181"/>
      <c r="J16" s="182">
        <v>152000</v>
      </c>
      <c r="K16" s="182">
        <v>152000</v>
      </c>
      <c r="L16" s="181"/>
      <c r="M16" s="182">
        <v>152000</v>
      </c>
      <c r="N16" s="181"/>
      <c r="O16" s="181"/>
      <c r="P16" s="181"/>
      <c r="Q16" s="181"/>
      <c r="R16" s="181"/>
      <c r="S16" s="181"/>
      <c r="T16" s="181"/>
      <c r="U16" s="181"/>
      <c r="V16" s="181"/>
      <c r="W16" s="181"/>
      <c r="X16" s="181"/>
    </row>
    <row r="17" s="169" customFormat="1" ht="17.25" customHeight="1" spans="1:24">
      <c r="A17" s="29" t="s">
        <v>181</v>
      </c>
      <c r="B17" s="29" t="s">
        <v>69</v>
      </c>
      <c r="C17" s="174" t="s">
        <v>206</v>
      </c>
      <c r="D17" s="175" t="s">
        <v>207</v>
      </c>
      <c r="E17" s="175" t="s">
        <v>96</v>
      </c>
      <c r="F17" s="175" t="s">
        <v>99</v>
      </c>
      <c r="G17" s="175" t="s">
        <v>208</v>
      </c>
      <c r="H17" s="175" t="s">
        <v>209</v>
      </c>
      <c r="I17" s="181"/>
      <c r="J17" s="182">
        <v>954540</v>
      </c>
      <c r="K17" s="182">
        <v>954540</v>
      </c>
      <c r="L17" s="181"/>
      <c r="M17" s="182">
        <v>954540</v>
      </c>
      <c r="N17" s="181"/>
      <c r="O17" s="181"/>
      <c r="P17" s="181"/>
      <c r="Q17" s="181"/>
      <c r="R17" s="181"/>
      <c r="S17" s="181"/>
      <c r="T17" s="181"/>
      <c r="U17" s="181"/>
      <c r="V17" s="181"/>
      <c r="W17" s="181"/>
      <c r="X17" s="181"/>
    </row>
    <row r="18" s="169" customFormat="1" ht="17.25" customHeight="1" spans="1:24">
      <c r="A18" s="29" t="s">
        <v>181</v>
      </c>
      <c r="B18" s="29" t="s">
        <v>69</v>
      </c>
      <c r="C18" s="174" t="s">
        <v>210</v>
      </c>
      <c r="D18" s="175" t="s">
        <v>207</v>
      </c>
      <c r="E18" s="175" t="s">
        <v>96</v>
      </c>
      <c r="F18" s="175" t="s">
        <v>99</v>
      </c>
      <c r="G18" s="175" t="s">
        <v>211</v>
      </c>
      <c r="H18" s="175" t="s">
        <v>212</v>
      </c>
      <c r="I18" s="181"/>
      <c r="J18" s="182">
        <v>84</v>
      </c>
      <c r="K18" s="182">
        <v>84</v>
      </c>
      <c r="L18" s="181"/>
      <c r="M18" s="182">
        <v>84</v>
      </c>
      <c r="N18" s="181"/>
      <c r="O18" s="181"/>
      <c r="P18" s="181"/>
      <c r="Q18" s="181"/>
      <c r="R18" s="181"/>
      <c r="S18" s="181"/>
      <c r="T18" s="181"/>
      <c r="U18" s="181"/>
      <c r="V18" s="181"/>
      <c r="W18" s="181"/>
      <c r="X18" s="181"/>
    </row>
    <row r="19" ht="17.25" customHeight="1" spans="1:24">
      <c r="A19" s="29" t="s">
        <v>181</v>
      </c>
      <c r="B19" s="29" t="s">
        <v>69</v>
      </c>
      <c r="C19" s="158" t="s">
        <v>213</v>
      </c>
      <c r="D19" s="175" t="s">
        <v>207</v>
      </c>
      <c r="E19" s="175" t="s">
        <v>96</v>
      </c>
      <c r="F19" s="175" t="s">
        <v>99</v>
      </c>
      <c r="G19" s="175" t="s">
        <v>184</v>
      </c>
      <c r="H19" s="175" t="s">
        <v>185</v>
      </c>
      <c r="I19" s="79"/>
      <c r="J19" s="182">
        <v>112000</v>
      </c>
      <c r="K19" s="182">
        <v>112000</v>
      </c>
      <c r="L19" s="79"/>
      <c r="M19" s="182">
        <v>112000</v>
      </c>
      <c r="N19" s="79"/>
      <c r="O19" s="79"/>
      <c r="P19" s="79"/>
      <c r="Q19" s="79"/>
      <c r="R19" s="79"/>
      <c r="S19" s="79"/>
      <c r="T19" s="79"/>
      <c r="U19" s="79"/>
      <c r="V19" s="79"/>
      <c r="W19" s="79"/>
      <c r="X19" s="79"/>
    </row>
    <row r="20" ht="17.25" customHeight="1" spans="1:24">
      <c r="A20" s="29" t="s">
        <v>181</v>
      </c>
      <c r="B20" s="29" t="s">
        <v>69</v>
      </c>
      <c r="C20" s="174" t="s">
        <v>182</v>
      </c>
      <c r="D20" s="175" t="s">
        <v>207</v>
      </c>
      <c r="E20" s="175" t="s">
        <v>96</v>
      </c>
      <c r="F20" s="175" t="s">
        <v>99</v>
      </c>
      <c r="G20" s="175" t="s">
        <v>214</v>
      </c>
      <c r="H20" s="175" t="s">
        <v>215</v>
      </c>
      <c r="I20" s="79"/>
      <c r="J20" s="182">
        <v>779880</v>
      </c>
      <c r="K20" s="182">
        <v>779880</v>
      </c>
      <c r="L20" s="79"/>
      <c r="M20" s="182">
        <v>779880</v>
      </c>
      <c r="N20" s="79"/>
      <c r="O20" s="79"/>
      <c r="P20" s="79"/>
      <c r="Q20" s="79"/>
      <c r="R20" s="79"/>
      <c r="S20" s="79"/>
      <c r="T20" s="79"/>
      <c r="U20" s="79"/>
      <c r="V20" s="79"/>
      <c r="W20" s="79"/>
      <c r="X20" s="79"/>
    </row>
    <row r="21" ht="17.25" customHeight="1" spans="1:24">
      <c r="A21" s="29" t="s">
        <v>181</v>
      </c>
      <c r="B21" s="29" t="s">
        <v>69</v>
      </c>
      <c r="C21" s="174" t="s">
        <v>186</v>
      </c>
      <c r="D21" s="175" t="s">
        <v>207</v>
      </c>
      <c r="E21" s="175" t="s">
        <v>96</v>
      </c>
      <c r="F21" s="175" t="s">
        <v>99</v>
      </c>
      <c r="G21" s="175" t="s">
        <v>214</v>
      </c>
      <c r="H21" s="175" t="s">
        <v>215</v>
      </c>
      <c r="I21" s="79"/>
      <c r="J21" s="182">
        <v>1032540</v>
      </c>
      <c r="K21" s="182">
        <v>1032540</v>
      </c>
      <c r="L21" s="79"/>
      <c r="M21" s="182">
        <v>1032540</v>
      </c>
      <c r="N21" s="79"/>
      <c r="O21" s="79"/>
      <c r="P21" s="79"/>
      <c r="Q21" s="79"/>
      <c r="R21" s="79"/>
      <c r="S21" s="79"/>
      <c r="T21" s="79"/>
      <c r="U21" s="79"/>
      <c r="V21" s="79"/>
      <c r="W21" s="79"/>
      <c r="X21" s="79"/>
    </row>
    <row r="22" ht="17.25" customHeight="1" spans="1:24">
      <c r="A22" s="29" t="s">
        <v>181</v>
      </c>
      <c r="B22" s="29" t="s">
        <v>69</v>
      </c>
      <c r="C22" s="174" t="s">
        <v>190</v>
      </c>
      <c r="D22" s="175" t="s">
        <v>216</v>
      </c>
      <c r="E22" s="175" t="s">
        <v>101</v>
      </c>
      <c r="F22" s="175" t="s">
        <v>100</v>
      </c>
      <c r="G22" s="175" t="s">
        <v>198</v>
      </c>
      <c r="H22" s="175" t="s">
        <v>199</v>
      </c>
      <c r="I22" s="79"/>
      <c r="J22" s="182">
        <v>4488</v>
      </c>
      <c r="K22" s="182">
        <v>4488</v>
      </c>
      <c r="L22" s="79"/>
      <c r="M22" s="182">
        <v>4488</v>
      </c>
      <c r="N22" s="79"/>
      <c r="O22" s="79"/>
      <c r="P22" s="79"/>
      <c r="Q22" s="79"/>
      <c r="R22" s="79"/>
      <c r="S22" s="79"/>
      <c r="T22" s="79"/>
      <c r="U22" s="79"/>
      <c r="V22" s="79"/>
      <c r="W22" s="79"/>
      <c r="X22" s="79"/>
    </row>
    <row r="23" ht="17.25" customHeight="1" spans="1:24">
      <c r="A23" s="29" t="s">
        <v>181</v>
      </c>
      <c r="B23" s="29" t="s">
        <v>69</v>
      </c>
      <c r="C23" s="174" t="s">
        <v>193</v>
      </c>
      <c r="D23" s="175" t="s">
        <v>103</v>
      </c>
      <c r="E23" s="175" t="s">
        <v>103</v>
      </c>
      <c r="F23" s="175" t="s">
        <v>102</v>
      </c>
      <c r="G23" s="175" t="s">
        <v>217</v>
      </c>
      <c r="H23" s="175" t="s">
        <v>103</v>
      </c>
      <c r="I23" s="79"/>
      <c r="J23" s="182">
        <v>339192</v>
      </c>
      <c r="K23" s="182">
        <v>339192</v>
      </c>
      <c r="L23" s="79"/>
      <c r="M23" s="182">
        <v>339192</v>
      </c>
      <c r="N23" s="79"/>
      <c r="O23" s="79"/>
      <c r="P23" s="79"/>
      <c r="Q23" s="79"/>
      <c r="R23" s="79"/>
      <c r="S23" s="79"/>
      <c r="T23" s="79"/>
      <c r="U23" s="79"/>
      <c r="V23" s="79"/>
      <c r="W23" s="79"/>
      <c r="X23" s="79"/>
    </row>
    <row r="24" ht="17.25" customHeight="1" spans="1:24">
      <c r="A24" s="29" t="s">
        <v>181</v>
      </c>
      <c r="B24" s="29" t="s">
        <v>69</v>
      </c>
      <c r="C24" s="174" t="s">
        <v>196</v>
      </c>
      <c r="D24" s="175" t="s">
        <v>218</v>
      </c>
      <c r="E24" s="175" t="s">
        <v>105</v>
      </c>
      <c r="F24" s="175" t="s">
        <v>104</v>
      </c>
      <c r="G24" s="175" t="s">
        <v>219</v>
      </c>
      <c r="H24" s="175" t="s">
        <v>220</v>
      </c>
      <c r="I24" s="79"/>
      <c r="J24" s="182">
        <v>563360</v>
      </c>
      <c r="K24" s="182">
        <v>563360</v>
      </c>
      <c r="L24" s="79"/>
      <c r="M24" s="182">
        <v>563360</v>
      </c>
      <c r="N24" s="79"/>
      <c r="O24" s="79"/>
      <c r="P24" s="79"/>
      <c r="Q24" s="79"/>
      <c r="R24" s="79"/>
      <c r="S24" s="79"/>
      <c r="T24" s="79"/>
      <c r="U24" s="79"/>
      <c r="V24" s="79"/>
      <c r="W24" s="79"/>
      <c r="X24" s="79"/>
    </row>
    <row r="25" ht="17.25" customHeight="1" spans="1:24">
      <c r="A25" s="29" t="s">
        <v>181</v>
      </c>
      <c r="B25" s="29" t="s">
        <v>69</v>
      </c>
      <c r="C25" s="174" t="s">
        <v>200</v>
      </c>
      <c r="D25" s="175" t="s">
        <v>218</v>
      </c>
      <c r="E25" s="175" t="s">
        <v>107</v>
      </c>
      <c r="F25" s="175" t="s">
        <v>106</v>
      </c>
      <c r="G25" s="175" t="s">
        <v>221</v>
      </c>
      <c r="H25" s="175" t="s">
        <v>222</v>
      </c>
      <c r="I25" s="79"/>
      <c r="J25" s="182">
        <v>278040</v>
      </c>
      <c r="K25" s="182">
        <v>278040</v>
      </c>
      <c r="L25" s="79"/>
      <c r="M25" s="182">
        <v>278040</v>
      </c>
      <c r="N25" s="79"/>
      <c r="O25" s="79"/>
      <c r="P25" s="79"/>
      <c r="Q25" s="79"/>
      <c r="R25" s="79"/>
      <c r="S25" s="79"/>
      <c r="T25" s="79"/>
      <c r="U25" s="79"/>
      <c r="V25" s="79"/>
      <c r="W25" s="79"/>
      <c r="X25" s="79"/>
    </row>
    <row r="26" ht="17.25" customHeight="1" spans="1:24">
      <c r="A26" s="29" t="s">
        <v>181</v>
      </c>
      <c r="B26" s="29" t="s">
        <v>69</v>
      </c>
      <c r="C26" s="174" t="s">
        <v>204</v>
      </c>
      <c r="D26" s="175" t="s">
        <v>218</v>
      </c>
      <c r="E26" s="175" t="s">
        <v>109</v>
      </c>
      <c r="F26" s="175" t="s">
        <v>108</v>
      </c>
      <c r="G26" s="175" t="s">
        <v>223</v>
      </c>
      <c r="H26" s="175" t="s">
        <v>224</v>
      </c>
      <c r="I26" s="79"/>
      <c r="J26" s="182">
        <v>211200</v>
      </c>
      <c r="K26" s="182">
        <v>211200</v>
      </c>
      <c r="L26" s="79"/>
      <c r="M26" s="182">
        <v>211200</v>
      </c>
      <c r="N26" s="79"/>
      <c r="O26" s="79"/>
      <c r="P26" s="79"/>
      <c r="Q26" s="79"/>
      <c r="R26" s="79"/>
      <c r="S26" s="79"/>
      <c r="T26" s="79"/>
      <c r="U26" s="79"/>
      <c r="V26" s="79"/>
      <c r="W26" s="79"/>
      <c r="X26" s="79"/>
    </row>
    <row r="27" ht="17.25" customHeight="1" spans="1:24">
      <c r="A27" s="29" t="s">
        <v>181</v>
      </c>
      <c r="B27" s="29" t="s">
        <v>69</v>
      </c>
      <c r="C27" s="174" t="s">
        <v>206</v>
      </c>
      <c r="D27" s="175" t="s">
        <v>218</v>
      </c>
      <c r="E27" s="175" t="s">
        <v>96</v>
      </c>
      <c r="F27" s="175" t="s">
        <v>99</v>
      </c>
      <c r="G27" s="175" t="s">
        <v>225</v>
      </c>
      <c r="H27" s="175" t="s">
        <v>226</v>
      </c>
      <c r="I27" s="79"/>
      <c r="J27" s="182">
        <v>25200</v>
      </c>
      <c r="K27" s="182">
        <v>25200</v>
      </c>
      <c r="L27" s="79"/>
      <c r="M27" s="182">
        <v>25200</v>
      </c>
      <c r="N27" s="79"/>
      <c r="O27" s="79"/>
      <c r="P27" s="79"/>
      <c r="Q27" s="79"/>
      <c r="R27" s="79"/>
      <c r="S27" s="79"/>
      <c r="T27" s="79"/>
      <c r="U27" s="79"/>
      <c r="V27" s="79"/>
      <c r="W27" s="79"/>
      <c r="X27" s="79"/>
    </row>
    <row r="28" ht="17.25" customHeight="1" spans="1:24">
      <c r="A28" s="29" t="s">
        <v>181</v>
      </c>
      <c r="B28" s="29" t="s">
        <v>69</v>
      </c>
      <c r="C28" s="174" t="s">
        <v>210</v>
      </c>
      <c r="D28" s="175" t="s">
        <v>218</v>
      </c>
      <c r="E28" s="175" t="s">
        <v>111</v>
      </c>
      <c r="F28" s="175" t="s">
        <v>110</v>
      </c>
      <c r="G28" s="175" t="s">
        <v>225</v>
      </c>
      <c r="H28" s="175" t="s">
        <v>226</v>
      </c>
      <c r="I28" s="79"/>
      <c r="J28" s="182">
        <v>17061</v>
      </c>
      <c r="K28" s="182">
        <v>17061</v>
      </c>
      <c r="L28" s="79"/>
      <c r="M28" s="182">
        <v>17061</v>
      </c>
      <c r="N28" s="79"/>
      <c r="O28" s="79"/>
      <c r="P28" s="79"/>
      <c r="Q28" s="79"/>
      <c r="R28" s="79"/>
      <c r="S28" s="79"/>
      <c r="T28" s="79"/>
      <c r="U28" s="79"/>
      <c r="V28" s="79"/>
      <c r="W28" s="79"/>
      <c r="X28" s="79"/>
    </row>
    <row r="29" ht="17.25" customHeight="1" spans="1:24">
      <c r="A29" s="29" t="s">
        <v>181</v>
      </c>
      <c r="B29" s="29" t="s">
        <v>69</v>
      </c>
      <c r="C29" s="158" t="s">
        <v>213</v>
      </c>
      <c r="D29" s="175" t="s">
        <v>218</v>
      </c>
      <c r="E29" s="175" t="s">
        <v>111</v>
      </c>
      <c r="F29" s="175" t="s">
        <v>110</v>
      </c>
      <c r="G29" s="175" t="s">
        <v>225</v>
      </c>
      <c r="H29" s="175" t="s">
        <v>226</v>
      </c>
      <c r="I29" s="79"/>
      <c r="J29" s="182">
        <v>13104</v>
      </c>
      <c r="K29" s="182">
        <v>13104</v>
      </c>
      <c r="L29" s="79"/>
      <c r="M29" s="182">
        <v>13104</v>
      </c>
      <c r="N29" s="79"/>
      <c r="O29" s="79"/>
      <c r="P29" s="79"/>
      <c r="Q29" s="79"/>
      <c r="R29" s="79"/>
      <c r="S29" s="79"/>
      <c r="T29" s="79"/>
      <c r="U29" s="79"/>
      <c r="V29" s="79"/>
      <c r="W29" s="79"/>
      <c r="X29" s="79"/>
    </row>
    <row r="30" ht="17.25" customHeight="1" spans="1:24">
      <c r="A30" s="32" t="s">
        <v>152</v>
      </c>
      <c r="B30" s="33"/>
      <c r="C30" s="176"/>
      <c r="D30" s="176"/>
      <c r="E30" s="176"/>
      <c r="F30" s="176"/>
      <c r="G30" s="176"/>
      <c r="H30" s="177"/>
      <c r="I30" s="79"/>
      <c r="J30" s="79">
        <f t="shared" ref="J30:M30" si="0">SUM(J10:J29)</f>
        <v>8376657.88</v>
      </c>
      <c r="K30" s="79">
        <f t="shared" si="0"/>
        <v>8376657.88</v>
      </c>
      <c r="L30" s="79"/>
      <c r="M30" s="79">
        <f t="shared" si="0"/>
        <v>8376657.88</v>
      </c>
      <c r="N30" s="79"/>
      <c r="O30" s="79"/>
      <c r="P30" s="79"/>
      <c r="Q30" s="79"/>
      <c r="R30" s="79"/>
      <c r="S30" s="79"/>
      <c r="T30" s="79"/>
      <c r="U30" s="79"/>
      <c r="V30" s="79"/>
      <c r="W30" s="79"/>
      <c r="X30" s="79"/>
    </row>
  </sheetData>
  <mergeCells count="31">
    <mergeCell ref="A3:X3"/>
    <mergeCell ref="A4:H4"/>
    <mergeCell ref="I5:X5"/>
    <mergeCell ref="J6:N6"/>
    <mergeCell ref="O6:Q6"/>
    <mergeCell ref="S6:X6"/>
    <mergeCell ref="A30:H30"/>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21"/>
  <sheetViews>
    <sheetView showZeros="0" tabSelected="1" workbookViewId="0">
      <pane ySplit="1" topLeftCell="A2" activePane="bottomLeft" state="frozen"/>
      <selection/>
      <selection pane="bottomLeft" activeCell="I31" sqref="I31"/>
    </sheetView>
  </sheetViews>
  <sheetFormatPr defaultColWidth="9.14166666666667" defaultRowHeight="14.25" customHeight="1"/>
  <cols>
    <col min="1" max="1" width="10.2833333333333" customWidth="1"/>
    <col min="2" max="2" width="36.875" customWidth="1"/>
    <col min="3" max="3" width="32.85" customWidth="1"/>
    <col min="4" max="4" width="23.85" customWidth="1"/>
    <col min="5" max="5" width="11.1416666666667" customWidth="1"/>
    <col min="6" max="6" width="17.7166666666667" customWidth="1"/>
    <col min="7" max="7" width="9.85" customWidth="1"/>
    <col min="8" max="8" width="17.7166666666667" customWidth="1"/>
    <col min="9" max="13" width="20" customWidth="1"/>
    <col min="14" max="14" width="12.2833333333333" customWidth="1"/>
    <col min="15" max="15" width="12.7"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56"/>
      <c r="E2" s="2"/>
      <c r="F2" s="2"/>
      <c r="G2" s="2"/>
      <c r="H2" s="2"/>
      <c r="U2" s="156"/>
      <c r="W2" s="168" t="s">
        <v>227</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
        <v>162</v>
      </c>
      <c r="B4" s="6"/>
      <c r="C4" s="6"/>
      <c r="D4" s="6"/>
      <c r="E4" s="6"/>
      <c r="F4" s="6"/>
      <c r="G4" s="6"/>
      <c r="H4" s="6"/>
      <c r="I4" s="7"/>
      <c r="J4" s="7"/>
      <c r="K4" s="7"/>
      <c r="L4" s="7"/>
      <c r="M4" s="7"/>
      <c r="N4" s="7"/>
      <c r="O4" s="7"/>
      <c r="P4" s="7"/>
      <c r="Q4" s="7"/>
      <c r="U4" s="156"/>
      <c r="W4" s="117" t="s">
        <v>1</v>
      </c>
    </row>
    <row r="5" ht="21.75" customHeight="1" spans="1:23">
      <c r="A5" s="9" t="s">
        <v>228</v>
      </c>
      <c r="B5" s="10" t="s">
        <v>165</v>
      </c>
      <c r="C5" s="9" t="s">
        <v>166</v>
      </c>
      <c r="D5" s="9" t="s">
        <v>229</v>
      </c>
      <c r="E5" s="10" t="s">
        <v>167</v>
      </c>
      <c r="F5" s="10" t="s">
        <v>168</v>
      </c>
      <c r="G5" s="10" t="s">
        <v>230</v>
      </c>
      <c r="H5" s="10" t="s">
        <v>231</v>
      </c>
      <c r="I5" s="27" t="s">
        <v>55</v>
      </c>
      <c r="J5" s="11" t="s">
        <v>232</v>
      </c>
      <c r="K5" s="12"/>
      <c r="L5" s="12"/>
      <c r="M5" s="13"/>
      <c r="N5" s="11" t="s">
        <v>173</v>
      </c>
      <c r="O5" s="12"/>
      <c r="P5" s="13"/>
      <c r="Q5" s="10" t="s">
        <v>61</v>
      </c>
      <c r="R5" s="11" t="s">
        <v>62</v>
      </c>
      <c r="S5" s="12"/>
      <c r="T5" s="12"/>
      <c r="U5" s="12"/>
      <c r="V5" s="12"/>
      <c r="W5" s="13"/>
    </row>
    <row r="6" ht="21.75" customHeight="1" spans="1:23">
      <c r="A6" s="14"/>
      <c r="B6" s="28"/>
      <c r="C6" s="14"/>
      <c r="D6" s="14"/>
      <c r="E6" s="15"/>
      <c r="F6" s="15"/>
      <c r="G6" s="15"/>
      <c r="H6" s="15"/>
      <c r="I6" s="28"/>
      <c r="J6" s="163" t="s">
        <v>58</v>
      </c>
      <c r="K6" s="164"/>
      <c r="L6" s="10" t="s">
        <v>59</v>
      </c>
      <c r="M6" s="10" t="s">
        <v>60</v>
      </c>
      <c r="N6" s="10" t="s">
        <v>58</v>
      </c>
      <c r="O6" s="10" t="s">
        <v>59</v>
      </c>
      <c r="P6" s="10" t="s">
        <v>60</v>
      </c>
      <c r="Q6" s="15"/>
      <c r="R6" s="10" t="s">
        <v>57</v>
      </c>
      <c r="S6" s="10" t="s">
        <v>64</v>
      </c>
      <c r="T6" s="10" t="s">
        <v>179</v>
      </c>
      <c r="U6" s="10" t="s">
        <v>66</v>
      </c>
      <c r="V6" s="10" t="s">
        <v>67</v>
      </c>
      <c r="W6" s="10" t="s">
        <v>68</v>
      </c>
    </row>
    <row r="7" ht="21" customHeight="1" spans="1:23">
      <c r="A7" s="28"/>
      <c r="B7" s="28"/>
      <c r="C7" s="28"/>
      <c r="D7" s="28"/>
      <c r="E7" s="28"/>
      <c r="F7" s="28"/>
      <c r="G7" s="28"/>
      <c r="H7" s="28"/>
      <c r="I7" s="28"/>
      <c r="J7" s="165" t="s">
        <v>57</v>
      </c>
      <c r="K7" s="166"/>
      <c r="L7" s="28"/>
      <c r="M7" s="28"/>
      <c r="N7" s="28"/>
      <c r="O7" s="28"/>
      <c r="P7" s="28"/>
      <c r="Q7" s="28"/>
      <c r="R7" s="28"/>
      <c r="S7" s="28"/>
      <c r="T7" s="28"/>
      <c r="U7" s="28"/>
      <c r="V7" s="28"/>
      <c r="W7" s="28"/>
    </row>
    <row r="8" ht="39.75" customHeight="1" spans="1:23">
      <c r="A8" s="17"/>
      <c r="B8" s="19"/>
      <c r="C8" s="17"/>
      <c r="D8" s="17"/>
      <c r="E8" s="18"/>
      <c r="F8" s="18"/>
      <c r="G8" s="18"/>
      <c r="H8" s="18"/>
      <c r="I8" s="19"/>
      <c r="J8" s="66" t="s">
        <v>57</v>
      </c>
      <c r="K8" s="66" t="s">
        <v>233</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5">
        <v>12</v>
      </c>
      <c r="M9" s="35">
        <v>13</v>
      </c>
      <c r="N9" s="35">
        <v>14</v>
      </c>
      <c r="O9" s="35">
        <v>15</v>
      </c>
      <c r="P9" s="35">
        <v>16</v>
      </c>
      <c r="Q9" s="35">
        <v>17</v>
      </c>
      <c r="R9" s="35">
        <v>18</v>
      </c>
      <c r="S9" s="35">
        <v>19</v>
      </c>
      <c r="T9" s="35">
        <v>20</v>
      </c>
      <c r="U9" s="20">
        <v>21</v>
      </c>
      <c r="V9" s="35">
        <v>22</v>
      </c>
      <c r="W9" s="20">
        <v>23</v>
      </c>
    </row>
    <row r="10" ht="21.75" customHeight="1" spans="1:23">
      <c r="A10" s="157" t="s">
        <v>234</v>
      </c>
      <c r="B10" s="158" t="s">
        <v>235</v>
      </c>
      <c r="C10" s="159" t="s">
        <v>236</v>
      </c>
      <c r="D10" s="68" t="s">
        <v>69</v>
      </c>
      <c r="E10" s="157" t="s">
        <v>99</v>
      </c>
      <c r="F10" s="157" t="s">
        <v>96</v>
      </c>
      <c r="G10" s="157" t="s">
        <v>188</v>
      </c>
      <c r="H10" s="157" t="s">
        <v>189</v>
      </c>
      <c r="I10" s="167">
        <v>9357.28</v>
      </c>
      <c r="J10" s="167">
        <v>9357.28</v>
      </c>
      <c r="K10" s="167">
        <v>9357.28</v>
      </c>
      <c r="L10" s="79"/>
      <c r="M10" s="79"/>
      <c r="N10" s="79"/>
      <c r="O10" s="79"/>
      <c r="P10" s="79"/>
      <c r="Q10" s="79"/>
      <c r="R10" s="79"/>
      <c r="S10" s="79"/>
      <c r="T10" s="79"/>
      <c r="U10" s="79"/>
      <c r="V10" s="79"/>
      <c r="W10" s="79"/>
    </row>
    <row r="11" ht="18.75" customHeight="1" spans="1:23">
      <c r="A11" s="157" t="s">
        <v>234</v>
      </c>
      <c r="B11" s="158" t="s">
        <v>235</v>
      </c>
      <c r="C11" s="159" t="s">
        <v>236</v>
      </c>
      <c r="D11" s="68" t="s">
        <v>69</v>
      </c>
      <c r="E11" s="157" t="s">
        <v>99</v>
      </c>
      <c r="F11" s="157" t="s">
        <v>96</v>
      </c>
      <c r="G11" s="157" t="s">
        <v>237</v>
      </c>
      <c r="H11" s="157" t="s">
        <v>238</v>
      </c>
      <c r="I11" s="167">
        <v>60500</v>
      </c>
      <c r="J11" s="167">
        <v>60500</v>
      </c>
      <c r="K11" s="167">
        <v>60500</v>
      </c>
      <c r="L11" s="79"/>
      <c r="M11" s="79"/>
      <c r="N11" s="79"/>
      <c r="O11" s="79"/>
      <c r="P11" s="79"/>
      <c r="Q11" s="79"/>
      <c r="R11" s="79"/>
      <c r="S11" s="79"/>
      <c r="T11" s="79"/>
      <c r="U11" s="79"/>
      <c r="V11" s="79"/>
      <c r="W11" s="79"/>
    </row>
    <row r="12" ht="18.75" customHeight="1" spans="1:23">
      <c r="A12" s="157" t="s">
        <v>234</v>
      </c>
      <c r="B12" s="158" t="s">
        <v>239</v>
      </c>
      <c r="C12" s="159" t="s">
        <v>240</v>
      </c>
      <c r="D12" s="68" t="s">
        <v>69</v>
      </c>
      <c r="E12" s="157" t="s">
        <v>99</v>
      </c>
      <c r="F12" s="157" t="s">
        <v>96</v>
      </c>
      <c r="G12" s="157" t="s">
        <v>241</v>
      </c>
      <c r="H12" s="157" t="s">
        <v>242</v>
      </c>
      <c r="I12" s="167">
        <v>3000</v>
      </c>
      <c r="J12" s="167">
        <v>3000</v>
      </c>
      <c r="K12" s="167">
        <v>3000</v>
      </c>
      <c r="L12" s="79"/>
      <c r="M12" s="79"/>
      <c r="N12" s="79"/>
      <c r="O12" s="79"/>
      <c r="P12" s="79"/>
      <c r="Q12" s="79"/>
      <c r="R12" s="79"/>
      <c r="S12" s="79"/>
      <c r="T12" s="79"/>
      <c r="U12" s="79"/>
      <c r="V12" s="79"/>
      <c r="W12" s="79"/>
    </row>
    <row r="13" ht="18.75" customHeight="1" spans="1:23">
      <c r="A13" s="157" t="s">
        <v>234</v>
      </c>
      <c r="B13" s="158" t="s">
        <v>243</v>
      </c>
      <c r="C13" s="159" t="s">
        <v>244</v>
      </c>
      <c r="D13" s="68" t="s">
        <v>69</v>
      </c>
      <c r="E13" s="157" t="s">
        <v>112</v>
      </c>
      <c r="F13" s="157" t="s">
        <v>113</v>
      </c>
      <c r="G13" s="157" t="s">
        <v>188</v>
      </c>
      <c r="H13" s="157" t="s">
        <v>189</v>
      </c>
      <c r="I13" s="167">
        <v>1536</v>
      </c>
      <c r="J13" s="167">
        <v>1536</v>
      </c>
      <c r="K13" s="167">
        <v>1536</v>
      </c>
      <c r="L13" s="79"/>
      <c r="M13" s="79"/>
      <c r="N13" s="79"/>
      <c r="O13" s="79"/>
      <c r="P13" s="79"/>
      <c r="Q13" s="79"/>
      <c r="R13" s="79"/>
      <c r="S13" s="79"/>
      <c r="T13" s="79"/>
      <c r="U13" s="79"/>
      <c r="V13" s="79"/>
      <c r="W13" s="79"/>
    </row>
    <row r="14" ht="27" customHeight="1" spans="1:23">
      <c r="A14" s="157" t="s">
        <v>245</v>
      </c>
      <c r="B14" s="158" t="s">
        <v>246</v>
      </c>
      <c r="C14" s="159" t="s">
        <v>247</v>
      </c>
      <c r="D14" s="68" t="s">
        <v>69</v>
      </c>
      <c r="E14" s="157" t="s">
        <v>99</v>
      </c>
      <c r="F14" s="157" t="s">
        <v>96</v>
      </c>
      <c r="G14" s="157" t="s">
        <v>188</v>
      </c>
      <c r="H14" s="157" t="s">
        <v>189</v>
      </c>
      <c r="I14" s="167">
        <v>580000</v>
      </c>
      <c r="J14" s="167">
        <v>580000</v>
      </c>
      <c r="K14" s="167">
        <v>580000</v>
      </c>
      <c r="L14" s="79"/>
      <c r="M14" s="79"/>
      <c r="N14" s="79"/>
      <c r="O14" s="79"/>
      <c r="P14" s="79"/>
      <c r="Q14" s="79"/>
      <c r="R14" s="79"/>
      <c r="S14" s="79"/>
      <c r="T14" s="79"/>
      <c r="U14" s="79"/>
      <c r="V14" s="79"/>
      <c r="W14" s="79"/>
    </row>
    <row r="15" ht="18.75" customHeight="1" spans="1:23">
      <c r="A15" s="157" t="s">
        <v>245</v>
      </c>
      <c r="B15" s="233" t="s">
        <v>248</v>
      </c>
      <c r="C15" s="160" t="s">
        <v>249</v>
      </c>
      <c r="D15" s="68" t="s">
        <v>69</v>
      </c>
      <c r="E15" s="157" t="s">
        <v>99</v>
      </c>
      <c r="F15" s="157" t="s">
        <v>96</v>
      </c>
      <c r="G15" s="157" t="s">
        <v>188</v>
      </c>
      <c r="H15" s="157" t="s">
        <v>189</v>
      </c>
      <c r="I15" s="79">
        <v>608000</v>
      </c>
      <c r="J15">
        <v>608000</v>
      </c>
      <c r="K15" s="167">
        <v>608000</v>
      </c>
      <c r="L15" s="79"/>
      <c r="M15" s="79"/>
      <c r="N15" s="79"/>
      <c r="O15" s="79"/>
      <c r="P15" s="79"/>
      <c r="Q15" s="79"/>
      <c r="R15" s="79"/>
      <c r="S15" s="79"/>
      <c r="T15" s="79"/>
      <c r="U15" s="79"/>
      <c r="V15" s="79"/>
      <c r="W15" s="79"/>
    </row>
    <row r="16" ht="18.75" customHeight="1" spans="1:23">
      <c r="A16" s="157" t="s">
        <v>245</v>
      </c>
      <c r="B16" s="233" t="s">
        <v>250</v>
      </c>
      <c r="C16" s="160" t="s">
        <v>251</v>
      </c>
      <c r="D16" s="68" t="s">
        <v>69</v>
      </c>
      <c r="E16" s="157" t="s">
        <v>99</v>
      </c>
      <c r="F16" s="157" t="s">
        <v>96</v>
      </c>
      <c r="G16" s="157" t="s">
        <v>188</v>
      </c>
      <c r="H16" s="157" t="s">
        <v>189</v>
      </c>
      <c r="I16" s="79">
        <v>120000</v>
      </c>
      <c r="J16" s="79">
        <v>120000</v>
      </c>
      <c r="K16" s="79">
        <v>120000</v>
      </c>
      <c r="L16" s="79"/>
      <c r="M16" s="79"/>
      <c r="N16" s="79"/>
      <c r="O16" s="79"/>
      <c r="P16" s="79"/>
      <c r="Q16" s="79"/>
      <c r="R16" s="79"/>
      <c r="S16" s="79"/>
      <c r="T16" s="79"/>
      <c r="U16" s="79"/>
      <c r="V16" s="79"/>
      <c r="W16" s="79"/>
    </row>
    <row r="17" ht="18.75" customHeight="1" spans="1:23">
      <c r="A17" s="161"/>
      <c r="B17" s="158"/>
      <c r="C17" s="160"/>
      <c r="D17" s="160"/>
      <c r="E17" s="160"/>
      <c r="F17" s="160"/>
      <c r="G17" s="160"/>
      <c r="H17" s="162"/>
      <c r="I17" s="79"/>
      <c r="J17" s="79"/>
      <c r="K17" s="79"/>
      <c r="L17" s="79"/>
      <c r="M17" s="79"/>
      <c r="N17" s="79"/>
      <c r="O17" s="79"/>
      <c r="P17" s="79"/>
      <c r="Q17" s="79"/>
      <c r="R17" s="79"/>
      <c r="S17" s="79"/>
      <c r="T17" s="79"/>
      <c r="U17" s="79"/>
      <c r="V17" s="79"/>
      <c r="W17" s="79"/>
    </row>
    <row r="18" ht="18.75" customHeight="1" spans="1:23">
      <c r="A18" s="161"/>
      <c r="B18" s="158"/>
      <c r="C18" s="160"/>
      <c r="D18" s="160"/>
      <c r="E18" s="160"/>
      <c r="F18" s="160"/>
      <c r="G18" s="160"/>
      <c r="H18" s="162"/>
      <c r="I18" s="79"/>
      <c r="J18" s="79"/>
      <c r="K18" s="79"/>
      <c r="L18" s="79"/>
      <c r="M18" s="79"/>
      <c r="N18" s="79"/>
      <c r="O18" s="79"/>
      <c r="P18" s="79"/>
      <c r="Q18" s="79"/>
      <c r="R18" s="79"/>
      <c r="S18" s="79"/>
      <c r="T18" s="79"/>
      <c r="U18" s="79"/>
      <c r="V18" s="79"/>
      <c r="W18" s="79"/>
    </row>
    <row r="19" ht="18.75" customHeight="1" spans="1:23">
      <c r="A19" s="161"/>
      <c r="B19" s="158"/>
      <c r="C19" s="160"/>
      <c r="D19" s="160"/>
      <c r="E19" s="160"/>
      <c r="F19" s="160"/>
      <c r="G19" s="160"/>
      <c r="H19" s="162"/>
      <c r="I19" s="79"/>
      <c r="J19" s="79"/>
      <c r="K19" s="79"/>
      <c r="L19" s="79"/>
      <c r="M19" s="79"/>
      <c r="N19" s="79"/>
      <c r="O19" s="79"/>
      <c r="P19" s="79"/>
      <c r="Q19" s="79"/>
      <c r="R19" s="79"/>
      <c r="S19" s="79"/>
      <c r="T19" s="79"/>
      <c r="U19" s="79"/>
      <c r="V19" s="79"/>
      <c r="W19" s="79"/>
    </row>
    <row r="20" ht="18.75" customHeight="1" spans="1:23">
      <c r="A20" s="161"/>
      <c r="B20" s="160"/>
      <c r="C20" s="160"/>
      <c r="D20" s="160"/>
      <c r="E20" s="160"/>
      <c r="F20" s="160"/>
      <c r="G20" s="160"/>
      <c r="H20" s="162"/>
      <c r="I20" s="79"/>
      <c r="J20" s="79"/>
      <c r="K20" s="79"/>
      <c r="L20" s="79"/>
      <c r="M20" s="79"/>
      <c r="N20" s="79"/>
      <c r="O20" s="79"/>
      <c r="P20" s="79"/>
      <c r="Q20" s="79"/>
      <c r="R20" s="79"/>
      <c r="S20" s="79"/>
      <c r="T20" s="79"/>
      <c r="U20" s="79"/>
      <c r="V20" s="79"/>
      <c r="W20" s="79"/>
    </row>
    <row r="21" ht="18.75" customHeight="1" spans="1:23">
      <c r="A21" s="32" t="s">
        <v>152</v>
      </c>
      <c r="B21" s="33"/>
      <c r="C21" s="33"/>
      <c r="D21" s="33"/>
      <c r="E21" s="33"/>
      <c r="F21" s="33"/>
      <c r="G21" s="33"/>
      <c r="H21" s="34"/>
      <c r="I21" s="79">
        <v>1382393.28</v>
      </c>
      <c r="J21" s="79">
        <v>1382393.28</v>
      </c>
      <c r="K21" s="79">
        <v>1382393.28</v>
      </c>
      <c r="L21" s="79"/>
      <c r="M21" s="79"/>
      <c r="N21" s="79"/>
      <c r="O21" s="79"/>
      <c r="P21" s="79"/>
      <c r="Q21" s="79"/>
      <c r="R21" s="79"/>
      <c r="S21" s="79"/>
      <c r="T21" s="79"/>
      <c r="U21" s="79"/>
      <c r="V21" s="79"/>
      <c r="W21" s="79"/>
    </row>
  </sheetData>
  <mergeCells count="28">
    <mergeCell ref="A3:W3"/>
    <mergeCell ref="A4:H4"/>
    <mergeCell ref="J5:M5"/>
    <mergeCell ref="N5:P5"/>
    <mergeCell ref="R5:W5"/>
    <mergeCell ref="A21:H21"/>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4"/>
  <sheetViews>
    <sheetView showZeros="0" workbookViewId="0">
      <pane ySplit="1" topLeftCell="A3" activePane="bottomLeft" state="frozen"/>
      <selection/>
      <selection pane="bottomLeft" activeCell="G7" sqref="G7"/>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23.5" customWidth="1"/>
  </cols>
  <sheetData>
    <row r="1" customHeight="1" spans="1:10">
      <c r="A1" s="1"/>
      <c r="B1" s="1"/>
      <c r="C1" s="1"/>
      <c r="D1" s="1"/>
      <c r="E1" s="1"/>
      <c r="F1" s="1"/>
      <c r="G1" s="1"/>
      <c r="H1" s="1"/>
      <c r="I1" s="1"/>
      <c r="J1" s="1"/>
    </row>
    <row r="2" ht="18" customHeight="1" spans="10:10">
      <c r="J2" s="3" t="s">
        <v>252</v>
      </c>
    </row>
    <row r="3" ht="39.75" customHeight="1" spans="1:10">
      <c r="A3" s="64" t="str">
        <f>"2025"&amp;"年部门项目支出绩效目标表"</f>
        <v>2025年部门项目支出绩效目标表</v>
      </c>
      <c r="B3" s="4"/>
      <c r="C3" s="4"/>
      <c r="D3" s="4"/>
      <c r="E3" s="4"/>
      <c r="F3" s="65"/>
      <c r="G3" s="4"/>
      <c r="H3" s="65"/>
      <c r="I3" s="65"/>
      <c r="J3" s="4"/>
    </row>
    <row r="4" ht="17.25" customHeight="1" spans="1:1">
      <c r="A4" s="5" t="s">
        <v>162</v>
      </c>
    </row>
    <row r="5" ht="44.25" customHeight="1" spans="1:10">
      <c r="A5" s="66" t="s">
        <v>166</v>
      </c>
      <c r="B5" s="66" t="s">
        <v>253</v>
      </c>
      <c r="C5" s="66" t="s">
        <v>254</v>
      </c>
      <c r="D5" s="66" t="s">
        <v>255</v>
      </c>
      <c r="E5" s="66" t="s">
        <v>256</v>
      </c>
      <c r="F5" s="67" t="s">
        <v>257</v>
      </c>
      <c r="G5" s="66" t="s">
        <v>258</v>
      </c>
      <c r="H5" s="67" t="s">
        <v>259</v>
      </c>
      <c r="I5" s="67" t="s">
        <v>260</v>
      </c>
      <c r="J5" s="66" t="s">
        <v>261</v>
      </c>
    </row>
    <row r="6" ht="18.75" customHeight="1" spans="1:10">
      <c r="A6" s="133">
        <v>1</v>
      </c>
      <c r="B6" s="133">
        <v>2</v>
      </c>
      <c r="C6" s="133">
        <v>3</v>
      </c>
      <c r="D6" s="133">
        <v>4</v>
      </c>
      <c r="E6" s="133">
        <v>5</v>
      </c>
      <c r="F6" s="35">
        <v>6</v>
      </c>
      <c r="G6" s="133">
        <v>7</v>
      </c>
      <c r="H6" s="35">
        <v>8</v>
      </c>
      <c r="I6" s="35">
        <v>9</v>
      </c>
      <c r="J6" s="133">
        <v>10</v>
      </c>
    </row>
    <row r="7" ht="42" customHeight="1" spans="1:10">
      <c r="A7" s="134" t="s">
        <v>262</v>
      </c>
      <c r="B7" s="135" t="s">
        <v>263</v>
      </c>
      <c r="C7" s="134" t="s">
        <v>264</v>
      </c>
      <c r="D7" s="135" t="s">
        <v>265</v>
      </c>
      <c r="E7" s="136" t="s">
        <v>266</v>
      </c>
      <c r="F7" s="137" t="s">
        <v>267</v>
      </c>
      <c r="G7" s="135">
        <v>770</v>
      </c>
      <c r="H7" s="138" t="s">
        <v>268</v>
      </c>
      <c r="I7" s="137" t="s">
        <v>269</v>
      </c>
      <c r="J7" s="136" t="s">
        <v>270</v>
      </c>
    </row>
    <row r="8" ht="42" customHeight="1" spans="1:10">
      <c r="A8" s="134"/>
      <c r="B8" s="135"/>
      <c r="C8" s="134"/>
      <c r="D8" s="135" t="s">
        <v>271</v>
      </c>
      <c r="E8" s="136" t="s">
        <v>272</v>
      </c>
      <c r="F8" s="137" t="s">
        <v>273</v>
      </c>
      <c r="G8" s="135">
        <v>85</v>
      </c>
      <c r="H8" s="138" t="s">
        <v>274</v>
      </c>
      <c r="I8" s="137" t="s">
        <v>269</v>
      </c>
      <c r="J8" s="136" t="s">
        <v>275</v>
      </c>
    </row>
    <row r="9" customHeight="1" spans="1:10">
      <c r="A9" s="134"/>
      <c r="B9" s="135"/>
      <c r="C9" s="134"/>
      <c r="D9" s="139" t="s">
        <v>276</v>
      </c>
      <c r="E9" s="136" t="s">
        <v>277</v>
      </c>
      <c r="F9" s="137" t="s">
        <v>267</v>
      </c>
      <c r="G9" s="135">
        <v>100</v>
      </c>
      <c r="H9" s="138" t="s">
        <v>278</v>
      </c>
      <c r="I9" s="137" t="s">
        <v>269</v>
      </c>
      <c r="J9" s="136" t="s">
        <v>279</v>
      </c>
    </row>
    <row r="10" customHeight="1" spans="1:10">
      <c r="A10" s="134"/>
      <c r="B10" s="135"/>
      <c r="C10" s="134"/>
      <c r="D10" s="140" t="s">
        <v>280</v>
      </c>
      <c r="E10" s="140" t="s">
        <v>281</v>
      </c>
      <c r="F10" s="137" t="s">
        <v>282</v>
      </c>
      <c r="G10" s="141">
        <v>724000</v>
      </c>
      <c r="H10" s="138" t="s">
        <v>283</v>
      </c>
      <c r="I10" s="137" t="s">
        <v>269</v>
      </c>
      <c r="J10" s="140" t="s">
        <v>284</v>
      </c>
    </row>
    <row r="11" customHeight="1" spans="1:10">
      <c r="A11" s="134"/>
      <c r="B11" s="135"/>
      <c r="C11" s="142" t="s">
        <v>285</v>
      </c>
      <c r="D11" s="138" t="s">
        <v>286</v>
      </c>
      <c r="E11" s="136" t="s">
        <v>287</v>
      </c>
      <c r="F11" s="138" t="s">
        <v>267</v>
      </c>
      <c r="G11" s="143" t="s">
        <v>288</v>
      </c>
      <c r="H11" s="138" t="s">
        <v>289</v>
      </c>
      <c r="I11" s="138" t="s">
        <v>290</v>
      </c>
      <c r="J11" s="140" t="s">
        <v>291</v>
      </c>
    </row>
    <row r="12" customHeight="1" spans="1:10">
      <c r="A12" s="134"/>
      <c r="B12" s="135"/>
      <c r="C12" s="142"/>
      <c r="D12" s="138" t="s">
        <v>292</v>
      </c>
      <c r="E12" s="136" t="s">
        <v>293</v>
      </c>
      <c r="F12" s="138" t="s">
        <v>267</v>
      </c>
      <c r="G12" s="143" t="s">
        <v>288</v>
      </c>
      <c r="H12" s="138" t="s">
        <v>289</v>
      </c>
      <c r="I12" s="138" t="s">
        <v>290</v>
      </c>
      <c r="J12" s="140" t="s">
        <v>294</v>
      </c>
    </row>
    <row r="13" customHeight="1" spans="1:10">
      <c r="A13" s="134"/>
      <c r="B13" s="135"/>
      <c r="C13" s="142" t="s">
        <v>295</v>
      </c>
      <c r="D13" s="143" t="s">
        <v>296</v>
      </c>
      <c r="E13" s="140" t="s">
        <v>297</v>
      </c>
      <c r="F13" s="137" t="s">
        <v>273</v>
      </c>
      <c r="G13" s="143">
        <v>90</v>
      </c>
      <c r="H13" s="138" t="s">
        <v>278</v>
      </c>
      <c r="I13" s="137" t="s">
        <v>269</v>
      </c>
      <c r="J13" s="140" t="s">
        <v>298</v>
      </c>
    </row>
    <row r="14" customHeight="1" spans="1:10">
      <c r="A14" s="134"/>
      <c r="B14" s="135"/>
      <c r="C14" s="142"/>
      <c r="D14" s="143"/>
      <c r="E14" s="140" t="s">
        <v>299</v>
      </c>
      <c r="F14" s="137" t="s">
        <v>273</v>
      </c>
      <c r="G14" s="143">
        <v>90</v>
      </c>
      <c r="H14" s="138" t="s">
        <v>278</v>
      </c>
      <c r="I14" s="137" t="s">
        <v>269</v>
      </c>
      <c r="J14" s="140" t="s">
        <v>300</v>
      </c>
    </row>
    <row r="15" s="132" customFormat="1" ht="40.5" spans="1:10">
      <c r="A15" s="144" t="s">
        <v>301</v>
      </c>
      <c r="B15" s="145" t="s">
        <v>302</v>
      </c>
      <c r="C15" s="144" t="s">
        <v>264</v>
      </c>
      <c r="D15" s="136" t="s">
        <v>265</v>
      </c>
      <c r="E15" s="136" t="s">
        <v>266</v>
      </c>
      <c r="F15" s="137" t="s">
        <v>267</v>
      </c>
      <c r="G15" s="135">
        <v>2</v>
      </c>
      <c r="H15" s="138" t="s">
        <v>268</v>
      </c>
      <c r="I15" s="137" t="s">
        <v>269</v>
      </c>
      <c r="J15" s="136" t="s">
        <v>270</v>
      </c>
    </row>
    <row r="16" s="132" customFormat="1" ht="13.5" spans="1:10">
      <c r="A16" s="146"/>
      <c r="B16" s="147"/>
      <c r="C16" s="146"/>
      <c r="D16" s="136" t="s">
        <v>271</v>
      </c>
      <c r="E16" s="136" t="s">
        <v>303</v>
      </c>
      <c r="F16" s="137" t="s">
        <v>267</v>
      </c>
      <c r="G16" s="135" t="s">
        <v>304</v>
      </c>
      <c r="H16" s="138" t="s">
        <v>289</v>
      </c>
      <c r="I16" s="137" t="s">
        <v>290</v>
      </c>
      <c r="J16" s="136" t="s">
        <v>305</v>
      </c>
    </row>
    <row r="17" s="132" customFormat="1" ht="13.5" spans="1:10">
      <c r="A17" s="146"/>
      <c r="B17" s="147"/>
      <c r="C17" s="146"/>
      <c r="D17" s="139" t="s">
        <v>276</v>
      </c>
      <c r="E17" s="136" t="s">
        <v>306</v>
      </c>
      <c r="F17" s="137" t="s">
        <v>267</v>
      </c>
      <c r="G17" s="135">
        <v>100</v>
      </c>
      <c r="H17" s="138" t="s">
        <v>278</v>
      </c>
      <c r="I17" s="137" t="s">
        <v>269</v>
      </c>
      <c r="J17" s="136" t="s">
        <v>279</v>
      </c>
    </row>
    <row r="18" s="132" customFormat="1" ht="13.5" spans="1:10">
      <c r="A18" s="146"/>
      <c r="B18" s="147"/>
      <c r="C18" s="148"/>
      <c r="D18" s="140" t="s">
        <v>280</v>
      </c>
      <c r="E18" s="140" t="s">
        <v>281</v>
      </c>
      <c r="F18" s="137" t="s">
        <v>282</v>
      </c>
      <c r="G18" s="141">
        <v>1536</v>
      </c>
      <c r="H18" s="138" t="s">
        <v>283</v>
      </c>
      <c r="I18" s="137" t="s">
        <v>269</v>
      </c>
      <c r="J18" s="140" t="s">
        <v>284</v>
      </c>
    </row>
    <row r="19" s="132" customFormat="1" ht="27" spans="1:10">
      <c r="A19" s="146"/>
      <c r="B19" s="147"/>
      <c r="C19" s="149" t="s">
        <v>285</v>
      </c>
      <c r="D19" s="137" t="s">
        <v>286</v>
      </c>
      <c r="E19" s="136" t="s">
        <v>307</v>
      </c>
      <c r="F19" s="137" t="s">
        <v>267</v>
      </c>
      <c r="G19" s="143">
        <v>100</v>
      </c>
      <c r="H19" s="138" t="s">
        <v>278</v>
      </c>
      <c r="I19" s="138" t="s">
        <v>269</v>
      </c>
      <c r="J19" s="140" t="s">
        <v>308</v>
      </c>
    </row>
    <row r="20" s="132" customFormat="1" ht="13.5" spans="1:10">
      <c r="A20" s="146"/>
      <c r="B20" s="147"/>
      <c r="C20" s="150"/>
      <c r="D20" s="151" t="s">
        <v>292</v>
      </c>
      <c r="E20" s="140" t="s">
        <v>309</v>
      </c>
      <c r="F20" s="137" t="s">
        <v>267</v>
      </c>
      <c r="G20" s="143">
        <v>6</v>
      </c>
      <c r="H20" s="138" t="s">
        <v>310</v>
      </c>
      <c r="I20" s="137" t="s">
        <v>269</v>
      </c>
      <c r="J20" s="140" t="s">
        <v>311</v>
      </c>
    </row>
    <row r="21" s="132" customFormat="1" ht="13.5" spans="1:10">
      <c r="A21" s="146"/>
      <c r="B21" s="147"/>
      <c r="C21" s="152"/>
      <c r="D21" s="153"/>
      <c r="E21" s="140" t="s">
        <v>312</v>
      </c>
      <c r="F21" s="137" t="s">
        <v>267</v>
      </c>
      <c r="G21" s="143" t="s">
        <v>288</v>
      </c>
      <c r="H21" s="138" t="s">
        <v>289</v>
      </c>
      <c r="I21" s="137" t="s">
        <v>290</v>
      </c>
      <c r="J21" s="140" t="s">
        <v>313</v>
      </c>
    </row>
    <row r="22" s="132" customFormat="1" ht="13.5" spans="1:10">
      <c r="A22" s="146"/>
      <c r="B22" s="147"/>
      <c r="C22" s="149" t="s">
        <v>295</v>
      </c>
      <c r="D22" s="151" t="s">
        <v>296</v>
      </c>
      <c r="E22" s="140" t="s">
        <v>297</v>
      </c>
      <c r="F22" s="137" t="s">
        <v>273</v>
      </c>
      <c r="G22" s="143">
        <v>90</v>
      </c>
      <c r="H22" s="138" t="s">
        <v>278</v>
      </c>
      <c r="I22" s="137" t="s">
        <v>269</v>
      </c>
      <c r="J22" s="140" t="s">
        <v>298</v>
      </c>
    </row>
    <row r="23" s="132" customFormat="1" ht="13.5" spans="1:10">
      <c r="A23" s="146"/>
      <c r="B23" s="147"/>
      <c r="C23" s="150"/>
      <c r="D23" s="154"/>
      <c r="E23" s="140" t="s">
        <v>299</v>
      </c>
      <c r="F23" s="137" t="s">
        <v>273</v>
      </c>
      <c r="G23" s="143">
        <v>90</v>
      </c>
      <c r="H23" s="138" t="s">
        <v>278</v>
      </c>
      <c r="I23" s="137" t="s">
        <v>269</v>
      </c>
      <c r="J23" s="140" t="s">
        <v>300</v>
      </c>
    </row>
    <row r="24" s="132" customFormat="1" ht="13.5" spans="1:10">
      <c r="A24" s="144" t="s">
        <v>314</v>
      </c>
      <c r="B24" s="145" t="s">
        <v>315</v>
      </c>
      <c r="C24" s="144" t="s">
        <v>264</v>
      </c>
      <c r="D24" s="136" t="s">
        <v>265</v>
      </c>
      <c r="E24" s="136" t="s">
        <v>266</v>
      </c>
      <c r="F24" s="137" t="s">
        <v>267</v>
      </c>
      <c r="G24" s="135">
        <v>722</v>
      </c>
      <c r="H24" s="138" t="s">
        <v>268</v>
      </c>
      <c r="I24" s="137" t="s">
        <v>269</v>
      </c>
      <c r="J24" s="136" t="s">
        <v>270</v>
      </c>
    </row>
    <row r="25" s="132" customFormat="1" ht="13.5" spans="1:10">
      <c r="A25" s="146"/>
      <c r="B25" s="147"/>
      <c r="C25" s="146"/>
      <c r="D25" s="145" t="s">
        <v>271</v>
      </c>
      <c r="E25" s="136" t="s">
        <v>303</v>
      </c>
      <c r="F25" s="137" t="s">
        <v>267</v>
      </c>
      <c r="G25" s="135" t="s">
        <v>304</v>
      </c>
      <c r="H25" s="138" t="s">
        <v>289</v>
      </c>
      <c r="I25" s="137" t="s">
        <v>290</v>
      </c>
      <c r="J25" s="136" t="s">
        <v>305</v>
      </c>
    </row>
    <row r="26" s="132" customFormat="1" ht="13.5" spans="1:10">
      <c r="A26" s="146"/>
      <c r="B26" s="147"/>
      <c r="C26" s="146"/>
      <c r="D26" s="155"/>
      <c r="E26" s="136" t="s">
        <v>316</v>
      </c>
      <c r="F26" s="137" t="s">
        <v>273</v>
      </c>
      <c r="G26" s="135">
        <v>85</v>
      </c>
      <c r="H26" s="138" t="s">
        <v>274</v>
      </c>
      <c r="I26" s="137" t="s">
        <v>269</v>
      </c>
      <c r="J26" s="136" t="s">
        <v>317</v>
      </c>
    </row>
    <row r="27" s="132" customFormat="1" ht="13.5" spans="1:10">
      <c r="A27" s="146"/>
      <c r="B27" s="147"/>
      <c r="C27" s="146"/>
      <c r="D27" s="139" t="s">
        <v>276</v>
      </c>
      <c r="E27" s="136" t="s">
        <v>306</v>
      </c>
      <c r="F27" s="137" t="s">
        <v>267</v>
      </c>
      <c r="G27" s="135">
        <v>100</v>
      </c>
      <c r="H27" s="138" t="s">
        <v>278</v>
      </c>
      <c r="I27" s="137" t="s">
        <v>269</v>
      </c>
      <c r="J27" s="136" t="s">
        <v>279</v>
      </c>
    </row>
    <row r="28" s="132" customFormat="1" ht="13.5" spans="1:10">
      <c r="A28" s="146"/>
      <c r="B28" s="147"/>
      <c r="C28" s="148"/>
      <c r="D28" s="140" t="s">
        <v>280</v>
      </c>
      <c r="E28" s="140" t="s">
        <v>281</v>
      </c>
      <c r="F28" s="137" t="s">
        <v>282</v>
      </c>
      <c r="G28" s="141">
        <v>66539.52</v>
      </c>
      <c r="H28" s="138" t="s">
        <v>283</v>
      </c>
      <c r="I28" s="137" t="s">
        <v>269</v>
      </c>
      <c r="J28" s="140" t="s">
        <v>284</v>
      </c>
    </row>
    <row r="29" s="132" customFormat="1" ht="27" spans="1:10">
      <c r="A29" s="146"/>
      <c r="B29" s="147"/>
      <c r="C29" s="149" t="s">
        <v>285</v>
      </c>
      <c r="D29" s="137" t="s">
        <v>286</v>
      </c>
      <c r="E29" s="136" t="s">
        <v>318</v>
      </c>
      <c r="F29" s="137" t="s">
        <v>267</v>
      </c>
      <c r="G29" s="143" t="s">
        <v>288</v>
      </c>
      <c r="H29" s="138" t="s">
        <v>289</v>
      </c>
      <c r="I29" s="137" t="s">
        <v>290</v>
      </c>
      <c r="J29" s="140" t="s">
        <v>308</v>
      </c>
    </row>
    <row r="30" s="132" customFormat="1" ht="13.5" spans="1:10">
      <c r="A30" s="146"/>
      <c r="B30" s="147"/>
      <c r="C30" s="150"/>
      <c r="D30" s="151" t="s">
        <v>292</v>
      </c>
      <c r="E30" s="140" t="s">
        <v>309</v>
      </c>
      <c r="F30" s="137" t="s">
        <v>267</v>
      </c>
      <c r="G30" s="143">
        <v>6</v>
      </c>
      <c r="H30" s="138" t="s">
        <v>310</v>
      </c>
      <c r="I30" s="137" t="s">
        <v>269</v>
      </c>
      <c r="J30" s="140" t="s">
        <v>311</v>
      </c>
    </row>
    <row r="31" s="132" customFormat="1" ht="13.5" spans="1:10">
      <c r="A31" s="146"/>
      <c r="B31" s="147"/>
      <c r="C31" s="152"/>
      <c r="D31" s="153"/>
      <c r="E31" s="140" t="s">
        <v>312</v>
      </c>
      <c r="F31" s="137" t="s">
        <v>267</v>
      </c>
      <c r="G31" s="143" t="s">
        <v>288</v>
      </c>
      <c r="H31" s="138" t="s">
        <v>289</v>
      </c>
      <c r="I31" s="137" t="s">
        <v>290</v>
      </c>
      <c r="J31" s="140" t="s">
        <v>313</v>
      </c>
    </row>
    <row r="32" s="132" customFormat="1" ht="13.5" spans="1:10">
      <c r="A32" s="146"/>
      <c r="B32" s="147"/>
      <c r="C32" s="149" t="s">
        <v>295</v>
      </c>
      <c r="D32" s="151" t="s">
        <v>296</v>
      </c>
      <c r="E32" s="140" t="s">
        <v>297</v>
      </c>
      <c r="F32" s="137" t="s">
        <v>273</v>
      </c>
      <c r="G32" s="143">
        <v>90</v>
      </c>
      <c r="H32" s="138" t="s">
        <v>278</v>
      </c>
      <c r="I32" s="137" t="s">
        <v>269</v>
      </c>
      <c r="J32" s="140" t="s">
        <v>298</v>
      </c>
    </row>
    <row r="33" s="132" customFormat="1" ht="13.5" spans="1:10">
      <c r="A33" s="146"/>
      <c r="B33" s="147"/>
      <c r="C33" s="150"/>
      <c r="D33" s="154"/>
      <c r="E33" s="140" t="s">
        <v>299</v>
      </c>
      <c r="F33" s="137" t="s">
        <v>273</v>
      </c>
      <c r="G33" s="143">
        <v>90</v>
      </c>
      <c r="H33" s="138" t="s">
        <v>278</v>
      </c>
      <c r="I33" s="137" t="s">
        <v>269</v>
      </c>
      <c r="J33" s="140" t="s">
        <v>300</v>
      </c>
    </row>
    <row r="34" s="132" customFormat="1" ht="13.5" spans="1:10">
      <c r="A34" s="148"/>
      <c r="B34" s="155"/>
      <c r="C34" s="152"/>
      <c r="D34" s="153"/>
      <c r="E34" s="140" t="s">
        <v>319</v>
      </c>
      <c r="F34" s="137" t="s">
        <v>273</v>
      </c>
      <c r="G34" s="143">
        <v>90</v>
      </c>
      <c r="H34" s="138" t="s">
        <v>278</v>
      </c>
      <c r="I34" s="137" t="s">
        <v>269</v>
      </c>
      <c r="J34" s="140" t="s">
        <v>320</v>
      </c>
    </row>
    <row r="35" s="132" customFormat="1" ht="13.5" spans="1:10">
      <c r="A35" s="134" t="s">
        <v>321</v>
      </c>
      <c r="B35" s="135" t="s">
        <v>322</v>
      </c>
      <c r="C35" s="134" t="s">
        <v>264</v>
      </c>
      <c r="D35" s="135" t="s">
        <v>265</v>
      </c>
      <c r="E35" s="136" t="s">
        <v>323</v>
      </c>
      <c r="F35" s="137" t="s">
        <v>267</v>
      </c>
      <c r="G35" s="135">
        <v>15</v>
      </c>
      <c r="H35" s="138" t="s">
        <v>268</v>
      </c>
      <c r="I35" s="137" t="s">
        <v>269</v>
      </c>
      <c r="J35" s="136" t="s">
        <v>324</v>
      </c>
    </row>
    <row r="36" s="132" customFormat="1" ht="13.5" spans="1:10">
      <c r="A36" s="134"/>
      <c r="B36" s="135"/>
      <c r="C36" s="134"/>
      <c r="D36" s="135"/>
      <c r="E36" s="136" t="s">
        <v>325</v>
      </c>
      <c r="F36" s="137" t="s">
        <v>273</v>
      </c>
      <c r="G36" s="135">
        <v>2</v>
      </c>
      <c r="H36" s="138" t="s">
        <v>326</v>
      </c>
      <c r="I36" s="137" t="s">
        <v>269</v>
      </c>
      <c r="J36" s="136" t="s">
        <v>327</v>
      </c>
    </row>
    <row r="37" s="132" customFormat="1" ht="13.5" spans="1:10">
      <c r="A37" s="134"/>
      <c r="B37" s="135"/>
      <c r="C37" s="134"/>
      <c r="D37" s="135" t="s">
        <v>271</v>
      </c>
      <c r="E37" s="136" t="s">
        <v>328</v>
      </c>
      <c r="F37" s="137" t="s">
        <v>273</v>
      </c>
      <c r="G37" s="135">
        <v>95</v>
      </c>
      <c r="H37" s="138" t="s">
        <v>278</v>
      </c>
      <c r="I37" s="137" t="s">
        <v>269</v>
      </c>
      <c r="J37" s="136" t="s">
        <v>329</v>
      </c>
    </row>
    <row r="38" s="132" customFormat="1" ht="13.5" spans="1:10">
      <c r="A38" s="134"/>
      <c r="B38" s="135"/>
      <c r="C38" s="134"/>
      <c r="D38" s="135"/>
      <c r="E38" s="136" t="s">
        <v>330</v>
      </c>
      <c r="F38" s="137" t="s">
        <v>267</v>
      </c>
      <c r="G38" s="135">
        <v>100</v>
      </c>
      <c r="H38" s="138" t="s">
        <v>278</v>
      </c>
      <c r="I38" s="137" t="s">
        <v>269</v>
      </c>
      <c r="J38" s="136" t="s">
        <v>331</v>
      </c>
    </row>
    <row r="39" s="132" customFormat="1" ht="13.5" spans="1:10">
      <c r="A39" s="134"/>
      <c r="B39" s="135"/>
      <c r="C39" s="134"/>
      <c r="D39" s="139" t="s">
        <v>276</v>
      </c>
      <c r="E39" s="136" t="s">
        <v>332</v>
      </c>
      <c r="F39" s="137" t="s">
        <v>267</v>
      </c>
      <c r="G39" s="135">
        <v>100</v>
      </c>
      <c r="H39" s="138" t="s">
        <v>278</v>
      </c>
      <c r="I39" s="137" t="s">
        <v>269</v>
      </c>
      <c r="J39" s="136" t="s">
        <v>333</v>
      </c>
    </row>
    <row r="40" s="132" customFormat="1" ht="13.5" spans="1:10">
      <c r="A40" s="134"/>
      <c r="B40" s="135"/>
      <c r="C40" s="134"/>
      <c r="D40" s="140" t="s">
        <v>280</v>
      </c>
      <c r="E40" s="140" t="s">
        <v>281</v>
      </c>
      <c r="F40" s="137" t="s">
        <v>282</v>
      </c>
      <c r="G40" s="141">
        <v>2400</v>
      </c>
      <c r="H40" s="138" t="s">
        <v>283</v>
      </c>
      <c r="I40" s="137" t="s">
        <v>269</v>
      </c>
      <c r="J40" s="140" t="s">
        <v>284</v>
      </c>
    </row>
    <row r="41" s="132" customFormat="1" ht="13.5" spans="1:10">
      <c r="A41" s="134"/>
      <c r="B41" s="135"/>
      <c r="C41" s="142" t="s">
        <v>285</v>
      </c>
      <c r="D41" s="138" t="s">
        <v>286</v>
      </c>
      <c r="E41" s="136" t="s">
        <v>334</v>
      </c>
      <c r="F41" s="138" t="s">
        <v>273</v>
      </c>
      <c r="G41" s="143">
        <v>95</v>
      </c>
      <c r="H41" s="138" t="s">
        <v>278</v>
      </c>
      <c r="I41" s="138" t="s">
        <v>269</v>
      </c>
      <c r="J41" s="140" t="s">
        <v>335</v>
      </c>
    </row>
    <row r="42" s="132" customFormat="1" ht="27" spans="1:10">
      <c r="A42" s="134"/>
      <c r="B42" s="135"/>
      <c r="C42" s="142"/>
      <c r="D42" s="138"/>
      <c r="E42" s="136" t="s">
        <v>336</v>
      </c>
      <c r="F42" s="138" t="s">
        <v>267</v>
      </c>
      <c r="G42" s="143" t="s">
        <v>288</v>
      </c>
      <c r="H42" s="138" t="s">
        <v>289</v>
      </c>
      <c r="I42" s="138" t="s">
        <v>290</v>
      </c>
      <c r="J42" s="140" t="s">
        <v>291</v>
      </c>
    </row>
    <row r="43" s="132" customFormat="1" ht="13.5" spans="1:10">
      <c r="A43" s="134"/>
      <c r="B43" s="135"/>
      <c r="C43" s="142" t="s">
        <v>295</v>
      </c>
      <c r="D43" s="143" t="s">
        <v>296</v>
      </c>
      <c r="E43" s="140" t="s">
        <v>297</v>
      </c>
      <c r="F43" s="137" t="s">
        <v>273</v>
      </c>
      <c r="G43" s="143">
        <v>90</v>
      </c>
      <c r="H43" s="138" t="s">
        <v>278</v>
      </c>
      <c r="I43" s="137" t="s">
        <v>269</v>
      </c>
      <c r="J43" s="140" t="s">
        <v>298</v>
      </c>
    </row>
    <row r="44" s="132" customFormat="1" ht="13.5" spans="1:10">
      <c r="A44" s="134"/>
      <c r="B44" s="135"/>
      <c r="C44" s="142"/>
      <c r="D44" s="143"/>
      <c r="E44" s="140" t="s">
        <v>299</v>
      </c>
      <c r="F44" s="137" t="s">
        <v>273</v>
      </c>
      <c r="G44" s="143">
        <v>90</v>
      </c>
      <c r="H44" s="138" t="s">
        <v>278</v>
      </c>
      <c r="I44" s="137" t="s">
        <v>269</v>
      </c>
      <c r="J44" s="140" t="s">
        <v>300</v>
      </c>
    </row>
  </sheetData>
  <mergeCells count="28">
    <mergeCell ref="A3:J3"/>
    <mergeCell ref="A4:H4"/>
    <mergeCell ref="A7:A14"/>
    <mergeCell ref="A24:A34"/>
    <mergeCell ref="A35:A44"/>
    <mergeCell ref="B7:B14"/>
    <mergeCell ref="B24:B34"/>
    <mergeCell ref="B35:B44"/>
    <mergeCell ref="C7:C10"/>
    <mergeCell ref="C11:C12"/>
    <mergeCell ref="C13:C14"/>
    <mergeCell ref="C15:C18"/>
    <mergeCell ref="C19:C21"/>
    <mergeCell ref="C24:C28"/>
    <mergeCell ref="C29:C31"/>
    <mergeCell ref="C32:C34"/>
    <mergeCell ref="C35:C40"/>
    <mergeCell ref="C41:C42"/>
    <mergeCell ref="C43:C44"/>
    <mergeCell ref="D13:D14"/>
    <mergeCell ref="D20:D21"/>
    <mergeCell ref="D25:D26"/>
    <mergeCell ref="D30:D31"/>
    <mergeCell ref="D32:D34"/>
    <mergeCell ref="D35:D36"/>
    <mergeCell ref="D37:D38"/>
    <mergeCell ref="D41:D42"/>
    <mergeCell ref="D43:D44"/>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PAN</cp:lastModifiedBy>
  <dcterms:created xsi:type="dcterms:W3CDTF">2025-02-06T07:09:00Z</dcterms:created>
  <dcterms:modified xsi:type="dcterms:W3CDTF">2025-03-19T05:57:23Z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1431BB2EA80B4C3FBA837041A01D8854_13</vt:lpwstr>
  </property>
  <property fmtid="{D5CDD505-2E9C-101B-9397-08002B2CF9AE}" pid="3" name="KSOProductBuildVer">
    <vt:lpwstr>2052-12.1.0.19770</vt:lpwstr>
  </property>
</Properties>
</file>