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888" windowHeight="9180" tabRatio="894" firstSheet="11"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<sst xmlns="http://schemas.openxmlformats.org/spreadsheetml/2006/main" count="3808" uniqueCount="865">
  <si>
    <t>预算01-1表</t>
  </si>
  <si>
    <t>单位名称：昆明市呈贡区卫生健康局机关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</si>
  <si>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</si>
  <si>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</si>
  <si>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</si>
  <si>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</si>
  <si>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</si>
  <si>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</si>
  <si>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</si>
  <si>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</si>
  <si>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</si>
  <si>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</si>
  <si>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</si>
  <si>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</si>
  <si>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</si>
  <si>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</si>
  <si>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</si>
  <si>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</si>
  <si>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</si>
  <si>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</si>
  <si>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</si>
  <si>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</si>
  <si>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</si>
  <si>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</si>
  <si>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</si>
  <si>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</si>
  <si>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</si>
  <si>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</si>
  <si>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</si>
  <si>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</si>
  <si>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</si>
  <si>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</si>
  <si>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</si>
  <si>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</si>
  <si>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</si>
  <si>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</si>
  <si>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</si>
  <si>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</si>
  <si>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</si>
  <si>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</si>
  <si>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</si>
  <si>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</si>
  <si>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</si>
  <si>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</si>
  <si>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</si>
  <si>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</si>
  <si>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</si>
  <si>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</si>
  <si>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</si>
  <si>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</si>
  <si>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</si>
  <si>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</si>
  <si>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</si>
  <si>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</si>
  <si>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</si>
  <si>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</si>
  <si>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</si>
  <si>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</si>
  <si>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</si>
  <si>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</si>
  <si>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</si>
  <si>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</si>
  <si>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</si>
  <si>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</si>
  <si>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</si>
  <si>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</si>
  <si>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</si>
  <si>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</si>
  <si>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</si>
  <si>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</si>
  <si>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131001</t>
  </si>
  <si>
    <t>昆明市呈贡区卫生健康局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</si>
  <si>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</si>
  <si>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</si>
  <si>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</si>
  <si>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</si>
  <si>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</si>
  <si>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</si>
  <si>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</si>
  <si>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</si>
  <si>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</si>
  <si>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</si>
  <si>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</si>
  <si>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</si>
  <si>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</si>
  <si>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</si>
  <si>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</si>
  <si>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</si>
  <si>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</si>
  <si>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</si>
  <si>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</si>
  <si>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</si>
  <si>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</si>
  <si>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</si>
  <si>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</si>
  <si>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</si>
  <si>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</si>
  <si>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</si>
  <si>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</si>
  <si>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</si>
  <si>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20508</t>
  </si>
  <si>
    <t>进修及培训</t>
  </si>
  <si>
    <t>2050803</t>
  </si>
  <si>
    <t>培训支出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</si>
  <si>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</si>
  <si>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</si>
  <si>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</si>
  <si>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</si>
  <si>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</si>
  <si>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</si>
  <si>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</si>
  <si>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</si>
  <si>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</si>
  <si>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</si>
  <si>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</si>
  <si>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</si>
  <si>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</si>
  <si>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</si>
  <si>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21001</t>
  </si>
  <si>
    <t>卫生健康管理事务</t>
  </si>
  <si>
    <t>2100101</t>
  </si>
  <si>
    <t>行政运行</t>
  </si>
  <si>
    <t>2100199</t>
  </si>
  <si>
    <t>其他卫生健康管理事务支出</t>
  </si>
  <si>
    <t>21002</t>
  </si>
  <si>
    <t>公立医院</t>
  </si>
  <si>
    <t>2100299</t>
  </si>
  <si>
    <t>其他公立医院支出</t>
  </si>
  <si>
    <t>21003</t>
  </si>
  <si>
    <t>基层医疗卫生机构</t>
  </si>
  <si>
    <t>2100301</t>
  </si>
  <si>
    <t>城市社区卫生机构</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</si>
  <si>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</si>
  <si>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</si>
  <si>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</si>
  <si>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</si>
  <si>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</si>
  <si>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</si>
  <si>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</si>
  <si>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</si>
  <si>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</si>
  <si>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</si>
  <si>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</si>
  <si>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</si>
  <si>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</si>
  <si>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</si>
  <si>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</si>
  <si>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</si>
  <si>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</si>
  <si>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</si>
  <si>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</si>
  <si>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</si>
  <si>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</si>
  <si>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</si>
  <si>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</si>
  <si>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</si>
  <si>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</si>
  <si>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</si>
  <si>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</si>
  <si>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</si>
  <si>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</si>
  <si>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</si>
  <si>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</si>
  <si>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21017</t>
  </si>
  <si>
    <t>中医药事务</t>
  </si>
  <si>
    <t>2101704</t>
  </si>
  <si>
    <t>中医（民族医）药专项</t>
  </si>
  <si>
    <t>21099</t>
  </si>
  <si>
    <t>其他卫生健康支出</t>
  </si>
  <si>
    <t>2109999</t>
  </si>
  <si>
    <t>221</t>
  </si>
  <si>
    <t>住房保障支出</t>
  </si>
  <si>
    <t>22102</t>
  </si>
  <si>
    <t>住房改革支出</t>
  </si>
  <si>
    <t>2210201</t>
  </si>
  <si>
    <t>住房公积金</t>
  </si>
  <si>
    <t>2210203</t>
  </si>
  <si>
    <t>购房补贴</t>
  </si>
  <si>
    <t>229</t>
  </si>
  <si>
    <t>22999</t>
  </si>
  <si>
    <t>2299999</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</si>
  <si>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</si>
  <si>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</si>
  <si>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</si>
  <si>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</si>
  <si>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</si>
  <si>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</si>
  <si>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</si>
  <si>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</si>
  <si>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</si>
  <si>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</si>
  <si>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</si>
  <si>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</si>
  <si>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</si>
  <si>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</si>
  <si>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</si>
  <si>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</si>
  <si>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</si>
  <si>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</si>
  <si>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</si>
  <si>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</si>
  <si>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</si>
  <si>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</si>
  <si>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</si>
  <si>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</si>
  <si>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</si>
  <si>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</si>
  <si>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</si>
  <si>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</si>
  <si>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</si>
  <si>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</si>
  <si>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</si>
  <si>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</si>
  <si>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</si>
  <si>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</si>
  <si>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</si>
  <si>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</si>
  <si>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</si>
  <si>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</si>
  <si>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</si>
  <si>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</si>
  <si>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</si>
  <si>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</si>
  <si>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</si>
  <si>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</si>
  <si>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</si>
  <si>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</si>
  <si>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</si>
  <si>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</si>
  <si>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</si>
  <si>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</si>
  <si>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</si>
  <si>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</si>
  <si>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</si>
  <si>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</si>
  <si>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</si>
  <si>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</si>
  <si>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</si>
  <si>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</si>
  <si>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</si>
  <si>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</si>
  <si>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</si>
  <si>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</si>
  <si>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</si>
  <si>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</si>
  <si>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</si>
  <si>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530121210000000002164</t>
  </si>
  <si>
    <t>行政人员工资支出</t>
  </si>
  <si>
    <t>30101</t>
  </si>
  <si>
    <t>基本工资</t>
  </si>
  <si>
    <t>30102</t>
  </si>
  <si>
    <t>津贴补贴</t>
  </si>
  <si>
    <t>30103</t>
  </si>
  <si>
    <t>奖金</t>
  </si>
  <si>
    <t>530121210000000002165</t>
  </si>
  <si>
    <t>事业人员工资支出</t>
  </si>
  <si>
    <t>30107</t>
  </si>
  <si>
    <t>绩效工资</t>
  </si>
  <si>
    <t>530121210000000002166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</si>
  <si>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</si>
  <si>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</si>
  <si>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</si>
  <si>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</si>
  <si>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</si>
  <si>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</si>
  <si>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</si>
  <si>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</si>
  <si>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</si>
  <si>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</si>
  <si>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</si>
  <si>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530121210000000002167</t>
  </si>
  <si>
    <t>30113</t>
  </si>
  <si>
    <t>530121210000000002170</t>
  </si>
  <si>
    <t>公务用车运行维护费</t>
  </si>
  <si>
    <t>30231</t>
  </si>
  <si>
    <t>530121210000000002171</t>
  </si>
  <si>
    <t>公务交通补贴</t>
  </si>
  <si>
    <t>30239</t>
  </si>
  <si>
    <t>其他交通费用</t>
  </si>
  <si>
    <t>530121210000000002173</t>
  </si>
  <si>
    <t>工会经费</t>
  </si>
  <si>
    <t>30228</t>
  </si>
  <si>
    <t>530121210000000002174</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</si>
  <si>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</si>
  <si>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</si>
  <si>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</si>
  <si>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</si>
  <si>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</si>
  <si>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</si>
  <si>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</si>
  <si>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</si>
  <si>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</si>
  <si>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</si>
  <si>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</si>
  <si>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</si>
  <si>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</si>
  <si>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</si>
  <si>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</si>
  <si>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</si>
  <si>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</si>
  <si>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30227</t>
  </si>
  <si>
    <t>委托业务费</t>
  </si>
  <si>
    <t>30229</t>
  </si>
  <si>
    <t>福利费</t>
  </si>
  <si>
    <t>530121210000000003361</t>
  </si>
  <si>
    <t>530121231100001194519</t>
  </si>
  <si>
    <t>离退休人员支出</t>
  </si>
  <si>
    <t>30302</t>
  </si>
  <si>
    <t>退休费</t>
  </si>
  <si>
    <t>30305</t>
  </si>
  <si>
    <t>生活补助</t>
  </si>
  <si>
    <t>530121231100001422553</t>
  </si>
  <si>
    <t>事业人员绩效奖励</t>
  </si>
  <si>
    <t>530121231100001422555</t>
  </si>
  <si>
    <t>其他财政补助人员补贴</t>
  </si>
  <si>
    <t>530121231100001422569</t>
  </si>
  <si>
    <t>行政人员绩效奖励</t>
  </si>
  <si>
    <t>530121231100001447814</t>
  </si>
  <si>
    <t>编外人员公用经费</t>
  </si>
  <si>
    <t>530121241100002219704</t>
  </si>
  <si>
    <t>其他人员支出</t>
  </si>
  <si>
    <t>30199</t>
  </si>
  <si>
    <t>其他工资福利支出</t>
  </si>
  <si>
    <t>530121241100002318782</t>
  </si>
  <si>
    <t>其他商品服务支出</t>
  </si>
  <si>
    <t>30299</t>
  </si>
  <si>
    <t>其他商品和服务支出</t>
  </si>
  <si>
    <t>预算05-1表</t>
  </si>
  <si>
    <t>项目分类</t>
  </si>
  <si>
    <t>项目单位</t>
  </si>
  <si>
    <t>经济科目编码</t>
  </si>
  <si>
    <t>经济科目名称</t>
  </si>
  <si>
    <t>本年拨款</t>
  </si>
  <si>
    <t>其中：本次下达</t>
  </si>
  <si>
    <t>专项业务类</t>
  </si>
  <si>
    <t>530121241100002198075</t>
  </si>
  <si>
    <t>第五轮全国艾滋病综合防治示范区工作经费</t>
  </si>
  <si>
    <t>530121251100003724969</t>
  </si>
  <si>
    <t>已脱贫重点人群和农村低收入人群个人缴费区级补助家签服务个人缴费区级补助资金</t>
  </si>
  <si>
    <t>530121251100003725166</t>
  </si>
  <si>
    <t>无偿献血工作经费</t>
  </si>
  <si>
    <t>530121251100003725358</t>
  </si>
  <si>
    <t>重大活动医疗保障工作经费</t>
  </si>
  <si>
    <t>530121251100003725497</t>
  </si>
  <si>
    <t>呈贡区生育支持补助经费</t>
  </si>
  <si>
    <t>530121251100003729058</t>
  </si>
  <si>
    <t>国家基本公共卫生服务项目区级专项补助资金</t>
  </si>
  <si>
    <t>530121251100003735977</t>
  </si>
  <si>
    <t>政府非税收入征收管理（利息收入）经费</t>
  </si>
  <si>
    <t>530121251100003736074</t>
  </si>
  <si>
    <t>计划生育履约保证金经费</t>
  </si>
  <si>
    <t>530121251100003738390</t>
  </si>
  <si>
    <t>呈贡区卫生健康系统党建工作经费</t>
  </si>
  <si>
    <t>530121251100003820277</t>
  </si>
  <si>
    <t>区卫健系统财务服务经费</t>
  </si>
  <si>
    <t>530121251100003877181</t>
  </si>
  <si>
    <t>党建、党风廉政阵地建设、政务公开栏制作经费</t>
  </si>
  <si>
    <t>民生类</t>
  </si>
  <si>
    <t>530121241100002175761</t>
  </si>
  <si>
    <t>计生特殊家庭父母购买意外伤害保险项目经费</t>
  </si>
  <si>
    <t>530121251100003729253</t>
  </si>
  <si>
    <t>呈贡区独生子女奖励补助经费</t>
  </si>
  <si>
    <t>事业发展类</t>
  </si>
  <si>
    <t>530121241100002216785</t>
  </si>
  <si>
    <t>高新区（马金铺）片区移交呈贡区社会事务经费（卫生健康类）项目经费</t>
  </si>
  <si>
    <t>530121241100002217246</t>
  </si>
  <si>
    <t>度假区（大渔）片区社会事务经费（卫生健康类）经费</t>
  </si>
  <si>
    <t>530121251100003729320</t>
  </si>
  <si>
    <t>发展中医药事业工作补助经费</t>
  </si>
  <si>
    <t>530121251100003729440</t>
  </si>
  <si>
    <t>驻呈高校120院前急救经费</t>
  </si>
  <si>
    <t>530121251100003729678</t>
  </si>
  <si>
    <t>呈贡区爱国卫生经费</t>
  </si>
  <si>
    <t>30202</t>
  </si>
  <si>
    <t>印刷费</t>
  </si>
  <si>
    <t>530121251100003729884</t>
  </si>
  <si>
    <t>呈贡区龙城街道、斗南街道、洛龙街道社区卫生服务中心建设项目经费</t>
  </si>
  <si>
    <t>30905</t>
  </si>
  <si>
    <t>基础设施建设</t>
  </si>
  <si>
    <t>530121251100003737418</t>
  </si>
  <si>
    <t>昆明医科大学第一附属医院呈贡医院公交专线费用补助经费</t>
  </si>
  <si>
    <t>530121251100003765474</t>
  </si>
  <si>
    <t>招商引资工作经费</t>
  </si>
  <si>
    <t>530121251100003765618</t>
  </si>
  <si>
    <t>呈贡区大健康生物医药产业实现跨越发展三年行动计划（2025至2027年）规划编制预算工作经费</t>
  </si>
  <si>
    <t>530121241100002243356</t>
  </si>
  <si>
    <t>关于下达健康云南行动考核以奖代补资金的的通知</t>
  </si>
  <si>
    <t>昆明市财政局关于下达2024年基本药物制度中央补助资金的通知</t>
  </si>
  <si>
    <t>昆明市财政局关于下达2024年重大传染病防控中央补助资金的通知</t>
  </si>
  <si>
    <t>昆明市财政局关于下达2024年卫生健康项目中央直达资金省级配套补助资金的通知</t>
  </si>
  <si>
    <t>昆明市财政局关于下达2024年乡村医生生活补助市级资金的通知</t>
  </si>
  <si>
    <t>昆明市财政局关于下达2024年第一批医疗卫生事业高质量发展三年行动计划省级补助资金的通知</t>
  </si>
  <si>
    <t>昆明市财政局关于下达2024年生育支持项目省级补助资金的通知</t>
  </si>
  <si>
    <t>昆明市财政局关于下达2024年基本公共卫生服务项目中央结算补助资金的通知</t>
  </si>
  <si>
    <t>昆明市财政局关于下达2024年基本药物制度中央补助结算资金的通知</t>
  </si>
  <si>
    <t>昆明市财政局关于下达2024年医疗服务与保障能力提升（传染病监测预警及应急指挥）中央补助资金的通知</t>
  </si>
  <si>
    <t>昆明市财政局关于下达2024年卫生健康事业发展省对下补助资金的通知</t>
  </si>
  <si>
    <t>2024年重大公共卫生服务结算补助资金</t>
  </si>
  <si>
    <t>2024年生育支持项目省级第二批补助资金</t>
  </si>
  <si>
    <t>2024年基本公共卫生省级结算补助资金</t>
  </si>
  <si>
    <t>基本公共卫生服务项目市级补助资金</t>
  </si>
  <si>
    <t>预算05-2表</t>
  </si>
  <si>
    <t>项目年度绩效目标</t>
  </si>
  <si>
    <t>一级指标</t>
  </si>
  <si>
    <t>二级指标</t>
  </si>
  <si>
    <t>三级指标</t>
  </si>
  <si>
    <t>指标性质</t>
  </si>
  <si>
    <t>指标值</t>
  </si>
  <si>
    <t>度量单位</t>
  </si>
  <si>
    <t>指标属性</t>
  </si>
  <si>
    <t>指标内容</t>
  </si>
  <si>
    <t>实施三孩生育政策，取消生育制约规定，构建人口服务体系。以“一老一小”为重点，研究出台整体解决方案，加强养老托育服务体系建设；优化生育登记制度。推进生育登记网上办、掌上办、跨省通办，持续推进线上线下深度融合，提高生育登记服务管理规范化、信息化、便利化水平；强化人口监测评估。落实国家生命登记管理制度，健全覆盖全人群、全生命周期的人口监测体系。适时评估生育政策效果，研判人口形势；全面提高优生优育服务水平；大力发展普惠托育服务体系</t>
  </si>
  <si>
    <t>产出指标</t>
  </si>
  <si>
    <t>数量指标</t>
  </si>
  <si>
    <t>全市常住人口出生率</t>
  </si>
  <si>
    <t>&gt;=</t>
  </si>
  <si>
    <t>≧8‰</t>
  </si>
  <si>
    <t>‰</t>
  </si>
  <si>
    <t>定量指标</t>
  </si>
  <si>
    <t>全年出生人口</t>
  </si>
  <si>
    <t>2000人</t>
  </si>
  <si>
    <t>人</t>
  </si>
  <si>
    <t>质量指标</t>
  </si>
  <si>
    <t>符合条件申报对象覆盖率</t>
  </si>
  <si>
    <t>95%</t>
  </si>
  <si>
    <t>%</t>
  </si>
  <si>
    <t>资金发放到位率</t>
  </si>
  <si>
    <t>=</t>
  </si>
  <si>
    <t>100%</t>
  </si>
  <si>
    <t>一次性生育补贴发放标准</t>
  </si>
  <si>
    <t>二孩2000元，三孩5000元</t>
  </si>
  <si>
    <t>元</t>
  </si>
  <si>
    <t>育儿补助发放标准</t>
  </si>
  <si>
    <t>800元/人/年</t>
  </si>
  <si>
    <t>元/人年</t>
  </si>
  <si>
    <t>婴幼儿参保补贴标准</t>
  </si>
  <si>
    <t>50元/人/年</t>
  </si>
  <si>
    <t>时效指标</t>
  </si>
  <si>
    <t>申报审核时限达标率</t>
  </si>
  <si>
    <t>效益指标</t>
  </si>
  <si>
    <t>社会效益</t>
  </si>
  <si>
    <t>生育政策支持体系</t>
  </si>
  <si>
    <t>初步建立</t>
  </si>
  <si>
    <t>定性指标</t>
  </si>
  <si>
    <t>生育养育成本</t>
  </si>
  <si>
    <t>有所降低</t>
  </si>
  <si>
    <t>社会稳定水平</t>
  </si>
  <si>
    <t>逐步提高</t>
  </si>
  <si>
    <t>满意度指标</t>
  </si>
  <si>
    <t>服务对象满意度</t>
  </si>
  <si>
    <t>奖励扶助对象满意度</t>
  </si>
  <si>
    <t>80%</t>
  </si>
  <si>
    <t>2025年度招商企业数在2024年基础上增长20%。</t>
  </si>
  <si>
    <t>年内外出开展招商次数</t>
  </si>
  <si>
    <t>4次</t>
  </si>
  <si>
    <t>次</t>
  </si>
  <si>
    <t>举办招商推介会场数</t>
  </si>
  <si>
    <t>2场</t>
  </si>
  <si>
    <t>场</t>
  </si>
  <si>
    <t>举办招商推介会2场；</t>
  </si>
  <si>
    <t>制作宣传片条数</t>
  </si>
  <si>
    <t>1条</t>
  </si>
  <si>
    <t>条</t>
  </si>
  <si>
    <t>印制宣传材料</t>
  </si>
  <si>
    <t>100份</t>
  </si>
  <si>
    <t>份</t>
  </si>
  <si>
    <t>印制宣传材料不少于100份。</t>
  </si>
  <si>
    <t>通过强化大健康生物医药产业招商，做好大健康生物医药产业链延链补链强链工作，将产业打造成为重要支柱产业。</t>
  </si>
  <si>
    <t>持续发展</t>
  </si>
  <si>
    <t>85%</t>
  </si>
  <si>
    <t>持续巩固区疾控中心党支部、乌龙街道社区卫生服务中心党支部、吴家营街道社区卫生服务中心党支部“春城先锋示范党支部”“春城先锋 基层党建示范医疗卫生机构”创建成效。按要求完成2025年基层党建工作任务，完成党报党刊征订工作。</t>
  </si>
  <si>
    <t>春城先锋示范党支部创建成效巩固</t>
  </si>
  <si>
    <t>3家</t>
  </si>
  <si>
    <t>家</t>
  </si>
  <si>
    <t>创建春城先锋示范党支部</t>
  </si>
  <si>
    <t>1家</t>
  </si>
  <si>
    <t>通过市级验收</t>
  </si>
  <si>
    <t>卫生健康系统党建工作</t>
  </si>
  <si>
    <t>按时完成2025年呈贡区卫生健康系统党建工作各项任务</t>
  </si>
  <si>
    <t>组织健全、制度完善、工作规范、活动正常、作用明显</t>
  </si>
  <si>
    <t>按要求完成</t>
  </si>
  <si>
    <t>1.实施农村计划生育家庭奖励扶助制度，解决农村独生子女家庭的养老问题，提高部分计生家庭的发展能力。实施计划生育家庭特别扶助制度，缓解计划生育困难家庭在生产、生活、医疗和养老等方面的特殊困难，为探索如何加大对“失独”家庭的保障进行了有益探索，保障和改善民生，促进社会的和谐与稳定。调整完善计划生育投入机制，支持建立较为完善的计划生育服务管理制度和家庭发展支持体系，推动人口和计划生育工作由控制人口数量为主向调控总量、提升素质和促进人口长期均衡发展。
2.对应享受奖励与扶助（包括"奖励扶助制度" 、"特别扶助制度"、"一次性抚慰金"、"一次性奖励金" 、奖学金、特殊家庭城乡居民基本医疗保险个人参保费用资助 、区级特殊家庭补助、低保家庭补助）政策的人员，全部进行资格认定，并建立完善基本的信息档案，做到及时足额发放奖励与扶助资金，做好特别扶助对象特别联系人制度及春节中秋的慰问随访等工作</t>
  </si>
  <si>
    <t>奖励补助对象数</t>
  </si>
  <si>
    <t>3025人</t>
  </si>
  <si>
    <t>政策宣传次数</t>
  </si>
  <si>
    <t>3025次</t>
  </si>
  <si>
    <t>补助对象准确率</t>
  </si>
  <si>
    <t>兑现准确率</t>
  </si>
  <si>
    <t>补助事项公示度</t>
  </si>
  <si>
    <t>发放及时率</t>
  </si>
  <si>
    <t>有所改善</t>
  </si>
  <si>
    <t>奖励补助对象生活有所改善</t>
  </si>
  <si>
    <t>奖励补助对象满意度调查</t>
  </si>
  <si>
    <t>主要目标是通过将度假区（大渔片区）卫生健康类社会事务移交呈贡区，呈贡区卫生健康局作为业务指导考核主体，促进度假区大渔片区医疗卫生事业健康发展。</t>
  </si>
  <si>
    <t>实有在岗乡村医生人数</t>
  </si>
  <si>
    <t>12人</t>
  </si>
  <si>
    <t>婚前医学检查筛查人数</t>
  </si>
  <si>
    <t>340对</t>
  </si>
  <si>
    <t>对</t>
  </si>
  <si>
    <t>老年人中医药健康管理率</t>
  </si>
  <si>
    <t>74%</t>
  </si>
  <si>
    <t>居民电子健康档案建档率</t>
  </si>
  <si>
    <t>64%</t>
  </si>
  <si>
    <t>开展卫生监督检查次数</t>
  </si>
  <si>
    <t>148次</t>
  </si>
  <si>
    <t>适龄儿童国家免疫规划疫苗接种率</t>
  </si>
  <si>
    <t>制作卫生监督公示栏数量</t>
  </si>
  <si>
    <t>37个</t>
  </si>
  <si>
    <t>个</t>
  </si>
  <si>
    <t>病原学阳性肺结核患者密切接触者筛查率</t>
  </si>
  <si>
    <t>领取基本药物制度补助的基层乡村医生人数</t>
  </si>
  <si>
    <t>计划生育特殊人群补助对象准确率</t>
  </si>
  <si>
    <t>卫生监督检查覆盖率</t>
  </si>
  <si>
    <t>高血压患者规范管理率</t>
  </si>
  <si>
    <t>2型糖尿病患者规范管理率</t>
  </si>
  <si>
    <t>传染病报告处理率</t>
  </si>
  <si>
    <t>辖区基层卫生机构开展业务指导评价、考核覆盖率</t>
  </si>
  <si>
    <t>100</t>
  </si>
  <si>
    <t>艾滋病免费抗病毒治疗率</t>
  </si>
  <si>
    <t>93.6%</t>
  </si>
  <si>
    <t>项目完成时限</t>
  </si>
  <si>
    <t>&lt;=</t>
  </si>
  <si>
    <t>2025年11月</t>
  </si>
  <si>
    <t>年</t>
  </si>
  <si>
    <t>通过社会事务托管，卫生健康工作</t>
  </si>
  <si>
    <t>稳步推进</t>
  </si>
  <si>
    <t>可持续影响</t>
  </si>
  <si>
    <t>度假区（大渔片区）公共卫生服务水平</t>
  </si>
  <si>
    <t>持续提升</t>
  </si>
  <si>
    <t>辖区居民对卫生健康服务满意度</t>
  </si>
  <si>
    <t>加强政府非税收入管理，规范政府收支行为，健全公共财政职能，保护公民、法人和其他资质的合法权益。对年度产生的应缴利息收入，定期进行清理，全额上缴区财政。</t>
  </si>
  <si>
    <t>按季度足额上缴</t>
  </si>
  <si>
    <t>及时足额上缴</t>
  </si>
  <si>
    <t>经济效益</t>
  </si>
  <si>
    <t>国有资产</t>
  </si>
  <si>
    <t>不流失</t>
  </si>
  <si>
    <t>服务对象满意度指标</t>
  </si>
  <si>
    <t>健全和完善以区中医医院为主要力量，社区卫生服务中心、社区卫生服务站、村卫生室为基础，以社会力量举办的中医医疗机构为补充的中医药服务体系。呈贡区冯琦专家传承工作室是2020年省级基层名老中医药专家传承工作是建设项目，2024年8月市卫健委组织专家进行项目验收，发现省级资金《昆明市财政局 昆明市卫生健康委员会关于下达2020年卫生健康事业发展省对下专项转移支付资金的通知》（昆财社〔2020〕222号）结余资金177646元于2021年12月被区级财政作为存量资金收回统筹，该资金没有拨付用于专家传承工作室建设。根据市卫健委2024年9月12日《工作提醒》，要求呈贡区卫健局加强与区财政部门对接协调，将省级资金拨付用于项目建设。故我局将该笔资金纳入区级预算，用于冯琦基层名老中医专家传承工作室建设。</t>
  </si>
  <si>
    <t>建设冯绮专家传承工作室</t>
  </si>
  <si>
    <t>1个</t>
  </si>
  <si>
    <t>开展中医药服务站点数量</t>
  </si>
  <si>
    <t>12个</t>
  </si>
  <si>
    <t>诊疗方案个数</t>
  </si>
  <si>
    <t>10个</t>
  </si>
  <si>
    <t>经验方个数</t>
  </si>
  <si>
    <t>2个</t>
  </si>
  <si>
    <t>继承人培养人数</t>
  </si>
  <si>
    <t>县级≥1人、乡级≥4人、村级≥1人</t>
  </si>
  <si>
    <t>基层工作站开展基层医疗巡诊次数</t>
  </si>
  <si>
    <t>4次/月</t>
  </si>
  <si>
    <t>次/月</t>
  </si>
  <si>
    <t>促进中医药事业发展及社会稳定</t>
  </si>
  <si>
    <t>中医药工作人员及群众满意度</t>
  </si>
  <si>
    <t>通过统一打包购买区卫健系统11个预算单位财务服务，争取服务价格最低化，并严格按照政府会计制度实行“双体系”、“双基础”、“双报告”的财务会计和预算会计核算体系，积极推进会计信息化体系建设，提高会计核算质量，更好的为呈贡区卫生健康事业发展服务。</t>
  </si>
  <si>
    <t>财务服务机构数</t>
  </si>
  <si>
    <t>11个</t>
  </si>
  <si>
    <t>会计核算准确率</t>
  </si>
  <si>
    <t>98%</t>
  </si>
  <si>
    <t>凭证审查合格率</t>
  </si>
  <si>
    <t>经管会计单据交接</t>
  </si>
  <si>
    <t>严谨规范</t>
  </si>
  <si>
    <t>当月会计核算时效</t>
  </si>
  <si>
    <t>次月5日前完成</t>
  </si>
  <si>
    <t>月</t>
  </si>
  <si>
    <t>卫生健康事业资金</t>
  </si>
  <si>
    <t>规范核算，安全平稳运行</t>
  </si>
  <si>
    <t>单位对会计核算满意度</t>
  </si>
  <si>
    <t>90%</t>
  </si>
  <si>
    <t xml:space="preserve">开展健康县城建设及爱国卫生工作，促进城乡环境卫生改善。  </t>
  </si>
  <si>
    <t>重点行业和单位防蝇和防鼠设施合格率</t>
  </si>
  <si>
    <t>居民健康素养水平</t>
  </si>
  <si>
    <t>人均预期寿命</t>
  </si>
  <si>
    <t>逐年提高</t>
  </si>
  <si>
    <t>集中式饮用水水源地水质达标率</t>
  </si>
  <si>
    <t>建成区鼠、蚊、蝇、蟑螂的密度</t>
  </si>
  <si>
    <t>C级要求</t>
  </si>
  <si>
    <t>重大慢性病过早死亡率</t>
  </si>
  <si>
    <t>呈下降趋势</t>
  </si>
  <si>
    <t>全面控烟</t>
  </si>
  <si>
    <t>公共场所控烟标识全覆盖</t>
  </si>
  <si>
    <t>主要病媒生 物（蚊、蝇、 鼠、蟑）密 度监测数据 上报及时率</t>
  </si>
  <si>
    <t>主要病媒生物（蚊、蝇、鼠、蟑）密度监测数据上报及时率</t>
  </si>
  <si>
    <t xml:space="preserve">整体工作点位覆盖范围 </t>
  </si>
  <si>
    <t>在全区范围内开展相关工作，有效提升病媒监测工作的准确性和代表性</t>
  </si>
  <si>
    <t>提升城市综合实力</t>
  </si>
  <si>
    <t>达到《国家卫生城市和国家卫生县标准》</t>
  </si>
  <si>
    <t>群众满意度</t>
  </si>
  <si>
    <t>根据《昆明市人民政府办公室〈关于研究昆明医科大学第一附属医院呈贡医院公交专线运营补助有关事宜的会议纪要〉（第48期）》，对昆明医科大学第一附属医院呈贡医院公交专线连续补助5年（2020年至2024年），每年运营成本630万元，呈贡区承担70%，即441万元。由市交运局负责在市级综合交通专项资金分配中对呈贡区交通基础设施建设给予适当支持（原则上每年100万元）。根据《昆明市呈贡区人民政府关于同意拨付昆明医科大学第一附属医院呈贡医院公交专线费用补助的批复》（呈政复〔2024〕36号）同意安排区级预算资金221万元，为补齐2024年预算资金差额，根据《昆明市呈贡区人民政府关于同意拨付昆明医科大学第一附属医院呈贡医院公交专线费用补助的批复》（呈政复〔2024〕162号），同意安排2024年下半年公交补助220万元。</t>
  </si>
  <si>
    <t>工作日每日安排车次</t>
  </si>
  <si>
    <t>28辆</t>
  </si>
  <si>
    <t>辆</t>
  </si>
  <si>
    <t>节假日每日安排车次</t>
  </si>
  <si>
    <t>12辆</t>
  </si>
  <si>
    <t>工作日每日运送医护人员和患者、家属人次</t>
  </si>
  <si>
    <t>1750人次</t>
  </si>
  <si>
    <t>人次</t>
  </si>
  <si>
    <t>节假日每日运送医护人员和患者、家属人次</t>
  </si>
  <si>
    <t>880人次</t>
  </si>
  <si>
    <t>全年运行趟次</t>
  </si>
  <si>
    <t>16680次</t>
  </si>
  <si>
    <t>医患公交专线服务质量</t>
  </si>
  <si>
    <t>全年无交通事故、能够准点发车、提供舒适的服务</t>
  </si>
  <si>
    <t>发车趟次间隔时长</t>
  </si>
  <si>
    <t>1趟/30分钟</t>
  </si>
  <si>
    <t>分钟</t>
  </si>
  <si>
    <t>根据项目实际，标识所产生的社会效益</t>
  </si>
  <si>
    <t>能够满足广大患者的乘车需求</t>
  </si>
  <si>
    <t>患者、医院职工对项目实施的满意程度</t>
  </si>
  <si>
    <t>主要目标是通过将高新区（马金铺片区）卫生健康类社会事务移交呈贡区，呈贡区卫生健康局作为业务指导考核主体，促进高新区（马金铺片区）医疗卫生事业健康发展。</t>
  </si>
  <si>
    <t>22人</t>
  </si>
  <si>
    <t>150</t>
  </si>
  <si>
    <t>传染病及突发公共卫生事件报告率</t>
  </si>
  <si>
    <t>95</t>
  </si>
  <si>
    <t>成本指标</t>
  </si>
  <si>
    <t>经济成本指标</t>
  </si>
  <si>
    <t>全年每人补助1200元</t>
  </si>
  <si>
    <t>提高乡村医生定额补助(乡医购买养老保险）</t>
  </si>
  <si>
    <t>高新区（马金铺片区）公共卫生服务水平</t>
  </si>
  <si>
    <t>85</t>
  </si>
  <si>
    <t>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</si>
  <si>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重点监测对象签约率</t>
  </si>
  <si>
    <t>脱贫人口和重点签约对象受益人数（人）</t>
  </si>
  <si>
    <t>422人</t>
  </si>
  <si>
    <t>已签约高血压、糖尿病患者规范管理率</t>
  </si>
  <si>
    <t>服务团队考核兑付及时率</t>
  </si>
  <si>
    <t>已脱贫人口和农村低收入人群家庭医生签约服务制度知晓率</t>
  </si>
  <si>
    <t>签约对象满意度</t>
  </si>
  <si>
    <t>实施龙城街道、斗南街道、洛龙街道社区卫生服务中心建设项目。2025年度要支付的资金为项目监理、造价、第三方检测服务等工作的合同价金额和按照设计施工一体化合同实际已完成的施工图预算审核金额，2025年预算申请182.5231万元。</t>
  </si>
  <si>
    <t>三个中心业务用房改造工程完成建设并投用，支付相应年度资金</t>
  </si>
  <si>
    <t>1825231元</t>
  </si>
  <si>
    <t>严格按照国家关于工程建设的相关规定、规范和程序实施业务用房改造</t>
  </si>
  <si>
    <t>严格规范和程序实施</t>
  </si>
  <si>
    <t>按照要求严控成本</t>
  </si>
  <si>
    <t>严格控制工程建设成本。严格按照可研批复、项目概算、签订的工程合同实施</t>
  </si>
  <si>
    <t>按照国家要求实施基本公共卫生服务和基本医疗服务，提高诊疗水平和服务质量，产生医疗收入</t>
  </si>
  <si>
    <t>建成并投入运营产生经济效益</t>
  </si>
  <si>
    <t>极大改善基层医疗机构就医环境，完善基层医疗卫生服务体系建设，满足辖区居民的医疗健康需求和品质要求</t>
  </si>
  <si>
    <t>投入运营后为辖区居民提高更好的诊疗和公共卫生服务，维护经济社会健康发展</t>
  </si>
  <si>
    <t>生态效益</t>
  </si>
  <si>
    <t>秉持绿色发展理念，按要求做好营运管理，实施医废处置。</t>
  </si>
  <si>
    <t>投用后按照规范和要求维持良好营运，按照规范实施医废处置</t>
  </si>
  <si>
    <t>秉持绿色发展理念，按要求做好营运管理，实施医废处置</t>
  </si>
  <si>
    <t xml:space="preserve"> 项目建成后增设床位数，增设医疗业务科室，开展医疗服务，保持良好运营，保障可持续发展和协调发展</t>
  </si>
  <si>
    <t>增加诊疗业务，不断提高诊疗技术和水平，保障可持续发展</t>
  </si>
  <si>
    <t>基层医疗服务体系得到完善，就医环境得到极大改善，辖区居民能享受更便捷和可及的医疗服务和公共卫生服务</t>
  </si>
  <si>
    <t>注重整顿医疗秩序，建立良好医患关系，提升群众就医满意度</t>
  </si>
  <si>
    <t>预防突发公共卫生事件，保障区级各项活动（重要会议；重大赛事；文体活动；展会、博览会、艺术节；节假日；老年人、残疾人、青少年各项活动；各类考试等）顺利进行,配备救护车及医护人员和医疗药品器械等物资，做好医疗保障工作.2024年各项卫生保障活动成倍增长，截止10月共保障114起，医务人员保障544人次，出动救护车193辆次。基层医疗机构医护人员紧张，工作量大，派遣医疗保障困难，需增加重大活动医疗保障工作经费，调动呈贡区人民医院和民营医疗机构的参加卫生保障工作。</t>
  </si>
  <si>
    <t>预计保障活动场次</t>
  </si>
  <si>
    <t>114次</t>
  </si>
  <si>
    <t>次（期）</t>
  </si>
  <si>
    <t>预计保障人次</t>
  </si>
  <si>
    <t>544人次</t>
  </si>
  <si>
    <t>预计出动车次</t>
  </si>
  <si>
    <t>193车次</t>
  </si>
  <si>
    <t>重大活动安全性</t>
  </si>
  <si>
    <t>提供急救保障</t>
  </si>
  <si>
    <t>被保障对象满意度</t>
  </si>
  <si>
    <t>根据《昆明市无偿献血条例》第二十二条：对参加献血的公民，献血后所在单位或者所在村居民委员会可以给予适当误餐、交通补贴和休息。按照《昆明市2024年度献血工作计划》（昆献血〔2024〕1号），2024年我区无偿献血工作任务目标为9899人次，按交通补贴80元/天，误餐补贴100元/天的标准，目前2025年预算经费能保障约1666人次的献血补贴。</t>
  </si>
  <si>
    <t>预算保障献血补贴人次</t>
  </si>
  <si>
    <t>1666人次</t>
  </si>
  <si>
    <t>人/人次</t>
  </si>
  <si>
    <t>应急献血者队伍人数</t>
  </si>
  <si>
    <t>495人</t>
  </si>
  <si>
    <t>常驻人口目标献血率</t>
  </si>
  <si>
    <t>20‰</t>
  </si>
  <si>
    <t>交通费、误餐补贴180元/人</t>
  </si>
  <si>
    <t>元/人</t>
  </si>
  <si>
    <t>补助交通费、误餐补贴</t>
  </si>
  <si>
    <t>无偿献血宣传率</t>
  </si>
  <si>
    <t>参与献血人员满意度</t>
  </si>
  <si>
    <t>为进一步补齐高校卫生应急服务能力短板，经呈贡区卫健局与市中医院呈贡医院协商，拟依托市中医医院在省120急救站的基础上增加一组救护车及随车工作人员，为驻呈高校提供24小时的120急救绿色通道及应急医疗保障服务，补齐现阶段存在的问题及短板。补助市中医医院工作经费30万元</t>
  </si>
  <si>
    <t>院前急救工作每月次数</t>
  </si>
  <si>
    <t>0-5次/月</t>
  </si>
  <si>
    <t>120急救站接诊18-23岁患者次数</t>
  </si>
  <si>
    <t>739人次</t>
  </si>
  <si>
    <t>驻呈高校提供24小时的120急救绿色通道及应急医疗保障服务</t>
  </si>
  <si>
    <t>高校卫生应急服务能力</t>
  </si>
  <si>
    <t>不断提升</t>
  </si>
  <si>
    <t>高校师生满意度</t>
  </si>
  <si>
    <t>根据《昆明市大健康产业发展规划（2019—2030）》、《呈贡区大健康发展规划（2017-2025年）》，编制《呈贡区大健康生物医药产业实现跨越发展三年行动计划（2025-2027年）》，用于指导2025至2027年全区大健康生物医药产业发展。依据《呈贡区大健康生物医药产业实现跨越发展三年行动计划（2025-2027）项目研究报告编制服务》成交通知书，预算价为99500元，特申报呈贡区大健康生物医药产业实现跨越发展三年行动计划（2025-2027年）规划编制经费用于专家调研、报告编写及评审费用。</t>
  </si>
  <si>
    <t>大健康生物医药产业工业项目</t>
  </si>
  <si>
    <t>健康服务业增加值</t>
  </si>
  <si>
    <t>1800亿元</t>
  </si>
  <si>
    <t>规模以上大健康生物医药产业企业营收增长率</t>
  </si>
  <si>
    <t>5%</t>
  </si>
  <si>
    <t>民族药制剂研发</t>
  </si>
  <si>
    <t>得到扶持</t>
  </si>
  <si>
    <t>呈贡区大健康产业发展规模</t>
  </si>
  <si>
    <t>显著扩大</t>
  </si>
  <si>
    <t>社区公共体育健身设施覆盖率</t>
  </si>
  <si>
    <t>项目编制时间周期</t>
  </si>
  <si>
    <t>2025至2027年</t>
  </si>
  <si>
    <t>现代医药高端产业</t>
  </si>
  <si>
    <t>集群化发展</t>
  </si>
  <si>
    <t>养老服务体系</t>
  </si>
  <si>
    <t>医养结合，逐步健全</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</si>
  <si>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</si>
  <si>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7岁以下儿童健康管理率</t>
  </si>
  <si>
    <t>孕产妇系统管理率</t>
  </si>
  <si>
    <t>3岁以下儿童系统管理率</t>
  </si>
  <si>
    <t>肺结核患者管理率</t>
  </si>
  <si>
    <t>严重精神障碍患者健康管理率</t>
  </si>
  <si>
    <t>儿童中医药健康管理率</t>
  </si>
  <si>
    <t>84%</t>
  </si>
  <si>
    <t>65岁以上老年人城乡社区规范健康管理服务率</t>
  </si>
  <si>
    <t>传染病报告处理</t>
  </si>
  <si>
    <t>国家报告系统中被监督单位数据维护率</t>
  </si>
  <si>
    <t>健康教育覆盖率</t>
  </si>
  <si>
    <t>2025年12月</t>
  </si>
  <si>
    <t>不断提高</t>
  </si>
  <si>
    <t>城乡居民公共卫生差距</t>
  </si>
  <si>
    <t>不断缩小</t>
  </si>
  <si>
    <t>基本公共卫生服务水平</t>
  </si>
  <si>
    <t>城乡居民对基本公共卫生服务满意度</t>
  </si>
  <si>
    <t>加强党务、政务公开栏、加强党建、党风廉政建设阵地建设，宣传党的二十大报告等相关事项，大力推进党建工作走深走实。党务公开方面：加强党内民主建设、提升党的执政透明度、促进党风廉政建设、推动党的决策科学化、增强党的凝聚力和战斗力、提升党执政效能、推动全面从严治党向纵深发展等。政务公开方面：保障公民知情权，促进民主参与和监督、提高政府工作透明度，推动依法行政、服务公众生产生活，提升政府服务效能等。</t>
  </si>
  <si>
    <t>宣传告示栏</t>
  </si>
  <si>
    <t>6套</t>
  </si>
  <si>
    <t>套</t>
  </si>
  <si>
    <t>亚克力台卡</t>
  </si>
  <si>
    <t>200个</t>
  </si>
  <si>
    <t>优化机关党务、政务建设事项</t>
  </si>
  <si>
    <t>加强政府与公民的互动与信任，提高治理能力和公共服务效果。</t>
  </si>
  <si>
    <t>不断增强</t>
  </si>
  <si>
    <t>增强党内民主监督，促进党内民主，加强党的自身建设</t>
  </si>
  <si>
    <t>持续推进党务公开、政务公开，不断提升现代化治理能力</t>
  </si>
  <si>
    <t>不断被提升</t>
  </si>
  <si>
    <t>党员和群众对党务工作的满意度</t>
  </si>
  <si>
    <t>对申请退计划生育履约保证金群众完成费用清退。</t>
  </si>
  <si>
    <t>对符合条件申请退回计划生育履约保证金群众进行退还</t>
  </si>
  <si>
    <t>全额退还</t>
  </si>
  <si>
    <t>群众对国家计划生育政策</t>
  </si>
  <si>
    <t>理解并支持</t>
  </si>
  <si>
    <t>退款群众满意度</t>
  </si>
  <si>
    <t>通过开展呈贡区第五轮防治艾滋病示范区工作， 探索符合当地实际的艾滋病综合防治机制,阻止艾滋病进一步传播。</t>
  </si>
  <si>
    <t>艾滋病抗体检测人数</t>
  </si>
  <si>
    <t>183000</t>
  </si>
  <si>
    <t>孕前HIV抗体检测人数</t>
  </si>
  <si>
    <t>3986</t>
  </si>
  <si>
    <t>孕前梅毒抗体检测人数</t>
  </si>
  <si>
    <t>孕前乙肝表面抗原检测人数</t>
  </si>
  <si>
    <t>93.6</t>
  </si>
  <si>
    <t>艾滋病免费抗病毒治疗有效率率</t>
  </si>
  <si>
    <t>艾滋病感染孕产妇所生儿童抗病毒药物应用比例</t>
  </si>
  <si>
    <t>90</t>
  </si>
  <si>
    <t>婚前保健人群艾滋病、梅毒检测率</t>
  </si>
  <si>
    <t>孕产妇艾滋病、梅毒和乙肝检测</t>
  </si>
  <si>
    <t>孕期检测率</t>
  </si>
  <si>
    <t>孕早期检测率</t>
  </si>
  <si>
    <t>母婴传播率</t>
  </si>
  <si>
    <t>MSM人群检测完成比例</t>
  </si>
  <si>
    <t>完成市级下达任务数</t>
  </si>
  <si>
    <t>FSW人群完成比例</t>
  </si>
  <si>
    <t>新报告感染者成功转介率</t>
  </si>
  <si>
    <t>既往感染者成功转介率</t>
  </si>
  <si>
    <t>45</t>
  </si>
  <si>
    <t>新报告溯源占当年新报告人数比例</t>
  </si>
  <si>
    <t>80</t>
  </si>
  <si>
    <t>无经输血传播</t>
  </si>
  <si>
    <t>0</t>
  </si>
  <si>
    <t>艾滋病传播态势得到控制</t>
  </si>
  <si>
    <t>长期</t>
  </si>
  <si>
    <t>2024年已对辖区计生特殊家庭父母305人每人购买50.00元的意外伤害保险，2025年对辖区计生特殊家庭父母330人每人购买50.00元的意外伤害保险16500.00元，提高计生特殊家庭应对意外伤害的能力，解决计生特殊家庭部分后顾之忧。</t>
  </si>
  <si>
    <t>需要保障计生特殊家庭父母意外伤害险的人数</t>
  </si>
  <si>
    <t>330</t>
  </si>
  <si>
    <t>保险理赔率</t>
  </si>
  <si>
    <t>2025年11月前</t>
  </si>
  <si>
    <t>每人50元</t>
  </si>
  <si>
    <t>体现政府对计生特殊家庭父母做出计生贡献的作用</t>
  </si>
  <si>
    <t>长期关怀</t>
  </si>
  <si>
    <t>对计生特殊家庭父母保障生活能力发挥的作用</t>
  </si>
  <si>
    <t>持续保障</t>
  </si>
  <si>
    <t>计生特殊家庭父母的满意度</t>
  </si>
  <si>
    <t>预算06表</t>
  </si>
  <si>
    <t>政府性基金预算支出预算表</t>
  </si>
  <si>
    <t>政府性基金预算支出</t>
  </si>
  <si>
    <t>2025年我单位无政府性基金，故此表为空表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</si>
  <si>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</si>
  <si>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</si>
  <si>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</si>
  <si>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</si>
  <si>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</si>
  <si>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</si>
  <si>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</si>
  <si>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</si>
  <si>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</si>
  <si>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</si>
  <si>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</si>
  <si>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t>
  </si>
  <si>
    <t>车辆加油、添加燃料服务</t>
  </si>
  <si>
    <t>车辆维修</t>
  </si>
  <si>
    <t>车辆维修和保养服务</t>
  </si>
  <si>
    <t>车辆保险</t>
  </si>
  <si>
    <t>机动车保险服务</t>
  </si>
  <si>
    <t>物管费</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</si>
  <si>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</si>
  <si>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</si>
  <si>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</si>
  <si>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</si>
  <si>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</si>
  <si>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</si>
  <si>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</si>
  <si>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</si>
  <si>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</si>
  <si>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</si>
  <si>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</si>
  <si>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购买车辆保险</t>
  </si>
  <si>
    <t>法律咨询服务</t>
  </si>
  <si>
    <t>B0102 法律咨询服务</t>
  </si>
  <si>
    <t>物业管理</t>
  </si>
  <si>
    <t>B1102 物业管理服务</t>
  </si>
  <si>
    <t>呈贡区爱国卫生传染病防控服务</t>
  </si>
  <si>
    <t>A0501 传染病防控服务</t>
  </si>
  <si>
    <t>A 公共服务</t>
  </si>
  <si>
    <t>开展病媒生物防制。以灭鼠为主的灭鼠和灭蚊、蝇、蟑病媒生物防制2次（春季、秋冬季）；以灭蚊、蝇、蟑为主的夏季病媒生物防制1次，共计3次。共计15万元（含药品费单价3万元、服务费单价10万元、交通费单价2万元）。</t>
  </si>
  <si>
    <t>呈贡区大健康生物医药产业实现跨越发展三年行动计划（2025至2027年）行业规划服务</t>
  </si>
  <si>
    <t>A1601 行业规划服务</t>
  </si>
  <si>
    <t>专家调研、报告编写及评审</t>
  </si>
  <si>
    <t>区卫健系统财务服务</t>
  </si>
  <si>
    <t>B0301 会计服务</t>
  </si>
  <si>
    <t>统一打包购买区卫健系统11个预算单位财务服务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</si>
  <si>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</si>
  <si>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</si>
  <si>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</si>
  <si>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</si>
  <si>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</si>
  <si>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</si>
  <si>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</si>
  <si>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</si>
  <si>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</si>
  <si>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</si>
  <si>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</si>
  <si>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</si>
  <si>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</si>
  <si>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</si>
  <si>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</si>
  <si>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</si>
  <si>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</si>
  <si>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</si>
  <si>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</si>
  <si>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</si>
  <si>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</si>
  <si>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</si>
  <si>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</si>
  <si>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我单位2025年无对下转移支付，故此表为空</t>
  </si>
  <si>
    <t>预算09-2表</t>
  </si>
  <si>
    <t xml:space="preserve">预算10表
</t>
  </si>
  <si>
    <t>资产类别</t>
  </si>
  <si>
    <t>资产分类代码.名称</t>
  </si>
  <si>
    <t>资产名称</t>
  </si>
  <si>
    <t>计量单位</t>
  </si>
  <si>
    <t>财政部门批复数（元）</t>
  </si>
  <si>
    <t>单价</t>
  </si>
  <si>
    <t>金额</t>
  </si>
  <si>
    <t>我单位2025年无新增资产配置，故此表为空。</t>
  </si>
  <si>
    <t>预算11表</t>
  </si>
  <si>
    <t>上级补助</t>
  </si>
  <si>
    <t>提前下达2025年计划生育奖励扶助项目资金</t>
  </si>
  <si>
    <t>提前下达2025年基本公共卫生省级补助资金</t>
  </si>
  <si>
    <t>2025年脱贫人口重点人群和农村低收入人群家庭医生签约服务省级补助资金</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</si>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</sst>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3" fillId="0" borderId="0" applyNumberFormat="0" applyFill="0" applyBorder="0" applyAlignment="0" applyProtection="0">
      <alignment vertical="center"/>
    </xf>
    <xf numFmtId="0" fontId="24" fillId="4" borderId="21" applyNumberFormat="0" applyAlignment="0" applyProtection="0">
      <alignment vertical="center"/>
    </xf>
    <xf numFmtId="0" fontId="25" fillId="5" borderId="22" applyNumberFormat="0" applyAlignment="0" applyProtection="0">
      <alignment vertical="center"/>
    </xf>
    <xf numFmtId="0" fontId="26" fillId="5" borderId="21" applyNumberFormat="0" applyAlignment="0" applyProtection="0">
      <alignment vertical="center"/>
    </xf>
    <xf numFmtId="0" fontId="27" fillId="6" borderId="23" applyNumberFormat="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1" fillId="0" borderId="4">
      <alignment horizontal="right" vertical="center"/>
    </xf>
    <xf numFmtId="177" fontId="11" fillId="0" borderId="4">
      <alignment horizontal="right" vertical="center"/>
    </xf>
    <xf numFmtId="10" fontId="11" fillId="0" borderId="4">
      <alignment horizontal="right" vertical="center"/>
    </xf>
    <xf numFmtId="178" fontId="11" fillId="0" borderId="4">
      <alignment horizontal="right" vertical="center"/>
    </xf>
    <xf numFmtId="49" fontId="11" fillId="0" borderId="4">
      <alignment horizontal="left" vertical="center" wrapText="1"/>
    </xf>
    <xf numFmtId="178" fontId="11" fillId="0" borderId="4">
      <alignment horizontal="right" vertical="center"/>
    </xf>
    <xf numFmtId="179" fontId="11" fillId="0" borderId="4">
      <alignment horizontal="right" vertical="center"/>
    </xf>
    <xf numFmtId="180" fontId="11" fillId="0" borderId="4">
      <alignment horizontal="right" vertical="center"/>
    </xf>
    <xf numFmtId="0" fontId="35" fillId="0" borderId="0"/>
  </cellStyleXfs>
  <cellXfs count="239">
    <xf numFmtId="0" fontId="0" fillId="0" borderId="0" xfId="0" applyFont="1" applyBorder="1"/>
    <xf numFmtId="0" fontId="0" fillId="0" borderId="0" xfId="0" applyFont="1" applyFill="1" applyBorder="1" applyAlignment="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1" fillId="0" borderId="4" xfId="0" applyFont="1" applyBorder="1" applyAlignment="1">
      <alignment horizontal="center" vertical="center"/>
    </xf>
    <xf numFmtId="0" fontId="3" fillId="2"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protection locked="0"/>
    </xf>
    <xf numFmtId="49" fontId="5" fillId="0" borderId="4" xfId="53" applyNumberFormat="1" applyFont="1" applyBorder="1">
      <alignment horizontal="left" vertical="center" wrapText="1"/>
    </xf>
    <xf numFmtId="0" fontId="3" fillId="0" borderId="5"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4" fillId="0" borderId="0" xfId="0" applyFont="1" applyBorder="1"/>
    <xf numFmtId="0" fontId="3" fillId="0" borderId="0" xfId="0" applyFont="1" applyBorder="1" applyAlignment="1" applyProtection="1">
      <alignment horizontal="right"/>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4" fontId="3" fillId="0" borderId="4" xfId="0" applyNumberFormat="1" applyFont="1" applyFill="1" applyBorder="1" applyAlignment="1" applyProtection="1">
      <alignment horizontal="right" vertical="center" wrapText="1"/>
      <protection locked="0"/>
    </xf>
    <xf numFmtId="4" fontId="3" fillId="0" borderId="5" xfId="0" applyNumberFormat="1" applyFont="1" applyFill="1" applyBorder="1" applyAlignment="1" applyProtection="1">
      <alignment horizontal="right" vertical="center" wrapText="1"/>
      <protection locked="0"/>
    </xf>
    <xf numFmtId="4" fontId="3" fillId="0" borderId="9" xfId="0" applyNumberFormat="1" applyFont="1" applyFill="1" applyBorder="1" applyAlignment="1" applyProtection="1">
      <alignment horizontal="right" vertical="center" wrapText="1"/>
      <protection locked="0"/>
    </xf>
    <xf numFmtId="0" fontId="3" fillId="0" borderId="4"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1" fillId="0" borderId="10" xfId="0" applyFont="1" applyBorder="1" applyAlignment="1" applyProtection="1">
      <alignment horizontal="center" vertical="center" wrapText="1"/>
      <protection locked="0"/>
    </xf>
    <xf numFmtId="0" fontId="3" fillId="0" borderId="10" xfId="0" applyFont="1" applyBorder="1" applyAlignment="1">
      <alignment horizontal="left" vertical="center"/>
    </xf>
    <xf numFmtId="0" fontId="1" fillId="0" borderId="6" xfId="0" applyFont="1" applyBorder="1" applyAlignment="1" applyProtection="1">
      <alignment horizontal="center" vertical="center" wrapText="1"/>
      <protection locked="0"/>
    </xf>
    <xf numFmtId="0" fontId="3" fillId="0" borderId="7" xfId="0" applyFont="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3" fillId="0" borderId="4" xfId="0" applyFont="1" applyFill="1" applyBorder="1" applyAlignment="1">
      <alignment vertical="center" wrapText="1"/>
    </xf>
    <xf numFmtId="4" fontId="3" fillId="0" borderId="4" xfId="0" applyNumberFormat="1" applyFont="1" applyBorder="1" applyAlignment="1">
      <alignment horizontal="right" vertical="center" wrapText="1"/>
    </xf>
    <xf numFmtId="4" fontId="3" fillId="0" borderId="4" xfId="0" applyNumberFormat="1" applyFont="1" applyBorder="1" applyAlignment="1" applyProtection="1">
      <alignment horizontal="right" vertical="center" wrapText="1"/>
      <protection locked="0"/>
    </xf>
    <xf numFmtId="4" fontId="3" fillId="0" borderId="10" xfId="0" applyNumberFormat="1" applyFont="1" applyBorder="1" applyAlignment="1" applyProtection="1">
      <alignment horizontal="right" vertical="center" wrapText="1"/>
      <protection locked="0"/>
    </xf>
    <xf numFmtId="0" fontId="3" fillId="2" borderId="8" xfId="0" applyFont="1" applyFill="1" applyBorder="1" applyAlignment="1">
      <alignment horizontal="left" vertical="center"/>
    </xf>
    <xf numFmtId="0" fontId="1" fillId="0" borderId="4" xfId="0" applyFont="1" applyBorder="1" applyAlignment="1" applyProtection="1">
      <alignment horizontal="center" vertical="center"/>
      <protection locked="0"/>
    </xf>
    <xf numFmtId="4" fontId="5" fillId="0" borderId="4" xfId="54"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3"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4" xfId="0" applyFont="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right" vertical="center"/>
      <protection locked="0"/>
    </xf>
    <xf numFmtId="0" fontId="1" fillId="2" borderId="4" xfId="0" applyFont="1" applyFill="1" applyBorder="1" applyAlignment="1" applyProtection="1">
      <alignment horizontal="right" vertical="center" wrapText="1"/>
      <protection locked="0"/>
    </xf>
    <xf numFmtId="0" fontId="3" fillId="2" borderId="4" xfId="0" applyFont="1" applyFill="1" applyBorder="1" applyAlignment="1">
      <alignment horizontal="center" vertical="center" wrapText="1"/>
    </xf>
    <xf numFmtId="0" fontId="3" fillId="0" borderId="4" xfId="0" applyFont="1" applyBorder="1" applyAlignment="1" applyProtection="1">
      <alignment horizontal="center"/>
      <protection locked="0"/>
    </xf>
    <xf numFmtId="0" fontId="3" fillId="0" borderId="4" xfId="0" applyFont="1" applyBorder="1" applyAlignment="1" applyProtection="1">
      <alignment horizontal="center" wrapText="1"/>
      <protection locked="0"/>
    </xf>
    <xf numFmtId="0" fontId="3" fillId="2" borderId="4" xfId="0" applyFont="1" applyFill="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pplyProtection="1">
      <alignment horizontal="left"/>
      <protection locked="0"/>
    </xf>
    <xf numFmtId="0" fontId="3" fillId="0" borderId="4" xfId="0" applyFont="1" applyBorder="1" applyAlignment="1">
      <alignment horizontal="left"/>
    </xf>
    <xf numFmtId="0" fontId="3" fillId="0" borderId="4" xfId="0" applyFont="1" applyBorder="1" applyAlignment="1">
      <alignment horizontal="center" wrapText="1"/>
    </xf>
    <xf numFmtId="0" fontId="3" fillId="2" borderId="4" xfId="0" applyFont="1" applyFill="1" applyBorder="1" applyAlignment="1" applyProtection="1">
      <alignment horizontal="center" vertical="center" wrapText="1"/>
      <protection locked="0"/>
    </xf>
    <xf numFmtId="3" fontId="3" fillId="2" borderId="4" xfId="0" applyNumberFormat="1" applyFont="1" applyFill="1" applyBorder="1" applyAlignment="1" applyProtection="1">
      <alignment horizontal="right" vertical="center"/>
      <protection locked="0"/>
    </xf>
    <xf numFmtId="4" fontId="3" fillId="0" borderId="4" xfId="0" applyNumberFormat="1" applyFont="1" applyBorder="1" applyAlignment="1" applyProtection="1">
      <alignment horizontal="right" vertical="center"/>
      <protection locked="0"/>
    </xf>
    <xf numFmtId="0" fontId="3" fillId="2" borderId="4"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57" applyFont="1" applyFill="1" applyBorder="1" applyAlignment="1" applyProtection="1">
      <alignment horizontal="left" vertical="center"/>
      <protection locked="0"/>
    </xf>
    <xf numFmtId="0" fontId="4" fillId="0" borderId="0" xfId="57" applyFont="1" applyFill="1" applyBorder="1" applyAlignment="1" applyProtection="1">
      <alignment horizontal="left" vertical="center"/>
    </xf>
    <xf numFmtId="0" fontId="4" fillId="0" borderId="4" xfId="0" applyFont="1" applyBorder="1" applyAlignment="1">
      <alignment horizontal="center" vertical="center" wrapText="1"/>
    </xf>
    <xf numFmtId="0" fontId="3" fillId="0" borderId="4" xfId="0" applyFont="1" applyBorder="1" applyAlignment="1">
      <alignment vertical="center" wrapText="1"/>
    </xf>
    <xf numFmtId="0" fontId="2" fillId="0" borderId="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2" borderId="4"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11" xfId="0" applyFont="1" applyBorder="1" applyAlignment="1">
      <alignment horizontal="center" vertical="center" wrapText="1"/>
    </xf>
    <xf numFmtId="0" fontId="1" fillId="0" borderId="6" xfId="0" applyFont="1" applyBorder="1" applyAlignment="1">
      <alignment horizontal="center" vertical="center"/>
    </xf>
    <xf numFmtId="178" fontId="5" fillId="0" borderId="4" xfId="0" applyNumberFormat="1" applyFont="1" applyBorder="1" applyAlignment="1">
      <alignment horizontal="right" vertical="center"/>
    </xf>
    <xf numFmtId="0" fontId="1" fillId="0" borderId="0" xfId="0" applyFont="1" applyBorder="1" applyAlignment="1">
      <alignment wrapText="1"/>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3" fillId="0" borderId="3" xfId="0" applyFont="1" applyFill="1" applyBorder="1" applyAlignment="1">
      <alignment horizontal="left" vertical="center" wrapText="1"/>
    </xf>
    <xf numFmtId="0" fontId="3" fillId="0" borderId="14" xfId="0" applyFont="1" applyFill="1" applyBorder="1" applyAlignment="1" applyProtection="1">
      <alignment horizontal="left" vertical="center"/>
      <protection locked="0"/>
    </xf>
    <xf numFmtId="0" fontId="3" fillId="0" borderId="15" xfId="0" applyFont="1" applyFill="1" applyBorder="1" applyAlignment="1">
      <alignment horizontal="center" vertical="center"/>
    </xf>
    <xf numFmtId="0" fontId="3" fillId="0" borderId="16" xfId="0" applyFont="1" applyFill="1" applyBorder="1" applyAlignment="1" applyProtection="1">
      <alignment horizontal="left" vertical="center"/>
      <protection locked="0"/>
    </xf>
    <xf numFmtId="0" fontId="2"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14" xfId="0" applyFont="1" applyFill="1" applyBorder="1" applyAlignment="1">
      <alignment horizontal="left" vertical="center" wrapText="1"/>
    </xf>
    <xf numFmtId="0" fontId="3" fillId="0" borderId="16" xfId="0" applyFont="1" applyFill="1" applyBorder="1" applyAlignment="1">
      <alignment horizontal="left" vertical="center"/>
    </xf>
    <xf numFmtId="0" fontId="4" fillId="0" borderId="7" xfId="0" applyFont="1" applyBorder="1" applyAlignment="1">
      <alignment horizontal="center" vertical="center" wrapText="1"/>
    </xf>
    <xf numFmtId="178" fontId="5" fillId="0" borderId="4" xfId="0" applyNumberFormat="1" applyFont="1" applyFill="1" applyBorder="1" applyAlignment="1">
      <alignment horizontal="right" vertical="center"/>
    </xf>
    <xf numFmtId="0" fontId="3" fillId="2" borderId="14" xfId="0" applyFont="1" applyFill="1" applyBorder="1" applyAlignment="1">
      <alignment horizontal="left" vertical="center"/>
    </xf>
    <xf numFmtId="0" fontId="3" fillId="0" borderId="0" xfId="0" applyFont="1" applyBorder="1" applyAlignment="1" applyProtection="1">
      <alignment vertical="top" wrapText="1"/>
      <protection locked="0"/>
    </xf>
    <xf numFmtId="0" fontId="2" fillId="0" borderId="0"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180" fontId="5" fillId="0" borderId="4" xfId="56" applyNumberFormat="1" applyFont="1" applyBorder="1" applyAlignment="1">
      <alignment horizontal="center" vertical="center"/>
    </xf>
    <xf numFmtId="180" fontId="5" fillId="0" borderId="4" xfId="0" applyNumberFormat="1" applyFont="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pplyProtection="1">
      <alignment horizontal="left" vertical="center"/>
      <protection locked="0"/>
    </xf>
    <xf numFmtId="0" fontId="3" fillId="0" borderId="14" xfId="0" applyFont="1" applyFill="1" applyBorder="1" applyAlignment="1">
      <alignment horizontal="center" vertical="center" wrapText="1"/>
    </xf>
    <xf numFmtId="3" fontId="3" fillId="0" borderId="14" xfId="0" applyNumberFormat="1" applyFont="1" applyFill="1" applyBorder="1" applyAlignment="1">
      <alignment horizontal="center" vertical="center"/>
    </xf>
    <xf numFmtId="0" fontId="3" fillId="2" borderId="14" xfId="0" applyFont="1" applyFill="1" applyBorder="1" applyAlignment="1">
      <alignment horizontal="right" vertical="center"/>
    </xf>
    <xf numFmtId="0" fontId="3" fillId="2" borderId="0" xfId="0" applyFont="1" applyFill="1" applyBorder="1" applyAlignment="1">
      <alignment horizontal="left" vertical="center"/>
    </xf>
    <xf numFmtId="178" fontId="5" fillId="0" borderId="0" xfId="0" applyNumberFormat="1" applyFont="1" applyFill="1" applyBorder="1" applyAlignment="1">
      <alignment horizontal="left" vertical="center"/>
    </xf>
    <xf numFmtId="0" fontId="3"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protection locked="0"/>
    </xf>
    <xf numFmtId="0" fontId="4" fillId="0" borderId="4" xfId="0" applyFont="1" applyBorder="1" applyAlignment="1">
      <alignment horizontal="center" vertical="center"/>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wrapText="1" indent="1"/>
    </xf>
    <xf numFmtId="0" fontId="3" fillId="0" borderId="4" xfId="0" applyFont="1" applyFill="1" applyBorder="1" applyAlignment="1">
      <alignment horizontal="center" vertical="center" wrapText="1"/>
    </xf>
    <xf numFmtId="0" fontId="3" fillId="2" borderId="4" xfId="0" applyFont="1" applyFill="1" applyBorder="1" applyAlignment="1" applyProtection="1">
      <alignment horizontal="center" vertical="center"/>
      <protection locked="0"/>
    </xf>
    <xf numFmtId="0" fontId="1" fillId="0" borderId="0" xfId="0" applyFont="1" applyBorder="1" applyAlignment="1">
      <alignment vertical="top"/>
    </xf>
    <xf numFmtId="0" fontId="11" fillId="0" borderId="17" xfId="57" applyFont="1" applyFill="1" applyBorder="1" applyAlignment="1" applyProtection="1">
      <alignment vertical="center" wrapText="1"/>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lignment vertical="center" wrapText="1"/>
    </xf>
    <xf numFmtId="0" fontId="3" fillId="0" borderId="17" xfId="0" applyFont="1" applyFill="1" applyBorder="1" applyAlignment="1" applyProtection="1">
      <alignment horizontal="left" vertical="center" wrapText="1"/>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pplyProtection="1">
      <alignment horizontal="center" vertical="center" wrapText="1"/>
      <protection locked="0"/>
    </xf>
    <xf numFmtId="0" fontId="4" fillId="0" borderId="14" xfId="0" applyFont="1" applyBorder="1" applyAlignment="1">
      <alignment horizontal="center" vertical="center"/>
    </xf>
    <xf numFmtId="178" fontId="5" fillId="0" borderId="4" xfId="0" applyNumberFormat="1" applyFont="1" applyFill="1" applyBorder="1" applyAlignment="1">
      <alignment horizontal="right" vertical="center"/>
    </xf>
    <xf numFmtId="0" fontId="3" fillId="0" borderId="0" xfId="0" applyFont="1" applyBorder="1" applyAlignment="1">
      <alignment horizontal="right" vertical="center"/>
    </xf>
    <xf numFmtId="0" fontId="1" fillId="0" borderId="6" xfId="0" applyFont="1" applyFill="1" applyBorder="1" applyAlignment="1" applyProtection="1">
      <alignment horizontal="center" vertical="center" wrapText="1"/>
      <protection locked="0"/>
    </xf>
    <xf numFmtId="0" fontId="3" fillId="0" borderId="7" xfId="0" applyFont="1" applyFill="1" applyBorder="1" applyAlignment="1">
      <alignment horizontal="left" vertical="center"/>
    </xf>
    <xf numFmtId="0" fontId="3" fillId="2" borderId="8" xfId="0" applyFont="1" applyFill="1" applyBorder="1" applyAlignment="1">
      <alignment horizontal="left" vertical="center"/>
    </xf>
    <xf numFmtId="0" fontId="1" fillId="0" borderId="0" xfId="0" applyFont="1" applyBorder="1" applyAlignment="1" applyProtection="1">
      <alignment vertical="top"/>
      <protection locked="0"/>
    </xf>
    <xf numFmtId="0" fontId="4" fillId="0" borderId="3" xfId="0" applyFont="1" applyBorder="1" applyAlignment="1" applyProtection="1">
      <alignment horizontal="center" vertical="center"/>
      <protection locked="0"/>
    </xf>
    <xf numFmtId="0" fontId="3" fillId="0" borderId="4" xfId="0" applyFont="1" applyFill="1" applyBorder="1" applyAlignment="1">
      <alignment horizontal="left" vertical="center"/>
    </xf>
    <xf numFmtId="49" fontId="1" fillId="0" borderId="0" xfId="0" applyNumberFormat="1" applyFont="1" applyBorder="1" applyProtection="1">
      <protection locked="0"/>
    </xf>
    <xf numFmtId="0" fontId="4" fillId="0" borderId="6"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12" fillId="0" borderId="0" xfId="0" applyFont="1" applyBorder="1" applyAlignment="1">
      <alignment horizontal="center" vertical="center"/>
    </xf>
    <xf numFmtId="0" fontId="3" fillId="0" borderId="0" xfId="0" applyFont="1" applyBorder="1" applyAlignment="1">
      <alignment horizontal="left" vertical="center"/>
    </xf>
    <xf numFmtId="0" fontId="1" fillId="2" borderId="0" xfId="0" applyFont="1" applyFill="1" applyBorder="1" applyAlignment="1" applyProtection="1">
      <alignment horizontal="left" vertical="center" wrapText="1"/>
      <protection locked="0"/>
    </xf>
    <xf numFmtId="0" fontId="6" fillId="2" borderId="4" xfId="0" applyFont="1" applyFill="1" applyBorder="1" applyAlignment="1" applyProtection="1">
      <alignment vertical="top" wrapText="1"/>
      <protection locked="0"/>
    </xf>
    <xf numFmtId="0" fontId="3" fillId="0" borderId="0" xfId="0" applyFont="1" applyBorder="1" applyAlignment="1">
      <alignment horizontal="right" vertical="center" wrapText="1"/>
    </xf>
    <xf numFmtId="0" fontId="0" fillId="0" borderId="0" xfId="0" applyFont="1" applyFill="1" applyBorder="1"/>
    <xf numFmtId="49" fontId="4" fillId="0" borderId="6"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4" xfId="0" applyNumberFormat="1" applyFont="1" applyBorder="1" applyAlignment="1">
      <alignment horizontal="center" vertical="center"/>
    </xf>
    <xf numFmtId="0" fontId="3" fillId="2" borderId="4" xfId="0" applyFont="1" applyFill="1" applyBorder="1" applyAlignment="1" applyProtection="1">
      <alignment horizontal="left" vertical="center" wrapText="1" indent="1"/>
      <protection locked="0"/>
    </xf>
    <xf numFmtId="0" fontId="3" fillId="2" borderId="4" xfId="0" applyFont="1" applyFill="1" applyBorder="1" applyAlignment="1" applyProtection="1">
      <alignment horizontal="left" vertical="center" wrapText="1" indent="2"/>
      <protection locked="0"/>
    </xf>
    <xf numFmtId="178" fontId="5" fillId="0" borderId="4" xfId="0" applyNumberFormat="1" applyFont="1" applyFill="1" applyBorder="1" applyAlignment="1">
      <alignment horizontal="right" vertical="center"/>
    </xf>
    <xf numFmtId="0" fontId="3" fillId="0" borderId="4" xfId="0" applyFont="1" applyFill="1" applyBorder="1" applyAlignment="1" applyProtection="1">
      <alignment horizontal="left" vertical="center" wrapText="1" indent="1"/>
      <protection locked="0"/>
    </xf>
    <xf numFmtId="0" fontId="3" fillId="0" borderId="4" xfId="0" applyFont="1" applyFill="1" applyBorder="1" applyAlignment="1" applyProtection="1">
      <alignment horizontal="left" vertical="center" wrapText="1" indent="2"/>
      <protection locked="0"/>
    </xf>
    <xf numFmtId="0" fontId="3" fillId="0" borderId="4" xfId="0" applyFont="1" applyFill="1" applyBorder="1" applyAlignment="1">
      <alignment horizontal="left" vertical="center" wrapText="1" indent="1"/>
    </xf>
    <xf numFmtId="0" fontId="3" fillId="0" borderId="4" xfId="0" applyFont="1" applyFill="1" applyBorder="1" applyAlignment="1">
      <alignment horizontal="left" vertical="center" wrapText="1" indent="2"/>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6" fillId="2" borderId="0" xfId="0" applyFont="1" applyFill="1" applyBorder="1" applyAlignment="1">
      <alignment horizontal="left" vertical="center"/>
    </xf>
    <xf numFmtId="0" fontId="13" fillId="0" borderId="4" xfId="0" applyFont="1" applyBorder="1" applyAlignment="1" applyProtection="1">
      <alignment horizontal="center" vertical="center" wrapText="1"/>
      <protection locked="0"/>
    </xf>
    <xf numFmtId="0" fontId="13" fillId="0" borderId="4" xfId="0" applyFont="1" applyBorder="1" applyAlignment="1" applyProtection="1">
      <alignment vertical="top" wrapText="1"/>
      <protection locked="0"/>
    </xf>
    <xf numFmtId="0" fontId="3" fillId="0" borderId="4" xfId="0" applyFont="1" applyBorder="1" applyAlignment="1" applyProtection="1">
      <alignment vertical="center" wrapText="1"/>
      <protection locked="0"/>
    </xf>
    <xf numFmtId="0" fontId="3" fillId="0" borderId="4" xfId="0" applyFont="1" applyBorder="1" applyAlignment="1">
      <alignment horizontal="left" vertical="center"/>
    </xf>
    <xf numFmtId="0" fontId="14" fillId="0" borderId="4" xfId="0" applyFont="1" applyBorder="1" applyAlignment="1">
      <alignment horizontal="center" vertical="center"/>
    </xf>
    <xf numFmtId="0" fontId="14" fillId="0" borderId="4" xfId="0" applyFont="1" applyBorder="1" applyAlignment="1" applyProtection="1">
      <alignment horizontal="center" vertical="center" wrapText="1"/>
      <protection locked="0"/>
    </xf>
    <xf numFmtId="178" fontId="15" fillId="0" borderId="4"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6" xfId="0" applyFont="1" applyBorder="1" applyAlignment="1" applyProtection="1">
      <alignment horizontal="center" vertical="center"/>
      <protection locked="0"/>
    </xf>
    <xf numFmtId="0" fontId="13" fillId="2" borderId="3" xfId="0" applyFont="1" applyFill="1" applyBorder="1" applyAlignment="1" applyProtection="1">
      <alignment horizontal="center" vertical="center" wrapText="1"/>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3" fillId="2" borderId="4" xfId="0" applyFont="1" applyFill="1" applyBorder="1" applyAlignment="1">
      <alignment horizontal="left" vertical="center" wrapText="1" indent="1"/>
    </xf>
    <xf numFmtId="0" fontId="3" fillId="2" borderId="4" xfId="0" applyFont="1" applyFill="1" applyBorder="1" applyAlignment="1">
      <alignment horizontal="left" vertical="center" wrapText="1" indent="2"/>
    </xf>
    <xf numFmtId="0" fontId="3" fillId="0" borderId="4" xfId="0" applyFont="1" applyFill="1" applyBorder="1" applyAlignment="1">
      <alignment horizontal="left" vertical="center" wrapText="1"/>
    </xf>
    <xf numFmtId="0" fontId="3" fillId="2" borderId="4" xfId="0" applyFont="1" applyFill="1" applyBorder="1" applyAlignment="1">
      <alignment horizontal="left" vertical="center"/>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3" xfId="0" applyFont="1" applyBorder="1" applyAlignment="1" applyProtection="1">
      <alignment horizontal="center" vertical="center" wrapText="1"/>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4" xfId="0" applyFont="1" applyFill="1" applyBorder="1" applyAlignment="1">
      <alignment horizontal="right" vertical="center"/>
    </xf>
    <xf numFmtId="0" fontId="3" fillId="2" borderId="4" xfId="0" applyFont="1" applyFill="1" applyBorder="1" applyAlignment="1">
      <alignment horizontal="center" vertical="center"/>
    </xf>
    <xf numFmtId="0" fontId="6" fillId="0" borderId="4" xfId="0" applyFont="1" applyBorder="1" applyAlignment="1" applyProtection="1">
      <alignment vertical="top" wrapText="1"/>
      <protection locked="0"/>
    </xf>
    <xf numFmtId="0" fontId="1" fillId="0" borderId="13"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right" vertical="center"/>
      <protection locked="0"/>
    </xf>
    <xf numFmtId="0" fontId="3" fillId="0" borderId="4" xfId="0" applyFont="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4" xfId="0" applyFont="1" applyFill="1" applyBorder="1" applyAlignment="1" applyProtection="1">
      <alignment horizontal="left" vertical="center" wrapText="1"/>
      <protection locked="0"/>
    </xf>
    <xf numFmtId="0" fontId="11" fillId="0" borderId="17" xfId="57" applyFont="1" applyFill="1" applyBorder="1" applyAlignment="1" applyProtection="1" quotePrefix="1">
      <alignmen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zoomScale="77" zoomScaleNormal="77" workbookViewId="0">
      <pane ySplit="1" topLeftCell="A2" activePane="bottomLeft" state="frozen"/>
      <selection/>
      <selection pane="bottomLeft" activeCell="B37" sqref="B37"/>
    </sheetView>
  </sheetViews>
  <sheetFormatPr defaultColWidth="8.57407407407407" defaultRowHeight="12.75" customHeight="1" outlineLevelCol="3"/>
  <cols>
    <col min="1" max="4" width="41" customWidth="1"/>
  </cols>
  <sheetData>
    <row r="1" customHeight="1" spans="1:4">
      <c r="A1" s="2"/>
      <c r="B1" s="2"/>
      <c r="C1" s="2"/>
      <c r="D1" s="2"/>
    </row>
    <row r="2" ht="15" customHeight="1" spans="1:4">
      <c r="A2" s="57"/>
      <c r="B2" s="57"/>
      <c r="C2" s="57"/>
      <c r="D2" s="75" t="s">
        <v>0</v>
      </c>
    </row>
    <row r="3" ht="41.25" customHeight="1" spans="1:1">
      <c r="A3" s="52" t="str">
        <f>"2025"&amp;"年财务收支预算总表"</f>
        <v>2025年财务收支预算总表</v>
      </c>
    </row>
    <row r="4" ht="17.25" customHeight="1" spans="1:4">
      <c r="A4" s="55" t="s">
        <v>1</v>
      </c>
      <c r="B4" s="196"/>
      <c r="D4" s="164" t="s">
        <v>2</v>
      </c>
    </row>
    <row r="5" ht="23.25" customHeight="1" spans="1:4">
      <c r="A5" s="197" t="s">
        <v>3</v>
      </c>
      <c r="B5" s="198"/>
      <c r="C5" s="197" t="s">
        <v>4</v>
      </c>
      <c r="D5" s="198"/>
    </row>
    <row r="6" ht="24" customHeight="1" spans="1:4">
      <c r="A6" s="197" t="s">
        <v>5</v>
      </c>
      <c r="B6" s="197" t="s">
        <v>6</v>
      </c>
      <c r="C6" s="197" t="s">
        <v>7</v>
      </c>
      <c r="D6" s="197" t="s">
        <v>6</v>
      </c>
    </row>
    <row r="7" ht="17.25" customHeight="1" spans="1:4">
      <c r="A7" s="199" t="s">
        <v>8</v>
      </c>
      <c r="B7" s="92">
        <v>33740164.16</v>
      </c>
      <c r="C7" s="199" t="s">
        <v>9</v>
      </c>
      <c r="D7" s="92"/>
    </row>
    <row r="8" ht="17.25" customHeight="1" spans="1:4">
      <c r="A8" s="199" t="s">
        <v>10</v>
      </c>
      <c r="B8" s="92"/>
      <c r="C8" s="199" t="s">
        <v>11</v>
      </c>
      <c r="D8" s="92"/>
    </row>
    <row r="9" ht="17.25" customHeight="1" spans="1:4">
      <c r="A9" s="199" t="s">
        <v>12</v>
      </c>
      <c r="B9" s="92"/>
      <c r="C9" s="236" t="s">
        <v>13</v>
      </c>
      <c r="D9" s="92"/>
    </row>
    <row r="10" ht="17.25" customHeight="1" spans="1:4">
      <c r="A10" s="199" t="s">
        <v>14</v>
      </c>
      <c r="B10" s="92"/>
      <c r="C10" s="236" t="s">
        <v>15</v>
      </c>
      <c r="D10" s="92"/>
    </row>
    <row r="11" ht="17.25" customHeight="1" spans="1:4">
      <c r="A11" s="199" t="s">
        <v>16</v>
      </c>
      <c r="B11" s="92">
        <v>106691.74</v>
      </c>
      <c r="C11" s="237" t="s">
        <v>17</v>
      </c>
      <c r="D11" s="113">
        <v>6900</v>
      </c>
    </row>
    <row r="12" ht="17.25" customHeight="1" spans="1:4">
      <c r="A12" s="199" t="s">
        <v>18</v>
      </c>
      <c r="B12" s="92"/>
      <c r="C12" s="236" t="s">
        <v>19</v>
      </c>
      <c r="D12" s="92"/>
    </row>
    <row r="13" ht="17.25" customHeight="1" spans="1:4">
      <c r="A13" s="199" t="s">
        <v>20</v>
      </c>
      <c r="B13" s="92"/>
      <c r="C13" s="31" t="s">
        <v>21</v>
      </c>
      <c r="D13" s="92"/>
    </row>
    <row r="14" ht="17.25" customHeight="1" spans="1:4">
      <c r="A14" s="199" t="s">
        <v>22</v>
      </c>
      <c r="B14" s="92"/>
      <c r="C14" s="238" t="s">
        <v>23</v>
      </c>
      <c r="D14" s="113">
        <v>3031893</v>
      </c>
    </row>
    <row r="15" ht="17.25" customHeight="1" spans="1:4">
      <c r="A15" s="199" t="s">
        <v>24</v>
      </c>
      <c r="B15" s="92"/>
      <c r="C15" s="238" t="s">
        <v>25</v>
      </c>
      <c r="D15" s="113">
        <v>30373783.9</v>
      </c>
    </row>
    <row r="16" ht="17.25" customHeight="1" spans="1:4">
      <c r="A16" s="199" t="s">
        <v>26</v>
      </c>
      <c r="B16" s="92">
        <v>106691.74</v>
      </c>
      <c r="C16" s="31" t="s">
        <v>27</v>
      </c>
      <c r="D16" s="92"/>
    </row>
    <row r="17" ht="17.25" customHeight="1" spans="1:4">
      <c r="A17" s="200"/>
      <c r="B17" s="92"/>
      <c r="C17" s="31" t="s">
        <v>28</v>
      </c>
      <c r="D17" s="92"/>
    </row>
    <row r="18" ht="17.25" customHeight="1" spans="1:4">
      <c r="A18" s="201"/>
      <c r="B18" s="92"/>
      <c r="C18" s="31" t="s">
        <v>29</v>
      </c>
      <c r="D18" s="92"/>
    </row>
    <row r="19" ht="17.25" customHeight="1" spans="1:4">
      <c r="A19" s="201"/>
      <c r="B19" s="92"/>
      <c r="C19" s="31" t="s">
        <v>30</v>
      </c>
      <c r="D19" s="92"/>
    </row>
    <row r="20" ht="17.25" customHeight="1" spans="1:4">
      <c r="A20" s="201"/>
      <c r="B20" s="92"/>
      <c r="C20" s="31" t="s">
        <v>31</v>
      </c>
      <c r="D20" s="92"/>
    </row>
    <row r="21" ht="17.25" customHeight="1" spans="1:4">
      <c r="A21" s="201"/>
      <c r="B21" s="92"/>
      <c r="C21" s="31" t="s">
        <v>32</v>
      </c>
      <c r="D21" s="92"/>
    </row>
    <row r="22" ht="17.25" customHeight="1" spans="1:4">
      <c r="A22" s="201"/>
      <c r="B22" s="92"/>
      <c r="C22" s="31" t="s">
        <v>33</v>
      </c>
      <c r="D22" s="92"/>
    </row>
    <row r="23" ht="17.25" customHeight="1" spans="1:4">
      <c r="A23" s="201"/>
      <c r="B23" s="92"/>
      <c r="C23" s="31" t="s">
        <v>34</v>
      </c>
      <c r="D23" s="92"/>
    </row>
    <row r="24" ht="17.25" customHeight="1" spans="1:4">
      <c r="A24" s="201"/>
      <c r="B24" s="92"/>
      <c r="C24" s="31" t="s">
        <v>35</v>
      </c>
      <c r="D24" s="92"/>
    </row>
    <row r="25" ht="17.25" customHeight="1" spans="1:4">
      <c r="A25" s="201"/>
      <c r="B25" s="92"/>
      <c r="C25" s="238" t="s">
        <v>36</v>
      </c>
      <c r="D25" s="113">
        <v>414279</v>
      </c>
    </row>
    <row r="26" ht="17.25" customHeight="1" spans="1:4">
      <c r="A26" s="201"/>
      <c r="B26" s="92"/>
      <c r="C26" s="31" t="s">
        <v>37</v>
      </c>
      <c r="D26" s="92"/>
    </row>
    <row r="27" ht="17.25" customHeight="1" spans="1:4">
      <c r="A27" s="201"/>
      <c r="B27" s="92"/>
      <c r="C27" s="200" t="s">
        <v>38</v>
      </c>
      <c r="D27" s="92"/>
    </row>
    <row r="28" ht="17.25" customHeight="1" spans="1:4">
      <c r="A28" s="201"/>
      <c r="B28" s="92"/>
      <c r="C28" s="31" t="s">
        <v>39</v>
      </c>
      <c r="D28" s="92"/>
    </row>
    <row r="29" ht="16.5" customHeight="1" spans="1:4">
      <c r="A29" s="201"/>
      <c r="B29" s="92"/>
      <c r="C29" s="31" t="s">
        <v>40</v>
      </c>
      <c r="D29" s="92"/>
    </row>
    <row r="30" ht="16.5" customHeight="1" spans="1:4">
      <c r="A30" s="201"/>
      <c r="B30" s="92"/>
      <c r="C30" s="170" t="s">
        <v>41</v>
      </c>
      <c r="D30" s="113">
        <v>20000</v>
      </c>
    </row>
    <row r="31" ht="17.25" customHeight="1" spans="1:4">
      <c r="A31" s="201"/>
      <c r="B31" s="92"/>
      <c r="C31" s="200" t="s">
        <v>42</v>
      </c>
      <c r="D31" s="92"/>
    </row>
    <row r="32" ht="17.25" customHeight="1" spans="1:4">
      <c r="A32" s="201"/>
      <c r="B32" s="92"/>
      <c r="C32" s="31" t="s">
        <v>43</v>
      </c>
      <c r="D32" s="92"/>
    </row>
    <row r="33" ht="16.5" customHeight="1" spans="1:4">
      <c r="A33" s="201" t="s">
        <v>44</v>
      </c>
      <c r="B33" s="92">
        <v>33846855.9</v>
      </c>
      <c r="C33" s="201" t="s">
        <v>45</v>
      </c>
      <c r="D33" s="92">
        <v>33846855.9</v>
      </c>
    </row>
    <row r="34" ht="16.5" customHeight="1" spans="1:4">
      <c r="A34" s="200" t="s">
        <v>46</v>
      </c>
      <c r="B34" s="92"/>
      <c r="C34" s="200" t="s">
        <v>47</v>
      </c>
      <c r="D34" s="92"/>
    </row>
    <row r="35" ht="16.5" customHeight="1" spans="1:4">
      <c r="A35" s="31" t="s">
        <v>48</v>
      </c>
      <c r="B35" s="92">
        <v>4357636.5</v>
      </c>
      <c r="C35" s="31" t="s">
        <v>48</v>
      </c>
      <c r="D35" s="92">
        <v>4357636.5</v>
      </c>
    </row>
    <row r="36" ht="16.5" customHeight="1" spans="1:4">
      <c r="A36" s="31" t="s">
        <v>49</v>
      </c>
      <c r="B36" s="92"/>
      <c r="C36" s="31" t="s">
        <v>50</v>
      </c>
      <c r="D36" s="92"/>
    </row>
    <row r="37" ht="16.5" customHeight="1" spans="1:4">
      <c r="A37" s="202" t="s">
        <v>51</v>
      </c>
      <c r="B37" s="92">
        <v>38204492.4</v>
      </c>
      <c r="C37" s="202" t="s">
        <v>52</v>
      </c>
      <c r="D37" s="92">
        <v>38204492.4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4" sqref="A4:C4"/>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2"/>
      <c r="B1" s="2"/>
      <c r="C1" s="2"/>
      <c r="D1" s="2"/>
      <c r="E1" s="2"/>
      <c r="F1" s="2"/>
    </row>
    <row r="2" ht="12" customHeight="1" spans="1:6">
      <c r="A2" s="135">
        <v>1</v>
      </c>
      <c r="B2" s="136">
        <v>0</v>
      </c>
      <c r="C2" s="135">
        <v>1</v>
      </c>
      <c r="D2" s="137"/>
      <c r="E2" s="137"/>
      <c r="F2" s="134" t="s">
        <v>772</v>
      </c>
    </row>
    <row r="3" ht="42" customHeight="1" spans="1:6">
      <c r="A3" s="138" t="str">
        <f>"2025"&amp;"年部门政府性基金预算支出预算表"</f>
        <v>2025年部门政府性基金预算支出预算表</v>
      </c>
      <c r="B3" s="138" t="s">
        <v>773</v>
      </c>
      <c r="C3" s="139"/>
      <c r="D3" s="140"/>
      <c r="E3" s="140"/>
      <c r="F3" s="140"/>
    </row>
    <row r="4" ht="13.5" customHeight="1" spans="1:6">
      <c r="A4" s="5" t="s">
        <v>1</v>
      </c>
      <c r="B4" s="5"/>
      <c r="C4" s="135"/>
      <c r="D4" s="137"/>
      <c r="E4" s="137"/>
      <c r="F4" s="134" t="s">
        <v>2</v>
      </c>
    </row>
    <row r="5" ht="19.5" customHeight="1" spans="1:6">
      <c r="A5" s="141" t="s">
        <v>229</v>
      </c>
      <c r="B5" s="142" t="s">
        <v>73</v>
      </c>
      <c r="C5" s="141" t="s">
        <v>74</v>
      </c>
      <c r="D5" s="22" t="s">
        <v>774</v>
      </c>
      <c r="E5" s="23"/>
      <c r="F5" s="24"/>
    </row>
    <row r="6" ht="18.75" customHeight="1" spans="1:6">
      <c r="A6" s="143"/>
      <c r="B6" s="144"/>
      <c r="C6" s="143"/>
      <c r="D6" s="25" t="s">
        <v>56</v>
      </c>
      <c r="E6" s="22" t="s">
        <v>76</v>
      </c>
      <c r="F6" s="25" t="s">
        <v>77</v>
      </c>
    </row>
    <row r="7" ht="18.75" customHeight="1" spans="1:6">
      <c r="A7" s="82">
        <v>1</v>
      </c>
      <c r="B7" s="145" t="s">
        <v>84</v>
      </c>
      <c r="C7" s="82">
        <v>3</v>
      </c>
      <c r="D7" s="146">
        <v>4</v>
      </c>
      <c r="E7" s="146">
        <v>5</v>
      </c>
      <c r="F7" s="146">
        <v>6</v>
      </c>
    </row>
    <row r="8" ht="21" customHeight="1" spans="1:6">
      <c r="A8" s="32"/>
      <c r="B8" s="32"/>
      <c r="C8" s="32"/>
      <c r="D8" s="92"/>
      <c r="E8" s="92"/>
      <c r="F8" s="92"/>
    </row>
    <row r="9" ht="21" customHeight="1" spans="1:6">
      <c r="A9" s="32"/>
      <c r="B9" s="32"/>
      <c r="C9" s="32"/>
      <c r="D9" s="92"/>
      <c r="E9" s="92"/>
      <c r="F9" s="92"/>
    </row>
    <row r="10" ht="18.75" customHeight="1" spans="1:6">
      <c r="A10" s="147" t="s">
        <v>219</v>
      </c>
      <c r="B10" s="147" t="s">
        <v>219</v>
      </c>
      <c r="C10" s="148" t="s">
        <v>219</v>
      </c>
      <c r="D10" s="92"/>
      <c r="E10" s="92"/>
      <c r="F10" s="92"/>
    </row>
    <row r="11" customHeight="1" spans="1:1">
      <c r="A11" t="s">
        <v>775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workbookViewId="0">
      <pane ySplit="1" topLeftCell="A2" activePane="bottomLeft" state="frozen"/>
      <selection/>
      <selection pane="bottomLeft" activeCell="E14" sqref="E14"/>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2"/>
      <c r="B1" s="2"/>
      <c r="C1" s="2"/>
      <c r="D1" s="2"/>
      <c r="E1" s="2"/>
      <c r="F1" s="2"/>
      <c r="G1" s="2"/>
      <c r="H1" s="2"/>
      <c r="I1" s="2"/>
      <c r="J1" s="2"/>
      <c r="K1" s="2"/>
      <c r="L1" s="2"/>
      <c r="M1" s="2"/>
      <c r="N1" s="2"/>
      <c r="O1" s="2"/>
      <c r="P1" s="2"/>
      <c r="Q1" s="2"/>
      <c r="R1" s="2"/>
      <c r="S1" s="2"/>
    </row>
    <row r="2" ht="15.75" customHeight="1" spans="2:19">
      <c r="B2" s="97"/>
      <c r="C2" s="97"/>
      <c r="R2" s="19"/>
      <c r="S2" s="19" t="s">
        <v>776</v>
      </c>
    </row>
    <row r="3" ht="41.25" customHeight="1" spans="1:19">
      <c r="A3" s="86" t="str">
        <f>"2025"&amp;"年部门政府采购预算表"</f>
        <v>2025年部门政府采购预算表</v>
      </c>
      <c r="B3" s="81"/>
      <c r="C3" s="81"/>
      <c r="D3" s="4"/>
      <c r="E3" s="4"/>
      <c r="F3" s="4"/>
      <c r="G3" s="4"/>
      <c r="H3" s="4"/>
      <c r="I3" s="4"/>
      <c r="J3" s="4"/>
      <c r="K3" s="4"/>
      <c r="L3" s="4"/>
      <c r="M3" s="81"/>
      <c r="N3" s="4"/>
      <c r="O3" s="4"/>
      <c r="P3" s="81"/>
      <c r="Q3" s="4"/>
      <c r="R3" s="81"/>
      <c r="S3" s="81"/>
    </row>
    <row r="4" ht="18.75" customHeight="1" spans="1:19">
      <c r="A4" s="77" t="s">
        <v>1</v>
      </c>
      <c r="B4" s="77"/>
      <c r="C4" s="78"/>
      <c r="D4" s="78"/>
      <c r="E4" s="78"/>
      <c r="F4" s="78"/>
      <c r="G4" s="78"/>
      <c r="H4" s="78"/>
      <c r="I4" s="20"/>
      <c r="J4" s="20"/>
      <c r="K4" s="20"/>
      <c r="L4" s="20"/>
      <c r="R4" s="21"/>
      <c r="S4" s="134" t="s">
        <v>2</v>
      </c>
    </row>
    <row r="5" ht="15.75" customHeight="1" spans="1:19">
      <c r="A5" s="8" t="s">
        <v>228</v>
      </c>
      <c r="B5" s="99" t="s">
        <v>229</v>
      </c>
      <c r="C5" s="99" t="s">
        <v>777</v>
      </c>
      <c r="D5" s="107" t="s">
        <v>778</v>
      </c>
      <c r="E5" s="107" t="s">
        <v>779</v>
      </c>
      <c r="F5" s="107" t="s">
        <v>780</v>
      </c>
      <c r="G5" s="107" t="s">
        <v>781</v>
      </c>
      <c r="H5" s="107" t="s">
        <v>782</v>
      </c>
      <c r="I5" s="112" t="s">
        <v>236</v>
      </c>
      <c r="J5" s="112"/>
      <c r="K5" s="112"/>
      <c r="L5" s="112"/>
      <c r="M5" s="117"/>
      <c r="N5" s="112"/>
      <c r="O5" s="112"/>
      <c r="P5" s="94"/>
      <c r="Q5" s="112"/>
      <c r="R5" s="117"/>
      <c r="S5" s="95"/>
    </row>
    <row r="6" ht="17.25" customHeight="1" spans="1:19">
      <c r="A6" s="10"/>
      <c r="B6" s="100"/>
      <c r="C6" s="100"/>
      <c r="D6" s="108"/>
      <c r="E6" s="108"/>
      <c r="F6" s="108"/>
      <c r="G6" s="108"/>
      <c r="H6" s="108"/>
      <c r="I6" s="108" t="s">
        <v>56</v>
      </c>
      <c r="J6" s="108" t="s">
        <v>59</v>
      </c>
      <c r="K6" s="108" t="s">
        <v>783</v>
      </c>
      <c r="L6" s="108" t="s">
        <v>784</v>
      </c>
      <c r="M6" s="118" t="s">
        <v>785</v>
      </c>
      <c r="N6" s="119" t="s">
        <v>786</v>
      </c>
      <c r="O6" s="119"/>
      <c r="P6" s="123"/>
      <c r="Q6" s="119"/>
      <c r="R6" s="124"/>
      <c r="S6" s="101"/>
    </row>
    <row r="7" ht="54" customHeight="1" spans="1:19">
      <c r="A7" s="12"/>
      <c r="B7" s="101"/>
      <c r="C7" s="101"/>
      <c r="D7" s="109"/>
      <c r="E7" s="109"/>
      <c r="F7" s="109"/>
      <c r="G7" s="109"/>
      <c r="H7" s="109"/>
      <c r="I7" s="109"/>
      <c r="J7" s="109" t="s">
        <v>58</v>
      </c>
      <c r="K7" s="109"/>
      <c r="L7" s="109"/>
      <c r="M7" s="120"/>
      <c r="N7" s="109" t="s">
        <v>58</v>
      </c>
      <c r="O7" s="109" t="s">
        <v>65</v>
      </c>
      <c r="P7" s="101" t="s">
        <v>66</v>
      </c>
      <c r="Q7" s="109" t="s">
        <v>67</v>
      </c>
      <c r="R7" s="120" t="s">
        <v>68</v>
      </c>
      <c r="S7" s="101" t="s">
        <v>69</v>
      </c>
    </row>
    <row r="8" ht="18" customHeight="1" spans="1:19">
      <c r="A8" s="125">
        <v>1</v>
      </c>
      <c r="B8" s="125" t="s">
        <v>84</v>
      </c>
      <c r="C8" s="126">
        <v>3</v>
      </c>
      <c r="D8" s="126">
        <v>4</v>
      </c>
      <c r="E8" s="125">
        <v>5</v>
      </c>
      <c r="F8" s="125">
        <v>6</v>
      </c>
      <c r="G8" s="125">
        <v>7</v>
      </c>
      <c r="H8" s="125">
        <v>8</v>
      </c>
      <c r="I8" s="125">
        <v>9</v>
      </c>
      <c r="J8" s="125">
        <v>10</v>
      </c>
      <c r="K8" s="125">
        <v>11</v>
      </c>
      <c r="L8" s="125">
        <v>12</v>
      </c>
      <c r="M8" s="125">
        <v>13</v>
      </c>
      <c r="N8" s="125">
        <v>14</v>
      </c>
      <c r="O8" s="125">
        <v>15</v>
      </c>
      <c r="P8" s="125">
        <v>16</v>
      </c>
      <c r="Q8" s="125">
        <v>17</v>
      </c>
      <c r="R8" s="125">
        <v>18</v>
      </c>
      <c r="S8" s="125">
        <v>19</v>
      </c>
    </row>
    <row r="9" s="1" customFormat="1" ht="21" customHeight="1" spans="1:19">
      <c r="A9" s="102" t="s">
        <v>71</v>
      </c>
      <c r="B9" s="103" t="s">
        <v>71</v>
      </c>
      <c r="C9" s="103" t="s">
        <v>273</v>
      </c>
      <c r="D9" s="110" t="s">
        <v>787</v>
      </c>
      <c r="E9" s="110" t="s">
        <v>788</v>
      </c>
      <c r="F9" s="129" t="s">
        <v>523</v>
      </c>
      <c r="G9" s="130">
        <v>1</v>
      </c>
      <c r="H9" s="113"/>
      <c r="I9" s="113">
        <v>5000</v>
      </c>
      <c r="J9" s="113">
        <v>5000</v>
      </c>
      <c r="K9" s="113"/>
      <c r="L9" s="113"/>
      <c r="M9" s="113"/>
      <c r="N9" s="113"/>
      <c r="O9" s="113"/>
      <c r="P9" s="113"/>
      <c r="Q9" s="113"/>
      <c r="R9" s="113"/>
      <c r="S9" s="113"/>
    </row>
    <row r="10" s="1" customFormat="1" ht="21" customHeight="1" spans="1:19">
      <c r="A10" s="102" t="s">
        <v>71</v>
      </c>
      <c r="B10" s="103" t="s">
        <v>71</v>
      </c>
      <c r="C10" s="103" t="s">
        <v>273</v>
      </c>
      <c r="D10" s="110" t="s">
        <v>789</v>
      </c>
      <c r="E10" s="110" t="s">
        <v>790</v>
      </c>
      <c r="F10" s="129" t="s">
        <v>523</v>
      </c>
      <c r="G10" s="130">
        <v>1</v>
      </c>
      <c r="H10" s="113"/>
      <c r="I10" s="113">
        <v>5000</v>
      </c>
      <c r="J10" s="113">
        <v>5000</v>
      </c>
      <c r="K10" s="113"/>
      <c r="L10" s="113"/>
      <c r="M10" s="113"/>
      <c r="N10" s="113"/>
      <c r="O10" s="113"/>
      <c r="P10" s="113"/>
      <c r="Q10" s="113"/>
      <c r="R10" s="113"/>
      <c r="S10" s="113"/>
    </row>
    <row r="11" s="1" customFormat="1" ht="21" customHeight="1" spans="1:19">
      <c r="A11" s="102" t="s">
        <v>71</v>
      </c>
      <c r="B11" s="103" t="s">
        <v>71</v>
      </c>
      <c r="C11" s="103" t="s">
        <v>273</v>
      </c>
      <c r="D11" s="110" t="s">
        <v>791</v>
      </c>
      <c r="E11" s="110" t="s">
        <v>792</v>
      </c>
      <c r="F11" s="129" t="s">
        <v>465</v>
      </c>
      <c r="G11" s="130">
        <v>1</v>
      </c>
      <c r="H11" s="113"/>
      <c r="I11" s="113">
        <v>3000</v>
      </c>
      <c r="J11" s="113">
        <v>3000</v>
      </c>
      <c r="K11" s="113"/>
      <c r="L11" s="113"/>
      <c r="M11" s="113"/>
      <c r="N11" s="113"/>
      <c r="O11" s="113"/>
      <c r="P11" s="113"/>
      <c r="Q11" s="113"/>
      <c r="R11" s="113"/>
      <c r="S11" s="113"/>
    </row>
    <row r="12" s="1" customFormat="1" ht="21" customHeight="1" spans="1:19">
      <c r="A12" s="102" t="s">
        <v>71</v>
      </c>
      <c r="B12" s="103" t="s">
        <v>71</v>
      </c>
      <c r="C12" s="103" t="s">
        <v>283</v>
      </c>
      <c r="D12" s="110" t="s">
        <v>793</v>
      </c>
      <c r="E12" s="110" t="s">
        <v>794</v>
      </c>
      <c r="F12" s="129" t="s">
        <v>523</v>
      </c>
      <c r="G12" s="130">
        <v>1</v>
      </c>
      <c r="H12" s="113">
        <v>22427.52</v>
      </c>
      <c r="I12" s="113">
        <v>22427.52</v>
      </c>
      <c r="J12" s="113">
        <v>22427.52</v>
      </c>
      <c r="K12" s="113"/>
      <c r="L12" s="113"/>
      <c r="M12" s="113"/>
      <c r="N12" s="113"/>
      <c r="O12" s="113"/>
      <c r="P12" s="113"/>
      <c r="Q12" s="113"/>
      <c r="R12" s="113"/>
      <c r="S12" s="113"/>
    </row>
    <row r="13" s="1" customFormat="1" ht="21" customHeight="1" spans="1:19">
      <c r="A13" s="102" t="s">
        <v>71</v>
      </c>
      <c r="B13" s="103" t="s">
        <v>71</v>
      </c>
      <c r="C13" s="103" t="s">
        <v>283</v>
      </c>
      <c r="D13" s="110" t="s">
        <v>793</v>
      </c>
      <c r="E13" s="110" t="s">
        <v>794</v>
      </c>
      <c r="F13" s="129" t="s">
        <v>523</v>
      </c>
      <c r="G13" s="130">
        <v>1</v>
      </c>
      <c r="H13" s="113">
        <v>10200</v>
      </c>
      <c r="I13" s="113">
        <v>10200</v>
      </c>
      <c r="J13" s="113">
        <v>10200</v>
      </c>
      <c r="K13" s="113"/>
      <c r="L13" s="113"/>
      <c r="M13" s="113"/>
      <c r="N13" s="113"/>
      <c r="O13" s="113"/>
      <c r="P13" s="113"/>
      <c r="Q13" s="113"/>
      <c r="R13" s="113"/>
      <c r="S13" s="113"/>
    </row>
    <row r="14" s="1" customFormat="1" ht="21" customHeight="1" spans="1:19">
      <c r="A14" s="102" t="s">
        <v>71</v>
      </c>
      <c r="B14" s="103" t="s">
        <v>71</v>
      </c>
      <c r="C14" s="103" t="s">
        <v>283</v>
      </c>
      <c r="D14" s="110" t="s">
        <v>793</v>
      </c>
      <c r="E14" s="110" t="s">
        <v>794</v>
      </c>
      <c r="F14" s="129" t="s">
        <v>523</v>
      </c>
      <c r="G14" s="130">
        <v>1</v>
      </c>
      <c r="H14" s="113">
        <v>3600</v>
      </c>
      <c r="I14" s="113">
        <v>3600</v>
      </c>
      <c r="J14" s="113">
        <v>3600</v>
      </c>
      <c r="K14" s="113"/>
      <c r="L14" s="113"/>
      <c r="M14" s="113"/>
      <c r="N14" s="113"/>
      <c r="O14" s="113"/>
      <c r="P14" s="113"/>
      <c r="Q14" s="113"/>
      <c r="R14" s="113"/>
      <c r="S14" s="113"/>
    </row>
    <row r="15" s="1" customFormat="1" ht="21" customHeight="1" spans="1:19">
      <c r="A15" s="104" t="s">
        <v>219</v>
      </c>
      <c r="B15" s="105"/>
      <c r="C15" s="105"/>
      <c r="D15" s="111"/>
      <c r="E15" s="111"/>
      <c r="F15" s="111"/>
      <c r="G15" s="131"/>
      <c r="H15" s="113">
        <v>36227.52</v>
      </c>
      <c r="I15" s="113">
        <v>49227.52</v>
      </c>
      <c r="J15" s="113">
        <v>49227.52</v>
      </c>
      <c r="K15" s="113"/>
      <c r="L15" s="113"/>
      <c r="M15" s="113"/>
      <c r="N15" s="113"/>
      <c r="O15" s="113"/>
      <c r="P15" s="113"/>
      <c r="Q15" s="113"/>
      <c r="R15" s="113"/>
      <c r="S15" s="113"/>
    </row>
    <row r="16" s="1" customFormat="1" ht="21" customHeight="1" spans="1:19">
      <c r="A16" s="127" t="s">
        <v>795</v>
      </c>
      <c r="B16" s="128"/>
      <c r="C16" s="128"/>
      <c r="D16" s="127"/>
      <c r="E16" s="127"/>
      <c r="F16" s="127"/>
      <c r="G16" s="132"/>
      <c r="H16" s="133"/>
      <c r="I16" s="133"/>
      <c r="J16" s="133"/>
      <c r="K16" s="133"/>
      <c r="L16" s="133"/>
      <c r="M16" s="133"/>
      <c r="N16" s="133"/>
      <c r="O16" s="133"/>
      <c r="P16" s="133"/>
      <c r="Q16" s="133"/>
      <c r="R16" s="133"/>
      <c r="S16" s="133"/>
    </row>
  </sheetData>
  <mergeCells count="19">
    <mergeCell ref="A3:S3"/>
    <mergeCell ref="A4:H4"/>
    <mergeCell ref="I5:S5"/>
    <mergeCell ref="N6:S6"/>
    <mergeCell ref="A15:G15"/>
    <mergeCell ref="A16:S1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9"/>
  <sheetViews>
    <sheetView showZeros="0" zoomScale="71" zoomScaleNormal="71" workbookViewId="0">
      <pane ySplit="1" topLeftCell="A2" activePane="bottomLeft" state="frozen"/>
      <selection/>
      <selection pane="bottomLeft" activeCell="A4" sqref="A4:I4"/>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93"/>
      <c r="B2" s="97"/>
      <c r="C2" s="97"/>
      <c r="D2" s="97"/>
      <c r="E2" s="97"/>
      <c r="F2" s="97"/>
      <c r="G2" s="97"/>
      <c r="H2" s="93"/>
      <c r="I2" s="93"/>
      <c r="J2" s="93"/>
      <c r="K2" s="93"/>
      <c r="L2" s="93"/>
      <c r="M2" s="93"/>
      <c r="N2" s="115"/>
      <c r="O2" s="93"/>
      <c r="P2" s="93"/>
      <c r="Q2" s="97"/>
      <c r="R2" s="93"/>
      <c r="S2" s="121"/>
      <c r="T2" s="121" t="s">
        <v>796</v>
      </c>
    </row>
    <row r="3" ht="41.25" customHeight="1" spans="1:20">
      <c r="A3" s="86" t="str">
        <f>"2025"&amp;"年部门政府购买服务预算表"</f>
        <v>2025年部门政府购买服务预算表</v>
      </c>
      <c r="B3" s="81"/>
      <c r="C3" s="81"/>
      <c r="D3" s="81"/>
      <c r="E3" s="81"/>
      <c r="F3" s="81"/>
      <c r="G3" s="81"/>
      <c r="H3" s="106"/>
      <c r="I3" s="106"/>
      <c r="J3" s="106"/>
      <c r="K3" s="106"/>
      <c r="L3" s="106"/>
      <c r="M3" s="106"/>
      <c r="N3" s="116"/>
      <c r="O3" s="106"/>
      <c r="P3" s="106"/>
      <c r="Q3" s="81"/>
      <c r="R3" s="106"/>
      <c r="S3" s="116"/>
      <c r="T3" s="81"/>
    </row>
    <row r="4" ht="22.5" customHeight="1" spans="1:20">
      <c r="A4" s="87" t="s">
        <v>1</v>
      </c>
      <c r="B4" s="98"/>
      <c r="C4" s="98"/>
      <c r="D4" s="98"/>
      <c r="E4" s="98"/>
      <c r="F4" s="98"/>
      <c r="G4" s="98"/>
      <c r="H4" s="88"/>
      <c r="I4" s="88"/>
      <c r="J4" s="88"/>
      <c r="K4" s="88"/>
      <c r="L4" s="88"/>
      <c r="M4" s="88"/>
      <c r="N4" s="115"/>
      <c r="O4" s="93"/>
      <c r="P4" s="93"/>
      <c r="Q4" s="97"/>
      <c r="R4" s="93"/>
      <c r="S4" s="122"/>
      <c r="T4" s="121" t="s">
        <v>2</v>
      </c>
    </row>
    <row r="5" ht="24" customHeight="1" spans="1:20">
      <c r="A5" s="8" t="s">
        <v>228</v>
      </c>
      <c r="B5" s="99" t="s">
        <v>229</v>
      </c>
      <c r="C5" s="99" t="s">
        <v>777</v>
      </c>
      <c r="D5" s="99" t="s">
        <v>797</v>
      </c>
      <c r="E5" s="99" t="s">
        <v>798</v>
      </c>
      <c r="F5" s="99" t="s">
        <v>799</v>
      </c>
      <c r="G5" s="99" t="s">
        <v>800</v>
      </c>
      <c r="H5" s="107" t="s">
        <v>801</v>
      </c>
      <c r="I5" s="107" t="s">
        <v>802</v>
      </c>
      <c r="J5" s="112" t="s">
        <v>236</v>
      </c>
      <c r="K5" s="112"/>
      <c r="L5" s="112"/>
      <c r="M5" s="112"/>
      <c r="N5" s="117"/>
      <c r="O5" s="112"/>
      <c r="P5" s="112"/>
      <c r="Q5" s="94"/>
      <c r="R5" s="112"/>
      <c r="S5" s="117"/>
      <c r="T5" s="95"/>
    </row>
    <row r="6" ht="24" customHeight="1" spans="1:20">
      <c r="A6" s="10"/>
      <c r="B6" s="100"/>
      <c r="C6" s="100"/>
      <c r="D6" s="100"/>
      <c r="E6" s="100"/>
      <c r="F6" s="100"/>
      <c r="G6" s="100"/>
      <c r="H6" s="108"/>
      <c r="I6" s="108"/>
      <c r="J6" s="108" t="s">
        <v>56</v>
      </c>
      <c r="K6" s="108" t="s">
        <v>59</v>
      </c>
      <c r="L6" s="108" t="s">
        <v>783</v>
      </c>
      <c r="M6" s="108" t="s">
        <v>784</v>
      </c>
      <c r="N6" s="118" t="s">
        <v>785</v>
      </c>
      <c r="O6" s="119" t="s">
        <v>786</v>
      </c>
      <c r="P6" s="119"/>
      <c r="Q6" s="123"/>
      <c r="R6" s="119"/>
      <c r="S6" s="124"/>
      <c r="T6" s="101"/>
    </row>
    <row r="7" ht="54" customHeight="1" spans="1:20">
      <c r="A7" s="12"/>
      <c r="B7" s="101"/>
      <c r="C7" s="101"/>
      <c r="D7" s="101"/>
      <c r="E7" s="101"/>
      <c r="F7" s="101"/>
      <c r="G7" s="101"/>
      <c r="H7" s="109"/>
      <c r="I7" s="109"/>
      <c r="J7" s="109"/>
      <c r="K7" s="109" t="s">
        <v>58</v>
      </c>
      <c r="L7" s="109"/>
      <c r="M7" s="109"/>
      <c r="N7" s="120"/>
      <c r="O7" s="109" t="s">
        <v>58</v>
      </c>
      <c r="P7" s="109" t="s">
        <v>65</v>
      </c>
      <c r="Q7" s="101" t="s">
        <v>66</v>
      </c>
      <c r="R7" s="109" t="s">
        <v>67</v>
      </c>
      <c r="S7" s="120" t="s">
        <v>68</v>
      </c>
      <c r="T7" s="101" t="s">
        <v>69</v>
      </c>
    </row>
    <row r="8" ht="17.25" customHeight="1" spans="1:20">
      <c r="A8" s="26">
        <v>1</v>
      </c>
      <c r="B8" s="101">
        <v>2</v>
      </c>
      <c r="C8" s="26">
        <v>3</v>
      </c>
      <c r="D8" s="26">
        <v>4</v>
      </c>
      <c r="E8" s="101">
        <v>5</v>
      </c>
      <c r="F8" s="26">
        <v>6</v>
      </c>
      <c r="G8" s="26">
        <v>7</v>
      </c>
      <c r="H8" s="101">
        <v>8</v>
      </c>
      <c r="I8" s="26">
        <v>9</v>
      </c>
      <c r="J8" s="26">
        <v>10</v>
      </c>
      <c r="K8" s="101">
        <v>11</v>
      </c>
      <c r="L8" s="26">
        <v>12</v>
      </c>
      <c r="M8" s="26">
        <v>13</v>
      </c>
      <c r="N8" s="101">
        <v>14</v>
      </c>
      <c r="O8" s="26">
        <v>15</v>
      </c>
      <c r="P8" s="26">
        <v>16</v>
      </c>
      <c r="Q8" s="101">
        <v>17</v>
      </c>
      <c r="R8" s="26">
        <v>18</v>
      </c>
      <c r="S8" s="26">
        <v>19</v>
      </c>
      <c r="T8" s="26">
        <v>20</v>
      </c>
    </row>
    <row r="9" s="1" customFormat="1" ht="21" customHeight="1" spans="1:20">
      <c r="A9" s="102" t="s">
        <v>71</v>
      </c>
      <c r="B9" s="103" t="s">
        <v>71</v>
      </c>
      <c r="C9" s="103" t="s">
        <v>273</v>
      </c>
      <c r="D9" s="103" t="s">
        <v>791</v>
      </c>
      <c r="E9" s="103" t="s">
        <v>803</v>
      </c>
      <c r="F9" s="103" t="s">
        <v>76</v>
      </c>
      <c r="G9" s="103" t="s">
        <v>804</v>
      </c>
      <c r="H9" s="110" t="s">
        <v>117</v>
      </c>
      <c r="I9" s="110" t="s">
        <v>805</v>
      </c>
      <c r="J9" s="113">
        <v>3000</v>
      </c>
      <c r="K9" s="113">
        <v>3000</v>
      </c>
      <c r="L9" s="113"/>
      <c r="M9" s="113"/>
      <c r="N9" s="113"/>
      <c r="O9" s="113"/>
      <c r="P9" s="113"/>
      <c r="Q9" s="113"/>
      <c r="R9" s="113"/>
      <c r="S9" s="113"/>
      <c r="T9" s="113"/>
    </row>
    <row r="10" s="1" customFormat="1" ht="21" customHeight="1" spans="1:20">
      <c r="A10" s="102" t="s">
        <v>71</v>
      </c>
      <c r="B10" s="103" t="s">
        <v>71</v>
      </c>
      <c r="C10" s="103" t="s">
        <v>273</v>
      </c>
      <c r="D10" s="103" t="s">
        <v>787</v>
      </c>
      <c r="E10" s="103" t="s">
        <v>803</v>
      </c>
      <c r="F10" s="103" t="s">
        <v>76</v>
      </c>
      <c r="G10" s="103" t="s">
        <v>804</v>
      </c>
      <c r="H10" s="110" t="s">
        <v>117</v>
      </c>
      <c r="I10" s="110" t="s">
        <v>787</v>
      </c>
      <c r="J10" s="113">
        <v>5000</v>
      </c>
      <c r="K10" s="113">
        <v>5000</v>
      </c>
      <c r="L10" s="113"/>
      <c r="M10" s="113"/>
      <c r="N10" s="113"/>
      <c r="O10" s="113"/>
      <c r="P10" s="113"/>
      <c r="Q10" s="113"/>
      <c r="R10" s="113"/>
      <c r="S10" s="113"/>
      <c r="T10" s="113"/>
    </row>
    <row r="11" s="1" customFormat="1" ht="21" customHeight="1" spans="1:20">
      <c r="A11" s="102" t="s">
        <v>71</v>
      </c>
      <c r="B11" s="103" t="s">
        <v>71</v>
      </c>
      <c r="C11" s="103" t="s">
        <v>273</v>
      </c>
      <c r="D11" s="103" t="s">
        <v>789</v>
      </c>
      <c r="E11" s="103" t="s">
        <v>803</v>
      </c>
      <c r="F11" s="103" t="s">
        <v>76</v>
      </c>
      <c r="G11" s="103" t="s">
        <v>804</v>
      </c>
      <c r="H11" s="110" t="s">
        <v>117</v>
      </c>
      <c r="I11" s="110" t="s">
        <v>789</v>
      </c>
      <c r="J11" s="113">
        <v>5000</v>
      </c>
      <c r="K11" s="113">
        <v>5000</v>
      </c>
      <c r="L11" s="113"/>
      <c r="M11" s="113"/>
      <c r="N11" s="113"/>
      <c r="O11" s="113"/>
      <c r="P11" s="113"/>
      <c r="Q11" s="113"/>
      <c r="R11" s="113"/>
      <c r="S11" s="113"/>
      <c r="T11" s="113"/>
    </row>
    <row r="12" s="1" customFormat="1" ht="21" customHeight="1" spans="1:20">
      <c r="A12" s="102" t="s">
        <v>71</v>
      </c>
      <c r="B12" s="103" t="s">
        <v>71</v>
      </c>
      <c r="C12" s="103" t="s">
        <v>283</v>
      </c>
      <c r="D12" s="103" t="s">
        <v>806</v>
      </c>
      <c r="E12" s="103" t="s">
        <v>807</v>
      </c>
      <c r="F12" s="103" t="s">
        <v>76</v>
      </c>
      <c r="G12" s="103" t="s">
        <v>804</v>
      </c>
      <c r="H12" s="110" t="s">
        <v>117</v>
      </c>
      <c r="I12" s="110" t="s">
        <v>806</v>
      </c>
      <c r="J12" s="113">
        <v>20000</v>
      </c>
      <c r="K12" s="113">
        <v>20000</v>
      </c>
      <c r="L12" s="113"/>
      <c r="M12" s="113"/>
      <c r="N12" s="113"/>
      <c r="O12" s="113"/>
      <c r="P12" s="113"/>
      <c r="Q12" s="113"/>
      <c r="R12" s="113"/>
      <c r="S12" s="113"/>
      <c r="T12" s="113"/>
    </row>
    <row r="13" s="1" customFormat="1" ht="21" customHeight="1" spans="1:20">
      <c r="A13" s="102" t="s">
        <v>71</v>
      </c>
      <c r="B13" s="103" t="s">
        <v>71</v>
      </c>
      <c r="C13" s="103" t="s">
        <v>283</v>
      </c>
      <c r="D13" s="103" t="s">
        <v>808</v>
      </c>
      <c r="E13" s="103" t="s">
        <v>809</v>
      </c>
      <c r="F13" s="103" t="s">
        <v>76</v>
      </c>
      <c r="G13" s="103" t="s">
        <v>804</v>
      </c>
      <c r="H13" s="110" t="s">
        <v>117</v>
      </c>
      <c r="I13" s="110" t="s">
        <v>808</v>
      </c>
      <c r="J13" s="113">
        <v>22427.52</v>
      </c>
      <c r="K13" s="113">
        <v>22427.52</v>
      </c>
      <c r="L13" s="113"/>
      <c r="M13" s="113"/>
      <c r="N13" s="113"/>
      <c r="O13" s="113"/>
      <c r="P13" s="113"/>
      <c r="Q13" s="113"/>
      <c r="R13" s="113"/>
      <c r="S13" s="113"/>
      <c r="T13" s="113"/>
    </row>
    <row r="14" s="1" customFormat="1" ht="21" customHeight="1" spans="1:20">
      <c r="A14" s="102" t="s">
        <v>71</v>
      </c>
      <c r="B14" s="103" t="s">
        <v>71</v>
      </c>
      <c r="C14" s="103" t="s">
        <v>283</v>
      </c>
      <c r="D14" s="103" t="s">
        <v>808</v>
      </c>
      <c r="E14" s="103" t="s">
        <v>809</v>
      </c>
      <c r="F14" s="103" t="s">
        <v>76</v>
      </c>
      <c r="G14" s="103" t="s">
        <v>804</v>
      </c>
      <c r="H14" s="110" t="s">
        <v>117</v>
      </c>
      <c r="I14" s="110" t="s">
        <v>808</v>
      </c>
      <c r="J14" s="113">
        <v>3600</v>
      </c>
      <c r="K14" s="113">
        <v>3600</v>
      </c>
      <c r="L14" s="113"/>
      <c r="M14" s="113"/>
      <c r="N14" s="113"/>
      <c r="O14" s="113"/>
      <c r="P14" s="113"/>
      <c r="Q14" s="113"/>
      <c r="R14" s="113"/>
      <c r="S14" s="113"/>
      <c r="T14" s="113"/>
    </row>
    <row r="15" s="1" customFormat="1" ht="21" customHeight="1" spans="1:20">
      <c r="A15" s="102" t="s">
        <v>71</v>
      </c>
      <c r="B15" s="103" t="s">
        <v>71</v>
      </c>
      <c r="C15" s="103" t="s">
        <v>283</v>
      </c>
      <c r="D15" s="103" t="s">
        <v>808</v>
      </c>
      <c r="E15" s="103" t="s">
        <v>809</v>
      </c>
      <c r="F15" s="103" t="s">
        <v>76</v>
      </c>
      <c r="G15" s="103" t="s">
        <v>804</v>
      </c>
      <c r="H15" s="110" t="s">
        <v>117</v>
      </c>
      <c r="I15" s="110" t="s">
        <v>808</v>
      </c>
      <c r="J15" s="113">
        <v>10200</v>
      </c>
      <c r="K15" s="113">
        <v>10200</v>
      </c>
      <c r="L15" s="113"/>
      <c r="M15" s="113"/>
      <c r="N15" s="113"/>
      <c r="O15" s="113"/>
      <c r="P15" s="113"/>
      <c r="Q15" s="113"/>
      <c r="R15" s="113"/>
      <c r="S15" s="113"/>
      <c r="T15" s="113"/>
    </row>
    <row r="16" s="1" customFormat="1" ht="21" customHeight="1" spans="1:20">
      <c r="A16" s="102" t="s">
        <v>71</v>
      </c>
      <c r="B16" s="103" t="s">
        <v>71</v>
      </c>
      <c r="C16" s="103" t="s">
        <v>372</v>
      </c>
      <c r="D16" s="103" t="s">
        <v>810</v>
      </c>
      <c r="E16" s="103" t="s">
        <v>811</v>
      </c>
      <c r="F16" s="103" t="s">
        <v>77</v>
      </c>
      <c r="G16" s="103" t="s">
        <v>812</v>
      </c>
      <c r="H16" s="110" t="s">
        <v>117</v>
      </c>
      <c r="I16" s="110" t="s">
        <v>813</v>
      </c>
      <c r="J16" s="113">
        <v>150000</v>
      </c>
      <c r="K16" s="113">
        <v>150000</v>
      </c>
      <c r="L16" s="113"/>
      <c r="M16" s="113"/>
      <c r="N16" s="113"/>
      <c r="O16" s="113"/>
      <c r="P16" s="113"/>
      <c r="Q16" s="113"/>
      <c r="R16" s="113"/>
      <c r="S16" s="113"/>
      <c r="T16" s="113"/>
    </row>
    <row r="17" s="1" customFormat="1" ht="21" customHeight="1" spans="1:20">
      <c r="A17" s="102" t="s">
        <v>71</v>
      </c>
      <c r="B17" s="103" t="s">
        <v>71</v>
      </c>
      <c r="C17" s="103" t="s">
        <v>384</v>
      </c>
      <c r="D17" s="103" t="s">
        <v>814</v>
      </c>
      <c r="E17" s="103" t="s">
        <v>815</v>
      </c>
      <c r="F17" s="103" t="s">
        <v>77</v>
      </c>
      <c r="G17" s="103" t="s">
        <v>812</v>
      </c>
      <c r="H17" s="110" t="s">
        <v>117</v>
      </c>
      <c r="I17" s="110" t="s">
        <v>816</v>
      </c>
      <c r="J17" s="113">
        <v>100000</v>
      </c>
      <c r="K17" s="113">
        <v>100000</v>
      </c>
      <c r="L17" s="113"/>
      <c r="M17" s="113"/>
      <c r="N17" s="113"/>
      <c r="O17" s="113"/>
      <c r="P17" s="113"/>
      <c r="Q17" s="113"/>
      <c r="R17" s="113"/>
      <c r="S17" s="113"/>
      <c r="T17" s="113"/>
    </row>
    <row r="18" s="1" customFormat="1" ht="21" customHeight="1" spans="1:20">
      <c r="A18" s="102" t="s">
        <v>71</v>
      </c>
      <c r="B18" s="103" t="s">
        <v>71</v>
      </c>
      <c r="C18" s="103" t="s">
        <v>354</v>
      </c>
      <c r="D18" s="103" t="s">
        <v>817</v>
      </c>
      <c r="E18" s="103" t="s">
        <v>818</v>
      </c>
      <c r="F18" s="103" t="s">
        <v>77</v>
      </c>
      <c r="G18" s="103" t="s">
        <v>804</v>
      </c>
      <c r="H18" s="110" t="s">
        <v>117</v>
      </c>
      <c r="I18" s="110" t="s">
        <v>819</v>
      </c>
      <c r="J18" s="113">
        <v>500000</v>
      </c>
      <c r="K18" s="113">
        <v>500000</v>
      </c>
      <c r="L18" s="113"/>
      <c r="M18" s="113"/>
      <c r="N18" s="113"/>
      <c r="O18" s="113"/>
      <c r="P18" s="113"/>
      <c r="Q18" s="113"/>
      <c r="R18" s="113"/>
      <c r="S18" s="113"/>
      <c r="T18" s="113"/>
    </row>
    <row r="19" s="1" customFormat="1" ht="21" customHeight="1" spans="1:20">
      <c r="A19" s="104" t="s">
        <v>219</v>
      </c>
      <c r="B19" s="105"/>
      <c r="C19" s="105"/>
      <c r="D19" s="105"/>
      <c r="E19" s="105"/>
      <c r="F19" s="105"/>
      <c r="G19" s="105"/>
      <c r="H19" s="111"/>
      <c r="I19" s="114"/>
      <c r="J19" s="113">
        <v>819227.52</v>
      </c>
      <c r="K19" s="113">
        <v>819227.52</v>
      </c>
      <c r="L19" s="113"/>
      <c r="M19" s="113"/>
      <c r="N19" s="113"/>
      <c r="O19" s="113"/>
      <c r="P19" s="113"/>
      <c r="Q19" s="113"/>
      <c r="R19" s="113"/>
      <c r="S19" s="113"/>
      <c r="T19" s="113"/>
    </row>
  </sheetData>
  <mergeCells count="19">
    <mergeCell ref="A3:T3"/>
    <mergeCell ref="A4:I4"/>
    <mergeCell ref="J5:T5"/>
    <mergeCell ref="O6:T6"/>
    <mergeCell ref="A19:I19"/>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C11" sqref="C11"/>
    </sheetView>
  </sheetViews>
  <sheetFormatPr defaultColWidth="9.13888888888889" defaultRowHeight="14.25" customHeight="1"/>
  <cols>
    <col min="1" max="1" width="37.7037037037037"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85"/>
      <c r="W2" s="19"/>
      <c r="X2" s="19" t="s">
        <v>820</v>
      </c>
    </row>
    <row r="3" ht="41.25" customHeight="1" spans="1:24">
      <c r="A3" s="86"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81"/>
      <c r="X3" s="81"/>
    </row>
    <row r="4" ht="18" customHeight="1" spans="1:24">
      <c r="A4" s="87" t="s">
        <v>1</v>
      </c>
      <c r="B4" s="88"/>
      <c r="C4" s="88"/>
      <c r="D4" s="89"/>
      <c r="E4" s="93"/>
      <c r="F4" s="93"/>
      <c r="G4" s="93"/>
      <c r="H4" s="93"/>
      <c r="I4" s="93"/>
      <c r="W4" s="21"/>
      <c r="X4" s="21" t="s">
        <v>2</v>
      </c>
    </row>
    <row r="5" ht="19.5" customHeight="1" spans="1:24">
      <c r="A5" s="40" t="s">
        <v>821</v>
      </c>
      <c r="B5" s="22" t="s">
        <v>236</v>
      </c>
      <c r="C5" s="23"/>
      <c r="D5" s="23"/>
      <c r="E5" s="22" t="s">
        <v>822</v>
      </c>
      <c r="F5" s="23"/>
      <c r="G5" s="23"/>
      <c r="H5" s="23"/>
      <c r="I5" s="23"/>
      <c r="J5" s="23"/>
      <c r="K5" s="23"/>
      <c r="L5" s="23"/>
      <c r="M5" s="23"/>
      <c r="N5" s="23"/>
      <c r="O5" s="23"/>
      <c r="P5" s="23"/>
      <c r="Q5" s="23"/>
      <c r="R5" s="23"/>
      <c r="S5" s="23"/>
      <c r="T5" s="23"/>
      <c r="U5" s="23"/>
      <c r="V5" s="23"/>
      <c r="W5" s="94"/>
      <c r="X5" s="95"/>
    </row>
    <row r="6" ht="40.5" customHeight="1" spans="1:24">
      <c r="A6" s="26"/>
      <c r="B6" s="41" t="s">
        <v>56</v>
      </c>
      <c r="C6" s="8" t="s">
        <v>59</v>
      </c>
      <c r="D6" s="90" t="s">
        <v>783</v>
      </c>
      <c r="E6" s="59" t="s">
        <v>823</v>
      </c>
      <c r="F6" s="59" t="s">
        <v>824</v>
      </c>
      <c r="G6" s="59" t="s">
        <v>825</v>
      </c>
      <c r="H6" s="59" t="s">
        <v>826</v>
      </c>
      <c r="I6" s="59" t="s">
        <v>827</v>
      </c>
      <c r="J6" s="59" t="s">
        <v>828</v>
      </c>
      <c r="K6" s="59" t="s">
        <v>829</v>
      </c>
      <c r="L6" s="59" t="s">
        <v>830</v>
      </c>
      <c r="M6" s="59" t="s">
        <v>831</v>
      </c>
      <c r="N6" s="59" t="s">
        <v>832</v>
      </c>
      <c r="O6" s="59" t="s">
        <v>833</v>
      </c>
      <c r="P6" s="59" t="s">
        <v>834</v>
      </c>
      <c r="Q6" s="59" t="s">
        <v>835</v>
      </c>
      <c r="R6" s="59" t="s">
        <v>836</v>
      </c>
      <c r="S6" s="59" t="s">
        <v>837</v>
      </c>
      <c r="T6" s="59" t="s">
        <v>838</v>
      </c>
      <c r="U6" s="59" t="s">
        <v>839</v>
      </c>
      <c r="V6" s="59" t="s">
        <v>840</v>
      </c>
      <c r="W6" s="59" t="s">
        <v>841</v>
      </c>
      <c r="X6" s="96" t="s">
        <v>842</v>
      </c>
    </row>
    <row r="7" ht="19.5" customHeight="1" spans="1:24">
      <c r="A7" s="13">
        <v>1</v>
      </c>
      <c r="B7" s="13">
        <v>2</v>
      </c>
      <c r="C7" s="13">
        <v>3</v>
      </c>
      <c r="D7" s="91">
        <v>4</v>
      </c>
      <c r="E7" s="47">
        <v>5</v>
      </c>
      <c r="F7" s="13">
        <v>6</v>
      </c>
      <c r="G7" s="13">
        <v>7</v>
      </c>
      <c r="H7" s="91">
        <v>8</v>
      </c>
      <c r="I7" s="13">
        <v>9</v>
      </c>
      <c r="J7" s="13">
        <v>10</v>
      </c>
      <c r="K7" s="13">
        <v>11</v>
      </c>
      <c r="L7" s="91">
        <v>12</v>
      </c>
      <c r="M7" s="13">
        <v>13</v>
      </c>
      <c r="N7" s="13">
        <v>14</v>
      </c>
      <c r="O7" s="13">
        <v>15</v>
      </c>
      <c r="P7" s="91">
        <v>16</v>
      </c>
      <c r="Q7" s="13">
        <v>17</v>
      </c>
      <c r="R7" s="13">
        <v>18</v>
      </c>
      <c r="S7" s="13">
        <v>19</v>
      </c>
      <c r="T7" s="91">
        <v>20</v>
      </c>
      <c r="U7" s="91">
        <v>21</v>
      </c>
      <c r="V7" s="91">
        <v>22</v>
      </c>
      <c r="W7" s="47">
        <v>23</v>
      </c>
      <c r="X7" s="47">
        <v>24</v>
      </c>
    </row>
    <row r="8" ht="19.5" customHeight="1" spans="1:24">
      <c r="A8" s="30"/>
      <c r="B8" s="92"/>
      <c r="C8" s="92"/>
      <c r="D8" s="92"/>
      <c r="E8" s="92"/>
      <c r="F8" s="92"/>
      <c r="G8" s="92"/>
      <c r="H8" s="92"/>
      <c r="I8" s="92"/>
      <c r="J8" s="92"/>
      <c r="K8" s="92"/>
      <c r="L8" s="92"/>
      <c r="M8" s="92"/>
      <c r="N8" s="92"/>
      <c r="O8" s="92"/>
      <c r="P8" s="92"/>
      <c r="Q8" s="92"/>
      <c r="R8" s="92"/>
      <c r="S8" s="92"/>
      <c r="T8" s="92"/>
      <c r="U8" s="92"/>
      <c r="V8" s="92"/>
      <c r="W8" s="92"/>
      <c r="X8" s="92"/>
    </row>
    <row r="9" ht="19.5" customHeight="1" spans="1:24">
      <c r="A9" s="80"/>
      <c r="B9" s="92"/>
      <c r="C9" s="92"/>
      <c r="D9" s="92"/>
      <c r="E9" s="92"/>
      <c r="F9" s="92"/>
      <c r="G9" s="92"/>
      <c r="H9" s="92"/>
      <c r="I9" s="92"/>
      <c r="J9" s="92"/>
      <c r="K9" s="92"/>
      <c r="L9" s="92"/>
      <c r="M9" s="92"/>
      <c r="N9" s="92"/>
      <c r="O9" s="92"/>
      <c r="P9" s="92"/>
      <c r="Q9" s="92"/>
      <c r="R9" s="92"/>
      <c r="S9" s="92"/>
      <c r="T9" s="92"/>
      <c r="U9" s="92"/>
      <c r="V9" s="92"/>
      <c r="W9" s="92"/>
      <c r="X9" s="92"/>
    </row>
    <row r="10" customHeight="1" spans="1:1">
      <c r="A10" t="s">
        <v>843</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2"/>
      <c r="B1" s="2"/>
      <c r="C1" s="2"/>
      <c r="D1" s="2"/>
      <c r="E1" s="2"/>
      <c r="F1" s="2"/>
      <c r="G1" s="2"/>
      <c r="H1" s="2"/>
      <c r="I1" s="2"/>
      <c r="J1" s="2"/>
    </row>
    <row r="2" ht="16.5" customHeight="1" spans="10:10">
      <c r="J2" s="19" t="s">
        <v>844</v>
      </c>
    </row>
    <row r="3" ht="41.25" customHeight="1" spans="1:10">
      <c r="A3" s="76" t="str">
        <f>"2025"&amp;"年对下转移支付绩效目标表"</f>
        <v>2025年对下转移支付绩效目标表</v>
      </c>
      <c r="B3" s="4"/>
      <c r="C3" s="4"/>
      <c r="D3" s="4"/>
      <c r="E3" s="4"/>
      <c r="F3" s="81"/>
      <c r="G3" s="4"/>
      <c r="H3" s="81"/>
      <c r="I3" s="81"/>
      <c r="J3" s="4"/>
    </row>
    <row r="4" ht="17.25" customHeight="1" spans="1:8">
      <c r="A4" s="77" t="s">
        <v>1</v>
      </c>
      <c r="B4" s="77"/>
      <c r="C4" s="78"/>
      <c r="D4" s="78"/>
      <c r="E4" s="78"/>
      <c r="F4" s="78"/>
      <c r="G4" s="78"/>
      <c r="H4" s="78"/>
    </row>
    <row r="5" ht="44.25" customHeight="1" spans="1:10">
      <c r="A5" s="79" t="s">
        <v>821</v>
      </c>
      <c r="B5" s="79" t="s">
        <v>402</v>
      </c>
      <c r="C5" s="79" t="s">
        <v>403</v>
      </c>
      <c r="D5" s="79" t="s">
        <v>404</v>
      </c>
      <c r="E5" s="79" t="s">
        <v>405</v>
      </c>
      <c r="F5" s="82" t="s">
        <v>406</v>
      </c>
      <c r="G5" s="79" t="s">
        <v>407</v>
      </c>
      <c r="H5" s="82" t="s">
        <v>408</v>
      </c>
      <c r="I5" s="82" t="s">
        <v>409</v>
      </c>
      <c r="J5" s="79" t="s">
        <v>410</v>
      </c>
    </row>
    <row r="6" ht="14.25" customHeight="1" spans="1:10">
      <c r="A6" s="79">
        <v>1</v>
      </c>
      <c r="B6" s="79">
        <v>2</v>
      </c>
      <c r="C6" s="79">
        <v>3</v>
      </c>
      <c r="D6" s="79">
        <v>4</v>
      </c>
      <c r="E6" s="79">
        <v>5</v>
      </c>
      <c r="F6" s="82">
        <v>6</v>
      </c>
      <c r="G6" s="79">
        <v>7</v>
      </c>
      <c r="H6" s="82">
        <v>8</v>
      </c>
      <c r="I6" s="82">
        <v>9</v>
      </c>
      <c r="J6" s="79">
        <v>10</v>
      </c>
    </row>
    <row r="7" ht="42" customHeight="1" spans="1:10">
      <c r="A7" s="30"/>
      <c r="B7" s="80"/>
      <c r="C7" s="80"/>
      <c r="D7" s="80"/>
      <c r="E7" s="83"/>
      <c r="F7" s="84"/>
      <c r="G7" s="83"/>
      <c r="H7" s="84"/>
      <c r="I7" s="84"/>
      <c r="J7" s="83"/>
    </row>
    <row r="8" ht="42" customHeight="1" spans="1:10">
      <c r="A8" s="30"/>
      <c r="B8" s="32"/>
      <c r="C8" s="32"/>
      <c r="D8" s="32"/>
      <c r="E8" s="30"/>
      <c r="F8" s="32"/>
      <c r="G8" s="30"/>
      <c r="H8" s="32"/>
      <c r="I8" s="32"/>
      <c r="J8" s="30"/>
    </row>
    <row r="9" customHeight="1" spans="1:1">
      <c r="A9" t="s">
        <v>843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2"/>
      <c r="B1" s="2"/>
      <c r="C1" s="2"/>
      <c r="D1" s="2"/>
      <c r="E1" s="2"/>
      <c r="F1" s="2"/>
      <c r="G1" s="2"/>
      <c r="H1" s="2"/>
      <c r="I1" s="2"/>
    </row>
    <row r="2" customHeight="1" spans="1:9">
      <c r="A2" s="49" t="s">
        <v>845</v>
      </c>
      <c r="B2" s="50"/>
      <c r="C2" s="50"/>
      <c r="D2" s="51"/>
      <c r="E2" s="51"/>
      <c r="F2" s="51"/>
      <c r="G2" s="50"/>
      <c r="H2" s="50"/>
      <c r="I2" s="51"/>
    </row>
    <row r="3" ht="41.25" customHeight="1" spans="1:9">
      <c r="A3" s="52" t="str">
        <f>"2025"&amp;"年新增资产配置预算表"</f>
        <v>2025年新增资产配置预算表</v>
      </c>
      <c r="B3" s="53"/>
      <c r="C3" s="53"/>
      <c r="D3" s="54"/>
      <c r="E3" s="54"/>
      <c r="F3" s="54"/>
      <c r="G3" s="53"/>
      <c r="H3" s="53"/>
      <c r="I3" s="54"/>
    </row>
    <row r="4" customHeight="1" spans="1:9">
      <c r="A4" s="55" t="s">
        <v>1</v>
      </c>
      <c r="B4" s="56"/>
      <c r="C4" s="56"/>
      <c r="D4" s="57"/>
      <c r="F4" s="54"/>
      <c r="G4" s="53"/>
      <c r="H4" s="53"/>
      <c r="I4" s="75" t="s">
        <v>2</v>
      </c>
    </row>
    <row r="5" ht="28.5" customHeight="1" spans="1:9">
      <c r="A5" s="58" t="s">
        <v>228</v>
      </c>
      <c r="B5" s="59" t="s">
        <v>229</v>
      </c>
      <c r="C5" s="60" t="s">
        <v>846</v>
      </c>
      <c r="D5" s="58" t="s">
        <v>847</v>
      </c>
      <c r="E5" s="58" t="s">
        <v>848</v>
      </c>
      <c r="F5" s="58" t="s">
        <v>849</v>
      </c>
      <c r="G5" s="59" t="s">
        <v>850</v>
      </c>
      <c r="H5" s="47"/>
      <c r="I5" s="58"/>
    </row>
    <row r="6" ht="21" customHeight="1" spans="1:9">
      <c r="A6" s="60"/>
      <c r="B6" s="61"/>
      <c r="C6" s="61"/>
      <c r="D6" s="62"/>
      <c r="E6" s="61"/>
      <c r="F6" s="61"/>
      <c r="G6" s="59" t="s">
        <v>781</v>
      </c>
      <c r="H6" s="59" t="s">
        <v>851</v>
      </c>
      <c r="I6" s="59" t="s">
        <v>852</v>
      </c>
    </row>
    <row r="7" ht="17.25" customHeight="1" spans="1:9">
      <c r="A7" s="63" t="s">
        <v>83</v>
      </c>
      <c r="B7" s="64"/>
      <c r="C7" s="65" t="s">
        <v>84</v>
      </c>
      <c r="D7" s="63" t="s">
        <v>85</v>
      </c>
      <c r="E7" s="70" t="s">
        <v>86</v>
      </c>
      <c r="F7" s="63" t="s">
        <v>87</v>
      </c>
      <c r="G7" s="65" t="s">
        <v>88</v>
      </c>
      <c r="H7" s="71" t="s">
        <v>89</v>
      </c>
      <c r="I7" s="70" t="s">
        <v>90</v>
      </c>
    </row>
    <row r="8" ht="19.5" customHeight="1" spans="1:9">
      <c r="A8" s="66"/>
      <c r="B8" s="31"/>
      <c r="C8" s="31"/>
      <c r="D8" s="30"/>
      <c r="E8" s="32"/>
      <c r="F8" s="71"/>
      <c r="G8" s="72"/>
      <c r="H8" s="73"/>
      <c r="I8" s="73"/>
    </row>
    <row r="9" ht="19.5" customHeight="1" spans="1:9">
      <c r="A9" s="67" t="s">
        <v>56</v>
      </c>
      <c r="B9" s="68"/>
      <c r="C9" s="68"/>
      <c r="D9" s="69"/>
      <c r="E9" s="74"/>
      <c r="F9" s="74"/>
      <c r="G9" s="72"/>
      <c r="H9" s="73"/>
      <c r="I9" s="73"/>
    </row>
    <row r="10" customHeight="1" spans="1:1">
      <c r="A10" t="s">
        <v>853</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8"/>
  <sheetViews>
    <sheetView showZeros="0" workbookViewId="0">
      <pane ySplit="1" topLeftCell="A2" activePane="bottomLeft" state="frozen"/>
      <selection/>
      <selection pane="bottomLeft" activeCell="A4" sqref="A4:G4"/>
    </sheetView>
  </sheetViews>
  <sheetFormatPr defaultColWidth="9.13888888888889" defaultRowHeight="14.25" customHeight="1"/>
  <cols>
    <col min="1" max="1" width="19.287037037037" customWidth="1"/>
    <col min="2" max="2" width="72.1111111111111"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2"/>
      <c r="B1" s="2"/>
      <c r="C1" s="2"/>
      <c r="D1" s="2"/>
      <c r="E1" s="2"/>
      <c r="F1" s="2"/>
      <c r="G1" s="2"/>
      <c r="H1" s="2"/>
      <c r="I1" s="2"/>
      <c r="J1" s="2"/>
      <c r="K1" s="2"/>
    </row>
    <row r="2" customHeight="1" spans="4:11">
      <c r="D2" s="3"/>
      <c r="E2" s="3"/>
      <c r="F2" s="3"/>
      <c r="G2" s="3"/>
      <c r="K2" s="19" t="s">
        <v>854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20"/>
      <c r="I4" s="20"/>
      <c r="J4" s="20"/>
      <c r="K4" s="21" t="s">
        <v>2</v>
      </c>
    </row>
    <row r="5" ht="21.75" customHeight="1" spans="1:11">
      <c r="A5" s="7" t="s">
        <v>328</v>
      </c>
      <c r="B5" s="7" t="s">
        <v>231</v>
      </c>
      <c r="C5" s="7" t="s">
        <v>329</v>
      </c>
      <c r="D5" s="8" t="s">
        <v>232</v>
      </c>
      <c r="E5" s="8" t="s">
        <v>233</v>
      </c>
      <c r="F5" s="8" t="s">
        <v>330</v>
      </c>
      <c r="G5" s="8" t="s">
        <v>331</v>
      </c>
      <c r="H5" s="40" t="s">
        <v>56</v>
      </c>
      <c r="I5" s="22" t="s">
        <v>855</v>
      </c>
      <c r="J5" s="23"/>
      <c r="K5" s="24"/>
    </row>
    <row r="6" ht="21.75" customHeight="1" spans="1:11">
      <c r="A6" s="9"/>
      <c r="B6" s="9"/>
      <c r="C6" s="9"/>
      <c r="D6" s="10"/>
      <c r="E6" s="10"/>
      <c r="F6" s="10"/>
      <c r="G6" s="10"/>
      <c r="H6" s="41"/>
      <c r="I6" s="8" t="s">
        <v>59</v>
      </c>
      <c r="J6" s="8" t="s">
        <v>60</v>
      </c>
      <c r="K6" s="8" t="s">
        <v>61</v>
      </c>
    </row>
    <row r="7" ht="40.5" customHeight="1" spans="1:11">
      <c r="A7" s="11"/>
      <c r="B7" s="11"/>
      <c r="C7" s="11"/>
      <c r="D7" s="12"/>
      <c r="E7" s="12"/>
      <c r="F7" s="12"/>
      <c r="G7" s="12"/>
      <c r="H7" s="26"/>
      <c r="I7" s="12" t="s">
        <v>58</v>
      </c>
      <c r="J7" s="12"/>
      <c r="K7" s="12"/>
    </row>
    <row r="8" ht="15" customHeight="1" spans="1:11">
      <c r="A8" s="13">
        <v>1</v>
      </c>
      <c r="B8" s="13">
        <v>2</v>
      </c>
      <c r="C8" s="13">
        <v>3</v>
      </c>
      <c r="D8" s="13">
        <v>4</v>
      </c>
      <c r="E8" s="13">
        <v>5</v>
      </c>
      <c r="F8" s="13">
        <v>6</v>
      </c>
      <c r="G8" s="13">
        <v>7</v>
      </c>
      <c r="H8" s="13">
        <v>8</v>
      </c>
      <c r="I8" s="13">
        <v>9</v>
      </c>
      <c r="J8" s="47">
        <v>10</v>
      </c>
      <c r="K8" s="47">
        <v>11</v>
      </c>
    </row>
    <row r="9" ht="18.75" customHeight="1" spans="1:11">
      <c r="A9" s="30"/>
      <c r="B9" s="30" t="s">
        <v>856</v>
      </c>
      <c r="C9" s="30" t="s">
        <v>71</v>
      </c>
      <c r="D9" s="30">
        <v>2100799</v>
      </c>
      <c r="E9" s="42" t="s">
        <v>152</v>
      </c>
      <c r="F9" s="42" t="s">
        <v>309</v>
      </c>
      <c r="G9" s="42" t="s">
        <v>310</v>
      </c>
      <c r="H9" s="43">
        <v>2416900</v>
      </c>
      <c r="I9" s="43">
        <v>2416900</v>
      </c>
      <c r="J9" s="48"/>
      <c r="K9" s="43"/>
    </row>
    <row r="10" ht="18.75" customHeight="1" spans="1:11">
      <c r="A10" s="31"/>
      <c r="B10" s="30" t="s">
        <v>857</v>
      </c>
      <c r="C10" s="32" t="s">
        <v>71</v>
      </c>
      <c r="D10" s="32">
        <v>2100408</v>
      </c>
      <c r="E10" s="42" t="s">
        <v>143</v>
      </c>
      <c r="F10" s="42" t="s">
        <v>300</v>
      </c>
      <c r="G10" s="42" t="s">
        <v>301</v>
      </c>
      <c r="H10" s="44">
        <v>1990000</v>
      </c>
      <c r="I10" s="44">
        <v>1990000</v>
      </c>
      <c r="J10" s="44"/>
      <c r="K10" s="43"/>
    </row>
    <row r="11" ht="18.75" customHeight="1" spans="1:11">
      <c r="A11" s="33"/>
      <c r="B11" s="30" t="s">
        <v>858</v>
      </c>
      <c r="C11" s="34" t="s">
        <v>71</v>
      </c>
      <c r="D11" s="34">
        <v>2100399</v>
      </c>
      <c r="E11" s="42" t="s">
        <v>133</v>
      </c>
      <c r="F11" s="42" t="s">
        <v>300</v>
      </c>
      <c r="G11" s="42" t="s">
        <v>301</v>
      </c>
      <c r="H11" s="45">
        <v>1600</v>
      </c>
      <c r="I11" s="45">
        <v>1600</v>
      </c>
      <c r="J11" s="44"/>
      <c r="K11" s="43"/>
    </row>
    <row r="12" ht="18.75" customHeight="1" spans="1:11">
      <c r="A12" s="35" t="s">
        <v>219</v>
      </c>
      <c r="B12" s="36"/>
      <c r="C12" s="36"/>
      <c r="D12" s="36"/>
      <c r="E12" s="36"/>
      <c r="F12" s="36"/>
      <c r="G12" s="46"/>
      <c r="H12" s="44">
        <v>4408500</v>
      </c>
      <c r="I12" s="44">
        <v>4408500</v>
      </c>
      <c r="J12" s="44"/>
      <c r="K12" s="43"/>
    </row>
    <row r="14" customHeight="1" spans="3:6">
      <c r="C14" s="37"/>
      <c r="D14" s="37"/>
      <c r="E14" s="37"/>
      <c r="F14" s="37"/>
    </row>
    <row r="15" customHeight="1" spans="4:5">
      <c r="D15" s="38"/>
      <c r="E15" s="38"/>
    </row>
    <row r="16" customHeight="1" spans="3:3">
      <c r="C16" s="39"/>
    </row>
    <row r="17" customHeight="1" spans="3:3">
      <c r="C17" s="39"/>
    </row>
    <row r="18" customHeight="1" spans="4:4">
      <c r="D18" s="39"/>
    </row>
  </sheetData>
  <mergeCells count="15">
    <mergeCell ref="A3:K3"/>
    <mergeCell ref="A4:G4"/>
    <mergeCell ref="I5:K5"/>
    <mergeCell ref="A12:G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tabSelected="1" workbookViewId="0">
      <pane ySplit="1" topLeftCell="A2" activePane="bottomLeft" state="frozen"/>
      <selection/>
      <selection pane="bottomLeft" activeCell="A3" sqref="A3:G3"/>
    </sheetView>
  </sheetViews>
  <sheetFormatPr defaultColWidth="9.13888888888889" defaultRowHeight="14.25" customHeight="1" outlineLevelCol="6"/>
  <cols>
    <col min="1" max="1" width="35.287037037037" customWidth="1"/>
    <col min="2" max="4" width="28" customWidth="1"/>
    <col min="5" max="7" width="23.8518518518519" customWidth="1"/>
  </cols>
  <sheetData>
    <row r="1" customHeight="1" spans="1:7">
      <c r="A1" s="2"/>
      <c r="B1" s="2"/>
      <c r="C1" s="2"/>
      <c r="D1" s="2"/>
      <c r="E1" s="2"/>
      <c r="F1" s="2"/>
      <c r="G1" s="2"/>
    </row>
    <row r="2" ht="13.5" customHeight="1" spans="4:7">
      <c r="D2" s="3"/>
      <c r="G2" s="19" t="s">
        <v>859</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20"/>
      <c r="F4" s="20"/>
      <c r="G4" s="21" t="s">
        <v>2</v>
      </c>
    </row>
    <row r="5" ht="21.75" customHeight="1" spans="1:7">
      <c r="A5" s="7" t="s">
        <v>329</v>
      </c>
      <c r="B5" s="7" t="s">
        <v>328</v>
      </c>
      <c r="C5" s="7" t="s">
        <v>231</v>
      </c>
      <c r="D5" s="8" t="s">
        <v>860</v>
      </c>
      <c r="E5" s="22" t="s">
        <v>59</v>
      </c>
      <c r="F5" s="23"/>
      <c r="G5" s="24"/>
    </row>
    <row r="6" ht="21.75" customHeight="1" spans="1:7">
      <c r="A6" s="9"/>
      <c r="B6" s="9"/>
      <c r="C6" s="9"/>
      <c r="D6" s="10"/>
      <c r="E6" s="25" t="str">
        <f>"2025"&amp;"年"</f>
        <v>2025年</v>
      </c>
      <c r="F6" s="8" t="str">
        <f>("2025"+1)&amp;"年"</f>
        <v>2026年</v>
      </c>
      <c r="G6" s="8" t="str">
        <f>("2025"+2)&amp;"年"</f>
        <v>2027年</v>
      </c>
    </row>
    <row r="7" ht="40.5" customHeight="1" spans="1:7">
      <c r="A7" s="11"/>
      <c r="B7" s="11"/>
      <c r="C7" s="11"/>
      <c r="D7" s="12"/>
      <c r="E7" s="26"/>
      <c r="F7" s="12" t="s">
        <v>58</v>
      </c>
      <c r="G7" s="12"/>
    </row>
    <row r="8" ht="15" customHeight="1" spans="1:7">
      <c r="A8" s="13">
        <v>1</v>
      </c>
      <c r="B8" s="13">
        <v>2</v>
      </c>
      <c r="C8" s="13">
        <v>3</v>
      </c>
      <c r="D8" s="13">
        <v>4</v>
      </c>
      <c r="E8" s="13">
        <v>5</v>
      </c>
      <c r="F8" s="13">
        <v>6</v>
      </c>
      <c r="G8" s="13">
        <v>7</v>
      </c>
    </row>
    <row r="9" s="1" customFormat="1" ht="17.25" customHeight="1" spans="1:7">
      <c r="A9" s="14" t="s">
        <v>71</v>
      </c>
      <c r="B9" s="15"/>
      <c r="C9" s="15"/>
      <c r="D9" s="14"/>
      <c r="E9" s="27">
        <v>24002986</v>
      </c>
      <c r="F9" s="27"/>
      <c r="G9" s="27"/>
    </row>
    <row r="10" s="1" customFormat="1" ht="18.75" customHeight="1" spans="1:7">
      <c r="A10" s="14"/>
      <c r="B10" s="14" t="s">
        <v>861</v>
      </c>
      <c r="C10" s="14" t="s">
        <v>336</v>
      </c>
      <c r="D10" s="14" t="s">
        <v>862</v>
      </c>
      <c r="E10" s="27">
        <v>828227</v>
      </c>
      <c r="F10" s="27"/>
      <c r="G10" s="27"/>
    </row>
    <row r="11" s="1" customFormat="1" ht="18.75" customHeight="1" spans="1:7">
      <c r="A11" s="16"/>
      <c r="B11" s="14" t="s">
        <v>861</v>
      </c>
      <c r="C11" s="14" t="s">
        <v>338</v>
      </c>
      <c r="D11" s="14" t="s">
        <v>862</v>
      </c>
      <c r="E11" s="27">
        <v>3241</v>
      </c>
      <c r="F11" s="27"/>
      <c r="G11" s="27"/>
    </row>
    <row r="12" s="1" customFormat="1" ht="18.75" customHeight="1" spans="1:7">
      <c r="A12" s="16"/>
      <c r="B12" s="14" t="s">
        <v>861</v>
      </c>
      <c r="C12" s="14" t="s">
        <v>340</v>
      </c>
      <c r="D12" s="14" t="s">
        <v>862</v>
      </c>
      <c r="E12" s="27">
        <v>300000</v>
      </c>
      <c r="F12" s="27"/>
      <c r="G12" s="27"/>
    </row>
    <row r="13" s="1" customFormat="1" ht="18.75" customHeight="1" spans="1:7">
      <c r="A13" s="16"/>
      <c r="B13" s="14" t="s">
        <v>861</v>
      </c>
      <c r="C13" s="14" t="s">
        <v>342</v>
      </c>
      <c r="D13" s="14" t="s">
        <v>862</v>
      </c>
      <c r="E13" s="27">
        <v>30000</v>
      </c>
      <c r="F13" s="27"/>
      <c r="G13" s="27"/>
    </row>
    <row r="14" s="1" customFormat="1" ht="18.75" customHeight="1" spans="1:7">
      <c r="A14" s="16"/>
      <c r="B14" s="14" t="s">
        <v>861</v>
      </c>
      <c r="C14" s="14" t="s">
        <v>344</v>
      </c>
      <c r="D14" s="14" t="s">
        <v>862</v>
      </c>
      <c r="E14" s="27">
        <v>2078400</v>
      </c>
      <c r="F14" s="27"/>
      <c r="G14" s="27"/>
    </row>
    <row r="15" s="1" customFormat="1" ht="18.75" customHeight="1" spans="1:7">
      <c r="A15" s="16"/>
      <c r="B15" s="14" t="s">
        <v>861</v>
      </c>
      <c r="C15" s="14" t="s">
        <v>346</v>
      </c>
      <c r="D15" s="14" t="s">
        <v>862</v>
      </c>
      <c r="E15" s="27">
        <v>6275605</v>
      </c>
      <c r="F15" s="27"/>
      <c r="G15" s="27"/>
    </row>
    <row r="16" s="1" customFormat="1" ht="18.75" customHeight="1" spans="1:7">
      <c r="A16" s="16"/>
      <c r="B16" s="14" t="s">
        <v>861</v>
      </c>
      <c r="C16" s="14" t="s">
        <v>352</v>
      </c>
      <c r="D16" s="14" t="s">
        <v>862</v>
      </c>
      <c r="E16" s="27">
        <v>10000</v>
      </c>
      <c r="F16" s="27"/>
      <c r="G16" s="27"/>
    </row>
    <row r="17" s="1" customFormat="1" ht="18.75" customHeight="1" spans="1:7">
      <c r="A17" s="16"/>
      <c r="B17" s="14" t="s">
        <v>861</v>
      </c>
      <c r="C17" s="14" t="s">
        <v>354</v>
      </c>
      <c r="D17" s="14" t="s">
        <v>862</v>
      </c>
      <c r="E17" s="27">
        <v>500000</v>
      </c>
      <c r="F17" s="27"/>
      <c r="G17" s="27"/>
    </row>
    <row r="18" s="1" customFormat="1" ht="18.75" customHeight="1" spans="1:7">
      <c r="A18" s="16"/>
      <c r="B18" s="14" t="s">
        <v>861</v>
      </c>
      <c r="C18" s="14" t="s">
        <v>356</v>
      </c>
      <c r="D18" s="14" t="s">
        <v>862</v>
      </c>
      <c r="E18" s="27">
        <v>80000</v>
      </c>
      <c r="F18" s="27"/>
      <c r="G18" s="27"/>
    </row>
    <row r="19" s="1" customFormat="1" ht="18.75" customHeight="1" spans="1:7">
      <c r="A19" s="16"/>
      <c r="B19" s="14" t="s">
        <v>863</v>
      </c>
      <c r="C19" s="14" t="s">
        <v>359</v>
      </c>
      <c r="D19" s="14" t="s">
        <v>862</v>
      </c>
      <c r="E19" s="27">
        <v>16500</v>
      </c>
      <c r="F19" s="27"/>
      <c r="G19" s="27"/>
    </row>
    <row r="20" s="1" customFormat="1" ht="18.75" customHeight="1" spans="1:7">
      <c r="A20" s="16"/>
      <c r="B20" s="14" t="s">
        <v>863</v>
      </c>
      <c r="C20" s="14" t="s">
        <v>361</v>
      </c>
      <c r="D20" s="14" t="s">
        <v>862</v>
      </c>
      <c r="E20" s="27">
        <v>1969740</v>
      </c>
      <c r="F20" s="27"/>
      <c r="G20" s="27"/>
    </row>
    <row r="21" s="1" customFormat="1" ht="18.75" customHeight="1" spans="1:7">
      <c r="A21" s="16"/>
      <c r="B21" s="14" t="s">
        <v>864</v>
      </c>
      <c r="C21" s="14" t="s">
        <v>364</v>
      </c>
      <c r="D21" s="14" t="s">
        <v>862</v>
      </c>
      <c r="E21" s="27">
        <v>5008396</v>
      </c>
      <c r="F21" s="27"/>
      <c r="G21" s="27"/>
    </row>
    <row r="22" s="1" customFormat="1" ht="18.75" customHeight="1" spans="1:7">
      <c r="A22" s="16"/>
      <c r="B22" s="14" t="s">
        <v>864</v>
      </c>
      <c r="C22" s="14" t="s">
        <v>366</v>
      </c>
      <c r="D22" s="14" t="s">
        <v>862</v>
      </c>
      <c r="E22" s="27">
        <v>2000000</v>
      </c>
      <c r="F22" s="27"/>
      <c r="G22" s="27"/>
    </row>
    <row r="23" s="1" customFormat="1" ht="18.75" customHeight="1" spans="1:7">
      <c r="A23" s="16"/>
      <c r="B23" s="14" t="s">
        <v>864</v>
      </c>
      <c r="C23" s="14" t="s">
        <v>368</v>
      </c>
      <c r="D23" s="14" t="s">
        <v>862</v>
      </c>
      <c r="E23" s="27">
        <v>177646</v>
      </c>
      <c r="F23" s="27"/>
      <c r="G23" s="27"/>
    </row>
    <row r="24" s="1" customFormat="1" ht="18.75" customHeight="1" spans="1:7">
      <c r="A24" s="16"/>
      <c r="B24" s="14" t="s">
        <v>864</v>
      </c>
      <c r="C24" s="14" t="s">
        <v>370</v>
      </c>
      <c r="D24" s="14" t="s">
        <v>862</v>
      </c>
      <c r="E24" s="27">
        <v>300000</v>
      </c>
      <c r="F24" s="27"/>
      <c r="G24" s="27"/>
    </row>
    <row r="25" s="1" customFormat="1" ht="18.75" customHeight="1" spans="1:7">
      <c r="A25" s="16"/>
      <c r="B25" s="14" t="s">
        <v>864</v>
      </c>
      <c r="C25" s="14" t="s">
        <v>372</v>
      </c>
      <c r="D25" s="14" t="s">
        <v>862</v>
      </c>
      <c r="E25" s="27">
        <v>200000</v>
      </c>
      <c r="F25" s="27"/>
      <c r="G25" s="27"/>
    </row>
    <row r="26" s="1" customFormat="1" ht="18.75" customHeight="1" spans="1:7">
      <c r="A26" s="16"/>
      <c r="B26" s="14" t="s">
        <v>864</v>
      </c>
      <c r="C26" s="14" t="s">
        <v>376</v>
      </c>
      <c r="D26" s="14" t="s">
        <v>862</v>
      </c>
      <c r="E26" s="27">
        <v>1825231</v>
      </c>
      <c r="F26" s="27"/>
      <c r="G26" s="27"/>
    </row>
    <row r="27" s="1" customFormat="1" ht="18.75" customHeight="1" spans="1:7">
      <c r="A27" s="16"/>
      <c r="B27" s="14" t="s">
        <v>864</v>
      </c>
      <c r="C27" s="14" t="s">
        <v>380</v>
      </c>
      <c r="D27" s="14" t="s">
        <v>862</v>
      </c>
      <c r="E27" s="27">
        <v>2200000</v>
      </c>
      <c r="F27" s="27"/>
      <c r="G27" s="27"/>
    </row>
    <row r="28" s="1" customFormat="1" ht="18.75" customHeight="1" spans="1:7">
      <c r="A28" s="16"/>
      <c r="B28" s="14" t="s">
        <v>864</v>
      </c>
      <c r="C28" s="14" t="s">
        <v>382</v>
      </c>
      <c r="D28" s="14" t="s">
        <v>862</v>
      </c>
      <c r="E28" s="27">
        <v>100000</v>
      </c>
      <c r="F28" s="27"/>
      <c r="G28" s="27"/>
    </row>
    <row r="29" s="1" customFormat="1" ht="18.75" customHeight="1" spans="1:7">
      <c r="A29" s="16"/>
      <c r="B29" s="14" t="s">
        <v>864</v>
      </c>
      <c r="C29" s="14" t="s">
        <v>384</v>
      </c>
      <c r="D29" s="14" t="s">
        <v>862</v>
      </c>
      <c r="E29" s="27">
        <v>100000</v>
      </c>
      <c r="F29" s="27"/>
      <c r="G29" s="27"/>
    </row>
    <row r="30" s="1" customFormat="1" ht="18.75" customHeight="1" spans="1:7">
      <c r="A30" s="17" t="s">
        <v>56</v>
      </c>
      <c r="B30" s="18"/>
      <c r="C30" s="18"/>
      <c r="D30" s="18"/>
      <c r="E30" s="28">
        <v>24002986</v>
      </c>
      <c r="F30" s="28"/>
      <c r="G30" s="29"/>
    </row>
  </sheetData>
  <mergeCells count="11">
    <mergeCell ref="A3:G3"/>
    <mergeCell ref="A4:D4"/>
    <mergeCell ref="E5:G5"/>
    <mergeCell ref="A30:D30"/>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F17" sqref="F17"/>
    </sheetView>
  </sheetViews>
  <sheetFormatPr defaultColWidth="8.57407407407407" defaultRowHeight="12.75" customHeight="1"/>
  <cols>
    <col min="1" max="1" width="15.8888888888889"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75" t="s">
        <v>53</v>
      </c>
    </row>
    <row r="3" ht="41.25" customHeight="1" spans="1:1">
      <c r="A3" s="52" t="str">
        <f>"2025"&amp;"年部门收入预算表"</f>
        <v>2025年部门收入预算表</v>
      </c>
    </row>
    <row r="4" ht="17.25" customHeight="1" spans="1:19">
      <c r="A4" s="55" t="s">
        <v>1</v>
      </c>
      <c r="S4" s="57" t="s">
        <v>2</v>
      </c>
    </row>
    <row r="5" ht="21.75" customHeight="1" spans="1:19">
      <c r="A5" s="219" t="s">
        <v>54</v>
      </c>
      <c r="B5" s="220" t="s">
        <v>55</v>
      </c>
      <c r="C5" s="220" t="s">
        <v>56</v>
      </c>
      <c r="D5" s="221" t="s">
        <v>57</v>
      </c>
      <c r="E5" s="221"/>
      <c r="F5" s="221"/>
      <c r="G5" s="221"/>
      <c r="H5" s="221"/>
      <c r="I5" s="147"/>
      <c r="J5" s="221"/>
      <c r="K5" s="221"/>
      <c r="L5" s="221"/>
      <c r="M5" s="221"/>
      <c r="N5" s="233"/>
      <c r="O5" s="221" t="s">
        <v>46</v>
      </c>
      <c r="P5" s="221"/>
      <c r="Q5" s="221"/>
      <c r="R5" s="221"/>
      <c r="S5" s="233"/>
    </row>
    <row r="6" ht="27" customHeight="1" spans="1:19">
      <c r="A6" s="222"/>
      <c r="B6" s="223"/>
      <c r="C6" s="223"/>
      <c r="D6" s="223" t="s">
        <v>58</v>
      </c>
      <c r="E6" s="229" t="s">
        <v>59</v>
      </c>
      <c r="F6" s="223" t="s">
        <v>60</v>
      </c>
      <c r="G6" s="223" t="s">
        <v>61</v>
      </c>
      <c r="H6" s="223" t="s">
        <v>62</v>
      </c>
      <c r="I6" s="230" t="s">
        <v>63</v>
      </c>
      <c r="J6" s="231"/>
      <c r="K6" s="231"/>
      <c r="L6" s="231"/>
      <c r="M6" s="231"/>
      <c r="N6" s="232"/>
      <c r="O6" s="223" t="s">
        <v>58</v>
      </c>
      <c r="P6" s="223" t="s">
        <v>59</v>
      </c>
      <c r="Q6" s="223" t="s">
        <v>60</v>
      </c>
      <c r="R6" s="223" t="s">
        <v>61</v>
      </c>
      <c r="S6" s="223" t="s">
        <v>64</v>
      </c>
    </row>
    <row r="7" ht="30" customHeight="1" spans="1:19">
      <c r="A7" s="224"/>
      <c r="B7" s="225"/>
      <c r="C7" s="226"/>
      <c r="D7" s="226"/>
      <c r="E7" s="131"/>
      <c r="F7" s="226"/>
      <c r="G7" s="226"/>
      <c r="H7" s="226"/>
      <c r="I7" s="84" t="s">
        <v>58</v>
      </c>
      <c r="J7" s="232" t="s">
        <v>65</v>
      </c>
      <c r="K7" s="232" t="s">
        <v>66</v>
      </c>
      <c r="L7" s="232" t="s">
        <v>67</v>
      </c>
      <c r="M7" s="232" t="s">
        <v>68</v>
      </c>
      <c r="N7" s="234" t="s">
        <v>69</v>
      </c>
      <c r="O7" s="235"/>
      <c r="P7" s="235"/>
      <c r="Q7" s="235"/>
      <c r="R7" s="235"/>
      <c r="S7" s="226"/>
    </row>
    <row r="8" ht="15" customHeight="1" spans="1:19">
      <c r="A8" s="227">
        <v>1</v>
      </c>
      <c r="B8" s="227">
        <v>2</v>
      </c>
      <c r="C8" s="227">
        <v>3</v>
      </c>
      <c r="D8" s="227">
        <v>4</v>
      </c>
      <c r="E8" s="227">
        <v>5</v>
      </c>
      <c r="F8" s="227">
        <v>6</v>
      </c>
      <c r="G8" s="227">
        <v>7</v>
      </c>
      <c r="H8" s="227">
        <v>8</v>
      </c>
      <c r="I8" s="84">
        <v>9</v>
      </c>
      <c r="J8" s="227">
        <v>10</v>
      </c>
      <c r="K8" s="227">
        <v>11</v>
      </c>
      <c r="L8" s="227">
        <v>12</v>
      </c>
      <c r="M8" s="227">
        <v>13</v>
      </c>
      <c r="N8" s="227">
        <v>14</v>
      </c>
      <c r="O8" s="227">
        <v>15</v>
      </c>
      <c r="P8" s="227">
        <v>16</v>
      </c>
      <c r="Q8" s="227">
        <v>17</v>
      </c>
      <c r="R8" s="227">
        <v>18</v>
      </c>
      <c r="S8" s="227">
        <v>19</v>
      </c>
    </row>
    <row r="9" ht="18" customHeight="1" spans="1:19">
      <c r="A9" s="32" t="s">
        <v>70</v>
      </c>
      <c r="B9" s="32" t="s">
        <v>71</v>
      </c>
      <c r="C9" s="92">
        <v>38204492.4</v>
      </c>
      <c r="D9" s="92">
        <v>33846855.9</v>
      </c>
      <c r="E9" s="113">
        <v>33740164.16</v>
      </c>
      <c r="F9" s="92"/>
      <c r="G9" s="92"/>
      <c r="H9" s="92"/>
      <c r="I9" s="92">
        <v>106691.74</v>
      </c>
      <c r="J9" s="92"/>
      <c r="K9" s="92"/>
      <c r="L9" s="92"/>
      <c r="M9" s="92"/>
      <c r="N9" s="113">
        <v>106691.74</v>
      </c>
      <c r="O9" s="92">
        <v>4357636.5</v>
      </c>
      <c r="P9" s="92">
        <v>4357636.5</v>
      </c>
      <c r="Q9" s="92"/>
      <c r="R9" s="92"/>
      <c r="S9" s="92"/>
    </row>
    <row r="10" ht="18" customHeight="1" spans="1:19">
      <c r="A10" s="187"/>
      <c r="B10" s="187"/>
      <c r="C10" s="92"/>
      <c r="D10" s="92"/>
      <c r="E10" s="92"/>
      <c r="F10" s="92"/>
      <c r="G10" s="92"/>
      <c r="H10" s="92"/>
      <c r="I10" s="92"/>
      <c r="J10" s="92"/>
      <c r="K10" s="92"/>
      <c r="L10" s="92"/>
      <c r="M10" s="92"/>
      <c r="N10" s="92"/>
      <c r="O10" s="92"/>
      <c r="P10" s="92"/>
      <c r="Q10" s="92"/>
      <c r="R10" s="92"/>
      <c r="S10" s="92"/>
    </row>
    <row r="11" ht="18" customHeight="1" spans="1:19">
      <c r="A11" s="187"/>
      <c r="B11" s="187"/>
      <c r="C11" s="92"/>
      <c r="D11" s="92"/>
      <c r="E11" s="92"/>
      <c r="F11" s="92"/>
      <c r="G11" s="92"/>
      <c r="H11" s="92"/>
      <c r="I11" s="92"/>
      <c r="J11" s="92"/>
      <c r="K11" s="92"/>
      <c r="L11" s="92"/>
      <c r="M11" s="92"/>
      <c r="N11" s="92"/>
      <c r="O11" s="92"/>
      <c r="P11" s="92"/>
      <c r="Q11" s="92"/>
      <c r="R11" s="92"/>
      <c r="S11" s="92"/>
    </row>
    <row r="12" ht="18" customHeight="1" spans="1:19">
      <c r="A12" s="187"/>
      <c r="B12" s="187"/>
      <c r="C12" s="92"/>
      <c r="D12" s="92"/>
      <c r="E12" s="92"/>
      <c r="F12" s="92"/>
      <c r="G12" s="92"/>
      <c r="H12" s="92"/>
      <c r="I12" s="92"/>
      <c r="J12" s="92"/>
      <c r="K12" s="92"/>
      <c r="L12" s="92"/>
      <c r="M12" s="92"/>
      <c r="N12" s="92"/>
      <c r="O12" s="92"/>
      <c r="P12" s="92"/>
      <c r="Q12" s="92"/>
      <c r="R12" s="92"/>
      <c r="S12" s="92"/>
    </row>
    <row r="13" ht="18" customHeight="1" spans="1:19">
      <c r="A13" s="60" t="s">
        <v>56</v>
      </c>
      <c r="B13" s="228"/>
      <c r="C13" s="92">
        <v>38204492.4</v>
      </c>
      <c r="D13" s="92">
        <v>33846855.9</v>
      </c>
      <c r="E13" s="113">
        <v>33740164.16</v>
      </c>
      <c r="F13" s="92"/>
      <c r="G13" s="92"/>
      <c r="H13" s="92"/>
      <c r="I13" s="92">
        <v>106691.74</v>
      </c>
      <c r="J13" s="92"/>
      <c r="K13" s="92"/>
      <c r="L13" s="92"/>
      <c r="M13" s="92"/>
      <c r="N13" s="113">
        <v>106691.74</v>
      </c>
      <c r="O13" s="92">
        <v>4357636.5</v>
      </c>
      <c r="P13" s="92">
        <v>4357636.5</v>
      </c>
      <c r="Q13" s="92"/>
      <c r="R13" s="92"/>
      <c r="S13" s="92"/>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2"/>
  <sheetViews>
    <sheetView showGridLines="0" showZeros="0" zoomScale="70" zoomScaleNormal="70" workbookViewId="0">
      <pane ySplit="1" topLeftCell="A2" activePane="bottomLeft" state="frozen"/>
      <selection/>
      <selection pane="bottomLeft" activeCell="F19" sqref="F19"/>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2"/>
      <c r="B1" s="2"/>
      <c r="C1" s="2"/>
      <c r="D1" s="2"/>
      <c r="E1" s="2"/>
      <c r="F1" s="2"/>
      <c r="G1" s="2"/>
      <c r="H1" s="2"/>
      <c r="I1" s="2"/>
      <c r="J1" s="2"/>
      <c r="K1" s="2"/>
      <c r="L1" s="2"/>
      <c r="M1" s="2"/>
      <c r="N1" s="2"/>
      <c r="O1" s="2"/>
    </row>
    <row r="2" ht="17.25" customHeight="1" spans="1:1">
      <c r="A2" s="57" t="s">
        <v>72</v>
      </c>
    </row>
    <row r="3" ht="41.25" customHeight="1" spans="1:1">
      <c r="A3" s="52" t="str">
        <f>"2025"&amp;"年部门支出预算表"</f>
        <v>2025年部门支出预算表</v>
      </c>
    </row>
    <row r="4" ht="17.25" customHeight="1" spans="1:15">
      <c r="A4" s="55" t="s">
        <v>1</v>
      </c>
      <c r="O4" s="57" t="s">
        <v>2</v>
      </c>
    </row>
    <row r="5" ht="27" customHeight="1" spans="1:15">
      <c r="A5" s="204" t="s">
        <v>73</v>
      </c>
      <c r="B5" s="204" t="s">
        <v>74</v>
      </c>
      <c r="C5" s="204" t="s">
        <v>56</v>
      </c>
      <c r="D5" s="205" t="s">
        <v>59</v>
      </c>
      <c r="E5" s="213"/>
      <c r="F5" s="214"/>
      <c r="G5" s="215" t="s">
        <v>60</v>
      </c>
      <c r="H5" s="215" t="s">
        <v>61</v>
      </c>
      <c r="I5" s="215" t="s">
        <v>75</v>
      </c>
      <c r="J5" s="205" t="s">
        <v>63</v>
      </c>
      <c r="K5" s="213"/>
      <c r="L5" s="213"/>
      <c r="M5" s="213"/>
      <c r="N5" s="217"/>
      <c r="O5" s="218"/>
    </row>
    <row r="6" ht="42" customHeight="1" spans="1:15">
      <c r="A6" s="206"/>
      <c r="B6" s="206"/>
      <c r="C6" s="207"/>
      <c r="D6" s="208" t="s">
        <v>58</v>
      </c>
      <c r="E6" s="208" t="s">
        <v>76</v>
      </c>
      <c r="F6" s="208" t="s">
        <v>77</v>
      </c>
      <c r="G6" s="207"/>
      <c r="H6" s="207"/>
      <c r="I6" s="216"/>
      <c r="J6" s="208" t="s">
        <v>58</v>
      </c>
      <c r="K6" s="197" t="s">
        <v>78</v>
      </c>
      <c r="L6" s="197" t="s">
        <v>79</v>
      </c>
      <c r="M6" s="197" t="s">
        <v>80</v>
      </c>
      <c r="N6" s="197" t="s">
        <v>81</v>
      </c>
      <c r="O6" s="197" t="s">
        <v>82</v>
      </c>
    </row>
    <row r="7" ht="18" customHeight="1" spans="1:15">
      <c r="A7" s="63" t="s">
        <v>83</v>
      </c>
      <c r="B7" s="63" t="s">
        <v>84</v>
      </c>
      <c r="C7" s="63" t="s">
        <v>85</v>
      </c>
      <c r="D7" s="71" t="s">
        <v>86</v>
      </c>
      <c r="E7" s="71" t="s">
        <v>87</v>
      </c>
      <c r="F7" s="71" t="s">
        <v>88</v>
      </c>
      <c r="G7" s="71" t="s">
        <v>89</v>
      </c>
      <c r="H7" s="71" t="s">
        <v>90</v>
      </c>
      <c r="I7" s="71" t="s">
        <v>91</v>
      </c>
      <c r="J7" s="71" t="s">
        <v>92</v>
      </c>
      <c r="K7" s="71" t="s">
        <v>93</v>
      </c>
      <c r="L7" s="71" t="s">
        <v>94</v>
      </c>
      <c r="M7" s="71" t="s">
        <v>95</v>
      </c>
      <c r="N7" s="63" t="s">
        <v>96</v>
      </c>
      <c r="O7" s="71" t="s">
        <v>97</v>
      </c>
    </row>
    <row r="8" ht="21" customHeight="1" spans="1:15">
      <c r="A8" s="66" t="s">
        <v>98</v>
      </c>
      <c r="B8" s="66" t="s">
        <v>99</v>
      </c>
      <c r="C8" s="92">
        <v>6900</v>
      </c>
      <c r="D8" s="92">
        <f>E8+F8</f>
        <v>6900</v>
      </c>
      <c r="E8" s="92">
        <v>6900</v>
      </c>
      <c r="F8" s="92"/>
      <c r="G8" s="92"/>
      <c r="H8" s="92"/>
      <c r="I8" s="92"/>
      <c r="J8" s="113"/>
      <c r="K8" s="113"/>
      <c r="L8" s="113"/>
      <c r="M8" s="113"/>
      <c r="N8" s="113"/>
      <c r="O8" s="113"/>
    </row>
    <row r="9" ht="21" customHeight="1" spans="1:15">
      <c r="A9" s="209" t="s">
        <v>100</v>
      </c>
      <c r="B9" s="209" t="s">
        <v>101</v>
      </c>
      <c r="C9" s="92">
        <v>6900</v>
      </c>
      <c r="D9" s="92">
        <f t="shared" ref="D9:D52" si="0">E9+F9</f>
        <v>6900</v>
      </c>
      <c r="E9" s="92">
        <v>6900</v>
      </c>
      <c r="F9" s="92"/>
      <c r="G9" s="92"/>
      <c r="H9" s="92"/>
      <c r="I9" s="92"/>
      <c r="J9" s="113"/>
      <c r="K9" s="113"/>
      <c r="L9" s="113"/>
      <c r="M9" s="113"/>
      <c r="N9" s="113"/>
      <c r="O9" s="113"/>
    </row>
    <row r="10" ht="21" customHeight="1" spans="1:15">
      <c r="A10" s="210" t="s">
        <v>102</v>
      </c>
      <c r="B10" s="210" t="s">
        <v>103</v>
      </c>
      <c r="C10" s="92">
        <v>6900</v>
      </c>
      <c r="D10" s="92">
        <f t="shared" si="0"/>
        <v>6900</v>
      </c>
      <c r="E10" s="92">
        <v>6900</v>
      </c>
      <c r="F10" s="92"/>
      <c r="G10" s="92"/>
      <c r="H10" s="92"/>
      <c r="I10" s="92"/>
      <c r="J10" s="113"/>
      <c r="K10" s="113"/>
      <c r="L10" s="113"/>
      <c r="M10" s="113"/>
      <c r="N10" s="113"/>
      <c r="O10" s="113"/>
    </row>
    <row r="11" ht="21" customHeight="1" spans="1:15">
      <c r="A11" s="66" t="s">
        <v>104</v>
      </c>
      <c r="B11" s="66" t="s">
        <v>105</v>
      </c>
      <c r="C11" s="92">
        <v>3031893</v>
      </c>
      <c r="D11" s="92">
        <f t="shared" si="0"/>
        <v>3031893</v>
      </c>
      <c r="E11" s="92">
        <v>3031893</v>
      </c>
      <c r="F11" s="92"/>
      <c r="G11" s="92"/>
      <c r="H11" s="92"/>
      <c r="I11" s="92"/>
      <c r="J11" s="113"/>
      <c r="K11" s="113"/>
      <c r="L11" s="113"/>
      <c r="M11" s="113"/>
      <c r="N11" s="113"/>
      <c r="O11" s="113"/>
    </row>
    <row r="12" ht="21" customHeight="1" spans="1:15">
      <c r="A12" s="209" t="s">
        <v>106</v>
      </c>
      <c r="B12" s="209" t="s">
        <v>107</v>
      </c>
      <c r="C12" s="92">
        <v>3031893</v>
      </c>
      <c r="D12" s="92">
        <f t="shared" si="0"/>
        <v>3031893</v>
      </c>
      <c r="E12" s="92">
        <v>3031893</v>
      </c>
      <c r="F12" s="92"/>
      <c r="G12" s="92"/>
      <c r="H12" s="92"/>
      <c r="I12" s="92"/>
      <c r="J12" s="113"/>
      <c r="K12" s="113"/>
      <c r="L12" s="113"/>
      <c r="M12" s="113"/>
      <c r="N12" s="113"/>
      <c r="O12" s="113"/>
    </row>
    <row r="13" ht="21" customHeight="1" spans="1:15">
      <c r="A13" s="210" t="s">
        <v>108</v>
      </c>
      <c r="B13" s="210" t="s">
        <v>109</v>
      </c>
      <c r="C13" s="92">
        <v>516000</v>
      </c>
      <c r="D13" s="92">
        <f t="shared" si="0"/>
        <v>516000</v>
      </c>
      <c r="E13" s="92">
        <v>516000</v>
      </c>
      <c r="F13" s="92"/>
      <c r="G13" s="92"/>
      <c r="H13" s="92"/>
      <c r="I13" s="92"/>
      <c r="J13" s="113"/>
      <c r="K13" s="113"/>
      <c r="L13" s="113"/>
      <c r="M13" s="113"/>
      <c r="N13" s="113"/>
      <c r="O13" s="113"/>
    </row>
    <row r="14" ht="21" customHeight="1" spans="1:15">
      <c r="A14" s="210" t="s">
        <v>110</v>
      </c>
      <c r="B14" s="210" t="s">
        <v>111</v>
      </c>
      <c r="C14" s="92">
        <v>1926273</v>
      </c>
      <c r="D14" s="92">
        <f t="shared" si="0"/>
        <v>1926273</v>
      </c>
      <c r="E14" s="92">
        <v>1926273</v>
      </c>
      <c r="F14" s="92"/>
      <c r="G14" s="92"/>
      <c r="H14" s="92"/>
      <c r="I14" s="92"/>
      <c r="J14" s="113"/>
      <c r="K14" s="113"/>
      <c r="L14" s="113"/>
      <c r="M14" s="113"/>
      <c r="N14" s="113"/>
      <c r="O14" s="113"/>
    </row>
    <row r="15" ht="21" customHeight="1" spans="1:15">
      <c r="A15" s="210" t="s">
        <v>112</v>
      </c>
      <c r="B15" s="210" t="s">
        <v>113</v>
      </c>
      <c r="C15" s="92">
        <v>489620</v>
      </c>
      <c r="D15" s="92">
        <f t="shared" si="0"/>
        <v>489620</v>
      </c>
      <c r="E15" s="92">
        <v>489620</v>
      </c>
      <c r="F15" s="92"/>
      <c r="G15" s="92"/>
      <c r="H15" s="92"/>
      <c r="I15" s="92"/>
      <c r="J15" s="113"/>
      <c r="K15" s="113"/>
      <c r="L15" s="113"/>
      <c r="M15" s="113"/>
      <c r="N15" s="113"/>
      <c r="O15" s="113"/>
    </row>
    <row r="16" ht="21" customHeight="1" spans="1:15">
      <c r="A16" s="210" t="s">
        <v>114</v>
      </c>
      <c r="B16" s="210" t="s">
        <v>115</v>
      </c>
      <c r="C16" s="92">
        <v>100000</v>
      </c>
      <c r="D16" s="92">
        <f t="shared" si="0"/>
        <v>100000</v>
      </c>
      <c r="E16" s="92">
        <v>100000</v>
      </c>
      <c r="F16" s="92"/>
      <c r="G16" s="92"/>
      <c r="H16" s="92"/>
      <c r="I16" s="92"/>
      <c r="J16" s="113"/>
      <c r="K16" s="113"/>
      <c r="L16" s="113"/>
      <c r="M16" s="113"/>
      <c r="N16" s="113"/>
      <c r="O16" s="113"/>
    </row>
    <row r="17" ht="21" customHeight="1" spans="1:15">
      <c r="A17" s="211" t="s">
        <v>116</v>
      </c>
      <c r="B17" s="211" t="s">
        <v>117</v>
      </c>
      <c r="C17" s="163">
        <v>34731420.4</v>
      </c>
      <c r="D17" s="189">
        <f t="shared" si="0"/>
        <v>34644728.66</v>
      </c>
      <c r="E17" s="189">
        <v>6284106.16</v>
      </c>
      <c r="F17" s="163">
        <v>28360622.5</v>
      </c>
      <c r="G17" s="92"/>
      <c r="H17" s="92"/>
      <c r="I17" s="92"/>
      <c r="J17" s="113">
        <v>86691.74</v>
      </c>
      <c r="K17" s="113"/>
      <c r="L17" s="113"/>
      <c r="M17" s="113"/>
      <c r="N17" s="113"/>
      <c r="O17" s="113">
        <v>86691.74</v>
      </c>
    </row>
    <row r="18" ht="21" customHeight="1" spans="1:15">
      <c r="A18" s="192" t="s">
        <v>118</v>
      </c>
      <c r="B18" s="192" t="s">
        <v>119</v>
      </c>
      <c r="C18" s="189">
        <v>6672079.16</v>
      </c>
      <c r="D18" s="189">
        <f t="shared" si="0"/>
        <v>6672079.16</v>
      </c>
      <c r="E18" s="189">
        <v>5240079.16</v>
      </c>
      <c r="F18" s="189">
        <v>1432000</v>
      </c>
      <c r="G18" s="92"/>
      <c r="H18" s="92"/>
      <c r="I18" s="92"/>
      <c r="J18" s="113"/>
      <c r="K18" s="113"/>
      <c r="L18" s="113"/>
      <c r="M18" s="113"/>
      <c r="N18" s="113"/>
      <c r="O18" s="113"/>
    </row>
    <row r="19" ht="21" customHeight="1" spans="1:15">
      <c r="A19" s="193" t="s">
        <v>120</v>
      </c>
      <c r="B19" s="193" t="s">
        <v>121</v>
      </c>
      <c r="C19" s="189">
        <v>5240079.16</v>
      </c>
      <c r="D19" s="189">
        <f t="shared" si="0"/>
        <v>5240079.16</v>
      </c>
      <c r="E19" s="189">
        <v>5240079.16</v>
      </c>
      <c r="F19" s="189"/>
      <c r="G19" s="92"/>
      <c r="H19" s="92"/>
      <c r="I19" s="92"/>
      <c r="J19" s="113"/>
      <c r="K19" s="113"/>
      <c r="L19" s="113"/>
      <c r="M19" s="113"/>
      <c r="N19" s="113"/>
      <c r="O19" s="113"/>
    </row>
    <row r="20" ht="21" customHeight="1" spans="1:15">
      <c r="A20" s="193" t="s">
        <v>122</v>
      </c>
      <c r="B20" s="193" t="s">
        <v>123</v>
      </c>
      <c r="C20" s="189">
        <v>1432000</v>
      </c>
      <c r="D20" s="189">
        <f t="shared" si="0"/>
        <v>1432000</v>
      </c>
      <c r="E20" s="189"/>
      <c r="F20" s="189">
        <v>1432000</v>
      </c>
      <c r="G20" s="92"/>
      <c r="H20" s="92"/>
      <c r="I20" s="92"/>
      <c r="J20" s="113"/>
      <c r="K20" s="113"/>
      <c r="L20" s="113"/>
      <c r="M20" s="113"/>
      <c r="N20" s="113"/>
      <c r="O20" s="113"/>
    </row>
    <row r="21" ht="21" customHeight="1" spans="1:15">
      <c r="A21" s="192" t="s">
        <v>124</v>
      </c>
      <c r="B21" s="192" t="s">
        <v>125</v>
      </c>
      <c r="C21" s="189">
        <v>2200000</v>
      </c>
      <c r="D21" s="189">
        <f t="shared" si="0"/>
        <v>2200000</v>
      </c>
      <c r="E21" s="189"/>
      <c r="F21" s="189">
        <v>2200000</v>
      </c>
      <c r="G21" s="92"/>
      <c r="H21" s="92"/>
      <c r="I21" s="92"/>
      <c r="J21" s="113"/>
      <c r="K21" s="113"/>
      <c r="L21" s="113"/>
      <c r="M21" s="113"/>
      <c r="N21" s="113"/>
      <c r="O21" s="113"/>
    </row>
    <row r="22" ht="21" customHeight="1" spans="1:15">
      <c r="A22" s="193" t="s">
        <v>126</v>
      </c>
      <c r="B22" s="193" t="s">
        <v>127</v>
      </c>
      <c r="C22" s="189">
        <v>2200000</v>
      </c>
      <c r="D22" s="189">
        <f t="shared" si="0"/>
        <v>2200000</v>
      </c>
      <c r="E22" s="189"/>
      <c r="F22" s="189">
        <v>2200000</v>
      </c>
      <c r="G22" s="92"/>
      <c r="H22" s="92"/>
      <c r="I22" s="92"/>
      <c r="J22" s="113"/>
      <c r="K22" s="113"/>
      <c r="L22" s="113"/>
      <c r="M22" s="113"/>
      <c r="N22" s="113"/>
      <c r="O22" s="113"/>
    </row>
    <row r="23" ht="21" customHeight="1" spans="1:15">
      <c r="A23" s="192" t="s">
        <v>128</v>
      </c>
      <c r="B23" s="192" t="s">
        <v>129</v>
      </c>
      <c r="C23" s="163">
        <v>3705217</v>
      </c>
      <c r="D23" s="189">
        <f t="shared" si="0"/>
        <v>3705217</v>
      </c>
      <c r="E23" s="189">
        <v>486720</v>
      </c>
      <c r="F23" s="163">
        <v>3218497</v>
      </c>
      <c r="G23" s="92"/>
      <c r="H23" s="92"/>
      <c r="I23" s="92"/>
      <c r="J23" s="113"/>
      <c r="K23" s="113"/>
      <c r="L23" s="113"/>
      <c r="M23" s="113"/>
      <c r="N23" s="113"/>
      <c r="O23" s="113"/>
    </row>
    <row r="24" ht="21" customHeight="1" spans="1:15">
      <c r="A24" s="193" t="s">
        <v>130</v>
      </c>
      <c r="B24" s="193" t="s">
        <v>131</v>
      </c>
      <c r="C24" s="189">
        <v>1825231</v>
      </c>
      <c r="D24" s="189">
        <f t="shared" si="0"/>
        <v>1825231</v>
      </c>
      <c r="E24" s="189"/>
      <c r="F24" s="189">
        <v>1825231</v>
      </c>
      <c r="G24" s="92"/>
      <c r="H24" s="92"/>
      <c r="I24" s="92"/>
      <c r="J24" s="113"/>
      <c r="K24" s="113"/>
      <c r="L24" s="113"/>
      <c r="M24" s="113"/>
      <c r="N24" s="113"/>
      <c r="O24" s="113"/>
    </row>
    <row r="25" ht="21" customHeight="1" spans="1:15">
      <c r="A25" s="193" t="s">
        <v>132</v>
      </c>
      <c r="B25" s="193" t="s">
        <v>133</v>
      </c>
      <c r="C25" s="163">
        <v>1879986</v>
      </c>
      <c r="D25" s="189">
        <f t="shared" si="0"/>
        <v>1879986</v>
      </c>
      <c r="E25" s="189">
        <v>486720</v>
      </c>
      <c r="F25" s="163">
        <v>1393266</v>
      </c>
      <c r="G25" s="92"/>
      <c r="H25" s="92"/>
      <c r="I25" s="92"/>
      <c r="J25" s="113"/>
      <c r="K25" s="113"/>
      <c r="L25" s="113"/>
      <c r="M25" s="113"/>
      <c r="N25" s="113"/>
      <c r="O25" s="113"/>
    </row>
    <row r="26" ht="21" customHeight="1" spans="1:15">
      <c r="A26" s="192" t="s">
        <v>134</v>
      </c>
      <c r="B26" s="192" t="s">
        <v>135</v>
      </c>
      <c r="C26" s="163">
        <v>14940487.5</v>
      </c>
      <c r="D26" s="189">
        <f t="shared" si="0"/>
        <v>14940487.5</v>
      </c>
      <c r="E26" s="189"/>
      <c r="F26" s="163">
        <v>14940487.5</v>
      </c>
      <c r="G26" s="92"/>
      <c r="H26" s="92"/>
      <c r="I26" s="92"/>
      <c r="J26" s="113"/>
      <c r="K26" s="113"/>
      <c r="L26" s="113"/>
      <c r="M26" s="113"/>
      <c r="N26" s="113"/>
      <c r="O26" s="113"/>
    </row>
    <row r="27" ht="21" customHeight="1" spans="1:15">
      <c r="A27" s="193" t="s">
        <v>136</v>
      </c>
      <c r="B27" s="193" t="s">
        <v>137</v>
      </c>
      <c r="C27" s="189">
        <v>1235660</v>
      </c>
      <c r="D27" s="189">
        <f t="shared" si="0"/>
        <v>1235660</v>
      </c>
      <c r="E27" s="189"/>
      <c r="F27" s="189">
        <v>1235660</v>
      </c>
      <c r="G27" s="92"/>
      <c r="H27" s="92"/>
      <c r="I27" s="92"/>
      <c r="J27" s="113"/>
      <c r="K27" s="113"/>
      <c r="L27" s="113"/>
      <c r="M27" s="113"/>
      <c r="N27" s="113"/>
      <c r="O27" s="113"/>
    </row>
    <row r="28" ht="21" customHeight="1" spans="1:15">
      <c r="A28" s="193" t="s">
        <v>138</v>
      </c>
      <c r="B28" s="193" t="s">
        <v>139</v>
      </c>
      <c r="C28" s="189">
        <v>460300</v>
      </c>
      <c r="D28" s="189">
        <f t="shared" si="0"/>
        <v>460300</v>
      </c>
      <c r="E28" s="189"/>
      <c r="F28" s="189">
        <v>460300</v>
      </c>
      <c r="G28" s="92"/>
      <c r="H28" s="92"/>
      <c r="I28" s="92"/>
      <c r="J28" s="113"/>
      <c r="K28" s="113"/>
      <c r="L28" s="113"/>
      <c r="M28" s="113"/>
      <c r="N28" s="113"/>
      <c r="O28" s="113"/>
    </row>
    <row r="29" ht="21" customHeight="1" spans="1:15">
      <c r="A29" s="193" t="s">
        <v>140</v>
      </c>
      <c r="B29" s="193" t="s">
        <v>141</v>
      </c>
      <c r="C29" s="189">
        <v>732480</v>
      </c>
      <c r="D29" s="189">
        <f t="shared" si="0"/>
        <v>732480</v>
      </c>
      <c r="E29" s="189"/>
      <c r="F29" s="189">
        <v>732480</v>
      </c>
      <c r="G29" s="92"/>
      <c r="H29" s="92"/>
      <c r="I29" s="92"/>
      <c r="J29" s="113"/>
      <c r="K29" s="113"/>
      <c r="L29" s="113"/>
      <c r="M29" s="113"/>
      <c r="N29" s="113"/>
      <c r="O29" s="113"/>
    </row>
    <row r="30" ht="21" customHeight="1" spans="1:15">
      <c r="A30" s="193" t="s">
        <v>142</v>
      </c>
      <c r="B30" s="193" t="s">
        <v>143</v>
      </c>
      <c r="C30" s="163">
        <v>9941568</v>
      </c>
      <c r="D30" s="189">
        <f t="shared" si="0"/>
        <v>9941568</v>
      </c>
      <c r="E30" s="189"/>
      <c r="F30" s="163">
        <v>9941568</v>
      </c>
      <c r="G30" s="92"/>
      <c r="H30" s="92"/>
      <c r="I30" s="92"/>
      <c r="J30" s="113"/>
      <c r="K30" s="113"/>
      <c r="L30" s="113"/>
      <c r="M30" s="113"/>
      <c r="N30" s="113"/>
      <c r="O30" s="113"/>
    </row>
    <row r="31" ht="21" customHeight="1" spans="1:15">
      <c r="A31" s="193" t="s">
        <v>144</v>
      </c>
      <c r="B31" s="193" t="s">
        <v>145</v>
      </c>
      <c r="C31" s="163">
        <v>2361194</v>
      </c>
      <c r="D31" s="189">
        <f t="shared" si="0"/>
        <v>2361194</v>
      </c>
      <c r="E31" s="189"/>
      <c r="F31" s="163">
        <v>2361194</v>
      </c>
      <c r="G31" s="92"/>
      <c r="H31" s="92"/>
      <c r="I31" s="92"/>
      <c r="J31" s="113"/>
      <c r="K31" s="113"/>
      <c r="L31" s="113"/>
      <c r="M31" s="113"/>
      <c r="N31" s="113"/>
      <c r="O31" s="113"/>
    </row>
    <row r="32" ht="21" customHeight="1" spans="1:15">
      <c r="A32" s="191">
        <v>2100499</v>
      </c>
      <c r="B32" s="191" t="s">
        <v>146</v>
      </c>
      <c r="C32" s="163">
        <v>209285.5</v>
      </c>
      <c r="D32" s="189">
        <f t="shared" si="0"/>
        <v>209285.5</v>
      </c>
      <c r="E32" s="189"/>
      <c r="F32" s="163">
        <v>209285.5</v>
      </c>
      <c r="G32" s="92"/>
      <c r="H32" s="92"/>
      <c r="I32" s="92"/>
      <c r="J32" s="113"/>
      <c r="K32" s="113"/>
      <c r="L32" s="113"/>
      <c r="M32" s="113"/>
      <c r="N32" s="113"/>
      <c r="O32" s="113"/>
    </row>
    <row r="33" ht="21" customHeight="1" spans="1:15">
      <c r="A33" s="192" t="s">
        <v>147</v>
      </c>
      <c r="B33" s="192" t="s">
        <v>148</v>
      </c>
      <c r="C33" s="163">
        <v>5884301.74</v>
      </c>
      <c r="D33" s="189">
        <f t="shared" si="0"/>
        <v>5797610</v>
      </c>
      <c r="E33" s="189"/>
      <c r="F33" s="163">
        <v>5797610</v>
      </c>
      <c r="G33" s="92"/>
      <c r="H33" s="92"/>
      <c r="I33" s="92"/>
      <c r="J33" s="113">
        <v>86691.74</v>
      </c>
      <c r="K33" s="113"/>
      <c r="L33" s="113"/>
      <c r="M33" s="113"/>
      <c r="N33" s="113"/>
      <c r="O33" s="113">
        <v>86691.74</v>
      </c>
    </row>
    <row r="34" ht="21" customHeight="1" spans="1:15">
      <c r="A34" s="193" t="s">
        <v>149</v>
      </c>
      <c r="B34" s="193" t="s">
        <v>150</v>
      </c>
      <c r="C34" s="189">
        <v>1347622</v>
      </c>
      <c r="D34" s="189">
        <f t="shared" si="0"/>
        <v>1347622</v>
      </c>
      <c r="E34" s="189"/>
      <c r="F34" s="189">
        <v>1347622</v>
      </c>
      <c r="G34" s="92"/>
      <c r="H34" s="92"/>
      <c r="I34" s="92"/>
      <c r="J34" s="113"/>
      <c r="K34" s="113"/>
      <c r="L34" s="113"/>
      <c r="M34" s="113"/>
      <c r="N34" s="113"/>
      <c r="O34" s="113"/>
    </row>
    <row r="35" ht="21" customHeight="1" spans="1:15">
      <c r="A35" s="193" t="s">
        <v>151</v>
      </c>
      <c r="B35" s="193" t="s">
        <v>152</v>
      </c>
      <c r="C35" s="163">
        <v>4536679.74</v>
      </c>
      <c r="D35" s="189">
        <f t="shared" si="0"/>
        <v>4449988</v>
      </c>
      <c r="E35" s="189"/>
      <c r="F35" s="163">
        <v>4449988</v>
      </c>
      <c r="G35" s="92"/>
      <c r="H35" s="92"/>
      <c r="I35" s="92"/>
      <c r="J35" s="113">
        <v>86691.74</v>
      </c>
      <c r="K35" s="113"/>
      <c r="L35" s="113"/>
      <c r="M35" s="113"/>
      <c r="N35" s="113"/>
      <c r="O35" s="113">
        <v>86691.74</v>
      </c>
    </row>
    <row r="36" ht="21" customHeight="1" spans="1:15">
      <c r="A36" s="209" t="s">
        <v>153</v>
      </c>
      <c r="B36" s="209" t="s">
        <v>154</v>
      </c>
      <c r="C36" s="92">
        <v>557307</v>
      </c>
      <c r="D36" s="92">
        <f t="shared" si="0"/>
        <v>557307</v>
      </c>
      <c r="E36" s="92">
        <v>557307</v>
      </c>
      <c r="F36" s="92"/>
      <c r="G36" s="92"/>
      <c r="H36" s="92"/>
      <c r="I36" s="92"/>
      <c r="J36" s="113"/>
      <c r="K36" s="113"/>
      <c r="L36" s="113"/>
      <c r="M36" s="113"/>
      <c r="N36" s="113"/>
      <c r="O36" s="113"/>
    </row>
    <row r="37" ht="21" customHeight="1" spans="1:15">
      <c r="A37" s="210" t="s">
        <v>155</v>
      </c>
      <c r="B37" s="210" t="s">
        <v>156</v>
      </c>
      <c r="C37" s="92">
        <v>182240</v>
      </c>
      <c r="D37" s="92">
        <f t="shared" si="0"/>
        <v>182240</v>
      </c>
      <c r="E37" s="92">
        <v>182240</v>
      </c>
      <c r="F37" s="92"/>
      <c r="G37" s="92"/>
      <c r="H37" s="92"/>
      <c r="I37" s="92"/>
      <c r="J37" s="113"/>
      <c r="K37" s="113"/>
      <c r="L37" s="113"/>
      <c r="M37" s="113"/>
      <c r="N37" s="113"/>
      <c r="O37" s="113"/>
    </row>
    <row r="38" ht="21" customHeight="1" spans="1:15">
      <c r="A38" s="210" t="s">
        <v>157</v>
      </c>
      <c r="B38" s="210" t="s">
        <v>158</v>
      </c>
      <c r="C38" s="92">
        <v>59580</v>
      </c>
      <c r="D38" s="92">
        <f t="shared" si="0"/>
        <v>59580</v>
      </c>
      <c r="E38" s="92">
        <v>59580</v>
      </c>
      <c r="F38" s="92"/>
      <c r="G38" s="92"/>
      <c r="H38" s="92"/>
      <c r="I38" s="92"/>
      <c r="J38" s="113"/>
      <c r="K38" s="113"/>
      <c r="L38" s="113"/>
      <c r="M38" s="113"/>
      <c r="N38" s="113"/>
      <c r="O38" s="113"/>
    </row>
    <row r="39" ht="21" customHeight="1" spans="1:15">
      <c r="A39" s="210" t="s">
        <v>159</v>
      </c>
      <c r="B39" s="210" t="s">
        <v>160</v>
      </c>
      <c r="C39" s="92">
        <v>286300</v>
      </c>
      <c r="D39" s="92">
        <f t="shared" si="0"/>
        <v>286300</v>
      </c>
      <c r="E39" s="92">
        <v>286300</v>
      </c>
      <c r="F39" s="92"/>
      <c r="G39" s="92"/>
      <c r="H39" s="92"/>
      <c r="I39" s="92"/>
      <c r="J39" s="113"/>
      <c r="K39" s="113"/>
      <c r="L39" s="113"/>
      <c r="M39" s="113"/>
      <c r="N39" s="113"/>
      <c r="O39" s="113"/>
    </row>
    <row r="40" ht="21" customHeight="1" spans="1:15">
      <c r="A40" s="210" t="s">
        <v>161</v>
      </c>
      <c r="B40" s="210" t="s">
        <v>162</v>
      </c>
      <c r="C40" s="92">
        <v>29187</v>
      </c>
      <c r="D40" s="92">
        <f t="shared" si="0"/>
        <v>29187</v>
      </c>
      <c r="E40" s="92">
        <v>29187</v>
      </c>
      <c r="F40" s="92"/>
      <c r="G40" s="92"/>
      <c r="H40" s="92"/>
      <c r="I40" s="92"/>
      <c r="J40" s="113"/>
      <c r="K40" s="113"/>
      <c r="L40" s="113"/>
      <c r="M40" s="113"/>
      <c r="N40" s="113"/>
      <c r="O40" s="113"/>
    </row>
    <row r="41" ht="21" customHeight="1" spans="1:15">
      <c r="A41" s="209" t="s">
        <v>163</v>
      </c>
      <c r="B41" s="209" t="s">
        <v>164</v>
      </c>
      <c r="C41" s="92">
        <v>255528</v>
      </c>
      <c r="D41" s="92">
        <f t="shared" si="0"/>
        <v>255528</v>
      </c>
      <c r="E41" s="92"/>
      <c r="F41" s="92">
        <v>255528</v>
      </c>
      <c r="G41" s="92"/>
      <c r="H41" s="92"/>
      <c r="I41" s="92"/>
      <c r="J41" s="113"/>
      <c r="K41" s="113"/>
      <c r="L41" s="113"/>
      <c r="M41" s="113"/>
      <c r="N41" s="113"/>
      <c r="O41" s="113"/>
    </row>
    <row r="42" ht="21" customHeight="1" spans="1:15">
      <c r="A42" s="210" t="s">
        <v>165</v>
      </c>
      <c r="B42" s="210" t="s">
        <v>166</v>
      </c>
      <c r="C42" s="92">
        <v>255528</v>
      </c>
      <c r="D42" s="92">
        <f t="shared" si="0"/>
        <v>255528</v>
      </c>
      <c r="E42" s="92"/>
      <c r="F42" s="92">
        <v>255528</v>
      </c>
      <c r="G42" s="92"/>
      <c r="H42" s="92"/>
      <c r="I42" s="92"/>
      <c r="J42" s="113"/>
      <c r="K42" s="113"/>
      <c r="L42" s="113"/>
      <c r="M42" s="113"/>
      <c r="N42" s="113"/>
      <c r="O42" s="113"/>
    </row>
    <row r="43" ht="21" customHeight="1" spans="1:15">
      <c r="A43" s="209" t="s">
        <v>167</v>
      </c>
      <c r="B43" s="209" t="s">
        <v>168</v>
      </c>
      <c r="C43" s="92">
        <v>516500</v>
      </c>
      <c r="D43" s="92">
        <f t="shared" si="0"/>
        <v>516500</v>
      </c>
      <c r="E43" s="92"/>
      <c r="F43" s="92">
        <v>516500</v>
      </c>
      <c r="G43" s="92"/>
      <c r="H43" s="92"/>
      <c r="I43" s="92"/>
      <c r="J43" s="113"/>
      <c r="K43" s="113"/>
      <c r="L43" s="113"/>
      <c r="M43" s="113"/>
      <c r="N43" s="113"/>
      <c r="O43" s="113"/>
    </row>
    <row r="44" ht="21" customHeight="1" spans="1:15">
      <c r="A44" s="210" t="s">
        <v>169</v>
      </c>
      <c r="B44" s="210" t="s">
        <v>168</v>
      </c>
      <c r="C44" s="92">
        <v>516500</v>
      </c>
      <c r="D44" s="92">
        <f t="shared" si="0"/>
        <v>516500</v>
      </c>
      <c r="E44" s="92"/>
      <c r="F44" s="92">
        <v>516500</v>
      </c>
      <c r="G44" s="92"/>
      <c r="H44" s="92"/>
      <c r="I44" s="92"/>
      <c r="J44" s="113"/>
      <c r="K44" s="113"/>
      <c r="L44" s="113"/>
      <c r="M44" s="113"/>
      <c r="N44" s="113"/>
      <c r="O44" s="113"/>
    </row>
    <row r="45" ht="21" customHeight="1" spans="1:15">
      <c r="A45" s="66" t="s">
        <v>170</v>
      </c>
      <c r="B45" s="66" t="s">
        <v>171</v>
      </c>
      <c r="C45" s="92">
        <v>414279</v>
      </c>
      <c r="D45" s="92">
        <f t="shared" si="0"/>
        <v>414279</v>
      </c>
      <c r="E45" s="92">
        <v>414279</v>
      </c>
      <c r="F45" s="92"/>
      <c r="G45" s="92"/>
      <c r="H45" s="92"/>
      <c r="I45" s="92"/>
      <c r="J45" s="113"/>
      <c r="K45" s="113"/>
      <c r="L45" s="113"/>
      <c r="M45" s="113"/>
      <c r="N45" s="113"/>
      <c r="O45" s="113"/>
    </row>
    <row r="46" ht="21" customHeight="1" spans="1:15">
      <c r="A46" s="209" t="s">
        <v>172</v>
      </c>
      <c r="B46" s="209" t="s">
        <v>173</v>
      </c>
      <c r="C46" s="92">
        <v>414279</v>
      </c>
      <c r="D46" s="92">
        <f t="shared" si="0"/>
        <v>414279</v>
      </c>
      <c r="E46" s="92">
        <v>414279</v>
      </c>
      <c r="F46" s="92"/>
      <c r="G46" s="92"/>
      <c r="H46" s="92"/>
      <c r="I46" s="92"/>
      <c r="J46" s="113"/>
      <c r="K46" s="113"/>
      <c r="L46" s="113"/>
      <c r="M46" s="113"/>
      <c r="N46" s="113"/>
      <c r="O46" s="113"/>
    </row>
    <row r="47" ht="21" customHeight="1" spans="1:15">
      <c r="A47" s="210" t="s">
        <v>174</v>
      </c>
      <c r="B47" s="210" t="s">
        <v>175</v>
      </c>
      <c r="C47" s="92">
        <v>412599</v>
      </c>
      <c r="D47" s="92">
        <f t="shared" si="0"/>
        <v>412599</v>
      </c>
      <c r="E47" s="92">
        <v>412599</v>
      </c>
      <c r="F47" s="92"/>
      <c r="G47" s="92"/>
      <c r="H47" s="92"/>
      <c r="I47" s="92"/>
      <c r="J47" s="113"/>
      <c r="K47" s="113"/>
      <c r="L47" s="113"/>
      <c r="M47" s="113"/>
      <c r="N47" s="113"/>
      <c r="O47" s="113"/>
    </row>
    <row r="48" ht="21" customHeight="1" spans="1:15">
      <c r="A48" s="210" t="s">
        <v>176</v>
      </c>
      <c r="B48" s="210" t="s">
        <v>177</v>
      </c>
      <c r="C48" s="92">
        <v>1680</v>
      </c>
      <c r="D48" s="92">
        <f t="shared" si="0"/>
        <v>1680</v>
      </c>
      <c r="E48" s="92">
        <v>1680</v>
      </c>
      <c r="F48" s="92"/>
      <c r="G48" s="92"/>
      <c r="H48" s="92"/>
      <c r="I48" s="92"/>
      <c r="J48" s="113"/>
      <c r="K48" s="113"/>
      <c r="L48" s="113"/>
      <c r="M48" s="113"/>
      <c r="N48" s="113"/>
      <c r="O48" s="113"/>
    </row>
    <row r="49" ht="21" customHeight="1" spans="1:15">
      <c r="A49" s="66" t="s">
        <v>178</v>
      </c>
      <c r="B49" s="66" t="s">
        <v>82</v>
      </c>
      <c r="C49" s="92">
        <v>20000</v>
      </c>
      <c r="D49" s="92">
        <f t="shared" si="0"/>
        <v>0</v>
      </c>
      <c r="E49" s="92"/>
      <c r="F49" s="92"/>
      <c r="G49" s="92"/>
      <c r="H49" s="92"/>
      <c r="I49" s="92"/>
      <c r="J49" s="113">
        <v>20000</v>
      </c>
      <c r="K49" s="113"/>
      <c r="L49" s="113"/>
      <c r="M49" s="113"/>
      <c r="N49" s="113"/>
      <c r="O49" s="113">
        <v>20000</v>
      </c>
    </row>
    <row r="50" ht="21" customHeight="1" spans="1:15">
      <c r="A50" s="209" t="s">
        <v>179</v>
      </c>
      <c r="B50" s="209" t="s">
        <v>82</v>
      </c>
      <c r="C50" s="92">
        <v>20000</v>
      </c>
      <c r="D50" s="92">
        <f t="shared" si="0"/>
        <v>0</v>
      </c>
      <c r="E50" s="92"/>
      <c r="F50" s="92"/>
      <c r="G50" s="92"/>
      <c r="H50" s="92"/>
      <c r="I50" s="92"/>
      <c r="J50" s="113">
        <v>20000</v>
      </c>
      <c r="K50" s="113"/>
      <c r="L50" s="113"/>
      <c r="M50" s="113"/>
      <c r="N50" s="113"/>
      <c r="O50" s="113">
        <v>20000</v>
      </c>
    </row>
    <row r="51" ht="21" customHeight="1" spans="1:15">
      <c r="A51" s="210" t="s">
        <v>180</v>
      </c>
      <c r="B51" s="210" t="s">
        <v>82</v>
      </c>
      <c r="C51" s="92">
        <v>20000</v>
      </c>
      <c r="D51" s="92">
        <f t="shared" si="0"/>
        <v>0</v>
      </c>
      <c r="E51" s="92"/>
      <c r="F51" s="92"/>
      <c r="G51" s="92"/>
      <c r="H51" s="92"/>
      <c r="I51" s="92"/>
      <c r="J51" s="113">
        <v>20000</v>
      </c>
      <c r="K51" s="113"/>
      <c r="L51" s="113"/>
      <c r="M51" s="113"/>
      <c r="N51" s="113"/>
      <c r="O51" s="113">
        <v>20000</v>
      </c>
    </row>
    <row r="52" ht="21" customHeight="1" spans="1:15">
      <c r="A52" s="63" t="s">
        <v>56</v>
      </c>
      <c r="B52" s="212"/>
      <c r="C52" s="92">
        <v>38204492.4</v>
      </c>
      <c r="D52" s="92">
        <f t="shared" si="0"/>
        <v>38097800.66</v>
      </c>
      <c r="E52" s="92">
        <v>9737178.16</v>
      </c>
      <c r="F52" s="92">
        <v>28360622.5</v>
      </c>
      <c r="G52" s="92"/>
      <c r="H52" s="92"/>
      <c r="I52" s="92"/>
      <c r="J52" s="113">
        <v>106691.74</v>
      </c>
      <c r="K52" s="113"/>
      <c r="L52" s="113"/>
      <c r="M52" s="113"/>
      <c r="N52" s="113"/>
      <c r="O52" s="113">
        <v>106691.74</v>
      </c>
    </row>
  </sheetData>
  <mergeCells count="12">
    <mergeCell ref="A2:O2"/>
    <mergeCell ref="A3:O3"/>
    <mergeCell ref="A4:B4"/>
    <mergeCell ref="D5:F5"/>
    <mergeCell ref="J5:O5"/>
    <mergeCell ref="A52:B52"/>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11" sqref="B11"/>
    </sheetView>
  </sheetViews>
  <sheetFormatPr defaultColWidth="8.57407407407407" defaultRowHeight="12.75" customHeight="1" outlineLevelCol="3"/>
  <cols>
    <col min="1" max="4" width="35.5740740740741" customWidth="1"/>
  </cols>
  <sheetData>
    <row r="1" customHeight="1" spans="1:4">
      <c r="A1" s="2"/>
      <c r="B1" s="2"/>
      <c r="C1" s="2"/>
      <c r="D1" s="2"/>
    </row>
    <row r="2" ht="15" customHeight="1" spans="1:4">
      <c r="A2" s="53"/>
      <c r="B2" s="57"/>
      <c r="C2" s="57"/>
      <c r="D2" s="57" t="s">
        <v>181</v>
      </c>
    </row>
    <row r="3" ht="41.25" customHeight="1" spans="1:1">
      <c r="A3" s="52" t="str">
        <f>"2025"&amp;"年部门财政拨款收支预算总表"</f>
        <v>2025年部门财政拨款收支预算总表</v>
      </c>
    </row>
    <row r="4" ht="17.25" customHeight="1" spans="1:4">
      <c r="A4" s="55" t="s">
        <v>1</v>
      </c>
      <c r="B4" s="196"/>
      <c r="D4" s="57" t="s">
        <v>2</v>
      </c>
    </row>
    <row r="5" ht="17.25" customHeight="1" spans="1:4">
      <c r="A5" s="197" t="s">
        <v>3</v>
      </c>
      <c r="B5" s="198"/>
      <c r="C5" s="197" t="s">
        <v>4</v>
      </c>
      <c r="D5" s="198"/>
    </row>
    <row r="6" ht="18.75" customHeight="1" spans="1:4">
      <c r="A6" s="197" t="s">
        <v>5</v>
      </c>
      <c r="B6" s="197" t="s">
        <v>6</v>
      </c>
      <c r="C6" s="197" t="s">
        <v>7</v>
      </c>
      <c r="D6" s="197" t="s">
        <v>6</v>
      </c>
    </row>
    <row r="7" ht="16.5" customHeight="1" spans="1:4">
      <c r="A7" s="199" t="s">
        <v>182</v>
      </c>
      <c r="B7" s="92">
        <v>33740164.16</v>
      </c>
      <c r="C7" s="199" t="s">
        <v>183</v>
      </c>
      <c r="D7" s="92">
        <v>38097800.66</v>
      </c>
    </row>
    <row r="8" ht="16.5" customHeight="1" spans="1:4">
      <c r="A8" s="199" t="s">
        <v>184</v>
      </c>
      <c r="B8" s="92">
        <v>33740164.16</v>
      </c>
      <c r="C8" s="199" t="s">
        <v>185</v>
      </c>
      <c r="D8" s="92"/>
    </row>
    <row r="9" ht="16.5" customHeight="1" spans="1:4">
      <c r="A9" s="199" t="s">
        <v>186</v>
      </c>
      <c r="B9" s="92"/>
      <c r="C9" s="199" t="s">
        <v>187</v>
      </c>
      <c r="D9" s="92"/>
    </row>
    <row r="10" ht="16.5" customHeight="1" spans="1:4">
      <c r="A10" s="199" t="s">
        <v>188</v>
      </c>
      <c r="B10" s="92"/>
      <c r="C10" s="199" t="s">
        <v>189</v>
      </c>
      <c r="D10" s="92"/>
    </row>
    <row r="11" ht="16.5" customHeight="1" spans="1:4">
      <c r="A11" s="199" t="s">
        <v>190</v>
      </c>
      <c r="B11" s="92">
        <v>4357636.5</v>
      </c>
      <c r="C11" s="199" t="s">
        <v>191</v>
      </c>
      <c r="D11" s="92"/>
    </row>
    <row r="12" ht="16.5" customHeight="1" spans="1:4">
      <c r="A12" s="199" t="s">
        <v>184</v>
      </c>
      <c r="B12" s="92">
        <v>4357636.5</v>
      </c>
      <c r="C12" s="199" t="s">
        <v>192</v>
      </c>
      <c r="D12" s="92">
        <v>6900</v>
      </c>
    </row>
    <row r="13" ht="16.5" customHeight="1" spans="1:4">
      <c r="A13" s="200" t="s">
        <v>186</v>
      </c>
      <c r="B13" s="92"/>
      <c r="C13" s="80" t="s">
        <v>193</v>
      </c>
      <c r="D13" s="92"/>
    </row>
    <row r="14" ht="16.5" customHeight="1" spans="1:4">
      <c r="A14" s="200" t="s">
        <v>188</v>
      </c>
      <c r="B14" s="92"/>
      <c r="C14" s="80" t="s">
        <v>194</v>
      </c>
      <c r="D14" s="92"/>
    </row>
    <row r="15" ht="16.5" customHeight="1" spans="1:4">
      <c r="A15" s="201"/>
      <c r="B15" s="92"/>
      <c r="C15" s="80" t="s">
        <v>195</v>
      </c>
      <c r="D15" s="92">
        <v>3031893</v>
      </c>
    </row>
    <row r="16" ht="16.5" customHeight="1" spans="1:4">
      <c r="A16" s="201"/>
      <c r="B16" s="92"/>
      <c r="C16" s="80" t="s">
        <v>196</v>
      </c>
      <c r="D16" s="163">
        <v>34644728.66</v>
      </c>
    </row>
    <row r="17" ht="16.5" customHeight="1" spans="1:4">
      <c r="A17" s="201"/>
      <c r="B17" s="92"/>
      <c r="C17" s="80" t="s">
        <v>197</v>
      </c>
      <c r="D17" s="92"/>
    </row>
    <row r="18" ht="16.5" customHeight="1" spans="1:4">
      <c r="A18" s="201"/>
      <c r="B18" s="92"/>
      <c r="C18" s="80" t="s">
        <v>198</v>
      </c>
      <c r="D18" s="92"/>
    </row>
    <row r="19" ht="16.5" customHeight="1" spans="1:4">
      <c r="A19" s="201"/>
      <c r="B19" s="92"/>
      <c r="C19" s="80" t="s">
        <v>199</v>
      </c>
      <c r="D19" s="92"/>
    </row>
    <row r="20" ht="16.5" customHeight="1" spans="1:4">
      <c r="A20" s="201"/>
      <c r="B20" s="92"/>
      <c r="C20" s="80" t="s">
        <v>200</v>
      </c>
      <c r="D20" s="92"/>
    </row>
    <row r="21" ht="16.5" customHeight="1" spans="1:4">
      <c r="A21" s="201"/>
      <c r="B21" s="92"/>
      <c r="C21" s="80" t="s">
        <v>201</v>
      </c>
      <c r="D21" s="92"/>
    </row>
    <row r="22" ht="16.5" customHeight="1" spans="1:4">
      <c r="A22" s="201"/>
      <c r="B22" s="92"/>
      <c r="C22" s="80" t="s">
        <v>202</v>
      </c>
      <c r="D22" s="92"/>
    </row>
    <row r="23" ht="16.5" customHeight="1" spans="1:4">
      <c r="A23" s="201"/>
      <c r="B23" s="92"/>
      <c r="C23" s="80" t="s">
        <v>203</v>
      </c>
      <c r="D23" s="92"/>
    </row>
    <row r="24" ht="16.5" customHeight="1" spans="1:4">
      <c r="A24" s="201"/>
      <c r="B24" s="92"/>
      <c r="C24" s="80" t="s">
        <v>204</v>
      </c>
      <c r="D24" s="92"/>
    </row>
    <row r="25" ht="16.5" customHeight="1" spans="1:4">
      <c r="A25" s="201"/>
      <c r="B25" s="92"/>
      <c r="C25" s="80" t="s">
        <v>205</v>
      </c>
      <c r="D25" s="92"/>
    </row>
    <row r="26" ht="16.5" customHeight="1" spans="1:4">
      <c r="A26" s="201"/>
      <c r="B26" s="92"/>
      <c r="C26" s="80" t="s">
        <v>206</v>
      </c>
      <c r="D26" s="92">
        <v>414279</v>
      </c>
    </row>
    <row r="27" ht="16.5" customHeight="1" spans="1:4">
      <c r="A27" s="201"/>
      <c r="B27" s="92"/>
      <c r="C27" s="80" t="s">
        <v>207</v>
      </c>
      <c r="D27" s="92"/>
    </row>
    <row r="28" ht="16.5" customHeight="1" spans="1:4">
      <c r="A28" s="201"/>
      <c r="B28" s="92"/>
      <c r="C28" s="80" t="s">
        <v>208</v>
      </c>
      <c r="D28" s="92"/>
    </row>
    <row r="29" ht="16.5" customHeight="1" spans="1:4">
      <c r="A29" s="201"/>
      <c r="B29" s="92"/>
      <c r="C29" s="80" t="s">
        <v>209</v>
      </c>
      <c r="D29" s="92"/>
    </row>
    <row r="30" ht="16.5" customHeight="1" spans="1:4">
      <c r="A30" s="201"/>
      <c r="B30" s="92"/>
      <c r="C30" s="80" t="s">
        <v>210</v>
      </c>
      <c r="D30" s="92"/>
    </row>
    <row r="31" ht="16.5" customHeight="1" spans="1:4">
      <c r="A31" s="201"/>
      <c r="B31" s="92"/>
      <c r="C31" s="80" t="s">
        <v>211</v>
      </c>
      <c r="D31" s="92"/>
    </row>
    <row r="32" ht="16.5" customHeight="1" spans="1:4">
      <c r="A32" s="201"/>
      <c r="B32" s="92"/>
      <c r="C32" s="200" t="s">
        <v>212</v>
      </c>
      <c r="D32" s="92"/>
    </row>
    <row r="33" ht="16.5" customHeight="1" spans="1:4">
      <c r="A33" s="201"/>
      <c r="B33" s="92"/>
      <c r="C33" s="200" t="s">
        <v>213</v>
      </c>
      <c r="D33" s="92"/>
    </row>
    <row r="34" ht="16.5" customHeight="1" spans="1:4">
      <c r="A34" s="201"/>
      <c r="B34" s="92"/>
      <c r="C34" s="30" t="s">
        <v>214</v>
      </c>
      <c r="D34" s="92"/>
    </row>
    <row r="35" ht="15" customHeight="1" spans="1:4">
      <c r="A35" s="202" t="s">
        <v>51</v>
      </c>
      <c r="B35" s="203">
        <v>38097800.66</v>
      </c>
      <c r="C35" s="202" t="s">
        <v>52</v>
      </c>
      <c r="D35" s="203">
        <v>38097800.66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49"/>
  <sheetViews>
    <sheetView showZeros="0" workbookViewId="0">
      <pane ySplit="1" topLeftCell="A2" activePane="bottomLeft" state="frozen"/>
      <selection/>
      <selection pane="bottomLeft" activeCell="D52" sqref="D52"/>
    </sheetView>
  </sheetViews>
  <sheetFormatPr defaultColWidth="9.13888888888889" defaultRowHeight="14.25" customHeight="1" outlineLevelCol="7"/>
  <cols>
    <col min="1" max="1" width="20.1388888888889" customWidth="1"/>
    <col min="2" max="2" width="44" customWidth="1"/>
    <col min="3" max="7" width="24.1388888888889" customWidth="1"/>
  </cols>
  <sheetData>
    <row r="1" customHeight="1" spans="1:7">
      <c r="A1" s="2"/>
      <c r="B1" s="2"/>
      <c r="C1" s="2"/>
      <c r="D1" s="2"/>
      <c r="E1" s="2"/>
      <c r="F1" s="2"/>
      <c r="G1" s="2"/>
    </row>
    <row r="2" customHeight="1" spans="4:7">
      <c r="D2" s="154"/>
      <c r="F2" s="85"/>
      <c r="G2" s="164" t="s">
        <v>215</v>
      </c>
    </row>
    <row r="3" ht="41.25" customHeight="1" spans="1:7">
      <c r="A3" s="140" t="str">
        <f>"2025"&amp;"年一般公共预算支出预算表（按功能科目分类）"</f>
        <v>2025年一般公共预算支出预算表（按功能科目分类）</v>
      </c>
      <c r="B3" s="140"/>
      <c r="C3" s="140"/>
      <c r="D3" s="140"/>
      <c r="E3" s="140"/>
      <c r="F3" s="140"/>
      <c r="G3" s="140"/>
    </row>
    <row r="4" ht="18" customHeight="1" spans="1:8">
      <c r="A4" s="77" t="s">
        <v>1</v>
      </c>
      <c r="B4" s="77"/>
      <c r="C4" s="78"/>
      <c r="D4" s="78"/>
      <c r="E4" s="78"/>
      <c r="F4" s="78"/>
      <c r="G4" s="78"/>
      <c r="H4" s="78"/>
    </row>
    <row r="5" ht="20.25" customHeight="1" spans="1:7">
      <c r="A5" s="184" t="s">
        <v>216</v>
      </c>
      <c r="B5" s="185"/>
      <c r="C5" s="141" t="s">
        <v>56</v>
      </c>
      <c r="D5" s="172" t="s">
        <v>76</v>
      </c>
      <c r="E5" s="23"/>
      <c r="F5" s="24"/>
      <c r="G5" s="160" t="s">
        <v>77</v>
      </c>
    </row>
    <row r="6" ht="20.25" customHeight="1" spans="1:7">
      <c r="A6" s="186" t="s">
        <v>73</v>
      </c>
      <c r="B6" s="186" t="s">
        <v>74</v>
      </c>
      <c r="C6" s="26"/>
      <c r="D6" s="146" t="s">
        <v>58</v>
      </c>
      <c r="E6" s="146" t="s">
        <v>217</v>
      </c>
      <c r="F6" s="146" t="s">
        <v>218</v>
      </c>
      <c r="G6" s="162"/>
    </row>
    <row r="7" ht="15" customHeight="1" spans="1:7">
      <c r="A7" s="67" t="s">
        <v>83</v>
      </c>
      <c r="B7" s="67" t="s">
        <v>84</v>
      </c>
      <c r="C7" s="67" t="s">
        <v>85</v>
      </c>
      <c r="D7" s="67" t="s">
        <v>86</v>
      </c>
      <c r="E7" s="67" t="s">
        <v>87</v>
      </c>
      <c r="F7" s="67" t="s">
        <v>88</v>
      </c>
      <c r="G7" s="67" t="s">
        <v>89</v>
      </c>
    </row>
    <row r="8" ht="18" customHeight="1" spans="1:7">
      <c r="A8" s="32" t="s">
        <v>98</v>
      </c>
      <c r="B8" s="32" t="s">
        <v>99</v>
      </c>
      <c r="C8" s="92">
        <v>6900</v>
      </c>
      <c r="D8" s="92">
        <v>6900</v>
      </c>
      <c r="E8" s="113"/>
      <c r="F8" s="113">
        <v>6900</v>
      </c>
      <c r="G8" s="92"/>
    </row>
    <row r="9" ht="18" customHeight="1" spans="1:7">
      <c r="A9" s="187" t="s">
        <v>100</v>
      </c>
      <c r="B9" s="187" t="s">
        <v>101</v>
      </c>
      <c r="C9" s="92">
        <v>6900</v>
      </c>
      <c r="D9" s="92">
        <v>6900</v>
      </c>
      <c r="E9" s="113"/>
      <c r="F9" s="113">
        <v>6900</v>
      </c>
      <c r="G9" s="92"/>
    </row>
    <row r="10" ht="18" customHeight="1" spans="1:7">
      <c r="A10" s="188" t="s">
        <v>102</v>
      </c>
      <c r="B10" s="188" t="s">
        <v>103</v>
      </c>
      <c r="C10" s="92">
        <v>6900</v>
      </c>
      <c r="D10" s="92">
        <v>6900</v>
      </c>
      <c r="E10" s="113"/>
      <c r="F10" s="113">
        <v>6900</v>
      </c>
      <c r="G10" s="92"/>
    </row>
    <row r="11" ht="18" customHeight="1" spans="1:7">
      <c r="A11" s="32" t="s">
        <v>104</v>
      </c>
      <c r="B11" s="32" t="s">
        <v>105</v>
      </c>
      <c r="C11" s="92">
        <v>3031893</v>
      </c>
      <c r="D11" s="92">
        <v>3031893</v>
      </c>
      <c r="E11" s="113">
        <v>2978493</v>
      </c>
      <c r="F11" s="113">
        <v>53400</v>
      </c>
      <c r="G11" s="92"/>
    </row>
    <row r="12" ht="18" customHeight="1" spans="1:7">
      <c r="A12" s="187" t="s">
        <v>106</v>
      </c>
      <c r="B12" s="187" t="s">
        <v>107</v>
      </c>
      <c r="C12" s="92">
        <v>3031893</v>
      </c>
      <c r="D12" s="92">
        <v>3031893</v>
      </c>
      <c r="E12" s="113">
        <v>2978493</v>
      </c>
      <c r="F12" s="113">
        <v>53400</v>
      </c>
      <c r="G12" s="92"/>
    </row>
    <row r="13" ht="18" customHeight="1" spans="1:7">
      <c r="A13" s="188" t="s">
        <v>108</v>
      </c>
      <c r="B13" s="188" t="s">
        <v>109</v>
      </c>
      <c r="C13" s="92">
        <v>516000</v>
      </c>
      <c r="D13" s="92">
        <v>516000</v>
      </c>
      <c r="E13" s="113">
        <v>504000</v>
      </c>
      <c r="F13" s="113">
        <v>12000</v>
      </c>
      <c r="G13" s="92"/>
    </row>
    <row r="14" ht="18" customHeight="1" spans="1:7">
      <c r="A14" s="188" t="s">
        <v>110</v>
      </c>
      <c r="B14" s="188" t="s">
        <v>111</v>
      </c>
      <c r="C14" s="92">
        <v>1926273</v>
      </c>
      <c r="D14" s="92">
        <v>1926273</v>
      </c>
      <c r="E14" s="113">
        <v>1884873</v>
      </c>
      <c r="F14" s="113">
        <v>41400</v>
      </c>
      <c r="G14" s="92"/>
    </row>
    <row r="15" ht="18" customHeight="1" spans="1:7">
      <c r="A15" s="188" t="s">
        <v>112</v>
      </c>
      <c r="B15" s="188" t="s">
        <v>113</v>
      </c>
      <c r="C15" s="92">
        <v>489620</v>
      </c>
      <c r="D15" s="92">
        <v>489620</v>
      </c>
      <c r="E15" s="113">
        <v>489620</v>
      </c>
      <c r="F15" s="113"/>
      <c r="G15" s="92"/>
    </row>
    <row r="16" ht="18" customHeight="1" spans="1:7">
      <c r="A16" s="188" t="s">
        <v>114</v>
      </c>
      <c r="B16" s="188" t="s">
        <v>115</v>
      </c>
      <c r="C16" s="92">
        <v>100000</v>
      </c>
      <c r="D16" s="92">
        <v>100000</v>
      </c>
      <c r="E16" s="113">
        <v>100000</v>
      </c>
      <c r="F16" s="113"/>
      <c r="G16" s="92"/>
    </row>
    <row r="17" s="183" customFormat="1" ht="18" customHeight="1" spans="1:7">
      <c r="A17" s="156" t="s">
        <v>116</v>
      </c>
      <c r="B17" s="156" t="s">
        <v>117</v>
      </c>
      <c r="C17" s="163">
        <v>34644728.66</v>
      </c>
      <c r="D17" s="189">
        <v>6284106.16</v>
      </c>
      <c r="E17" s="163">
        <v>5640515</v>
      </c>
      <c r="F17" s="163">
        <v>643591.16</v>
      </c>
      <c r="G17" s="163">
        <v>28360622.5</v>
      </c>
    </row>
    <row r="18" s="183" customFormat="1" ht="18" customHeight="1" spans="1:7">
      <c r="A18" s="190" t="s">
        <v>118</v>
      </c>
      <c r="B18" s="190" t="s">
        <v>119</v>
      </c>
      <c r="C18" s="163">
        <v>6672079.16</v>
      </c>
      <c r="D18" s="189">
        <v>5240079.16</v>
      </c>
      <c r="E18" s="163">
        <v>4596488</v>
      </c>
      <c r="F18" s="163">
        <v>643591.16</v>
      </c>
      <c r="G18" s="189">
        <v>1432000</v>
      </c>
    </row>
    <row r="19" s="183" customFormat="1" ht="18" customHeight="1" spans="1:7">
      <c r="A19" s="191" t="s">
        <v>120</v>
      </c>
      <c r="B19" s="191" t="s">
        <v>121</v>
      </c>
      <c r="C19" s="189">
        <v>5240079.16</v>
      </c>
      <c r="D19" s="189">
        <v>5240079.16</v>
      </c>
      <c r="E19" s="163">
        <v>4596488</v>
      </c>
      <c r="F19" s="163">
        <v>643591.16</v>
      </c>
      <c r="G19" s="189"/>
    </row>
    <row r="20" s="183" customFormat="1" ht="18" customHeight="1" spans="1:7">
      <c r="A20" s="191" t="s">
        <v>122</v>
      </c>
      <c r="B20" s="191" t="s">
        <v>123</v>
      </c>
      <c r="C20" s="189">
        <v>1432000</v>
      </c>
      <c r="D20" s="189"/>
      <c r="E20" s="163"/>
      <c r="F20" s="163"/>
      <c r="G20" s="189">
        <v>1432000</v>
      </c>
    </row>
    <row r="21" s="183" customFormat="1" ht="18" customHeight="1" spans="1:7">
      <c r="A21" s="190" t="s">
        <v>124</v>
      </c>
      <c r="B21" s="190" t="s">
        <v>125</v>
      </c>
      <c r="C21" s="163">
        <v>2200000</v>
      </c>
      <c r="D21" s="189"/>
      <c r="E21" s="163"/>
      <c r="F21" s="163"/>
      <c r="G21" s="189">
        <v>2200000</v>
      </c>
    </row>
    <row r="22" s="183" customFormat="1" ht="18" customHeight="1" spans="1:7">
      <c r="A22" s="191" t="s">
        <v>126</v>
      </c>
      <c r="B22" s="191" t="s">
        <v>127</v>
      </c>
      <c r="C22" s="189">
        <v>2200000</v>
      </c>
      <c r="D22" s="189"/>
      <c r="E22" s="163"/>
      <c r="F22" s="163"/>
      <c r="G22" s="189">
        <v>2200000</v>
      </c>
    </row>
    <row r="23" s="183" customFormat="1" ht="18" customHeight="1" spans="1:7">
      <c r="A23" s="190" t="s">
        <v>128</v>
      </c>
      <c r="B23" s="190" t="s">
        <v>129</v>
      </c>
      <c r="C23" s="163">
        <v>3705217</v>
      </c>
      <c r="D23" s="189">
        <v>486720</v>
      </c>
      <c r="E23" s="163">
        <v>486720</v>
      </c>
      <c r="F23" s="163"/>
      <c r="G23" s="163">
        <v>3218497</v>
      </c>
    </row>
    <row r="24" s="183" customFormat="1" ht="18" customHeight="1" spans="1:7">
      <c r="A24" s="191" t="s">
        <v>130</v>
      </c>
      <c r="B24" s="191" t="s">
        <v>131</v>
      </c>
      <c r="C24" s="189">
        <v>1825231</v>
      </c>
      <c r="D24" s="189"/>
      <c r="E24" s="163"/>
      <c r="F24" s="163"/>
      <c r="G24" s="189">
        <v>1825231</v>
      </c>
    </row>
    <row r="25" s="183" customFormat="1" ht="18" customHeight="1" spans="1:7">
      <c r="A25" s="191" t="s">
        <v>132</v>
      </c>
      <c r="B25" s="191" t="s">
        <v>133</v>
      </c>
      <c r="C25" s="163">
        <v>1879986</v>
      </c>
      <c r="D25" s="189">
        <v>486720</v>
      </c>
      <c r="E25" s="163">
        <v>486720</v>
      </c>
      <c r="F25" s="163"/>
      <c r="G25" s="163">
        <v>1393266</v>
      </c>
    </row>
    <row r="26" s="183" customFormat="1" ht="18" customHeight="1" spans="1:7">
      <c r="A26" s="192" t="s">
        <v>134</v>
      </c>
      <c r="B26" s="192" t="s">
        <v>135</v>
      </c>
      <c r="C26" s="163">
        <v>14940487.5</v>
      </c>
      <c r="D26" s="189"/>
      <c r="E26" s="163"/>
      <c r="F26" s="163"/>
      <c r="G26" s="163">
        <v>14940487.5</v>
      </c>
    </row>
    <row r="27" s="183" customFormat="1" ht="18" customHeight="1" spans="1:7">
      <c r="A27" s="193" t="s">
        <v>136</v>
      </c>
      <c r="B27" s="193" t="s">
        <v>137</v>
      </c>
      <c r="C27" s="189">
        <v>1235660</v>
      </c>
      <c r="D27" s="189"/>
      <c r="E27" s="163"/>
      <c r="F27" s="163"/>
      <c r="G27" s="189">
        <v>1235660</v>
      </c>
    </row>
    <row r="28" s="183" customFormat="1" ht="18" customHeight="1" spans="1:7">
      <c r="A28" s="193" t="s">
        <v>138</v>
      </c>
      <c r="B28" s="193" t="s">
        <v>139</v>
      </c>
      <c r="C28" s="189">
        <v>460300</v>
      </c>
      <c r="D28" s="189"/>
      <c r="E28" s="163"/>
      <c r="F28" s="163"/>
      <c r="G28" s="189">
        <v>460300</v>
      </c>
    </row>
    <row r="29" s="183" customFormat="1" ht="18" customHeight="1" spans="1:7">
      <c r="A29" s="193" t="s">
        <v>140</v>
      </c>
      <c r="B29" s="193" t="s">
        <v>141</v>
      </c>
      <c r="C29" s="189">
        <v>732480</v>
      </c>
      <c r="D29" s="189"/>
      <c r="E29" s="163"/>
      <c r="F29" s="163"/>
      <c r="G29" s="189">
        <v>732480</v>
      </c>
    </row>
    <row r="30" s="183" customFormat="1" ht="18" customHeight="1" spans="1:7">
      <c r="A30" s="193" t="s">
        <v>142</v>
      </c>
      <c r="B30" s="193" t="s">
        <v>143</v>
      </c>
      <c r="C30" s="163">
        <v>9941568</v>
      </c>
      <c r="D30" s="189"/>
      <c r="E30" s="163"/>
      <c r="F30" s="163"/>
      <c r="G30" s="163">
        <v>9941568</v>
      </c>
    </row>
    <row r="31" s="183" customFormat="1" ht="18" customHeight="1" spans="1:7">
      <c r="A31" s="193" t="s">
        <v>144</v>
      </c>
      <c r="B31" s="193" t="s">
        <v>145</v>
      </c>
      <c r="C31" s="163">
        <v>2361194</v>
      </c>
      <c r="D31" s="189"/>
      <c r="E31" s="163"/>
      <c r="F31" s="163"/>
      <c r="G31" s="163">
        <v>2361194</v>
      </c>
    </row>
    <row r="32" s="183" customFormat="1" ht="18" customHeight="1" spans="1:7">
      <c r="A32" s="191">
        <v>2100499</v>
      </c>
      <c r="B32" s="191" t="s">
        <v>146</v>
      </c>
      <c r="C32" s="163">
        <v>209285.5</v>
      </c>
      <c r="D32" s="189"/>
      <c r="E32" s="163"/>
      <c r="F32" s="163"/>
      <c r="G32" s="163">
        <v>209285.5</v>
      </c>
    </row>
    <row r="33" s="183" customFormat="1" ht="18" customHeight="1" spans="1:7">
      <c r="A33" s="190" t="s">
        <v>147</v>
      </c>
      <c r="B33" s="190" t="s">
        <v>148</v>
      </c>
      <c r="C33" s="163">
        <v>5797610</v>
      </c>
      <c r="D33" s="189"/>
      <c r="E33" s="163"/>
      <c r="F33" s="163"/>
      <c r="G33" s="163">
        <v>5797610</v>
      </c>
    </row>
    <row r="34" s="183" customFormat="1" ht="18" customHeight="1" spans="1:7">
      <c r="A34" s="191" t="s">
        <v>149</v>
      </c>
      <c r="B34" s="191" t="s">
        <v>150</v>
      </c>
      <c r="C34" s="189">
        <v>1347622</v>
      </c>
      <c r="D34" s="189"/>
      <c r="E34" s="163"/>
      <c r="F34" s="163"/>
      <c r="G34" s="189">
        <v>1347622</v>
      </c>
    </row>
    <row r="35" s="183" customFormat="1" ht="18" customHeight="1" spans="1:7">
      <c r="A35" s="191" t="s">
        <v>151</v>
      </c>
      <c r="B35" s="191" t="s">
        <v>152</v>
      </c>
      <c r="C35" s="163">
        <v>4449988</v>
      </c>
      <c r="D35" s="189"/>
      <c r="E35" s="163"/>
      <c r="F35" s="163"/>
      <c r="G35" s="163">
        <v>4449988</v>
      </c>
    </row>
    <row r="36" s="183" customFormat="1" ht="18" customHeight="1" spans="1:7">
      <c r="A36" s="190" t="s">
        <v>153</v>
      </c>
      <c r="B36" s="190" t="s">
        <v>154</v>
      </c>
      <c r="C36" s="163">
        <v>557307</v>
      </c>
      <c r="D36" s="189">
        <v>557307</v>
      </c>
      <c r="E36" s="163">
        <v>557307</v>
      </c>
      <c r="F36" s="163"/>
      <c r="G36" s="189"/>
    </row>
    <row r="37" s="183" customFormat="1" ht="18" customHeight="1" spans="1:7">
      <c r="A37" s="191" t="s">
        <v>155</v>
      </c>
      <c r="B37" s="191" t="s">
        <v>156</v>
      </c>
      <c r="C37" s="189">
        <v>182240</v>
      </c>
      <c r="D37" s="189">
        <v>182240</v>
      </c>
      <c r="E37" s="163">
        <v>182240</v>
      </c>
      <c r="F37" s="163"/>
      <c r="G37" s="189"/>
    </row>
    <row r="38" s="183" customFormat="1" ht="18" customHeight="1" spans="1:7">
      <c r="A38" s="191" t="s">
        <v>157</v>
      </c>
      <c r="B38" s="191" t="s">
        <v>158</v>
      </c>
      <c r="C38" s="189">
        <v>59580</v>
      </c>
      <c r="D38" s="189">
        <v>59580</v>
      </c>
      <c r="E38" s="163">
        <v>59580</v>
      </c>
      <c r="F38" s="163"/>
      <c r="G38" s="189"/>
    </row>
    <row r="39" s="183" customFormat="1" ht="18" customHeight="1" spans="1:7">
      <c r="A39" s="191" t="s">
        <v>159</v>
      </c>
      <c r="B39" s="191" t="s">
        <v>160</v>
      </c>
      <c r="C39" s="189">
        <v>286300</v>
      </c>
      <c r="D39" s="189">
        <v>286300</v>
      </c>
      <c r="E39" s="163">
        <v>286300</v>
      </c>
      <c r="F39" s="163"/>
      <c r="G39" s="189"/>
    </row>
    <row r="40" s="183" customFormat="1" ht="18" customHeight="1" spans="1:7">
      <c r="A40" s="191" t="s">
        <v>161</v>
      </c>
      <c r="B40" s="191" t="s">
        <v>162</v>
      </c>
      <c r="C40" s="189">
        <v>29187</v>
      </c>
      <c r="D40" s="189">
        <v>29187</v>
      </c>
      <c r="E40" s="163">
        <v>29187</v>
      </c>
      <c r="F40" s="163"/>
      <c r="G40" s="189"/>
    </row>
    <row r="41" s="183" customFormat="1" ht="18" customHeight="1" spans="1:7">
      <c r="A41" s="190" t="s">
        <v>163</v>
      </c>
      <c r="B41" s="190" t="s">
        <v>164</v>
      </c>
      <c r="C41" s="163">
        <v>255528</v>
      </c>
      <c r="D41" s="189"/>
      <c r="E41" s="163"/>
      <c r="F41" s="163"/>
      <c r="G41" s="189">
        <v>255528</v>
      </c>
    </row>
    <row r="42" s="183" customFormat="1" ht="18" customHeight="1" spans="1:7">
      <c r="A42" s="191" t="s">
        <v>165</v>
      </c>
      <c r="B42" s="191" t="s">
        <v>166</v>
      </c>
      <c r="C42" s="189">
        <v>255528</v>
      </c>
      <c r="D42" s="189"/>
      <c r="E42" s="163"/>
      <c r="F42" s="163"/>
      <c r="G42" s="189">
        <v>255528</v>
      </c>
    </row>
    <row r="43" s="183" customFormat="1" ht="18" customHeight="1" spans="1:7">
      <c r="A43" s="190" t="s">
        <v>167</v>
      </c>
      <c r="B43" s="190" t="s">
        <v>168</v>
      </c>
      <c r="C43" s="163">
        <v>516500</v>
      </c>
      <c r="D43" s="189"/>
      <c r="E43" s="163"/>
      <c r="F43" s="163"/>
      <c r="G43" s="189">
        <v>516500</v>
      </c>
    </row>
    <row r="44" s="183" customFormat="1" ht="18" customHeight="1" spans="1:7">
      <c r="A44" s="191" t="s">
        <v>169</v>
      </c>
      <c r="B44" s="191" t="s">
        <v>168</v>
      </c>
      <c r="C44" s="189">
        <v>516500</v>
      </c>
      <c r="D44" s="189"/>
      <c r="E44" s="163"/>
      <c r="F44" s="163"/>
      <c r="G44" s="189">
        <v>516500</v>
      </c>
    </row>
    <row r="45" s="183" customFormat="1" ht="18" customHeight="1" spans="1:7">
      <c r="A45" s="156" t="s">
        <v>170</v>
      </c>
      <c r="B45" s="156" t="s">
        <v>171</v>
      </c>
      <c r="C45" s="189">
        <v>414279</v>
      </c>
      <c r="D45" s="189">
        <v>414279</v>
      </c>
      <c r="E45" s="163">
        <v>414279</v>
      </c>
      <c r="F45" s="163"/>
      <c r="G45" s="189"/>
    </row>
    <row r="46" s="183" customFormat="1" ht="18" customHeight="1" spans="1:7">
      <c r="A46" s="190" t="s">
        <v>172</v>
      </c>
      <c r="B46" s="190" t="s">
        <v>173</v>
      </c>
      <c r="C46" s="189">
        <v>414279</v>
      </c>
      <c r="D46" s="189">
        <v>414279</v>
      </c>
      <c r="E46" s="163">
        <v>414279</v>
      </c>
      <c r="F46" s="163"/>
      <c r="G46" s="189"/>
    </row>
    <row r="47" s="183" customFormat="1" ht="18" customHeight="1" spans="1:7">
      <c r="A47" s="191" t="s">
        <v>174</v>
      </c>
      <c r="B47" s="191" t="s">
        <v>175</v>
      </c>
      <c r="C47" s="189">
        <v>412599</v>
      </c>
      <c r="D47" s="189">
        <v>412599</v>
      </c>
      <c r="E47" s="163">
        <v>412599</v>
      </c>
      <c r="F47" s="163"/>
      <c r="G47" s="189"/>
    </row>
    <row r="48" s="183" customFormat="1" ht="18" customHeight="1" spans="1:7">
      <c r="A48" s="191" t="s">
        <v>176</v>
      </c>
      <c r="B48" s="191" t="s">
        <v>177</v>
      </c>
      <c r="C48" s="189">
        <v>1680</v>
      </c>
      <c r="D48" s="189">
        <v>1680</v>
      </c>
      <c r="E48" s="163">
        <v>1680</v>
      </c>
      <c r="F48" s="163"/>
      <c r="G48" s="189"/>
    </row>
    <row r="49" s="183" customFormat="1" ht="18" customHeight="1" spans="1:7">
      <c r="A49" s="194" t="s">
        <v>219</v>
      </c>
      <c r="B49" s="195" t="s">
        <v>219</v>
      </c>
      <c r="C49" s="189">
        <v>38097800.66</v>
      </c>
      <c r="D49" s="189">
        <v>9737178.16</v>
      </c>
      <c r="E49" s="163">
        <v>9033287</v>
      </c>
      <c r="F49" s="163">
        <v>703891.16</v>
      </c>
      <c r="G49" s="189">
        <v>28360622.5</v>
      </c>
    </row>
  </sheetData>
  <mergeCells count="7">
    <mergeCell ref="A3:G3"/>
    <mergeCell ref="A4:H4"/>
    <mergeCell ref="A5:B5"/>
    <mergeCell ref="D5:F5"/>
    <mergeCell ref="A49:B4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
    </sheetView>
  </sheetViews>
  <sheetFormatPr defaultColWidth="10.4259259259259" defaultRowHeight="14.25" customHeight="1" outlineLevelRow="7" outlineLevelCol="5"/>
  <cols>
    <col min="1" max="6" width="28.1388888888889" customWidth="1"/>
  </cols>
  <sheetData>
    <row r="1" customHeight="1" spans="1:6">
      <c r="A1" s="2"/>
      <c r="B1" s="2"/>
      <c r="C1" s="2"/>
      <c r="D1" s="2"/>
      <c r="E1" s="2"/>
      <c r="F1" s="2"/>
    </row>
    <row r="2" customHeight="1" spans="1:6">
      <c r="A2" s="54"/>
      <c r="B2" s="54"/>
      <c r="C2" s="54"/>
      <c r="D2" s="54"/>
      <c r="E2" s="53"/>
      <c r="F2" s="182" t="s">
        <v>220</v>
      </c>
    </row>
    <row r="3" ht="41.25" customHeight="1" spans="1:6">
      <c r="A3" s="178" t="str">
        <f>"2025"&amp;"年一般公共预算“三公”经费支出预算表"</f>
        <v>2025年一般公共预算“三公”经费支出预算表</v>
      </c>
      <c r="B3" s="54"/>
      <c r="C3" s="54"/>
      <c r="D3" s="54"/>
      <c r="E3" s="53"/>
      <c r="F3" s="54"/>
    </row>
    <row r="4" customHeight="1" spans="1:6">
      <c r="A4" s="179" t="s">
        <v>1</v>
      </c>
      <c r="B4" s="180"/>
      <c r="D4" s="54"/>
      <c r="E4" s="53"/>
      <c r="F4" s="75" t="s">
        <v>2</v>
      </c>
    </row>
    <row r="5" ht="27" customHeight="1" spans="1:6">
      <c r="A5" s="58" t="s">
        <v>221</v>
      </c>
      <c r="B5" s="58" t="s">
        <v>222</v>
      </c>
      <c r="C5" s="60" t="s">
        <v>223</v>
      </c>
      <c r="D5" s="58"/>
      <c r="E5" s="59"/>
      <c r="F5" s="58" t="s">
        <v>224</v>
      </c>
    </row>
    <row r="6" ht="28.5" customHeight="1" spans="1:6">
      <c r="A6" s="181"/>
      <c r="B6" s="62"/>
      <c r="C6" s="59" t="s">
        <v>58</v>
      </c>
      <c r="D6" s="59" t="s">
        <v>225</v>
      </c>
      <c r="E6" s="59" t="s">
        <v>226</v>
      </c>
      <c r="F6" s="61"/>
    </row>
    <row r="7" ht="17.25" customHeight="1" spans="1:6">
      <c r="A7" s="71" t="s">
        <v>83</v>
      </c>
      <c r="B7" s="71" t="s">
        <v>84</v>
      </c>
      <c r="C7" s="71" t="s">
        <v>85</v>
      </c>
      <c r="D7" s="71" t="s">
        <v>86</v>
      </c>
      <c r="E7" s="71" t="s">
        <v>87</v>
      </c>
      <c r="F7" s="71" t="s">
        <v>88</v>
      </c>
    </row>
    <row r="8" ht="17.25" customHeight="1" spans="1:6">
      <c r="A8" s="92">
        <v>25420</v>
      </c>
      <c r="B8" s="92"/>
      <c r="C8" s="92">
        <v>25420</v>
      </c>
      <c r="D8" s="92"/>
      <c r="E8" s="92">
        <v>25420</v>
      </c>
      <c r="F8" s="92"/>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23"/>
  <sheetViews>
    <sheetView showZeros="0" zoomScale="54" zoomScaleNormal="54" workbookViewId="0">
      <pane ySplit="1" topLeftCell="A2" activePane="bottomLeft" state="frozen"/>
      <selection/>
      <selection pane="bottomLeft" activeCell="M138" sqref="M138"/>
    </sheetView>
  </sheetViews>
  <sheetFormatPr defaultColWidth="9.13888888888889" defaultRowHeight="14.25" customHeight="1"/>
  <cols>
    <col min="1" max="2" width="32.8518518518519" customWidth="1"/>
    <col min="3" max="3" width="20.712962962963" customWidth="1"/>
    <col min="4" max="4" width="31.287037037037" customWidth="1"/>
    <col min="5" max="5" width="10.1388888888889" customWidth="1"/>
    <col min="6" max="6" width="17.5740740740741" customWidth="1"/>
    <col min="7" max="7" width="10.287037037037" customWidth="1"/>
    <col min="8" max="8" width="23" customWidth="1"/>
    <col min="9" max="24" width="18.71296296296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54"/>
      <c r="C2" s="168"/>
      <c r="E2" s="171"/>
      <c r="F2" s="171"/>
      <c r="G2" s="171"/>
      <c r="H2" s="171"/>
      <c r="I2" s="97"/>
      <c r="J2" s="97"/>
      <c r="K2" s="97"/>
      <c r="L2" s="97"/>
      <c r="M2" s="97"/>
      <c r="N2" s="97"/>
      <c r="R2" s="97"/>
      <c r="V2" s="168"/>
      <c r="X2" s="19" t="s">
        <v>227</v>
      </c>
    </row>
    <row r="3" ht="45.75" customHeight="1" spans="1:24">
      <c r="A3" s="81" t="str">
        <f>"2025"&amp;"年部门基本支出预算表"</f>
        <v>2025年部门基本支出预算表</v>
      </c>
      <c r="B3" s="4"/>
      <c r="C3" s="81"/>
      <c r="D3" s="81"/>
      <c r="E3" s="81"/>
      <c r="F3" s="81"/>
      <c r="G3" s="81"/>
      <c r="H3" s="81"/>
      <c r="I3" s="81"/>
      <c r="J3" s="81"/>
      <c r="K3" s="81"/>
      <c r="L3" s="81"/>
      <c r="M3" s="81"/>
      <c r="N3" s="81"/>
      <c r="O3" s="4"/>
      <c r="P3" s="4"/>
      <c r="Q3" s="4"/>
      <c r="R3" s="81"/>
      <c r="S3" s="81"/>
      <c r="T3" s="81"/>
      <c r="U3" s="81"/>
      <c r="V3" s="81"/>
      <c r="W3" s="81"/>
      <c r="X3" s="81"/>
    </row>
    <row r="4" ht="18.75" customHeight="1" spans="1:24">
      <c r="A4" s="77" t="s">
        <v>1</v>
      </c>
      <c r="B4" s="77"/>
      <c r="C4" s="78"/>
      <c r="D4" s="78"/>
      <c r="E4" s="78"/>
      <c r="F4" s="78"/>
      <c r="G4" s="78"/>
      <c r="H4" s="78"/>
      <c r="I4" s="98"/>
      <c r="J4" s="98"/>
      <c r="K4" s="98"/>
      <c r="L4" s="98"/>
      <c r="M4" s="98"/>
      <c r="N4" s="98"/>
      <c r="O4" s="20"/>
      <c r="P4" s="20"/>
      <c r="Q4" s="20"/>
      <c r="R4" s="98"/>
      <c r="V4" s="168"/>
      <c r="X4" s="19" t="s">
        <v>2</v>
      </c>
    </row>
    <row r="5" ht="18" customHeight="1" spans="1:24">
      <c r="A5" s="7" t="s">
        <v>228</v>
      </c>
      <c r="B5" s="7" t="s">
        <v>229</v>
      </c>
      <c r="C5" s="7" t="s">
        <v>230</v>
      </c>
      <c r="D5" s="7" t="s">
        <v>231</v>
      </c>
      <c r="E5" s="7" t="s">
        <v>232</v>
      </c>
      <c r="F5" s="7" t="s">
        <v>233</v>
      </c>
      <c r="G5" s="7" t="s">
        <v>234</v>
      </c>
      <c r="H5" s="7" t="s">
        <v>235</v>
      </c>
      <c r="I5" s="172" t="s">
        <v>236</v>
      </c>
      <c r="J5" s="94" t="s">
        <v>236</v>
      </c>
      <c r="K5" s="94"/>
      <c r="L5" s="94"/>
      <c r="M5" s="94"/>
      <c r="N5" s="94"/>
      <c r="O5" s="23"/>
      <c r="P5" s="23"/>
      <c r="Q5" s="23"/>
      <c r="R5" s="117" t="s">
        <v>62</v>
      </c>
      <c r="S5" s="94" t="s">
        <v>63</v>
      </c>
      <c r="T5" s="94"/>
      <c r="U5" s="94"/>
      <c r="V5" s="94"/>
      <c r="W5" s="94"/>
      <c r="X5" s="95"/>
    </row>
    <row r="6" ht="18" customHeight="1" spans="1:24">
      <c r="A6" s="9"/>
      <c r="B6" s="41"/>
      <c r="C6" s="143"/>
      <c r="D6" s="9"/>
      <c r="E6" s="9"/>
      <c r="F6" s="9"/>
      <c r="G6" s="9"/>
      <c r="H6" s="9"/>
      <c r="I6" s="141" t="s">
        <v>237</v>
      </c>
      <c r="J6" s="172" t="s">
        <v>59</v>
      </c>
      <c r="K6" s="94"/>
      <c r="L6" s="94"/>
      <c r="M6" s="94"/>
      <c r="N6" s="95"/>
      <c r="O6" s="22" t="s">
        <v>238</v>
      </c>
      <c r="P6" s="23"/>
      <c r="Q6" s="24"/>
      <c r="R6" s="7" t="s">
        <v>62</v>
      </c>
      <c r="S6" s="172" t="s">
        <v>63</v>
      </c>
      <c r="T6" s="117" t="s">
        <v>65</v>
      </c>
      <c r="U6" s="94" t="s">
        <v>63</v>
      </c>
      <c r="V6" s="117" t="s">
        <v>67</v>
      </c>
      <c r="W6" s="117" t="s">
        <v>68</v>
      </c>
      <c r="X6" s="175" t="s">
        <v>69</v>
      </c>
    </row>
    <row r="7" ht="19.5" customHeight="1" spans="1:24">
      <c r="A7" s="41"/>
      <c r="B7" s="41"/>
      <c r="C7" s="41"/>
      <c r="D7" s="41"/>
      <c r="E7" s="41"/>
      <c r="F7" s="41"/>
      <c r="G7" s="41"/>
      <c r="H7" s="41"/>
      <c r="I7" s="41"/>
      <c r="J7" s="173" t="s">
        <v>239</v>
      </c>
      <c r="K7" s="7" t="s">
        <v>240</v>
      </c>
      <c r="L7" s="7" t="s">
        <v>241</v>
      </c>
      <c r="M7" s="7" t="s">
        <v>242</v>
      </c>
      <c r="N7" s="7" t="s">
        <v>243</v>
      </c>
      <c r="O7" s="7" t="s">
        <v>59</v>
      </c>
      <c r="P7" s="7" t="s">
        <v>60</v>
      </c>
      <c r="Q7" s="7" t="s">
        <v>61</v>
      </c>
      <c r="R7" s="41"/>
      <c r="S7" s="7" t="s">
        <v>58</v>
      </c>
      <c r="T7" s="7" t="s">
        <v>65</v>
      </c>
      <c r="U7" s="7" t="s">
        <v>244</v>
      </c>
      <c r="V7" s="7" t="s">
        <v>67</v>
      </c>
      <c r="W7" s="7" t="s">
        <v>68</v>
      </c>
      <c r="X7" s="7" t="s">
        <v>69</v>
      </c>
    </row>
    <row r="8" ht="37.5" customHeight="1" spans="1:24">
      <c r="A8" s="169"/>
      <c r="B8" s="26"/>
      <c r="C8" s="169"/>
      <c r="D8" s="169"/>
      <c r="E8" s="169"/>
      <c r="F8" s="169"/>
      <c r="G8" s="169"/>
      <c r="H8" s="169"/>
      <c r="I8" s="169"/>
      <c r="J8" s="174" t="s">
        <v>58</v>
      </c>
      <c r="K8" s="11" t="s">
        <v>245</v>
      </c>
      <c r="L8" s="11" t="s">
        <v>241</v>
      </c>
      <c r="M8" s="11" t="s">
        <v>242</v>
      </c>
      <c r="N8" s="11" t="s">
        <v>243</v>
      </c>
      <c r="O8" s="11" t="s">
        <v>241</v>
      </c>
      <c r="P8" s="11" t="s">
        <v>242</v>
      </c>
      <c r="Q8" s="11" t="s">
        <v>243</v>
      </c>
      <c r="R8" s="11" t="s">
        <v>62</v>
      </c>
      <c r="S8" s="11" t="s">
        <v>58</v>
      </c>
      <c r="T8" s="11" t="s">
        <v>65</v>
      </c>
      <c r="U8" s="11" t="s">
        <v>244</v>
      </c>
      <c r="V8" s="11" t="s">
        <v>67</v>
      </c>
      <c r="W8" s="11" t="s">
        <v>68</v>
      </c>
      <c r="X8" s="11" t="s">
        <v>69</v>
      </c>
    </row>
    <row r="9" customHeight="1" spans="1:24">
      <c r="A9" s="47">
        <v>1</v>
      </c>
      <c r="B9" s="47">
        <v>2</v>
      </c>
      <c r="C9" s="47">
        <v>3</v>
      </c>
      <c r="D9" s="47">
        <v>4</v>
      </c>
      <c r="E9" s="47">
        <v>5</v>
      </c>
      <c r="F9" s="47">
        <v>6</v>
      </c>
      <c r="G9" s="47">
        <v>7</v>
      </c>
      <c r="H9" s="47">
        <v>8</v>
      </c>
      <c r="I9" s="47">
        <v>9</v>
      </c>
      <c r="J9" s="47">
        <v>10</v>
      </c>
      <c r="K9" s="47">
        <v>11</v>
      </c>
      <c r="L9" s="47">
        <v>12</v>
      </c>
      <c r="M9" s="47">
        <v>13</v>
      </c>
      <c r="N9" s="47">
        <v>14</v>
      </c>
      <c r="O9" s="47">
        <v>15</v>
      </c>
      <c r="P9" s="47">
        <v>16</v>
      </c>
      <c r="Q9" s="47">
        <v>17</v>
      </c>
      <c r="R9" s="47">
        <v>18</v>
      </c>
      <c r="S9" s="47">
        <v>19</v>
      </c>
      <c r="T9" s="47">
        <v>20</v>
      </c>
      <c r="U9" s="47">
        <v>21</v>
      </c>
      <c r="V9" s="47">
        <v>22</v>
      </c>
      <c r="W9" s="47">
        <v>23</v>
      </c>
      <c r="X9" s="47">
        <v>24</v>
      </c>
    </row>
    <row r="10" s="1" customFormat="1" ht="20.25" customHeight="1" spans="1:24">
      <c r="A10" s="170" t="s">
        <v>71</v>
      </c>
      <c r="B10" s="170" t="s">
        <v>71</v>
      </c>
      <c r="C10" s="170" t="s">
        <v>246</v>
      </c>
      <c r="D10" s="170" t="s">
        <v>247</v>
      </c>
      <c r="E10" s="170" t="s">
        <v>120</v>
      </c>
      <c r="F10" s="170" t="s">
        <v>121</v>
      </c>
      <c r="G10" s="170" t="s">
        <v>248</v>
      </c>
      <c r="H10" s="170" t="s">
        <v>249</v>
      </c>
      <c r="I10" s="113">
        <v>786480</v>
      </c>
      <c r="J10" s="113">
        <v>786480</v>
      </c>
      <c r="K10" s="113"/>
      <c r="L10" s="113"/>
      <c r="M10" s="113">
        <v>786480</v>
      </c>
      <c r="N10" s="113"/>
      <c r="O10" s="113"/>
      <c r="P10" s="113"/>
      <c r="Q10" s="113"/>
      <c r="R10" s="113"/>
      <c r="S10" s="113"/>
      <c r="T10" s="113"/>
      <c r="U10" s="113"/>
      <c r="V10" s="113"/>
      <c r="W10" s="113"/>
      <c r="X10" s="113"/>
    </row>
    <row r="11" s="1" customFormat="1" ht="20.25" customHeight="1" spans="1:24">
      <c r="A11" s="170" t="s">
        <v>71</v>
      </c>
      <c r="B11" s="170" t="s">
        <v>71</v>
      </c>
      <c r="C11" s="170" t="s">
        <v>246</v>
      </c>
      <c r="D11" s="170" t="s">
        <v>247</v>
      </c>
      <c r="E11" s="170" t="s">
        <v>120</v>
      </c>
      <c r="F11" s="170" t="s">
        <v>121</v>
      </c>
      <c r="G11" s="170" t="s">
        <v>250</v>
      </c>
      <c r="H11" s="170" t="s">
        <v>251</v>
      </c>
      <c r="I11" s="113">
        <v>1068924</v>
      </c>
      <c r="J11" s="113">
        <v>1068924</v>
      </c>
      <c r="K11" s="16"/>
      <c r="L11" s="16"/>
      <c r="M11" s="113">
        <v>1068924</v>
      </c>
      <c r="N11" s="16"/>
      <c r="O11" s="113"/>
      <c r="P11" s="113"/>
      <c r="Q11" s="113"/>
      <c r="R11" s="113"/>
      <c r="S11" s="113"/>
      <c r="T11" s="113"/>
      <c r="U11" s="113"/>
      <c r="V11" s="113"/>
      <c r="W11" s="113"/>
      <c r="X11" s="113"/>
    </row>
    <row r="12" s="1" customFormat="1" ht="20.25" customHeight="1" spans="1:24">
      <c r="A12" s="170" t="s">
        <v>71</v>
      </c>
      <c r="B12" s="170" t="s">
        <v>71</v>
      </c>
      <c r="C12" s="170" t="s">
        <v>246</v>
      </c>
      <c r="D12" s="170" t="s">
        <v>247</v>
      </c>
      <c r="E12" s="170" t="s">
        <v>120</v>
      </c>
      <c r="F12" s="170" t="s">
        <v>121</v>
      </c>
      <c r="G12" s="170" t="s">
        <v>252</v>
      </c>
      <c r="H12" s="170" t="s">
        <v>253</v>
      </c>
      <c r="I12" s="113">
        <v>68000</v>
      </c>
      <c r="J12" s="113">
        <v>68000</v>
      </c>
      <c r="K12" s="16"/>
      <c r="L12" s="16"/>
      <c r="M12" s="113">
        <v>68000</v>
      </c>
      <c r="N12" s="16"/>
      <c r="O12" s="113"/>
      <c r="P12" s="113"/>
      <c r="Q12" s="113"/>
      <c r="R12" s="113"/>
      <c r="S12" s="113"/>
      <c r="T12" s="113"/>
      <c r="U12" s="113"/>
      <c r="V12" s="113"/>
      <c r="W12" s="113"/>
      <c r="X12" s="113"/>
    </row>
    <row r="13" s="1" customFormat="1" ht="20.25" customHeight="1" spans="1:24">
      <c r="A13" s="170" t="s">
        <v>71</v>
      </c>
      <c r="B13" s="170" t="s">
        <v>71</v>
      </c>
      <c r="C13" s="170" t="s">
        <v>254</v>
      </c>
      <c r="D13" s="170" t="s">
        <v>255</v>
      </c>
      <c r="E13" s="170" t="s">
        <v>120</v>
      </c>
      <c r="F13" s="170" t="s">
        <v>121</v>
      </c>
      <c r="G13" s="170" t="s">
        <v>248</v>
      </c>
      <c r="H13" s="170" t="s">
        <v>249</v>
      </c>
      <c r="I13" s="113">
        <v>247584</v>
      </c>
      <c r="J13" s="113">
        <v>247584</v>
      </c>
      <c r="K13" s="16"/>
      <c r="L13" s="16"/>
      <c r="M13" s="113">
        <v>247584</v>
      </c>
      <c r="N13" s="16"/>
      <c r="O13" s="113"/>
      <c r="P13" s="113"/>
      <c r="Q13" s="113"/>
      <c r="R13" s="113"/>
      <c r="S13" s="113"/>
      <c r="T13" s="113"/>
      <c r="U13" s="113"/>
      <c r="V13" s="113"/>
      <c r="W13" s="113"/>
      <c r="X13" s="113"/>
    </row>
    <row r="14" s="1" customFormat="1" ht="20.25" customHeight="1" spans="1:24">
      <c r="A14" s="170" t="s">
        <v>71</v>
      </c>
      <c r="B14" s="170" t="s">
        <v>71</v>
      </c>
      <c r="C14" s="170" t="s">
        <v>254</v>
      </c>
      <c r="D14" s="170" t="s">
        <v>255</v>
      </c>
      <c r="E14" s="170" t="s">
        <v>120</v>
      </c>
      <c r="F14" s="170" t="s">
        <v>121</v>
      </c>
      <c r="G14" s="170" t="s">
        <v>252</v>
      </c>
      <c r="H14" s="170" t="s">
        <v>253</v>
      </c>
      <c r="I14" s="113">
        <v>24000</v>
      </c>
      <c r="J14" s="113">
        <v>24000</v>
      </c>
      <c r="K14" s="16"/>
      <c r="L14" s="16"/>
      <c r="M14" s="113">
        <v>24000</v>
      </c>
      <c r="N14" s="16"/>
      <c r="O14" s="113"/>
      <c r="P14" s="113"/>
      <c r="Q14" s="113"/>
      <c r="R14" s="113"/>
      <c r="S14" s="113"/>
      <c r="T14" s="113"/>
      <c r="U14" s="113"/>
      <c r="V14" s="113"/>
      <c r="W14" s="113"/>
      <c r="X14" s="113"/>
    </row>
    <row r="15" s="1" customFormat="1" ht="20.25" customHeight="1" spans="1:24">
      <c r="A15" s="170" t="s">
        <v>71</v>
      </c>
      <c r="B15" s="170" t="s">
        <v>71</v>
      </c>
      <c r="C15" s="170" t="s">
        <v>254</v>
      </c>
      <c r="D15" s="170" t="s">
        <v>255</v>
      </c>
      <c r="E15" s="170" t="s">
        <v>120</v>
      </c>
      <c r="F15" s="170" t="s">
        <v>121</v>
      </c>
      <c r="G15" s="170" t="s">
        <v>256</v>
      </c>
      <c r="H15" s="170" t="s">
        <v>257</v>
      </c>
      <c r="I15" s="113">
        <v>163860</v>
      </c>
      <c r="J15" s="113">
        <v>163860</v>
      </c>
      <c r="K15" s="16"/>
      <c r="L15" s="16"/>
      <c r="M15" s="113">
        <v>163860</v>
      </c>
      <c r="N15" s="16"/>
      <c r="O15" s="113"/>
      <c r="P15" s="113"/>
      <c r="Q15" s="113"/>
      <c r="R15" s="113"/>
      <c r="S15" s="113"/>
      <c r="T15" s="113"/>
      <c r="U15" s="113"/>
      <c r="V15" s="113"/>
      <c r="W15" s="113"/>
      <c r="X15" s="113"/>
    </row>
    <row r="16" s="1" customFormat="1" ht="20.25" customHeight="1" spans="1:24">
      <c r="A16" s="170" t="s">
        <v>71</v>
      </c>
      <c r="B16" s="170" t="s">
        <v>71</v>
      </c>
      <c r="C16" s="170" t="s">
        <v>254</v>
      </c>
      <c r="D16" s="170" t="s">
        <v>255</v>
      </c>
      <c r="E16" s="170" t="s">
        <v>120</v>
      </c>
      <c r="F16" s="170" t="s">
        <v>121</v>
      </c>
      <c r="G16" s="170" t="s">
        <v>256</v>
      </c>
      <c r="H16" s="170" t="s">
        <v>257</v>
      </c>
      <c r="I16" s="113">
        <v>220620</v>
      </c>
      <c r="J16" s="113">
        <v>220620</v>
      </c>
      <c r="K16" s="16"/>
      <c r="L16" s="16"/>
      <c r="M16" s="113">
        <v>220620</v>
      </c>
      <c r="N16" s="16"/>
      <c r="O16" s="113"/>
      <c r="P16" s="113"/>
      <c r="Q16" s="113"/>
      <c r="R16" s="113"/>
      <c r="S16" s="113"/>
      <c r="T16" s="113"/>
      <c r="U16" s="113"/>
      <c r="V16" s="113"/>
      <c r="W16" s="113"/>
      <c r="X16" s="113"/>
    </row>
    <row r="17" s="1" customFormat="1" ht="20.25" customHeight="1" spans="1:24">
      <c r="A17" s="170" t="s">
        <v>71</v>
      </c>
      <c r="B17" s="170" t="s">
        <v>71</v>
      </c>
      <c r="C17" s="170" t="s">
        <v>258</v>
      </c>
      <c r="D17" s="170" t="s">
        <v>259</v>
      </c>
      <c r="E17" s="170" t="s">
        <v>112</v>
      </c>
      <c r="F17" s="170" t="s">
        <v>113</v>
      </c>
      <c r="G17" s="170" t="s">
        <v>260</v>
      </c>
      <c r="H17" s="170" t="s">
        <v>261</v>
      </c>
      <c r="I17" s="113">
        <v>368900</v>
      </c>
      <c r="J17" s="113">
        <v>368900</v>
      </c>
      <c r="K17" s="16"/>
      <c r="L17" s="16"/>
      <c r="M17" s="113">
        <v>368900</v>
      </c>
      <c r="N17" s="16"/>
      <c r="O17" s="113"/>
      <c r="P17" s="113"/>
      <c r="Q17" s="113"/>
      <c r="R17" s="113"/>
      <c r="S17" s="113"/>
      <c r="T17" s="113"/>
      <c r="U17" s="113"/>
      <c r="V17" s="113"/>
      <c r="W17" s="113"/>
      <c r="X17" s="113"/>
    </row>
    <row r="18" s="1" customFormat="1" ht="20.25" customHeight="1" spans="1:24">
      <c r="A18" s="170" t="s">
        <v>71</v>
      </c>
      <c r="B18" s="170" t="s">
        <v>71</v>
      </c>
      <c r="C18" s="170" t="s">
        <v>258</v>
      </c>
      <c r="D18" s="170" t="s">
        <v>259</v>
      </c>
      <c r="E18" s="170" t="s">
        <v>112</v>
      </c>
      <c r="F18" s="170" t="s">
        <v>113</v>
      </c>
      <c r="G18" s="170" t="s">
        <v>260</v>
      </c>
      <c r="H18" s="170" t="s">
        <v>261</v>
      </c>
      <c r="I18" s="113">
        <v>120720</v>
      </c>
      <c r="J18" s="113">
        <v>120720</v>
      </c>
      <c r="K18" s="16"/>
      <c r="L18" s="16"/>
      <c r="M18" s="113">
        <v>120720</v>
      </c>
      <c r="N18" s="16"/>
      <c r="O18" s="113"/>
      <c r="P18" s="113"/>
      <c r="Q18" s="113"/>
      <c r="R18" s="113"/>
      <c r="S18" s="113"/>
      <c r="T18" s="113"/>
      <c r="U18" s="113"/>
      <c r="V18" s="113"/>
      <c r="W18" s="113"/>
      <c r="X18" s="113"/>
    </row>
    <row r="19" s="1" customFormat="1" ht="20.25" customHeight="1" spans="1:24">
      <c r="A19" s="170" t="s">
        <v>71</v>
      </c>
      <c r="B19" s="170" t="s">
        <v>71</v>
      </c>
      <c r="C19" s="170" t="s">
        <v>258</v>
      </c>
      <c r="D19" s="170" t="s">
        <v>259</v>
      </c>
      <c r="E19" s="170" t="s">
        <v>114</v>
      </c>
      <c r="F19" s="170" t="s">
        <v>115</v>
      </c>
      <c r="G19" s="170" t="s">
        <v>262</v>
      </c>
      <c r="H19" s="170" t="s">
        <v>263</v>
      </c>
      <c r="I19" s="113">
        <v>100000</v>
      </c>
      <c r="J19" s="113">
        <v>100000</v>
      </c>
      <c r="K19" s="16"/>
      <c r="L19" s="16"/>
      <c r="M19" s="113">
        <v>100000</v>
      </c>
      <c r="N19" s="16"/>
      <c r="O19" s="113"/>
      <c r="P19" s="113"/>
      <c r="Q19" s="113"/>
      <c r="R19" s="113"/>
      <c r="S19" s="113"/>
      <c r="T19" s="113"/>
      <c r="U19" s="113"/>
      <c r="V19" s="113"/>
      <c r="W19" s="113"/>
      <c r="X19" s="113"/>
    </row>
    <row r="20" s="1" customFormat="1" ht="20.25" customHeight="1" spans="1:24">
      <c r="A20" s="170" t="s">
        <v>71</v>
      </c>
      <c r="B20" s="170" t="s">
        <v>71</v>
      </c>
      <c r="C20" s="170" t="s">
        <v>258</v>
      </c>
      <c r="D20" s="170" t="s">
        <v>259</v>
      </c>
      <c r="E20" s="170" t="s">
        <v>155</v>
      </c>
      <c r="F20" s="170" t="s">
        <v>156</v>
      </c>
      <c r="G20" s="170" t="s">
        <v>264</v>
      </c>
      <c r="H20" s="170" t="s">
        <v>265</v>
      </c>
      <c r="I20" s="113">
        <v>182240</v>
      </c>
      <c r="J20" s="113">
        <v>182240</v>
      </c>
      <c r="K20" s="16"/>
      <c r="L20" s="16"/>
      <c r="M20" s="113">
        <v>182240</v>
      </c>
      <c r="N20" s="16"/>
      <c r="O20" s="113"/>
      <c r="P20" s="113"/>
      <c r="Q20" s="113"/>
      <c r="R20" s="113"/>
      <c r="S20" s="113"/>
      <c r="T20" s="113"/>
      <c r="U20" s="113"/>
      <c r="V20" s="113"/>
      <c r="W20" s="113"/>
      <c r="X20" s="113"/>
    </row>
    <row r="21" s="1" customFormat="1" ht="20.25" customHeight="1" spans="1:24">
      <c r="A21" s="170" t="s">
        <v>71</v>
      </c>
      <c r="B21" s="170" t="s">
        <v>71</v>
      </c>
      <c r="C21" s="170" t="s">
        <v>258</v>
      </c>
      <c r="D21" s="170" t="s">
        <v>259</v>
      </c>
      <c r="E21" s="170" t="s">
        <v>157</v>
      </c>
      <c r="F21" s="170" t="s">
        <v>158</v>
      </c>
      <c r="G21" s="170" t="s">
        <v>264</v>
      </c>
      <c r="H21" s="170" t="s">
        <v>265</v>
      </c>
      <c r="I21" s="113">
        <v>59580</v>
      </c>
      <c r="J21" s="113">
        <v>59580</v>
      </c>
      <c r="K21" s="16"/>
      <c r="L21" s="16"/>
      <c r="M21" s="113">
        <v>59580</v>
      </c>
      <c r="N21" s="16"/>
      <c r="O21" s="113"/>
      <c r="P21" s="113"/>
      <c r="Q21" s="113"/>
      <c r="R21" s="113"/>
      <c r="S21" s="113"/>
      <c r="T21" s="113"/>
      <c r="U21" s="113"/>
      <c r="V21" s="113"/>
      <c r="W21" s="113"/>
      <c r="X21" s="113"/>
    </row>
    <row r="22" s="1" customFormat="1" ht="20.25" customHeight="1" spans="1:24">
      <c r="A22" s="170" t="s">
        <v>71</v>
      </c>
      <c r="B22" s="170" t="s">
        <v>71</v>
      </c>
      <c r="C22" s="170" t="s">
        <v>258</v>
      </c>
      <c r="D22" s="170" t="s">
        <v>259</v>
      </c>
      <c r="E22" s="170" t="s">
        <v>159</v>
      </c>
      <c r="F22" s="170" t="s">
        <v>160</v>
      </c>
      <c r="G22" s="170" t="s">
        <v>266</v>
      </c>
      <c r="H22" s="170" t="s">
        <v>267</v>
      </c>
      <c r="I22" s="113">
        <v>38400</v>
      </c>
      <c r="J22" s="113">
        <v>38400</v>
      </c>
      <c r="K22" s="16"/>
      <c r="L22" s="16"/>
      <c r="M22" s="113">
        <v>38400</v>
      </c>
      <c r="N22" s="16"/>
      <c r="O22" s="113"/>
      <c r="P22" s="113"/>
      <c r="Q22" s="113"/>
      <c r="R22" s="113"/>
      <c r="S22" s="113"/>
      <c r="T22" s="113"/>
      <c r="U22" s="113"/>
      <c r="V22" s="113"/>
      <c r="W22" s="113"/>
      <c r="X22" s="113"/>
    </row>
    <row r="23" s="1" customFormat="1" ht="20.25" customHeight="1" spans="1:24">
      <c r="A23" s="170" t="s">
        <v>71</v>
      </c>
      <c r="B23" s="170" t="s">
        <v>71</v>
      </c>
      <c r="C23" s="170" t="s">
        <v>258</v>
      </c>
      <c r="D23" s="170" t="s">
        <v>259</v>
      </c>
      <c r="E23" s="170" t="s">
        <v>159</v>
      </c>
      <c r="F23" s="170" t="s">
        <v>160</v>
      </c>
      <c r="G23" s="170" t="s">
        <v>266</v>
      </c>
      <c r="H23" s="170" t="s">
        <v>267</v>
      </c>
      <c r="I23" s="113">
        <v>247900</v>
      </c>
      <c r="J23" s="113">
        <v>247900</v>
      </c>
      <c r="K23" s="16"/>
      <c r="L23" s="16"/>
      <c r="M23" s="113">
        <v>247900</v>
      </c>
      <c r="N23" s="16"/>
      <c r="O23" s="113"/>
      <c r="P23" s="113"/>
      <c r="Q23" s="113"/>
      <c r="R23" s="113"/>
      <c r="S23" s="113"/>
      <c r="T23" s="113"/>
      <c r="U23" s="113"/>
      <c r="V23" s="113"/>
      <c r="W23" s="113"/>
      <c r="X23" s="113"/>
    </row>
    <row r="24" s="1" customFormat="1" ht="20.25" customHeight="1" spans="1:24">
      <c r="A24" s="170" t="s">
        <v>71</v>
      </c>
      <c r="B24" s="170" t="s">
        <v>71</v>
      </c>
      <c r="C24" s="170" t="s">
        <v>258</v>
      </c>
      <c r="D24" s="170" t="s">
        <v>259</v>
      </c>
      <c r="E24" s="170" t="s">
        <v>120</v>
      </c>
      <c r="F24" s="170" t="s">
        <v>121</v>
      </c>
      <c r="G24" s="170" t="s">
        <v>268</v>
      </c>
      <c r="H24" s="170" t="s">
        <v>269</v>
      </c>
      <c r="I24" s="113">
        <v>1800</v>
      </c>
      <c r="J24" s="113">
        <v>1800</v>
      </c>
      <c r="K24" s="16"/>
      <c r="L24" s="16"/>
      <c r="M24" s="113">
        <v>1800</v>
      </c>
      <c r="N24" s="16"/>
      <c r="O24" s="113"/>
      <c r="P24" s="113"/>
      <c r="Q24" s="113"/>
      <c r="R24" s="113"/>
      <c r="S24" s="113"/>
      <c r="T24" s="113"/>
      <c r="U24" s="113"/>
      <c r="V24" s="113"/>
      <c r="W24" s="113"/>
      <c r="X24" s="113"/>
    </row>
    <row r="25" s="1" customFormat="1" ht="20.25" customHeight="1" spans="1:24">
      <c r="A25" s="170" t="s">
        <v>71</v>
      </c>
      <c r="B25" s="170" t="s">
        <v>71</v>
      </c>
      <c r="C25" s="170" t="s">
        <v>258</v>
      </c>
      <c r="D25" s="170" t="s">
        <v>259</v>
      </c>
      <c r="E25" s="170" t="s">
        <v>120</v>
      </c>
      <c r="F25" s="170" t="s">
        <v>121</v>
      </c>
      <c r="G25" s="170" t="s">
        <v>268</v>
      </c>
      <c r="H25" s="170" t="s">
        <v>269</v>
      </c>
      <c r="I25" s="113">
        <v>5400</v>
      </c>
      <c r="J25" s="113">
        <v>5400</v>
      </c>
      <c r="K25" s="16"/>
      <c r="L25" s="16"/>
      <c r="M25" s="113">
        <v>5400</v>
      </c>
      <c r="N25" s="16"/>
      <c r="O25" s="113"/>
      <c r="P25" s="113"/>
      <c r="Q25" s="113"/>
      <c r="R25" s="113"/>
      <c r="S25" s="113"/>
      <c r="T25" s="113"/>
      <c r="U25" s="113"/>
      <c r="V25" s="113"/>
      <c r="W25" s="113"/>
      <c r="X25" s="113"/>
    </row>
    <row r="26" s="1" customFormat="1" ht="20.25" customHeight="1" spans="1:24">
      <c r="A26" s="170" t="s">
        <v>71</v>
      </c>
      <c r="B26" s="170" t="s">
        <v>71</v>
      </c>
      <c r="C26" s="170" t="s">
        <v>258</v>
      </c>
      <c r="D26" s="170" t="s">
        <v>259</v>
      </c>
      <c r="E26" s="170" t="s">
        <v>161</v>
      </c>
      <c r="F26" s="170" t="s">
        <v>162</v>
      </c>
      <c r="G26" s="170" t="s">
        <v>268</v>
      </c>
      <c r="H26" s="170" t="s">
        <v>269</v>
      </c>
      <c r="I26" s="113">
        <v>4148</v>
      </c>
      <c r="J26" s="113">
        <v>4148</v>
      </c>
      <c r="K26" s="16"/>
      <c r="L26" s="16"/>
      <c r="M26" s="113">
        <v>4148</v>
      </c>
      <c r="N26" s="16"/>
      <c r="O26" s="113"/>
      <c r="P26" s="113"/>
      <c r="Q26" s="113"/>
      <c r="R26" s="113"/>
      <c r="S26" s="113"/>
      <c r="T26" s="113"/>
      <c r="U26" s="113"/>
      <c r="V26" s="113"/>
      <c r="W26" s="113"/>
      <c r="X26" s="113"/>
    </row>
    <row r="27" s="1" customFormat="1" ht="20.25" customHeight="1" spans="1:24">
      <c r="A27" s="170" t="s">
        <v>71</v>
      </c>
      <c r="B27" s="170" t="s">
        <v>71</v>
      </c>
      <c r="C27" s="170" t="s">
        <v>258</v>
      </c>
      <c r="D27" s="170" t="s">
        <v>259</v>
      </c>
      <c r="E27" s="170" t="s">
        <v>161</v>
      </c>
      <c r="F27" s="170" t="s">
        <v>162</v>
      </c>
      <c r="G27" s="170" t="s">
        <v>268</v>
      </c>
      <c r="H27" s="170" t="s">
        <v>269</v>
      </c>
      <c r="I27" s="113">
        <v>19129</v>
      </c>
      <c r="J27" s="113">
        <v>19129</v>
      </c>
      <c r="K27" s="16"/>
      <c r="L27" s="16"/>
      <c r="M27" s="113">
        <v>19129</v>
      </c>
      <c r="N27" s="16"/>
      <c r="O27" s="113"/>
      <c r="P27" s="113"/>
      <c r="Q27" s="113"/>
      <c r="R27" s="113"/>
      <c r="S27" s="113"/>
      <c r="T27" s="113"/>
      <c r="U27" s="113"/>
      <c r="V27" s="113"/>
      <c r="W27" s="113"/>
      <c r="X27" s="113"/>
    </row>
    <row r="28" s="1" customFormat="1" ht="20.25" customHeight="1" spans="1:24">
      <c r="A28" s="170" t="s">
        <v>71</v>
      </c>
      <c r="B28" s="170" t="s">
        <v>71</v>
      </c>
      <c r="C28" s="170" t="s">
        <v>258</v>
      </c>
      <c r="D28" s="170" t="s">
        <v>259</v>
      </c>
      <c r="E28" s="170" t="s">
        <v>161</v>
      </c>
      <c r="F28" s="170" t="s">
        <v>162</v>
      </c>
      <c r="G28" s="170" t="s">
        <v>268</v>
      </c>
      <c r="H28" s="170" t="s">
        <v>269</v>
      </c>
      <c r="I28" s="113">
        <v>3102</v>
      </c>
      <c r="J28" s="113">
        <v>3102</v>
      </c>
      <c r="K28" s="16"/>
      <c r="L28" s="16"/>
      <c r="M28" s="113">
        <v>3102</v>
      </c>
      <c r="N28" s="16"/>
      <c r="O28" s="113"/>
      <c r="P28" s="113"/>
      <c r="Q28" s="113"/>
      <c r="R28" s="113"/>
      <c r="S28" s="113"/>
      <c r="T28" s="113"/>
      <c r="U28" s="113"/>
      <c r="V28" s="113"/>
      <c r="W28" s="113"/>
      <c r="X28" s="113"/>
    </row>
    <row r="29" s="1" customFormat="1" ht="20.25" customHeight="1" spans="1:24">
      <c r="A29" s="170" t="s">
        <v>71</v>
      </c>
      <c r="B29" s="170" t="s">
        <v>71</v>
      </c>
      <c r="C29" s="170" t="s">
        <v>258</v>
      </c>
      <c r="D29" s="170" t="s">
        <v>259</v>
      </c>
      <c r="E29" s="170" t="s">
        <v>161</v>
      </c>
      <c r="F29" s="170" t="s">
        <v>162</v>
      </c>
      <c r="G29" s="170" t="s">
        <v>268</v>
      </c>
      <c r="H29" s="170" t="s">
        <v>269</v>
      </c>
      <c r="I29" s="113">
        <v>2808</v>
      </c>
      <c r="J29" s="113">
        <v>2808</v>
      </c>
      <c r="K29" s="16"/>
      <c r="L29" s="16"/>
      <c r="M29" s="113">
        <v>2808</v>
      </c>
      <c r="N29" s="16"/>
      <c r="O29" s="113"/>
      <c r="P29" s="113"/>
      <c r="Q29" s="113"/>
      <c r="R29" s="113"/>
      <c r="S29" s="113"/>
      <c r="T29" s="113"/>
      <c r="U29" s="113"/>
      <c r="V29" s="113"/>
      <c r="W29" s="113"/>
      <c r="X29" s="113"/>
    </row>
    <row r="30" s="1" customFormat="1" ht="20.25" customHeight="1" spans="1:24">
      <c r="A30" s="170" t="s">
        <v>71</v>
      </c>
      <c r="B30" s="170" t="s">
        <v>71</v>
      </c>
      <c r="C30" s="170" t="s">
        <v>270</v>
      </c>
      <c r="D30" s="170" t="s">
        <v>175</v>
      </c>
      <c r="E30" s="170" t="s">
        <v>174</v>
      </c>
      <c r="F30" s="170" t="s">
        <v>175</v>
      </c>
      <c r="G30" s="170" t="s">
        <v>271</v>
      </c>
      <c r="H30" s="170" t="s">
        <v>175</v>
      </c>
      <c r="I30" s="113">
        <v>412599</v>
      </c>
      <c r="J30" s="113">
        <v>412599</v>
      </c>
      <c r="K30" s="16"/>
      <c r="L30" s="16"/>
      <c r="M30" s="113">
        <v>412599</v>
      </c>
      <c r="N30" s="16"/>
      <c r="O30" s="113"/>
      <c r="P30" s="113"/>
      <c r="Q30" s="113"/>
      <c r="R30" s="113"/>
      <c r="S30" s="113"/>
      <c r="T30" s="113"/>
      <c r="U30" s="113"/>
      <c r="V30" s="113"/>
      <c r="W30" s="113"/>
      <c r="X30" s="113"/>
    </row>
    <row r="31" s="1" customFormat="1" ht="20.25" customHeight="1" spans="1:24">
      <c r="A31" s="170" t="s">
        <v>71</v>
      </c>
      <c r="B31" s="170" t="s">
        <v>71</v>
      </c>
      <c r="C31" s="170" t="s">
        <v>272</v>
      </c>
      <c r="D31" s="170" t="s">
        <v>273</v>
      </c>
      <c r="E31" s="170" t="s">
        <v>120</v>
      </c>
      <c r="F31" s="170" t="s">
        <v>121</v>
      </c>
      <c r="G31" s="170" t="s">
        <v>274</v>
      </c>
      <c r="H31" s="170" t="s">
        <v>273</v>
      </c>
      <c r="I31" s="113">
        <v>25420</v>
      </c>
      <c r="J31" s="113">
        <v>25420</v>
      </c>
      <c r="K31" s="16"/>
      <c r="L31" s="16"/>
      <c r="M31" s="113">
        <v>25420</v>
      </c>
      <c r="N31" s="16"/>
      <c r="O31" s="113"/>
      <c r="P31" s="113"/>
      <c r="Q31" s="113"/>
      <c r="R31" s="113"/>
      <c r="S31" s="113"/>
      <c r="T31" s="113"/>
      <c r="U31" s="113"/>
      <c r="V31" s="113"/>
      <c r="W31" s="113"/>
      <c r="X31" s="113"/>
    </row>
    <row r="32" s="1" customFormat="1" ht="20.25" customHeight="1" spans="1:24">
      <c r="A32" s="170" t="s">
        <v>71</v>
      </c>
      <c r="B32" s="170" t="s">
        <v>71</v>
      </c>
      <c r="C32" s="170" t="s">
        <v>275</v>
      </c>
      <c r="D32" s="170" t="s">
        <v>276</v>
      </c>
      <c r="E32" s="170" t="s">
        <v>120</v>
      </c>
      <c r="F32" s="170" t="s">
        <v>121</v>
      </c>
      <c r="G32" s="170" t="s">
        <v>277</v>
      </c>
      <c r="H32" s="170" t="s">
        <v>278</v>
      </c>
      <c r="I32" s="113">
        <v>161400</v>
      </c>
      <c r="J32" s="113">
        <v>161400</v>
      </c>
      <c r="K32" s="16"/>
      <c r="L32" s="16"/>
      <c r="M32" s="113">
        <v>161400</v>
      </c>
      <c r="N32" s="16"/>
      <c r="O32" s="113"/>
      <c r="P32" s="113"/>
      <c r="Q32" s="113"/>
      <c r="R32" s="113"/>
      <c r="S32" s="113"/>
      <c r="T32" s="113"/>
      <c r="U32" s="113"/>
      <c r="V32" s="113"/>
      <c r="W32" s="113"/>
      <c r="X32" s="113"/>
    </row>
    <row r="33" s="1" customFormat="1" ht="20.25" customHeight="1" spans="1:24">
      <c r="A33" s="170" t="s">
        <v>71</v>
      </c>
      <c r="B33" s="170" t="s">
        <v>71</v>
      </c>
      <c r="C33" s="170" t="s">
        <v>279</v>
      </c>
      <c r="D33" s="170" t="s">
        <v>280</v>
      </c>
      <c r="E33" s="170" t="s">
        <v>120</v>
      </c>
      <c r="F33" s="170" t="s">
        <v>121</v>
      </c>
      <c r="G33" s="170" t="s">
        <v>281</v>
      </c>
      <c r="H33" s="170" t="s">
        <v>280</v>
      </c>
      <c r="I33" s="113">
        <v>14712</v>
      </c>
      <c r="J33" s="113">
        <v>14712</v>
      </c>
      <c r="K33" s="16"/>
      <c r="L33" s="16"/>
      <c r="M33" s="113">
        <v>14712</v>
      </c>
      <c r="N33" s="16"/>
      <c r="O33" s="113"/>
      <c r="P33" s="113"/>
      <c r="Q33" s="113"/>
      <c r="R33" s="113"/>
      <c r="S33" s="113"/>
      <c r="T33" s="113"/>
      <c r="U33" s="113"/>
      <c r="V33" s="113"/>
      <c r="W33" s="113"/>
      <c r="X33" s="113"/>
    </row>
    <row r="34" s="1" customFormat="1" ht="20.25" customHeight="1" spans="1:24">
      <c r="A34" s="170" t="s">
        <v>71</v>
      </c>
      <c r="B34" s="170" t="s">
        <v>71</v>
      </c>
      <c r="C34" s="170" t="s">
        <v>279</v>
      </c>
      <c r="D34" s="170" t="s">
        <v>280</v>
      </c>
      <c r="E34" s="170" t="s">
        <v>120</v>
      </c>
      <c r="F34" s="170" t="s">
        <v>121</v>
      </c>
      <c r="G34" s="170" t="s">
        <v>281</v>
      </c>
      <c r="H34" s="170" t="s">
        <v>280</v>
      </c>
      <c r="I34" s="113">
        <v>45848.88</v>
      </c>
      <c r="J34" s="113">
        <v>45848.88</v>
      </c>
      <c r="K34" s="16"/>
      <c r="L34" s="16"/>
      <c r="M34" s="113">
        <v>45848.88</v>
      </c>
      <c r="N34" s="16"/>
      <c r="O34" s="113"/>
      <c r="P34" s="113"/>
      <c r="Q34" s="113"/>
      <c r="R34" s="113"/>
      <c r="S34" s="113"/>
      <c r="T34" s="113"/>
      <c r="U34" s="113"/>
      <c r="V34" s="113"/>
      <c r="W34" s="113"/>
      <c r="X34" s="113"/>
    </row>
    <row r="35" s="1" customFormat="1" ht="20.25" customHeight="1" spans="1:24">
      <c r="A35" s="170" t="s">
        <v>71</v>
      </c>
      <c r="B35" s="170" t="s">
        <v>71</v>
      </c>
      <c r="C35" s="170" t="s">
        <v>279</v>
      </c>
      <c r="D35" s="170" t="s">
        <v>280</v>
      </c>
      <c r="E35" s="170" t="s">
        <v>120</v>
      </c>
      <c r="F35" s="170" t="s">
        <v>121</v>
      </c>
      <c r="G35" s="170" t="s">
        <v>281</v>
      </c>
      <c r="H35" s="170" t="s">
        <v>280</v>
      </c>
      <c r="I35" s="113">
        <v>12641.28</v>
      </c>
      <c r="J35" s="113">
        <v>12641.28</v>
      </c>
      <c r="K35" s="16"/>
      <c r="L35" s="16"/>
      <c r="M35" s="113">
        <v>12641.28</v>
      </c>
      <c r="N35" s="16"/>
      <c r="O35" s="113"/>
      <c r="P35" s="113"/>
      <c r="Q35" s="113"/>
      <c r="R35" s="113"/>
      <c r="S35" s="113"/>
      <c r="T35" s="113"/>
      <c r="U35" s="113"/>
      <c r="V35" s="113"/>
      <c r="W35" s="113"/>
      <c r="X35" s="113"/>
    </row>
    <row r="36" s="1" customFormat="1" ht="20.25" customHeight="1" spans="1:24">
      <c r="A36" s="170" t="s">
        <v>71</v>
      </c>
      <c r="B36" s="170" t="s">
        <v>71</v>
      </c>
      <c r="C36" s="170" t="s">
        <v>282</v>
      </c>
      <c r="D36" s="170" t="s">
        <v>283</v>
      </c>
      <c r="E36" s="170" t="s">
        <v>108</v>
      </c>
      <c r="F36" s="170" t="s">
        <v>109</v>
      </c>
      <c r="G36" s="170" t="s">
        <v>284</v>
      </c>
      <c r="H36" s="170" t="s">
        <v>285</v>
      </c>
      <c r="I36" s="113">
        <v>12000</v>
      </c>
      <c r="J36" s="113">
        <v>12000</v>
      </c>
      <c r="K36" s="16"/>
      <c r="L36" s="16"/>
      <c r="M36" s="113">
        <v>12000</v>
      </c>
      <c r="N36" s="16"/>
      <c r="O36" s="113"/>
      <c r="P36" s="113"/>
      <c r="Q36" s="113"/>
      <c r="R36" s="113"/>
      <c r="S36" s="113"/>
      <c r="T36" s="113"/>
      <c r="U36" s="113"/>
      <c r="V36" s="113"/>
      <c r="W36" s="113"/>
      <c r="X36" s="113"/>
    </row>
    <row r="37" s="1" customFormat="1" ht="20.25" customHeight="1" spans="1:24">
      <c r="A37" s="170" t="s">
        <v>71</v>
      </c>
      <c r="B37" s="170" t="s">
        <v>71</v>
      </c>
      <c r="C37" s="170" t="s">
        <v>282</v>
      </c>
      <c r="D37" s="170" t="s">
        <v>283</v>
      </c>
      <c r="E37" s="170" t="s">
        <v>120</v>
      </c>
      <c r="F37" s="170" t="s">
        <v>121</v>
      </c>
      <c r="G37" s="170" t="s">
        <v>284</v>
      </c>
      <c r="H37" s="170" t="s">
        <v>285</v>
      </c>
      <c r="I37" s="113">
        <v>30572.48</v>
      </c>
      <c r="J37" s="113">
        <v>30572.48</v>
      </c>
      <c r="K37" s="16"/>
      <c r="L37" s="16"/>
      <c r="M37" s="113">
        <v>30572.48</v>
      </c>
      <c r="N37" s="16"/>
      <c r="O37" s="113"/>
      <c r="P37" s="113"/>
      <c r="Q37" s="113"/>
      <c r="R37" s="113"/>
      <c r="S37" s="113"/>
      <c r="T37" s="113"/>
      <c r="U37" s="113"/>
      <c r="V37" s="113"/>
      <c r="W37" s="113"/>
      <c r="X37" s="113"/>
    </row>
    <row r="38" s="1" customFormat="1" ht="20.25" customHeight="1" spans="1:24">
      <c r="A38" s="170" t="s">
        <v>71</v>
      </c>
      <c r="B38" s="170" t="s">
        <v>71</v>
      </c>
      <c r="C38" s="170" t="s">
        <v>282</v>
      </c>
      <c r="D38" s="170" t="s">
        <v>283</v>
      </c>
      <c r="E38" s="170" t="s">
        <v>120</v>
      </c>
      <c r="F38" s="170" t="s">
        <v>121</v>
      </c>
      <c r="G38" s="170" t="s">
        <v>284</v>
      </c>
      <c r="H38" s="170" t="s">
        <v>285</v>
      </c>
      <c r="I38" s="113">
        <v>48433</v>
      </c>
      <c r="J38" s="113">
        <v>48433</v>
      </c>
      <c r="K38" s="16"/>
      <c r="L38" s="16"/>
      <c r="M38" s="113">
        <v>48433</v>
      </c>
      <c r="N38" s="16"/>
      <c r="O38" s="113"/>
      <c r="P38" s="113"/>
      <c r="Q38" s="113"/>
      <c r="R38" s="113"/>
      <c r="S38" s="113"/>
      <c r="T38" s="113"/>
      <c r="U38" s="113"/>
      <c r="V38" s="113"/>
      <c r="W38" s="113"/>
      <c r="X38" s="113"/>
    </row>
    <row r="39" s="1" customFormat="1" ht="20.25" customHeight="1" spans="1:24">
      <c r="A39" s="170" t="s">
        <v>71</v>
      </c>
      <c r="B39" s="170" t="s">
        <v>71</v>
      </c>
      <c r="C39" s="170" t="s">
        <v>282</v>
      </c>
      <c r="D39" s="170" t="s">
        <v>283</v>
      </c>
      <c r="E39" s="170" t="s">
        <v>120</v>
      </c>
      <c r="F39" s="170" t="s">
        <v>121</v>
      </c>
      <c r="G39" s="170" t="s">
        <v>284</v>
      </c>
      <c r="H39" s="170" t="s">
        <v>285</v>
      </c>
      <c r="I39" s="113">
        <v>17094</v>
      </c>
      <c r="J39" s="113">
        <v>17094</v>
      </c>
      <c r="K39" s="16"/>
      <c r="L39" s="16"/>
      <c r="M39" s="113">
        <v>17094</v>
      </c>
      <c r="N39" s="16"/>
      <c r="O39" s="113"/>
      <c r="P39" s="113"/>
      <c r="Q39" s="113"/>
      <c r="R39" s="113"/>
      <c r="S39" s="113"/>
      <c r="T39" s="113"/>
      <c r="U39" s="113"/>
      <c r="V39" s="113"/>
      <c r="W39" s="113"/>
      <c r="X39" s="113"/>
    </row>
    <row r="40" s="1" customFormat="1" ht="20.25" customHeight="1" spans="1:24">
      <c r="A40" s="170" t="s">
        <v>71</v>
      </c>
      <c r="B40" s="170" t="s">
        <v>71</v>
      </c>
      <c r="C40" s="170" t="s">
        <v>282</v>
      </c>
      <c r="D40" s="170" t="s">
        <v>283</v>
      </c>
      <c r="E40" s="170" t="s">
        <v>120</v>
      </c>
      <c r="F40" s="170" t="s">
        <v>121</v>
      </c>
      <c r="G40" s="170" t="s">
        <v>286</v>
      </c>
      <c r="H40" s="170" t="s">
        <v>287</v>
      </c>
      <c r="I40" s="113">
        <v>6239</v>
      </c>
      <c r="J40" s="113">
        <v>6239</v>
      </c>
      <c r="K40" s="16"/>
      <c r="L40" s="16"/>
      <c r="M40" s="113">
        <v>6239</v>
      </c>
      <c r="N40" s="16"/>
      <c r="O40" s="113"/>
      <c r="P40" s="113"/>
      <c r="Q40" s="113"/>
      <c r="R40" s="113"/>
      <c r="S40" s="113"/>
      <c r="T40" s="113"/>
      <c r="U40" s="113"/>
      <c r="V40" s="113"/>
      <c r="W40" s="113"/>
      <c r="X40" s="113"/>
    </row>
    <row r="41" s="1" customFormat="1" ht="20.25" customHeight="1" spans="1:24">
      <c r="A41" s="170" t="s">
        <v>71</v>
      </c>
      <c r="B41" s="170" t="s">
        <v>71</v>
      </c>
      <c r="C41" s="170" t="s">
        <v>282</v>
      </c>
      <c r="D41" s="170" t="s">
        <v>283</v>
      </c>
      <c r="E41" s="170" t="s">
        <v>120</v>
      </c>
      <c r="F41" s="170" t="s">
        <v>121</v>
      </c>
      <c r="G41" s="170" t="s">
        <v>286</v>
      </c>
      <c r="H41" s="170" t="s">
        <v>287</v>
      </c>
      <c r="I41" s="113">
        <v>2202</v>
      </c>
      <c r="J41" s="113">
        <v>2202</v>
      </c>
      <c r="K41" s="16"/>
      <c r="L41" s="16"/>
      <c r="M41" s="113">
        <v>2202</v>
      </c>
      <c r="N41" s="16"/>
      <c r="O41" s="113"/>
      <c r="P41" s="113"/>
      <c r="Q41" s="113"/>
      <c r="R41" s="113"/>
      <c r="S41" s="113"/>
      <c r="T41" s="113"/>
      <c r="U41" s="113"/>
      <c r="V41" s="113"/>
      <c r="W41" s="113"/>
      <c r="X41" s="113"/>
    </row>
    <row r="42" s="1" customFormat="1" ht="20.25" customHeight="1" spans="1:24">
      <c r="A42" s="170" t="s">
        <v>71</v>
      </c>
      <c r="B42" s="170" t="s">
        <v>71</v>
      </c>
      <c r="C42" s="170" t="s">
        <v>282</v>
      </c>
      <c r="D42" s="170" t="s">
        <v>283</v>
      </c>
      <c r="E42" s="170" t="s">
        <v>120</v>
      </c>
      <c r="F42" s="170" t="s">
        <v>121</v>
      </c>
      <c r="G42" s="170" t="s">
        <v>288</v>
      </c>
      <c r="H42" s="170" t="s">
        <v>289</v>
      </c>
      <c r="I42" s="113">
        <v>3402</v>
      </c>
      <c r="J42" s="113">
        <v>3402</v>
      </c>
      <c r="K42" s="16"/>
      <c r="L42" s="16"/>
      <c r="M42" s="113">
        <v>3402</v>
      </c>
      <c r="N42" s="16"/>
      <c r="O42" s="113"/>
      <c r="P42" s="113"/>
      <c r="Q42" s="113"/>
      <c r="R42" s="113"/>
      <c r="S42" s="113"/>
      <c r="T42" s="113"/>
      <c r="U42" s="113"/>
      <c r="V42" s="113"/>
      <c r="W42" s="113"/>
      <c r="X42" s="113"/>
    </row>
    <row r="43" s="1" customFormat="1" ht="20.25" customHeight="1" spans="1:24">
      <c r="A43" s="170" t="s">
        <v>71</v>
      </c>
      <c r="B43" s="170" t="s">
        <v>71</v>
      </c>
      <c r="C43" s="170" t="s">
        <v>282</v>
      </c>
      <c r="D43" s="170" t="s">
        <v>283</v>
      </c>
      <c r="E43" s="170" t="s">
        <v>120</v>
      </c>
      <c r="F43" s="170" t="s">
        <v>121</v>
      </c>
      <c r="G43" s="170" t="s">
        <v>288</v>
      </c>
      <c r="H43" s="170" t="s">
        <v>289</v>
      </c>
      <c r="I43" s="113">
        <v>9639</v>
      </c>
      <c r="J43" s="113">
        <v>9639</v>
      </c>
      <c r="K43" s="16"/>
      <c r="L43" s="16"/>
      <c r="M43" s="113">
        <v>9639</v>
      </c>
      <c r="N43" s="16"/>
      <c r="O43" s="113"/>
      <c r="P43" s="113"/>
      <c r="Q43" s="113"/>
      <c r="R43" s="113"/>
      <c r="S43" s="113"/>
      <c r="T43" s="113"/>
      <c r="U43" s="113"/>
      <c r="V43" s="113"/>
      <c r="W43" s="113"/>
      <c r="X43" s="113"/>
    </row>
    <row r="44" s="1" customFormat="1" ht="20.25" customHeight="1" spans="1:24">
      <c r="A44" s="170" t="s">
        <v>71</v>
      </c>
      <c r="B44" s="170" t="s">
        <v>71</v>
      </c>
      <c r="C44" s="170" t="s">
        <v>282</v>
      </c>
      <c r="D44" s="170" t="s">
        <v>283</v>
      </c>
      <c r="E44" s="170" t="s">
        <v>120</v>
      </c>
      <c r="F44" s="170" t="s">
        <v>121</v>
      </c>
      <c r="G44" s="170" t="s">
        <v>290</v>
      </c>
      <c r="H44" s="170" t="s">
        <v>291</v>
      </c>
      <c r="I44" s="113">
        <v>3000</v>
      </c>
      <c r="J44" s="113">
        <v>3000</v>
      </c>
      <c r="K44" s="16"/>
      <c r="L44" s="16"/>
      <c r="M44" s="113">
        <v>3000</v>
      </c>
      <c r="N44" s="16"/>
      <c r="O44" s="113"/>
      <c r="P44" s="113"/>
      <c r="Q44" s="113"/>
      <c r="R44" s="113"/>
      <c r="S44" s="113"/>
      <c r="T44" s="113"/>
      <c r="U44" s="113"/>
      <c r="V44" s="113"/>
      <c r="W44" s="113"/>
      <c r="X44" s="113"/>
    </row>
    <row r="45" s="1" customFormat="1" ht="20.25" customHeight="1" spans="1:24">
      <c r="A45" s="170" t="s">
        <v>71</v>
      </c>
      <c r="B45" s="170" t="s">
        <v>71</v>
      </c>
      <c r="C45" s="170" t="s">
        <v>282</v>
      </c>
      <c r="D45" s="170" t="s">
        <v>283</v>
      </c>
      <c r="E45" s="170" t="s">
        <v>120</v>
      </c>
      <c r="F45" s="170" t="s">
        <v>121</v>
      </c>
      <c r="G45" s="170" t="s">
        <v>290</v>
      </c>
      <c r="H45" s="170" t="s">
        <v>291</v>
      </c>
      <c r="I45" s="113">
        <v>8500</v>
      </c>
      <c r="J45" s="113">
        <v>8500</v>
      </c>
      <c r="K45" s="16"/>
      <c r="L45" s="16"/>
      <c r="M45" s="113">
        <v>8500</v>
      </c>
      <c r="N45" s="16"/>
      <c r="O45" s="113"/>
      <c r="P45" s="113"/>
      <c r="Q45" s="113"/>
      <c r="R45" s="113"/>
      <c r="S45" s="113"/>
      <c r="T45" s="113"/>
      <c r="U45" s="113"/>
      <c r="V45" s="113"/>
      <c r="W45" s="113"/>
      <c r="X45" s="113"/>
    </row>
    <row r="46" s="1" customFormat="1" ht="20.25" customHeight="1" spans="1:24">
      <c r="A46" s="170" t="s">
        <v>71</v>
      </c>
      <c r="B46" s="170" t="s">
        <v>71</v>
      </c>
      <c r="C46" s="170" t="s">
        <v>282</v>
      </c>
      <c r="D46" s="170" t="s">
        <v>283</v>
      </c>
      <c r="E46" s="170" t="s">
        <v>120</v>
      </c>
      <c r="F46" s="170" t="s">
        <v>121</v>
      </c>
      <c r="G46" s="170" t="s">
        <v>292</v>
      </c>
      <c r="H46" s="170" t="s">
        <v>293</v>
      </c>
      <c r="I46" s="113">
        <v>10200</v>
      </c>
      <c r="J46" s="113">
        <v>10200</v>
      </c>
      <c r="K46" s="16"/>
      <c r="L46" s="16"/>
      <c r="M46" s="113">
        <v>10200</v>
      </c>
      <c r="N46" s="16"/>
      <c r="O46" s="113"/>
      <c r="P46" s="113"/>
      <c r="Q46" s="113"/>
      <c r="R46" s="113"/>
      <c r="S46" s="113"/>
      <c r="T46" s="113"/>
      <c r="U46" s="113"/>
      <c r="V46" s="113"/>
      <c r="W46" s="113"/>
      <c r="X46" s="113"/>
    </row>
    <row r="47" s="1" customFormat="1" ht="20.25" customHeight="1" spans="1:24">
      <c r="A47" s="170" t="s">
        <v>71</v>
      </c>
      <c r="B47" s="170" t="s">
        <v>71</v>
      </c>
      <c r="C47" s="170" t="s">
        <v>282</v>
      </c>
      <c r="D47" s="170" t="s">
        <v>283</v>
      </c>
      <c r="E47" s="170" t="s">
        <v>120</v>
      </c>
      <c r="F47" s="170" t="s">
        <v>121</v>
      </c>
      <c r="G47" s="170" t="s">
        <v>292</v>
      </c>
      <c r="H47" s="170" t="s">
        <v>293</v>
      </c>
      <c r="I47" s="113">
        <v>3600</v>
      </c>
      <c r="J47" s="113">
        <v>3600</v>
      </c>
      <c r="K47" s="16"/>
      <c r="L47" s="16"/>
      <c r="M47" s="113">
        <v>3600</v>
      </c>
      <c r="N47" s="16"/>
      <c r="O47" s="113"/>
      <c r="P47" s="113"/>
      <c r="Q47" s="113"/>
      <c r="R47" s="113"/>
      <c r="S47" s="113"/>
      <c r="T47" s="113"/>
      <c r="U47" s="113"/>
      <c r="V47" s="113"/>
      <c r="W47" s="113"/>
      <c r="X47" s="113"/>
    </row>
    <row r="48" s="1" customFormat="1" ht="20.25" customHeight="1" spans="1:24">
      <c r="A48" s="170" t="s">
        <v>71</v>
      </c>
      <c r="B48" s="170" t="s">
        <v>71</v>
      </c>
      <c r="C48" s="170" t="s">
        <v>282</v>
      </c>
      <c r="D48" s="170" t="s">
        <v>283</v>
      </c>
      <c r="E48" s="170" t="s">
        <v>120</v>
      </c>
      <c r="F48" s="170" t="s">
        <v>121</v>
      </c>
      <c r="G48" s="170" t="s">
        <v>292</v>
      </c>
      <c r="H48" s="170" t="s">
        <v>293</v>
      </c>
      <c r="I48" s="113">
        <v>22427.52</v>
      </c>
      <c r="J48" s="113">
        <v>22427.52</v>
      </c>
      <c r="K48" s="16"/>
      <c r="L48" s="16"/>
      <c r="M48" s="113">
        <v>22427.52</v>
      </c>
      <c r="N48" s="16"/>
      <c r="O48" s="113"/>
      <c r="P48" s="113"/>
      <c r="Q48" s="113"/>
      <c r="R48" s="113"/>
      <c r="S48" s="113"/>
      <c r="T48" s="113"/>
      <c r="U48" s="113"/>
      <c r="V48" s="113"/>
      <c r="W48" s="113"/>
      <c r="X48" s="113"/>
    </row>
    <row r="49" s="1" customFormat="1" ht="20.25" customHeight="1" spans="1:24">
      <c r="A49" s="170" t="s">
        <v>71</v>
      </c>
      <c r="B49" s="170" t="s">
        <v>71</v>
      </c>
      <c r="C49" s="170" t="s">
        <v>282</v>
      </c>
      <c r="D49" s="170" t="s">
        <v>283</v>
      </c>
      <c r="E49" s="170" t="s">
        <v>120</v>
      </c>
      <c r="F49" s="170" t="s">
        <v>121</v>
      </c>
      <c r="G49" s="170" t="s">
        <v>294</v>
      </c>
      <c r="H49" s="170" t="s">
        <v>295</v>
      </c>
      <c r="I49" s="113">
        <v>3600</v>
      </c>
      <c r="J49" s="113">
        <v>3600</v>
      </c>
      <c r="K49" s="16"/>
      <c r="L49" s="16"/>
      <c r="M49" s="113">
        <v>3600</v>
      </c>
      <c r="N49" s="16"/>
      <c r="O49" s="113"/>
      <c r="P49" s="113"/>
      <c r="Q49" s="113"/>
      <c r="R49" s="113"/>
      <c r="S49" s="113"/>
      <c r="T49" s="113"/>
      <c r="U49" s="113"/>
      <c r="V49" s="113"/>
      <c r="W49" s="113"/>
      <c r="X49" s="113"/>
    </row>
    <row r="50" s="1" customFormat="1" ht="20.25" customHeight="1" spans="1:24">
      <c r="A50" s="170" t="s">
        <v>71</v>
      </c>
      <c r="B50" s="170" t="s">
        <v>71</v>
      </c>
      <c r="C50" s="170" t="s">
        <v>282</v>
      </c>
      <c r="D50" s="170" t="s">
        <v>283</v>
      </c>
      <c r="E50" s="170" t="s">
        <v>120</v>
      </c>
      <c r="F50" s="170" t="s">
        <v>121</v>
      </c>
      <c r="G50" s="170" t="s">
        <v>294</v>
      </c>
      <c r="H50" s="170" t="s">
        <v>295</v>
      </c>
      <c r="I50" s="113">
        <v>13600</v>
      </c>
      <c r="J50" s="113">
        <v>13600</v>
      </c>
      <c r="K50" s="16"/>
      <c r="L50" s="16"/>
      <c r="M50" s="113">
        <v>13600</v>
      </c>
      <c r="N50" s="16"/>
      <c r="O50" s="113"/>
      <c r="P50" s="113"/>
      <c r="Q50" s="113"/>
      <c r="R50" s="113"/>
      <c r="S50" s="113"/>
      <c r="T50" s="113"/>
      <c r="U50" s="113"/>
      <c r="V50" s="113"/>
      <c r="W50" s="113"/>
      <c r="X50" s="113"/>
    </row>
    <row r="51" s="1" customFormat="1" ht="20.25" customHeight="1" spans="1:24">
      <c r="A51" s="170" t="s">
        <v>71</v>
      </c>
      <c r="B51" s="170" t="s">
        <v>71</v>
      </c>
      <c r="C51" s="170" t="s">
        <v>282</v>
      </c>
      <c r="D51" s="170" t="s">
        <v>283</v>
      </c>
      <c r="E51" s="170" t="s">
        <v>120</v>
      </c>
      <c r="F51" s="170" t="s">
        <v>121</v>
      </c>
      <c r="G51" s="170" t="s">
        <v>296</v>
      </c>
      <c r="H51" s="170" t="s">
        <v>297</v>
      </c>
      <c r="I51" s="113">
        <v>17000</v>
      </c>
      <c r="J51" s="113">
        <v>17000</v>
      </c>
      <c r="K51" s="16"/>
      <c r="L51" s="16"/>
      <c r="M51" s="113">
        <v>17000</v>
      </c>
      <c r="N51" s="16"/>
      <c r="O51" s="113"/>
      <c r="P51" s="113"/>
      <c r="Q51" s="113"/>
      <c r="R51" s="113"/>
      <c r="S51" s="113"/>
      <c r="T51" s="113"/>
      <c r="U51" s="113"/>
      <c r="V51" s="113"/>
      <c r="W51" s="113"/>
      <c r="X51" s="113"/>
    </row>
    <row r="52" s="1" customFormat="1" ht="20.25" customHeight="1" spans="1:24">
      <c r="A52" s="170" t="s">
        <v>71</v>
      </c>
      <c r="B52" s="170" t="s">
        <v>71</v>
      </c>
      <c r="C52" s="170" t="s">
        <v>282</v>
      </c>
      <c r="D52" s="170" t="s">
        <v>283</v>
      </c>
      <c r="E52" s="170" t="s">
        <v>120</v>
      </c>
      <c r="F52" s="170" t="s">
        <v>121</v>
      </c>
      <c r="G52" s="170" t="s">
        <v>296</v>
      </c>
      <c r="H52" s="170" t="s">
        <v>297</v>
      </c>
      <c r="I52" s="113">
        <v>6000</v>
      </c>
      <c r="J52" s="113">
        <v>6000</v>
      </c>
      <c r="K52" s="16"/>
      <c r="L52" s="16"/>
      <c r="M52" s="113">
        <v>6000</v>
      </c>
      <c r="N52" s="16"/>
      <c r="O52" s="113"/>
      <c r="P52" s="113"/>
      <c r="Q52" s="113"/>
      <c r="R52" s="113"/>
      <c r="S52" s="113"/>
      <c r="T52" s="113"/>
      <c r="U52" s="113"/>
      <c r="V52" s="113"/>
      <c r="W52" s="113"/>
      <c r="X52" s="113"/>
    </row>
    <row r="53" s="1" customFormat="1" ht="20.25" customHeight="1" spans="1:24">
      <c r="A53" s="170" t="s">
        <v>71</v>
      </c>
      <c r="B53" s="170" t="s">
        <v>71</v>
      </c>
      <c r="C53" s="170" t="s">
        <v>282</v>
      </c>
      <c r="D53" s="170" t="s">
        <v>283</v>
      </c>
      <c r="E53" s="170" t="s">
        <v>102</v>
      </c>
      <c r="F53" s="170" t="s">
        <v>103</v>
      </c>
      <c r="G53" s="170" t="s">
        <v>298</v>
      </c>
      <c r="H53" s="170" t="s">
        <v>299</v>
      </c>
      <c r="I53" s="113">
        <v>1800</v>
      </c>
      <c r="J53" s="113">
        <v>1800</v>
      </c>
      <c r="K53" s="16"/>
      <c r="L53" s="16"/>
      <c r="M53" s="113">
        <v>1800</v>
      </c>
      <c r="N53" s="16"/>
      <c r="O53" s="113"/>
      <c r="P53" s="113"/>
      <c r="Q53" s="113"/>
      <c r="R53" s="113"/>
      <c r="S53" s="113"/>
      <c r="T53" s="113"/>
      <c r="U53" s="113"/>
      <c r="V53" s="113"/>
      <c r="W53" s="113"/>
      <c r="X53" s="113"/>
    </row>
    <row r="54" s="1" customFormat="1" ht="20.25" customHeight="1" spans="1:24">
      <c r="A54" s="170" t="s">
        <v>71</v>
      </c>
      <c r="B54" s="170" t="s">
        <v>71</v>
      </c>
      <c r="C54" s="170" t="s">
        <v>282</v>
      </c>
      <c r="D54" s="170" t="s">
        <v>283</v>
      </c>
      <c r="E54" s="170" t="s">
        <v>102</v>
      </c>
      <c r="F54" s="170" t="s">
        <v>103</v>
      </c>
      <c r="G54" s="170" t="s">
        <v>298</v>
      </c>
      <c r="H54" s="170" t="s">
        <v>299</v>
      </c>
      <c r="I54" s="113">
        <v>5100</v>
      </c>
      <c r="J54" s="113">
        <v>5100</v>
      </c>
      <c r="K54" s="16"/>
      <c r="L54" s="16"/>
      <c r="M54" s="113">
        <v>5100</v>
      </c>
      <c r="N54" s="16"/>
      <c r="O54" s="113"/>
      <c r="P54" s="113"/>
      <c r="Q54" s="113"/>
      <c r="R54" s="113"/>
      <c r="S54" s="113"/>
      <c r="T54" s="113"/>
      <c r="U54" s="113"/>
      <c r="V54" s="113"/>
      <c r="W54" s="113"/>
      <c r="X54" s="113"/>
    </row>
    <row r="55" s="1" customFormat="1" ht="20.25" customHeight="1" spans="1:24">
      <c r="A55" s="170" t="s">
        <v>71</v>
      </c>
      <c r="B55" s="170" t="s">
        <v>71</v>
      </c>
      <c r="C55" s="170" t="s">
        <v>282</v>
      </c>
      <c r="D55" s="170" t="s">
        <v>283</v>
      </c>
      <c r="E55" s="170" t="s">
        <v>120</v>
      </c>
      <c r="F55" s="170" t="s">
        <v>121</v>
      </c>
      <c r="G55" s="170" t="s">
        <v>300</v>
      </c>
      <c r="H55" s="170" t="s">
        <v>301</v>
      </c>
      <c r="I55" s="113">
        <v>27000</v>
      </c>
      <c r="J55" s="113">
        <v>27000</v>
      </c>
      <c r="K55" s="16"/>
      <c r="L55" s="16"/>
      <c r="M55" s="113">
        <v>27000</v>
      </c>
      <c r="N55" s="16"/>
      <c r="O55" s="113"/>
      <c r="P55" s="113"/>
      <c r="Q55" s="113"/>
      <c r="R55" s="113"/>
      <c r="S55" s="113"/>
      <c r="T55" s="113"/>
      <c r="U55" s="113"/>
      <c r="V55" s="113"/>
      <c r="W55" s="113"/>
      <c r="X55" s="113"/>
    </row>
    <row r="56" s="1" customFormat="1" ht="20.25" customHeight="1" spans="1:24">
      <c r="A56" s="170" t="s">
        <v>71</v>
      </c>
      <c r="B56" s="170" t="s">
        <v>71</v>
      </c>
      <c r="C56" s="170" t="s">
        <v>282</v>
      </c>
      <c r="D56" s="170" t="s">
        <v>283</v>
      </c>
      <c r="E56" s="170" t="s">
        <v>120</v>
      </c>
      <c r="F56" s="170" t="s">
        <v>121</v>
      </c>
      <c r="G56" s="170" t="s">
        <v>302</v>
      </c>
      <c r="H56" s="170" t="s">
        <v>303</v>
      </c>
      <c r="I56" s="113">
        <v>18000</v>
      </c>
      <c r="J56" s="113">
        <v>18000</v>
      </c>
      <c r="K56" s="16"/>
      <c r="L56" s="16"/>
      <c r="M56" s="113">
        <v>18000</v>
      </c>
      <c r="N56" s="16"/>
      <c r="O56" s="113"/>
      <c r="P56" s="113"/>
      <c r="Q56" s="113"/>
      <c r="R56" s="113"/>
      <c r="S56" s="113"/>
      <c r="T56" s="113"/>
      <c r="U56" s="113"/>
      <c r="V56" s="113"/>
      <c r="W56" s="113"/>
      <c r="X56" s="113"/>
    </row>
    <row r="57" s="1" customFormat="1" ht="20.25" customHeight="1" spans="1:24">
      <c r="A57" s="170" t="s">
        <v>71</v>
      </c>
      <c r="B57" s="170" t="s">
        <v>71</v>
      </c>
      <c r="C57" s="170" t="s">
        <v>282</v>
      </c>
      <c r="D57" s="170" t="s">
        <v>283</v>
      </c>
      <c r="E57" s="170" t="s">
        <v>120</v>
      </c>
      <c r="F57" s="170" t="s">
        <v>121</v>
      </c>
      <c r="G57" s="170" t="s">
        <v>302</v>
      </c>
      <c r="H57" s="170" t="s">
        <v>303</v>
      </c>
      <c r="I57" s="113">
        <v>51000</v>
      </c>
      <c r="J57" s="113">
        <v>51000</v>
      </c>
      <c r="K57" s="16"/>
      <c r="L57" s="16"/>
      <c r="M57" s="113">
        <v>51000</v>
      </c>
      <c r="N57" s="16"/>
      <c r="O57" s="113"/>
      <c r="P57" s="113"/>
      <c r="Q57" s="113"/>
      <c r="R57" s="113"/>
      <c r="S57" s="113"/>
      <c r="T57" s="113"/>
      <c r="U57" s="113"/>
      <c r="V57" s="113"/>
      <c r="W57" s="113"/>
      <c r="X57" s="113"/>
    </row>
    <row r="58" s="1" customFormat="1" ht="20.25" customHeight="1" spans="1:24">
      <c r="A58" s="170" t="s">
        <v>71</v>
      </c>
      <c r="B58" s="170" t="s">
        <v>71</v>
      </c>
      <c r="C58" s="170" t="s">
        <v>282</v>
      </c>
      <c r="D58" s="170" t="s">
        <v>283</v>
      </c>
      <c r="E58" s="170" t="s">
        <v>120</v>
      </c>
      <c r="F58" s="170" t="s">
        <v>121</v>
      </c>
      <c r="G58" s="170" t="s">
        <v>277</v>
      </c>
      <c r="H58" s="170" t="s">
        <v>278</v>
      </c>
      <c r="I58" s="113">
        <v>16140</v>
      </c>
      <c r="J58" s="113">
        <v>16140</v>
      </c>
      <c r="K58" s="16"/>
      <c r="L58" s="16"/>
      <c r="M58" s="113">
        <v>16140</v>
      </c>
      <c r="N58" s="16"/>
      <c r="O58" s="113"/>
      <c r="P58" s="113"/>
      <c r="Q58" s="113"/>
      <c r="R58" s="113"/>
      <c r="S58" s="113"/>
      <c r="T58" s="113"/>
      <c r="U58" s="113"/>
      <c r="V58" s="113"/>
      <c r="W58" s="113"/>
      <c r="X58" s="113"/>
    </row>
    <row r="59" s="1" customFormat="1" ht="20.25" customHeight="1" spans="1:24">
      <c r="A59" s="170" t="s">
        <v>71</v>
      </c>
      <c r="B59" s="170" t="s">
        <v>71</v>
      </c>
      <c r="C59" s="170" t="s">
        <v>304</v>
      </c>
      <c r="D59" s="170" t="s">
        <v>177</v>
      </c>
      <c r="E59" s="170" t="s">
        <v>176</v>
      </c>
      <c r="F59" s="170" t="s">
        <v>177</v>
      </c>
      <c r="G59" s="170" t="s">
        <v>250</v>
      </c>
      <c r="H59" s="170" t="s">
        <v>251</v>
      </c>
      <c r="I59" s="113">
        <v>1680</v>
      </c>
      <c r="J59" s="113">
        <v>1680</v>
      </c>
      <c r="K59" s="16"/>
      <c r="L59" s="16"/>
      <c r="M59" s="113">
        <v>1680</v>
      </c>
      <c r="N59" s="16"/>
      <c r="O59" s="113"/>
      <c r="P59" s="113"/>
      <c r="Q59" s="113"/>
      <c r="R59" s="113"/>
      <c r="S59" s="113"/>
      <c r="T59" s="113"/>
      <c r="U59" s="113"/>
      <c r="V59" s="113"/>
      <c r="W59" s="113"/>
      <c r="X59" s="113"/>
    </row>
    <row r="60" s="1" customFormat="1" ht="20.25" customHeight="1" spans="1:24">
      <c r="A60" s="170" t="s">
        <v>71</v>
      </c>
      <c r="B60" s="170" t="s">
        <v>71</v>
      </c>
      <c r="C60" s="170" t="s">
        <v>305</v>
      </c>
      <c r="D60" s="170" t="s">
        <v>306</v>
      </c>
      <c r="E60" s="170" t="s">
        <v>110</v>
      </c>
      <c r="F60" s="170" t="s">
        <v>111</v>
      </c>
      <c r="G60" s="170" t="s">
        <v>307</v>
      </c>
      <c r="H60" s="170" t="s">
        <v>308</v>
      </c>
      <c r="I60" s="113">
        <v>1407600</v>
      </c>
      <c r="J60" s="113">
        <v>1407600</v>
      </c>
      <c r="K60" s="16"/>
      <c r="L60" s="16"/>
      <c r="M60" s="113">
        <v>1407600</v>
      </c>
      <c r="N60" s="16"/>
      <c r="O60" s="113"/>
      <c r="P60" s="113"/>
      <c r="Q60" s="113"/>
      <c r="R60" s="113"/>
      <c r="S60" s="113"/>
      <c r="T60" s="113"/>
      <c r="U60" s="113"/>
      <c r="V60" s="113"/>
      <c r="W60" s="113"/>
      <c r="X60" s="113"/>
    </row>
    <row r="61" s="1" customFormat="1" ht="20.25" customHeight="1" spans="1:24">
      <c r="A61" s="170" t="s">
        <v>71</v>
      </c>
      <c r="B61" s="170" t="s">
        <v>71</v>
      </c>
      <c r="C61" s="170" t="s">
        <v>305</v>
      </c>
      <c r="D61" s="170" t="s">
        <v>306</v>
      </c>
      <c r="E61" s="170" t="s">
        <v>108</v>
      </c>
      <c r="F61" s="170" t="s">
        <v>109</v>
      </c>
      <c r="G61" s="170" t="s">
        <v>309</v>
      </c>
      <c r="H61" s="170" t="s">
        <v>310</v>
      </c>
      <c r="I61" s="113">
        <v>504000</v>
      </c>
      <c r="J61" s="113">
        <v>504000</v>
      </c>
      <c r="K61" s="16"/>
      <c r="L61" s="16"/>
      <c r="M61" s="113">
        <v>504000</v>
      </c>
      <c r="N61" s="16"/>
      <c r="O61" s="113"/>
      <c r="P61" s="113"/>
      <c r="Q61" s="113"/>
      <c r="R61" s="113"/>
      <c r="S61" s="113"/>
      <c r="T61" s="113"/>
      <c r="U61" s="113"/>
      <c r="V61" s="113"/>
      <c r="W61" s="113"/>
      <c r="X61" s="113"/>
    </row>
    <row r="62" s="1" customFormat="1" ht="20.25" customHeight="1" spans="1:24">
      <c r="A62" s="170" t="s">
        <v>71</v>
      </c>
      <c r="B62" s="170" t="s">
        <v>71</v>
      </c>
      <c r="C62" s="170" t="s">
        <v>305</v>
      </c>
      <c r="D62" s="170" t="s">
        <v>306</v>
      </c>
      <c r="E62" s="170" t="s">
        <v>110</v>
      </c>
      <c r="F62" s="170" t="s">
        <v>111</v>
      </c>
      <c r="G62" s="170" t="s">
        <v>309</v>
      </c>
      <c r="H62" s="170" t="s">
        <v>310</v>
      </c>
      <c r="I62" s="113">
        <v>441600</v>
      </c>
      <c r="J62" s="113">
        <v>441600</v>
      </c>
      <c r="K62" s="16"/>
      <c r="L62" s="16"/>
      <c r="M62" s="113">
        <v>441600</v>
      </c>
      <c r="N62" s="16"/>
      <c r="O62" s="113"/>
      <c r="P62" s="113"/>
      <c r="Q62" s="113"/>
      <c r="R62" s="113"/>
      <c r="S62" s="113"/>
      <c r="T62" s="113"/>
      <c r="U62" s="113"/>
      <c r="V62" s="113"/>
      <c r="W62" s="113"/>
      <c r="X62" s="113"/>
    </row>
    <row r="63" s="1" customFormat="1" ht="20.25" customHeight="1" spans="1:24">
      <c r="A63" s="170" t="s">
        <v>71</v>
      </c>
      <c r="B63" s="170" t="s">
        <v>71</v>
      </c>
      <c r="C63" s="170" t="s">
        <v>305</v>
      </c>
      <c r="D63" s="170" t="s">
        <v>306</v>
      </c>
      <c r="E63" s="170" t="s">
        <v>110</v>
      </c>
      <c r="F63" s="170" t="s">
        <v>111</v>
      </c>
      <c r="G63" s="170" t="s">
        <v>309</v>
      </c>
      <c r="H63" s="170" t="s">
        <v>310</v>
      </c>
      <c r="I63" s="113">
        <v>35673</v>
      </c>
      <c r="J63" s="113">
        <v>35673</v>
      </c>
      <c r="K63" s="16"/>
      <c r="L63" s="16"/>
      <c r="M63" s="113">
        <v>35673</v>
      </c>
      <c r="N63" s="16"/>
      <c r="O63" s="113"/>
      <c r="P63" s="113"/>
      <c r="Q63" s="113"/>
      <c r="R63" s="113"/>
      <c r="S63" s="113"/>
      <c r="T63" s="113"/>
      <c r="U63" s="113"/>
      <c r="V63" s="113"/>
      <c r="W63" s="113"/>
      <c r="X63" s="113"/>
    </row>
    <row r="64" s="1" customFormat="1" ht="20.25" customHeight="1" spans="1:24">
      <c r="A64" s="170" t="s">
        <v>71</v>
      </c>
      <c r="B64" s="170" t="s">
        <v>71</v>
      </c>
      <c r="C64" s="170" t="s">
        <v>311</v>
      </c>
      <c r="D64" s="170" t="s">
        <v>312</v>
      </c>
      <c r="E64" s="170" t="s">
        <v>120</v>
      </c>
      <c r="F64" s="170" t="s">
        <v>121</v>
      </c>
      <c r="G64" s="170" t="s">
        <v>252</v>
      </c>
      <c r="H64" s="170" t="s">
        <v>253</v>
      </c>
      <c r="I64" s="113">
        <v>228000</v>
      </c>
      <c r="J64" s="113">
        <v>228000</v>
      </c>
      <c r="K64" s="16"/>
      <c r="L64" s="16"/>
      <c r="M64" s="113">
        <v>228000</v>
      </c>
      <c r="N64" s="16"/>
      <c r="O64" s="113"/>
      <c r="P64" s="113"/>
      <c r="Q64" s="113"/>
      <c r="R64" s="113"/>
      <c r="S64" s="113"/>
      <c r="T64" s="113"/>
      <c r="U64" s="113"/>
      <c r="V64" s="113"/>
      <c r="W64" s="113"/>
      <c r="X64" s="113"/>
    </row>
    <row r="65" s="1" customFormat="1" ht="20.25" customHeight="1" spans="1:24">
      <c r="A65" s="170" t="s">
        <v>71</v>
      </c>
      <c r="B65" s="170" t="s">
        <v>71</v>
      </c>
      <c r="C65" s="170" t="s">
        <v>313</v>
      </c>
      <c r="D65" s="170" t="s">
        <v>314</v>
      </c>
      <c r="E65" s="170" t="s">
        <v>132</v>
      </c>
      <c r="F65" s="170" t="s">
        <v>133</v>
      </c>
      <c r="G65" s="170" t="s">
        <v>309</v>
      </c>
      <c r="H65" s="170" t="s">
        <v>310</v>
      </c>
      <c r="I65" s="113">
        <v>9600</v>
      </c>
      <c r="J65" s="113">
        <v>9600</v>
      </c>
      <c r="K65" s="16"/>
      <c r="L65" s="16"/>
      <c r="M65" s="113">
        <v>9600</v>
      </c>
      <c r="N65" s="16"/>
      <c r="O65" s="113"/>
      <c r="P65" s="113"/>
      <c r="Q65" s="113"/>
      <c r="R65" s="113"/>
      <c r="S65" s="113"/>
      <c r="T65" s="113"/>
      <c r="U65" s="113"/>
      <c r="V65" s="113"/>
      <c r="W65" s="113"/>
      <c r="X65" s="113"/>
    </row>
    <row r="66" s="1" customFormat="1" ht="20.25" customHeight="1" spans="1:24">
      <c r="A66" s="170" t="s">
        <v>71</v>
      </c>
      <c r="B66" s="170" t="s">
        <v>71</v>
      </c>
      <c r="C66" s="170" t="s">
        <v>313</v>
      </c>
      <c r="D66" s="170" t="s">
        <v>314</v>
      </c>
      <c r="E66" s="170" t="s">
        <v>132</v>
      </c>
      <c r="F66" s="170" t="s">
        <v>133</v>
      </c>
      <c r="G66" s="170" t="s">
        <v>309</v>
      </c>
      <c r="H66" s="170" t="s">
        <v>310</v>
      </c>
      <c r="I66" s="113">
        <v>9600</v>
      </c>
      <c r="J66" s="113">
        <v>9600</v>
      </c>
      <c r="K66" s="16"/>
      <c r="L66" s="16"/>
      <c r="M66" s="113">
        <v>9600</v>
      </c>
      <c r="N66" s="16"/>
      <c r="O66" s="113"/>
      <c r="P66" s="113"/>
      <c r="Q66" s="113"/>
      <c r="R66" s="113"/>
      <c r="S66" s="113"/>
      <c r="T66" s="113"/>
      <c r="U66" s="113"/>
      <c r="V66" s="113"/>
      <c r="W66" s="113"/>
      <c r="X66" s="113"/>
    </row>
    <row r="67" s="1" customFormat="1" ht="20.25" customHeight="1" spans="1:24">
      <c r="A67" s="170" t="s">
        <v>71</v>
      </c>
      <c r="B67" s="170" t="s">
        <v>71</v>
      </c>
      <c r="C67" s="170" t="s">
        <v>313</v>
      </c>
      <c r="D67" s="170" t="s">
        <v>314</v>
      </c>
      <c r="E67" s="170" t="s">
        <v>132</v>
      </c>
      <c r="F67" s="170" t="s">
        <v>133</v>
      </c>
      <c r="G67" s="170" t="s">
        <v>309</v>
      </c>
      <c r="H67" s="170" t="s">
        <v>310</v>
      </c>
      <c r="I67" s="113">
        <v>9600</v>
      </c>
      <c r="J67" s="113">
        <v>9600</v>
      </c>
      <c r="K67" s="16"/>
      <c r="L67" s="16"/>
      <c r="M67" s="113">
        <v>9600</v>
      </c>
      <c r="N67" s="16"/>
      <c r="O67" s="113"/>
      <c r="P67" s="113"/>
      <c r="Q67" s="113"/>
      <c r="R67" s="113"/>
      <c r="S67" s="113"/>
      <c r="T67" s="113"/>
      <c r="U67" s="113"/>
      <c r="V67" s="113"/>
      <c r="W67" s="113"/>
      <c r="X67" s="113"/>
    </row>
    <row r="68" s="1" customFormat="1" ht="20.25" customHeight="1" spans="1:24">
      <c r="A68" s="170" t="s">
        <v>71</v>
      </c>
      <c r="B68" s="170" t="s">
        <v>71</v>
      </c>
      <c r="C68" s="170" t="s">
        <v>313</v>
      </c>
      <c r="D68" s="170" t="s">
        <v>314</v>
      </c>
      <c r="E68" s="170" t="s">
        <v>132</v>
      </c>
      <c r="F68" s="170" t="s">
        <v>133</v>
      </c>
      <c r="G68" s="170" t="s">
        <v>309</v>
      </c>
      <c r="H68" s="170" t="s">
        <v>310</v>
      </c>
      <c r="I68" s="113">
        <v>9600</v>
      </c>
      <c r="J68" s="113">
        <v>9600</v>
      </c>
      <c r="K68" s="16"/>
      <c r="L68" s="16"/>
      <c r="M68" s="113">
        <v>9600</v>
      </c>
      <c r="N68" s="16"/>
      <c r="O68" s="113"/>
      <c r="P68" s="113"/>
      <c r="Q68" s="113"/>
      <c r="R68" s="113"/>
      <c r="S68" s="113"/>
      <c r="T68" s="113"/>
      <c r="U68" s="113"/>
      <c r="V68" s="113"/>
      <c r="W68" s="113"/>
      <c r="X68" s="113"/>
    </row>
    <row r="69" s="1" customFormat="1" ht="20.25" customHeight="1" spans="1:24">
      <c r="A69" s="170" t="s">
        <v>71</v>
      </c>
      <c r="B69" s="170" t="s">
        <v>71</v>
      </c>
      <c r="C69" s="170" t="s">
        <v>313</v>
      </c>
      <c r="D69" s="170" t="s">
        <v>314</v>
      </c>
      <c r="E69" s="170" t="s">
        <v>132</v>
      </c>
      <c r="F69" s="170" t="s">
        <v>133</v>
      </c>
      <c r="G69" s="170" t="s">
        <v>309</v>
      </c>
      <c r="H69" s="170" t="s">
        <v>310</v>
      </c>
      <c r="I69" s="113">
        <v>9600</v>
      </c>
      <c r="J69" s="113">
        <v>9600</v>
      </c>
      <c r="K69" s="16"/>
      <c r="L69" s="16"/>
      <c r="M69" s="113">
        <v>9600</v>
      </c>
      <c r="N69" s="16"/>
      <c r="O69" s="113"/>
      <c r="P69" s="113"/>
      <c r="Q69" s="113"/>
      <c r="R69" s="113"/>
      <c r="S69" s="113"/>
      <c r="T69" s="113"/>
      <c r="U69" s="113"/>
      <c r="V69" s="113"/>
      <c r="W69" s="113"/>
      <c r="X69" s="113"/>
    </row>
    <row r="70" s="1" customFormat="1" ht="20.25" customHeight="1" spans="1:24">
      <c r="A70" s="170" t="s">
        <v>71</v>
      </c>
      <c r="B70" s="170" t="s">
        <v>71</v>
      </c>
      <c r="C70" s="170" t="s">
        <v>313</v>
      </c>
      <c r="D70" s="170" t="s">
        <v>314</v>
      </c>
      <c r="E70" s="170" t="s">
        <v>132</v>
      </c>
      <c r="F70" s="170" t="s">
        <v>133</v>
      </c>
      <c r="G70" s="170" t="s">
        <v>309</v>
      </c>
      <c r="H70" s="170" t="s">
        <v>310</v>
      </c>
      <c r="I70" s="113">
        <v>9600</v>
      </c>
      <c r="J70" s="113">
        <v>9600</v>
      </c>
      <c r="K70" s="16"/>
      <c r="L70" s="16"/>
      <c r="M70" s="113">
        <v>9600</v>
      </c>
      <c r="N70" s="16"/>
      <c r="O70" s="113"/>
      <c r="P70" s="113"/>
      <c r="Q70" s="113"/>
      <c r="R70" s="113"/>
      <c r="S70" s="113"/>
      <c r="T70" s="113"/>
      <c r="U70" s="113"/>
      <c r="V70" s="113"/>
      <c r="W70" s="113"/>
      <c r="X70" s="113"/>
    </row>
    <row r="71" s="1" customFormat="1" ht="20.25" customHeight="1" spans="1:24">
      <c r="A71" s="170" t="s">
        <v>71</v>
      </c>
      <c r="B71" s="170" t="s">
        <v>71</v>
      </c>
      <c r="C71" s="170" t="s">
        <v>313</v>
      </c>
      <c r="D71" s="170" t="s">
        <v>314</v>
      </c>
      <c r="E71" s="170" t="s">
        <v>132</v>
      </c>
      <c r="F71" s="170" t="s">
        <v>133</v>
      </c>
      <c r="G71" s="170" t="s">
        <v>309</v>
      </c>
      <c r="H71" s="170" t="s">
        <v>310</v>
      </c>
      <c r="I71" s="113">
        <v>9600</v>
      </c>
      <c r="J71" s="113">
        <v>9600</v>
      </c>
      <c r="K71" s="16"/>
      <c r="L71" s="16"/>
      <c r="M71" s="113">
        <v>9600</v>
      </c>
      <c r="N71" s="16"/>
      <c r="O71" s="113"/>
      <c r="P71" s="113"/>
      <c r="Q71" s="113"/>
      <c r="R71" s="113"/>
      <c r="S71" s="113"/>
      <c r="T71" s="113"/>
      <c r="U71" s="113"/>
      <c r="V71" s="113"/>
      <c r="W71" s="113"/>
      <c r="X71" s="113"/>
    </row>
    <row r="72" s="1" customFormat="1" ht="20.25" customHeight="1" spans="1:24">
      <c r="A72" s="170" t="s">
        <v>71</v>
      </c>
      <c r="B72" s="170" t="s">
        <v>71</v>
      </c>
      <c r="C72" s="170" t="s">
        <v>313</v>
      </c>
      <c r="D72" s="170" t="s">
        <v>314</v>
      </c>
      <c r="E72" s="170" t="s">
        <v>132</v>
      </c>
      <c r="F72" s="170" t="s">
        <v>133</v>
      </c>
      <c r="G72" s="170" t="s">
        <v>309</v>
      </c>
      <c r="H72" s="170" t="s">
        <v>310</v>
      </c>
      <c r="I72" s="113">
        <v>9600</v>
      </c>
      <c r="J72" s="113">
        <v>9600</v>
      </c>
      <c r="K72" s="16"/>
      <c r="L72" s="16"/>
      <c r="M72" s="113">
        <v>9600</v>
      </c>
      <c r="N72" s="16"/>
      <c r="O72" s="113"/>
      <c r="P72" s="113"/>
      <c r="Q72" s="113"/>
      <c r="R72" s="113"/>
      <c r="S72" s="113"/>
      <c r="T72" s="113"/>
      <c r="U72" s="113"/>
      <c r="V72" s="113"/>
      <c r="W72" s="113"/>
      <c r="X72" s="113"/>
    </row>
    <row r="73" s="1" customFormat="1" ht="20.25" customHeight="1" spans="1:24">
      <c r="A73" s="170" t="s">
        <v>71</v>
      </c>
      <c r="B73" s="170" t="s">
        <v>71</v>
      </c>
      <c r="C73" s="170" t="s">
        <v>313</v>
      </c>
      <c r="D73" s="170" t="s">
        <v>314</v>
      </c>
      <c r="E73" s="170" t="s">
        <v>132</v>
      </c>
      <c r="F73" s="170" t="s">
        <v>133</v>
      </c>
      <c r="G73" s="170" t="s">
        <v>309</v>
      </c>
      <c r="H73" s="170" t="s">
        <v>310</v>
      </c>
      <c r="I73" s="113">
        <v>9600</v>
      </c>
      <c r="J73" s="113">
        <v>9600</v>
      </c>
      <c r="K73" s="16"/>
      <c r="L73" s="16"/>
      <c r="M73" s="113">
        <v>9600</v>
      </c>
      <c r="N73" s="16"/>
      <c r="O73" s="113"/>
      <c r="P73" s="113"/>
      <c r="Q73" s="113"/>
      <c r="R73" s="113"/>
      <c r="S73" s="113"/>
      <c r="T73" s="113"/>
      <c r="U73" s="113"/>
      <c r="V73" s="113"/>
      <c r="W73" s="113"/>
      <c r="X73" s="113"/>
    </row>
    <row r="74" s="1" customFormat="1" ht="20.25" customHeight="1" spans="1:24">
      <c r="A74" s="170" t="s">
        <v>71</v>
      </c>
      <c r="B74" s="170" t="s">
        <v>71</v>
      </c>
      <c r="C74" s="170" t="s">
        <v>313</v>
      </c>
      <c r="D74" s="170" t="s">
        <v>314</v>
      </c>
      <c r="E74" s="170" t="s">
        <v>132</v>
      </c>
      <c r="F74" s="170" t="s">
        <v>133</v>
      </c>
      <c r="G74" s="170" t="s">
        <v>309</v>
      </c>
      <c r="H74" s="170" t="s">
        <v>310</v>
      </c>
      <c r="I74" s="113">
        <v>9600</v>
      </c>
      <c r="J74" s="113">
        <v>9600</v>
      </c>
      <c r="K74" s="16"/>
      <c r="L74" s="16"/>
      <c r="M74" s="113">
        <v>9600</v>
      </c>
      <c r="N74" s="16"/>
      <c r="O74" s="113"/>
      <c r="P74" s="113"/>
      <c r="Q74" s="113"/>
      <c r="R74" s="113"/>
      <c r="S74" s="113"/>
      <c r="T74" s="113"/>
      <c r="U74" s="113"/>
      <c r="V74" s="113"/>
      <c r="W74" s="113"/>
      <c r="X74" s="113"/>
    </row>
    <row r="75" s="1" customFormat="1" ht="20.25" customHeight="1" spans="1:24">
      <c r="A75" s="170" t="s">
        <v>71</v>
      </c>
      <c r="B75" s="170" t="s">
        <v>71</v>
      </c>
      <c r="C75" s="170" t="s">
        <v>313</v>
      </c>
      <c r="D75" s="170" t="s">
        <v>314</v>
      </c>
      <c r="E75" s="170" t="s">
        <v>132</v>
      </c>
      <c r="F75" s="170" t="s">
        <v>133</v>
      </c>
      <c r="G75" s="170" t="s">
        <v>309</v>
      </c>
      <c r="H75" s="170" t="s">
        <v>310</v>
      </c>
      <c r="I75" s="113">
        <v>9600</v>
      </c>
      <c r="J75" s="113">
        <v>9600</v>
      </c>
      <c r="K75" s="16"/>
      <c r="L75" s="16"/>
      <c r="M75" s="113">
        <v>9600</v>
      </c>
      <c r="N75" s="16"/>
      <c r="O75" s="113"/>
      <c r="P75" s="113"/>
      <c r="Q75" s="113"/>
      <c r="R75" s="113"/>
      <c r="S75" s="113"/>
      <c r="T75" s="113"/>
      <c r="U75" s="113"/>
      <c r="V75" s="113"/>
      <c r="W75" s="113"/>
      <c r="X75" s="113"/>
    </row>
    <row r="76" s="1" customFormat="1" ht="20.25" customHeight="1" spans="1:24">
      <c r="A76" s="170" t="s">
        <v>71</v>
      </c>
      <c r="B76" s="170" t="s">
        <v>71</v>
      </c>
      <c r="C76" s="170" t="s">
        <v>313</v>
      </c>
      <c r="D76" s="170" t="s">
        <v>314</v>
      </c>
      <c r="E76" s="170" t="s">
        <v>132</v>
      </c>
      <c r="F76" s="170" t="s">
        <v>133</v>
      </c>
      <c r="G76" s="170" t="s">
        <v>309</v>
      </c>
      <c r="H76" s="170" t="s">
        <v>310</v>
      </c>
      <c r="I76" s="113">
        <v>9600</v>
      </c>
      <c r="J76" s="113">
        <v>9600</v>
      </c>
      <c r="K76" s="16"/>
      <c r="L76" s="16"/>
      <c r="M76" s="113">
        <v>9600</v>
      </c>
      <c r="N76" s="16"/>
      <c r="O76" s="113"/>
      <c r="P76" s="113"/>
      <c r="Q76" s="113"/>
      <c r="R76" s="113"/>
      <c r="S76" s="113"/>
      <c r="T76" s="113"/>
      <c r="U76" s="113"/>
      <c r="V76" s="113"/>
      <c r="W76" s="113"/>
      <c r="X76" s="113"/>
    </row>
    <row r="77" s="1" customFormat="1" ht="20.25" customHeight="1" spans="1:24">
      <c r="A77" s="170" t="s">
        <v>71</v>
      </c>
      <c r="B77" s="170" t="s">
        <v>71</v>
      </c>
      <c r="C77" s="170" t="s">
        <v>313</v>
      </c>
      <c r="D77" s="170" t="s">
        <v>314</v>
      </c>
      <c r="E77" s="170" t="s">
        <v>132</v>
      </c>
      <c r="F77" s="170" t="s">
        <v>133</v>
      </c>
      <c r="G77" s="170" t="s">
        <v>309</v>
      </c>
      <c r="H77" s="170" t="s">
        <v>310</v>
      </c>
      <c r="I77" s="113">
        <v>9600</v>
      </c>
      <c r="J77" s="113">
        <v>9600</v>
      </c>
      <c r="K77" s="16"/>
      <c r="L77" s="16"/>
      <c r="M77" s="113">
        <v>9600</v>
      </c>
      <c r="N77" s="16"/>
      <c r="O77" s="113"/>
      <c r="P77" s="113"/>
      <c r="Q77" s="113"/>
      <c r="R77" s="113"/>
      <c r="S77" s="113"/>
      <c r="T77" s="113"/>
      <c r="U77" s="113"/>
      <c r="V77" s="113"/>
      <c r="W77" s="113"/>
      <c r="X77" s="113"/>
    </row>
    <row r="78" s="1" customFormat="1" ht="20.25" customHeight="1" spans="1:24">
      <c r="A78" s="170" t="s">
        <v>71</v>
      </c>
      <c r="B78" s="170" t="s">
        <v>71</v>
      </c>
      <c r="C78" s="170" t="s">
        <v>313</v>
      </c>
      <c r="D78" s="170" t="s">
        <v>314</v>
      </c>
      <c r="E78" s="170" t="s">
        <v>132</v>
      </c>
      <c r="F78" s="170" t="s">
        <v>133</v>
      </c>
      <c r="G78" s="170" t="s">
        <v>309</v>
      </c>
      <c r="H78" s="170" t="s">
        <v>310</v>
      </c>
      <c r="I78" s="113">
        <v>9600</v>
      </c>
      <c r="J78" s="113">
        <v>9600</v>
      </c>
      <c r="K78" s="16"/>
      <c r="L78" s="16"/>
      <c r="M78" s="113">
        <v>9600</v>
      </c>
      <c r="N78" s="16"/>
      <c r="O78" s="113"/>
      <c r="P78" s="113"/>
      <c r="Q78" s="113"/>
      <c r="R78" s="113"/>
      <c r="S78" s="113"/>
      <c r="T78" s="113"/>
      <c r="U78" s="113"/>
      <c r="V78" s="113"/>
      <c r="W78" s="113"/>
      <c r="X78" s="113"/>
    </row>
    <row r="79" s="1" customFormat="1" ht="20.25" customHeight="1" spans="1:24">
      <c r="A79" s="170" t="s">
        <v>71</v>
      </c>
      <c r="B79" s="170" t="s">
        <v>71</v>
      </c>
      <c r="C79" s="170" t="s">
        <v>313</v>
      </c>
      <c r="D79" s="170" t="s">
        <v>314</v>
      </c>
      <c r="E79" s="170" t="s">
        <v>132</v>
      </c>
      <c r="F79" s="170" t="s">
        <v>133</v>
      </c>
      <c r="G79" s="170" t="s">
        <v>309</v>
      </c>
      <c r="H79" s="170" t="s">
        <v>310</v>
      </c>
      <c r="I79" s="113">
        <v>9600</v>
      </c>
      <c r="J79" s="113">
        <v>9600</v>
      </c>
      <c r="K79" s="16"/>
      <c r="L79" s="16"/>
      <c r="M79" s="113">
        <v>9600</v>
      </c>
      <c r="N79" s="16"/>
      <c r="O79" s="113"/>
      <c r="P79" s="113"/>
      <c r="Q79" s="113"/>
      <c r="R79" s="113"/>
      <c r="S79" s="113"/>
      <c r="T79" s="113"/>
      <c r="U79" s="113"/>
      <c r="V79" s="113"/>
      <c r="W79" s="113"/>
      <c r="X79" s="113"/>
    </row>
    <row r="80" s="1" customFormat="1" ht="20.25" customHeight="1" spans="1:24">
      <c r="A80" s="170" t="s">
        <v>71</v>
      </c>
      <c r="B80" s="170" t="s">
        <v>71</v>
      </c>
      <c r="C80" s="170" t="s">
        <v>313</v>
      </c>
      <c r="D80" s="170" t="s">
        <v>314</v>
      </c>
      <c r="E80" s="170" t="s">
        <v>132</v>
      </c>
      <c r="F80" s="170" t="s">
        <v>133</v>
      </c>
      <c r="G80" s="170" t="s">
        <v>309</v>
      </c>
      <c r="H80" s="170" t="s">
        <v>310</v>
      </c>
      <c r="I80" s="113">
        <v>9600</v>
      </c>
      <c r="J80" s="113">
        <v>9600</v>
      </c>
      <c r="K80" s="16"/>
      <c r="L80" s="16"/>
      <c r="M80" s="113">
        <v>9600</v>
      </c>
      <c r="N80" s="16"/>
      <c r="O80" s="113"/>
      <c r="P80" s="113"/>
      <c r="Q80" s="113"/>
      <c r="R80" s="113"/>
      <c r="S80" s="113"/>
      <c r="T80" s="113"/>
      <c r="U80" s="113"/>
      <c r="V80" s="113"/>
      <c r="W80" s="113"/>
      <c r="X80" s="113"/>
    </row>
    <row r="81" s="1" customFormat="1" ht="20.25" customHeight="1" spans="1:24">
      <c r="A81" s="170" t="s">
        <v>71</v>
      </c>
      <c r="B81" s="170" t="s">
        <v>71</v>
      </c>
      <c r="C81" s="170" t="s">
        <v>313</v>
      </c>
      <c r="D81" s="170" t="s">
        <v>314</v>
      </c>
      <c r="E81" s="170" t="s">
        <v>132</v>
      </c>
      <c r="F81" s="170" t="s">
        <v>133</v>
      </c>
      <c r="G81" s="170" t="s">
        <v>309</v>
      </c>
      <c r="H81" s="170" t="s">
        <v>310</v>
      </c>
      <c r="I81" s="113">
        <v>9600</v>
      </c>
      <c r="J81" s="113">
        <v>9600</v>
      </c>
      <c r="K81" s="16"/>
      <c r="L81" s="16"/>
      <c r="M81" s="113">
        <v>9600</v>
      </c>
      <c r="N81" s="16"/>
      <c r="O81" s="113"/>
      <c r="P81" s="113"/>
      <c r="Q81" s="113"/>
      <c r="R81" s="113"/>
      <c r="S81" s="113"/>
      <c r="T81" s="113"/>
      <c r="U81" s="113"/>
      <c r="V81" s="113"/>
      <c r="W81" s="113"/>
      <c r="X81" s="113"/>
    </row>
    <row r="82" s="1" customFormat="1" ht="20.25" customHeight="1" spans="1:24">
      <c r="A82" s="170" t="s">
        <v>71</v>
      </c>
      <c r="B82" s="170" t="s">
        <v>71</v>
      </c>
      <c r="C82" s="170" t="s">
        <v>313</v>
      </c>
      <c r="D82" s="170" t="s">
        <v>314</v>
      </c>
      <c r="E82" s="170" t="s">
        <v>132</v>
      </c>
      <c r="F82" s="170" t="s">
        <v>133</v>
      </c>
      <c r="G82" s="170" t="s">
        <v>309</v>
      </c>
      <c r="H82" s="170" t="s">
        <v>310</v>
      </c>
      <c r="I82" s="113">
        <v>9600</v>
      </c>
      <c r="J82" s="113">
        <v>9600</v>
      </c>
      <c r="K82" s="16"/>
      <c r="L82" s="16"/>
      <c r="M82" s="113">
        <v>9600</v>
      </c>
      <c r="N82" s="16"/>
      <c r="O82" s="113"/>
      <c r="P82" s="113"/>
      <c r="Q82" s="113"/>
      <c r="R82" s="113"/>
      <c r="S82" s="113"/>
      <c r="T82" s="113"/>
      <c r="U82" s="113"/>
      <c r="V82" s="113"/>
      <c r="W82" s="113"/>
      <c r="X82" s="113"/>
    </row>
    <row r="83" s="1" customFormat="1" ht="20.25" customHeight="1" spans="1:24">
      <c r="A83" s="170" t="s">
        <v>71</v>
      </c>
      <c r="B83" s="170" t="s">
        <v>71</v>
      </c>
      <c r="C83" s="170" t="s">
        <v>313</v>
      </c>
      <c r="D83" s="170" t="s">
        <v>314</v>
      </c>
      <c r="E83" s="170" t="s">
        <v>132</v>
      </c>
      <c r="F83" s="170" t="s">
        <v>133</v>
      </c>
      <c r="G83" s="170" t="s">
        <v>309</v>
      </c>
      <c r="H83" s="170" t="s">
        <v>310</v>
      </c>
      <c r="I83" s="113">
        <v>9600</v>
      </c>
      <c r="J83" s="113">
        <v>9600</v>
      </c>
      <c r="K83" s="16"/>
      <c r="L83" s="16"/>
      <c r="M83" s="113">
        <v>9600</v>
      </c>
      <c r="N83" s="16"/>
      <c r="O83" s="113"/>
      <c r="P83" s="113"/>
      <c r="Q83" s="113"/>
      <c r="R83" s="113"/>
      <c r="S83" s="113"/>
      <c r="T83" s="113"/>
      <c r="U83" s="113"/>
      <c r="V83" s="113"/>
      <c r="W83" s="113"/>
      <c r="X83" s="113"/>
    </row>
    <row r="84" s="1" customFormat="1" ht="20.25" customHeight="1" spans="1:24">
      <c r="A84" s="170" t="s">
        <v>71</v>
      </c>
      <c r="B84" s="170" t="s">
        <v>71</v>
      </c>
      <c r="C84" s="170" t="s">
        <v>313</v>
      </c>
      <c r="D84" s="170" t="s">
        <v>314</v>
      </c>
      <c r="E84" s="170" t="s">
        <v>132</v>
      </c>
      <c r="F84" s="170" t="s">
        <v>133</v>
      </c>
      <c r="G84" s="170" t="s">
        <v>309</v>
      </c>
      <c r="H84" s="170" t="s">
        <v>310</v>
      </c>
      <c r="I84" s="113">
        <v>9600</v>
      </c>
      <c r="J84" s="113">
        <v>9600</v>
      </c>
      <c r="K84" s="16"/>
      <c r="L84" s="16"/>
      <c r="M84" s="113">
        <v>9600</v>
      </c>
      <c r="N84" s="16"/>
      <c r="O84" s="113"/>
      <c r="P84" s="113"/>
      <c r="Q84" s="113"/>
      <c r="R84" s="113"/>
      <c r="S84" s="113"/>
      <c r="T84" s="113"/>
      <c r="U84" s="113"/>
      <c r="V84" s="113"/>
      <c r="W84" s="113"/>
      <c r="X84" s="113"/>
    </row>
    <row r="85" s="1" customFormat="1" ht="20.25" customHeight="1" spans="1:24">
      <c r="A85" s="170" t="s">
        <v>71</v>
      </c>
      <c r="B85" s="170" t="s">
        <v>71</v>
      </c>
      <c r="C85" s="170" t="s">
        <v>313</v>
      </c>
      <c r="D85" s="170" t="s">
        <v>314</v>
      </c>
      <c r="E85" s="170" t="s">
        <v>132</v>
      </c>
      <c r="F85" s="170" t="s">
        <v>133</v>
      </c>
      <c r="G85" s="170" t="s">
        <v>309</v>
      </c>
      <c r="H85" s="170" t="s">
        <v>310</v>
      </c>
      <c r="I85" s="113">
        <v>9600</v>
      </c>
      <c r="J85" s="113">
        <v>9600</v>
      </c>
      <c r="K85" s="16"/>
      <c r="L85" s="16"/>
      <c r="M85" s="113">
        <v>9600</v>
      </c>
      <c r="N85" s="16"/>
      <c r="O85" s="113"/>
      <c r="P85" s="113"/>
      <c r="Q85" s="113"/>
      <c r="R85" s="113"/>
      <c r="S85" s="113"/>
      <c r="T85" s="113"/>
      <c r="U85" s="113"/>
      <c r="V85" s="113"/>
      <c r="W85" s="113"/>
      <c r="X85" s="113"/>
    </row>
    <row r="86" s="1" customFormat="1" ht="20.25" customHeight="1" spans="1:24">
      <c r="A86" s="170" t="s">
        <v>71</v>
      </c>
      <c r="B86" s="170" t="s">
        <v>71</v>
      </c>
      <c r="C86" s="170" t="s">
        <v>313</v>
      </c>
      <c r="D86" s="170" t="s">
        <v>314</v>
      </c>
      <c r="E86" s="170" t="s">
        <v>132</v>
      </c>
      <c r="F86" s="170" t="s">
        <v>133</v>
      </c>
      <c r="G86" s="170" t="s">
        <v>309</v>
      </c>
      <c r="H86" s="170" t="s">
        <v>310</v>
      </c>
      <c r="I86" s="113">
        <v>9600</v>
      </c>
      <c r="J86" s="113">
        <v>9600</v>
      </c>
      <c r="K86" s="16"/>
      <c r="L86" s="16"/>
      <c r="M86" s="113">
        <v>9600</v>
      </c>
      <c r="N86" s="16"/>
      <c r="O86" s="113"/>
      <c r="P86" s="113"/>
      <c r="Q86" s="113"/>
      <c r="R86" s="113"/>
      <c r="S86" s="113"/>
      <c r="T86" s="113"/>
      <c r="U86" s="113"/>
      <c r="V86" s="113"/>
      <c r="W86" s="113"/>
      <c r="X86" s="113"/>
    </row>
    <row r="87" s="1" customFormat="1" ht="20.25" customHeight="1" spans="1:24">
      <c r="A87" s="170" t="s">
        <v>71</v>
      </c>
      <c r="B87" s="170" t="s">
        <v>71</v>
      </c>
      <c r="C87" s="170" t="s">
        <v>313</v>
      </c>
      <c r="D87" s="170" t="s">
        <v>314</v>
      </c>
      <c r="E87" s="170" t="s">
        <v>132</v>
      </c>
      <c r="F87" s="170" t="s">
        <v>133</v>
      </c>
      <c r="G87" s="170" t="s">
        <v>309</v>
      </c>
      <c r="H87" s="170" t="s">
        <v>310</v>
      </c>
      <c r="I87" s="113">
        <v>9600</v>
      </c>
      <c r="J87" s="113">
        <v>9600</v>
      </c>
      <c r="K87" s="16"/>
      <c r="L87" s="16"/>
      <c r="M87" s="113">
        <v>9600</v>
      </c>
      <c r="N87" s="16"/>
      <c r="O87" s="113"/>
      <c r="P87" s="113"/>
      <c r="Q87" s="113"/>
      <c r="R87" s="113"/>
      <c r="S87" s="113"/>
      <c r="T87" s="113"/>
      <c r="U87" s="113"/>
      <c r="V87" s="113"/>
      <c r="W87" s="113"/>
      <c r="X87" s="113"/>
    </row>
    <row r="88" s="1" customFormat="1" ht="20.25" customHeight="1" spans="1:24">
      <c r="A88" s="170" t="s">
        <v>71</v>
      </c>
      <c r="B88" s="170" t="s">
        <v>71</v>
      </c>
      <c r="C88" s="170" t="s">
        <v>313</v>
      </c>
      <c r="D88" s="170" t="s">
        <v>314</v>
      </c>
      <c r="E88" s="170" t="s">
        <v>132</v>
      </c>
      <c r="F88" s="170" t="s">
        <v>133</v>
      </c>
      <c r="G88" s="170" t="s">
        <v>309</v>
      </c>
      <c r="H88" s="170" t="s">
        <v>310</v>
      </c>
      <c r="I88" s="113">
        <v>9600</v>
      </c>
      <c r="J88" s="113">
        <v>9600</v>
      </c>
      <c r="K88" s="16"/>
      <c r="L88" s="16"/>
      <c r="M88" s="113">
        <v>9600</v>
      </c>
      <c r="N88" s="16"/>
      <c r="O88" s="113"/>
      <c r="P88" s="113"/>
      <c r="Q88" s="113"/>
      <c r="R88" s="113"/>
      <c r="S88" s="113"/>
      <c r="T88" s="113"/>
      <c r="U88" s="113"/>
      <c r="V88" s="113"/>
      <c r="W88" s="113"/>
      <c r="X88" s="113"/>
    </row>
    <row r="89" s="1" customFormat="1" ht="20.25" customHeight="1" spans="1:24">
      <c r="A89" s="170" t="s">
        <v>71</v>
      </c>
      <c r="B89" s="170" t="s">
        <v>71</v>
      </c>
      <c r="C89" s="170" t="s">
        <v>313</v>
      </c>
      <c r="D89" s="170" t="s">
        <v>314</v>
      </c>
      <c r="E89" s="170" t="s">
        <v>132</v>
      </c>
      <c r="F89" s="170" t="s">
        <v>133</v>
      </c>
      <c r="G89" s="170" t="s">
        <v>309</v>
      </c>
      <c r="H89" s="170" t="s">
        <v>310</v>
      </c>
      <c r="I89" s="113">
        <v>9600</v>
      </c>
      <c r="J89" s="113">
        <v>9600</v>
      </c>
      <c r="K89" s="16"/>
      <c r="L89" s="16"/>
      <c r="M89" s="113">
        <v>9600</v>
      </c>
      <c r="N89" s="16"/>
      <c r="O89" s="113"/>
      <c r="P89" s="113"/>
      <c r="Q89" s="113"/>
      <c r="R89" s="113"/>
      <c r="S89" s="113"/>
      <c r="T89" s="113"/>
      <c r="U89" s="113"/>
      <c r="V89" s="113"/>
      <c r="W89" s="113"/>
      <c r="X89" s="113"/>
    </row>
    <row r="90" s="1" customFormat="1" ht="20.25" customHeight="1" spans="1:24">
      <c r="A90" s="170" t="s">
        <v>71</v>
      </c>
      <c r="B90" s="170" t="s">
        <v>71</v>
      </c>
      <c r="C90" s="170" t="s">
        <v>313</v>
      </c>
      <c r="D90" s="170" t="s">
        <v>314</v>
      </c>
      <c r="E90" s="170" t="s">
        <v>132</v>
      </c>
      <c r="F90" s="170" t="s">
        <v>133</v>
      </c>
      <c r="G90" s="170" t="s">
        <v>309</v>
      </c>
      <c r="H90" s="170" t="s">
        <v>310</v>
      </c>
      <c r="I90" s="113">
        <v>9600</v>
      </c>
      <c r="J90" s="113">
        <v>9600</v>
      </c>
      <c r="K90" s="16"/>
      <c r="L90" s="16"/>
      <c r="M90" s="113">
        <v>9600</v>
      </c>
      <c r="N90" s="16"/>
      <c r="O90" s="113"/>
      <c r="P90" s="113"/>
      <c r="Q90" s="113"/>
      <c r="R90" s="113"/>
      <c r="S90" s="113"/>
      <c r="T90" s="113"/>
      <c r="U90" s="113"/>
      <c r="V90" s="113"/>
      <c r="W90" s="113"/>
      <c r="X90" s="113"/>
    </row>
    <row r="91" s="1" customFormat="1" ht="20.25" customHeight="1" spans="1:24">
      <c r="A91" s="170" t="s">
        <v>71</v>
      </c>
      <c r="B91" s="170" t="s">
        <v>71</v>
      </c>
      <c r="C91" s="170" t="s">
        <v>313</v>
      </c>
      <c r="D91" s="170" t="s">
        <v>314</v>
      </c>
      <c r="E91" s="170" t="s">
        <v>132</v>
      </c>
      <c r="F91" s="170" t="s">
        <v>133</v>
      </c>
      <c r="G91" s="170" t="s">
        <v>309</v>
      </c>
      <c r="H91" s="170" t="s">
        <v>310</v>
      </c>
      <c r="I91" s="113">
        <v>9600</v>
      </c>
      <c r="J91" s="113">
        <v>9600</v>
      </c>
      <c r="K91" s="16"/>
      <c r="L91" s="16"/>
      <c r="M91" s="113">
        <v>9600</v>
      </c>
      <c r="N91" s="16"/>
      <c r="O91" s="113"/>
      <c r="P91" s="113"/>
      <c r="Q91" s="113"/>
      <c r="R91" s="113"/>
      <c r="S91" s="113"/>
      <c r="T91" s="113"/>
      <c r="U91" s="113"/>
      <c r="V91" s="113"/>
      <c r="W91" s="113"/>
      <c r="X91" s="113"/>
    </row>
    <row r="92" s="1" customFormat="1" ht="20.25" customHeight="1" spans="1:24">
      <c r="A92" s="170" t="s">
        <v>71</v>
      </c>
      <c r="B92" s="170" t="s">
        <v>71</v>
      </c>
      <c r="C92" s="170" t="s">
        <v>313</v>
      </c>
      <c r="D92" s="170" t="s">
        <v>314</v>
      </c>
      <c r="E92" s="170" t="s">
        <v>132</v>
      </c>
      <c r="F92" s="170" t="s">
        <v>133</v>
      </c>
      <c r="G92" s="170" t="s">
        <v>309</v>
      </c>
      <c r="H92" s="170" t="s">
        <v>310</v>
      </c>
      <c r="I92" s="113">
        <v>9600</v>
      </c>
      <c r="J92" s="113">
        <v>9600</v>
      </c>
      <c r="K92" s="16"/>
      <c r="L92" s="16"/>
      <c r="M92" s="113">
        <v>9600</v>
      </c>
      <c r="N92" s="16"/>
      <c r="O92" s="113"/>
      <c r="P92" s="113"/>
      <c r="Q92" s="113"/>
      <c r="R92" s="113"/>
      <c r="S92" s="113"/>
      <c r="T92" s="113"/>
      <c r="U92" s="113"/>
      <c r="V92" s="113"/>
      <c r="W92" s="113"/>
      <c r="X92" s="113"/>
    </row>
    <row r="93" s="1" customFormat="1" ht="20.25" customHeight="1" spans="1:24">
      <c r="A93" s="170" t="s">
        <v>71</v>
      </c>
      <c r="B93" s="170" t="s">
        <v>71</v>
      </c>
      <c r="C93" s="170" t="s">
        <v>313</v>
      </c>
      <c r="D93" s="170" t="s">
        <v>314</v>
      </c>
      <c r="E93" s="170" t="s">
        <v>132</v>
      </c>
      <c r="F93" s="170" t="s">
        <v>133</v>
      </c>
      <c r="G93" s="170" t="s">
        <v>309</v>
      </c>
      <c r="H93" s="170" t="s">
        <v>310</v>
      </c>
      <c r="I93" s="113">
        <v>9600</v>
      </c>
      <c r="J93" s="113">
        <v>9600</v>
      </c>
      <c r="K93" s="16"/>
      <c r="L93" s="16"/>
      <c r="M93" s="113">
        <v>9600</v>
      </c>
      <c r="N93" s="16"/>
      <c r="O93" s="113"/>
      <c r="P93" s="113"/>
      <c r="Q93" s="113"/>
      <c r="R93" s="113"/>
      <c r="S93" s="113"/>
      <c r="T93" s="113"/>
      <c r="U93" s="113"/>
      <c r="V93" s="113"/>
      <c r="W93" s="113"/>
      <c r="X93" s="113"/>
    </row>
    <row r="94" s="1" customFormat="1" ht="20.25" customHeight="1" spans="1:24">
      <c r="A94" s="170" t="s">
        <v>71</v>
      </c>
      <c r="B94" s="170" t="s">
        <v>71</v>
      </c>
      <c r="C94" s="170" t="s">
        <v>313</v>
      </c>
      <c r="D94" s="170" t="s">
        <v>314</v>
      </c>
      <c r="E94" s="170" t="s">
        <v>132</v>
      </c>
      <c r="F94" s="170" t="s">
        <v>133</v>
      </c>
      <c r="G94" s="170" t="s">
        <v>309</v>
      </c>
      <c r="H94" s="170" t="s">
        <v>310</v>
      </c>
      <c r="I94" s="113">
        <v>9600</v>
      </c>
      <c r="J94" s="113">
        <v>9600</v>
      </c>
      <c r="K94" s="16"/>
      <c r="L94" s="16"/>
      <c r="M94" s="113">
        <v>9600</v>
      </c>
      <c r="N94" s="16"/>
      <c r="O94" s="113"/>
      <c r="P94" s="113"/>
      <c r="Q94" s="113"/>
      <c r="R94" s="113"/>
      <c r="S94" s="113"/>
      <c r="T94" s="113"/>
      <c r="U94" s="113"/>
      <c r="V94" s="113"/>
      <c r="W94" s="113"/>
      <c r="X94" s="113"/>
    </row>
    <row r="95" s="1" customFormat="1" ht="20.25" customHeight="1" spans="1:24">
      <c r="A95" s="170" t="s">
        <v>71</v>
      </c>
      <c r="B95" s="170" t="s">
        <v>71</v>
      </c>
      <c r="C95" s="170" t="s">
        <v>313</v>
      </c>
      <c r="D95" s="170" t="s">
        <v>314</v>
      </c>
      <c r="E95" s="170" t="s">
        <v>132</v>
      </c>
      <c r="F95" s="170" t="s">
        <v>133</v>
      </c>
      <c r="G95" s="170" t="s">
        <v>309</v>
      </c>
      <c r="H95" s="170" t="s">
        <v>310</v>
      </c>
      <c r="I95" s="113">
        <v>9600</v>
      </c>
      <c r="J95" s="113">
        <v>9600</v>
      </c>
      <c r="K95" s="16"/>
      <c r="L95" s="16"/>
      <c r="M95" s="113">
        <v>9600</v>
      </c>
      <c r="N95" s="16"/>
      <c r="O95" s="113"/>
      <c r="P95" s="113"/>
      <c r="Q95" s="113"/>
      <c r="R95" s="113"/>
      <c r="S95" s="113"/>
      <c r="T95" s="113"/>
      <c r="U95" s="113"/>
      <c r="V95" s="113"/>
      <c r="W95" s="113"/>
      <c r="X95" s="113"/>
    </row>
    <row r="96" s="1" customFormat="1" ht="20.25" customHeight="1" spans="1:24">
      <c r="A96" s="170" t="s">
        <v>71</v>
      </c>
      <c r="B96" s="170" t="s">
        <v>71</v>
      </c>
      <c r="C96" s="170" t="s">
        <v>313</v>
      </c>
      <c r="D96" s="170" t="s">
        <v>314</v>
      </c>
      <c r="E96" s="170" t="s">
        <v>132</v>
      </c>
      <c r="F96" s="170" t="s">
        <v>133</v>
      </c>
      <c r="G96" s="170" t="s">
        <v>309</v>
      </c>
      <c r="H96" s="170" t="s">
        <v>310</v>
      </c>
      <c r="I96" s="113">
        <v>9600</v>
      </c>
      <c r="J96" s="113">
        <v>9600</v>
      </c>
      <c r="K96" s="16"/>
      <c r="L96" s="16"/>
      <c r="M96" s="113">
        <v>9600</v>
      </c>
      <c r="N96" s="16"/>
      <c r="O96" s="113"/>
      <c r="P96" s="113"/>
      <c r="Q96" s="113"/>
      <c r="R96" s="113"/>
      <c r="S96" s="113"/>
      <c r="T96" s="113"/>
      <c r="U96" s="113"/>
      <c r="V96" s="113"/>
      <c r="W96" s="113"/>
      <c r="X96" s="113"/>
    </row>
    <row r="97" s="1" customFormat="1" ht="20.25" customHeight="1" spans="1:24">
      <c r="A97" s="170" t="s">
        <v>71</v>
      </c>
      <c r="B97" s="170" t="s">
        <v>71</v>
      </c>
      <c r="C97" s="170" t="s">
        <v>313</v>
      </c>
      <c r="D97" s="170" t="s">
        <v>314</v>
      </c>
      <c r="E97" s="170" t="s">
        <v>132</v>
      </c>
      <c r="F97" s="170" t="s">
        <v>133</v>
      </c>
      <c r="G97" s="170" t="s">
        <v>309</v>
      </c>
      <c r="H97" s="170" t="s">
        <v>310</v>
      </c>
      <c r="I97" s="113">
        <v>9600</v>
      </c>
      <c r="J97" s="113">
        <v>9600</v>
      </c>
      <c r="K97" s="16"/>
      <c r="L97" s="16"/>
      <c r="M97" s="113">
        <v>9600</v>
      </c>
      <c r="N97" s="16"/>
      <c r="O97" s="113"/>
      <c r="P97" s="113"/>
      <c r="Q97" s="113"/>
      <c r="R97" s="113"/>
      <c r="S97" s="113"/>
      <c r="T97" s="113"/>
      <c r="U97" s="113"/>
      <c r="V97" s="113"/>
      <c r="W97" s="113"/>
      <c r="X97" s="113"/>
    </row>
    <row r="98" s="1" customFormat="1" ht="20.25" customHeight="1" spans="1:24">
      <c r="A98" s="170" t="s">
        <v>71</v>
      </c>
      <c r="B98" s="170" t="s">
        <v>71</v>
      </c>
      <c r="C98" s="170" t="s">
        <v>313</v>
      </c>
      <c r="D98" s="170" t="s">
        <v>314</v>
      </c>
      <c r="E98" s="170" t="s">
        <v>132</v>
      </c>
      <c r="F98" s="170" t="s">
        <v>133</v>
      </c>
      <c r="G98" s="170" t="s">
        <v>309</v>
      </c>
      <c r="H98" s="170" t="s">
        <v>310</v>
      </c>
      <c r="I98" s="113">
        <v>9600</v>
      </c>
      <c r="J98" s="113">
        <v>9600</v>
      </c>
      <c r="K98" s="16"/>
      <c r="L98" s="16"/>
      <c r="M98" s="113">
        <v>9600</v>
      </c>
      <c r="N98" s="16"/>
      <c r="O98" s="113"/>
      <c r="P98" s="113"/>
      <c r="Q98" s="113"/>
      <c r="R98" s="113"/>
      <c r="S98" s="113"/>
      <c r="T98" s="113"/>
      <c r="U98" s="113"/>
      <c r="V98" s="113"/>
      <c r="W98" s="113"/>
      <c r="X98" s="113"/>
    </row>
    <row r="99" s="1" customFormat="1" ht="20.25" customHeight="1" spans="1:24">
      <c r="A99" s="170" t="s">
        <v>71</v>
      </c>
      <c r="B99" s="170" t="s">
        <v>71</v>
      </c>
      <c r="C99" s="170" t="s">
        <v>313</v>
      </c>
      <c r="D99" s="170" t="s">
        <v>314</v>
      </c>
      <c r="E99" s="170" t="s">
        <v>132</v>
      </c>
      <c r="F99" s="170" t="s">
        <v>133</v>
      </c>
      <c r="G99" s="170" t="s">
        <v>309</v>
      </c>
      <c r="H99" s="170" t="s">
        <v>310</v>
      </c>
      <c r="I99" s="113">
        <v>9600</v>
      </c>
      <c r="J99" s="113">
        <v>9600</v>
      </c>
      <c r="K99" s="16"/>
      <c r="L99" s="16"/>
      <c r="M99" s="113">
        <v>9600</v>
      </c>
      <c r="N99" s="16"/>
      <c r="O99" s="113"/>
      <c r="P99" s="113"/>
      <c r="Q99" s="113"/>
      <c r="R99" s="113"/>
      <c r="S99" s="113"/>
      <c r="T99" s="113"/>
      <c r="U99" s="113"/>
      <c r="V99" s="113"/>
      <c r="W99" s="113"/>
      <c r="X99" s="113"/>
    </row>
    <row r="100" s="1" customFormat="1" ht="20.25" customHeight="1" spans="1:24">
      <c r="A100" s="170" t="s">
        <v>71</v>
      </c>
      <c r="B100" s="170" t="s">
        <v>71</v>
      </c>
      <c r="C100" s="170" t="s">
        <v>313</v>
      </c>
      <c r="D100" s="170" t="s">
        <v>314</v>
      </c>
      <c r="E100" s="170" t="s">
        <v>132</v>
      </c>
      <c r="F100" s="170" t="s">
        <v>133</v>
      </c>
      <c r="G100" s="170" t="s">
        <v>309</v>
      </c>
      <c r="H100" s="170" t="s">
        <v>310</v>
      </c>
      <c r="I100" s="113">
        <v>9600</v>
      </c>
      <c r="J100" s="113">
        <v>9600</v>
      </c>
      <c r="K100" s="16"/>
      <c r="L100" s="16"/>
      <c r="M100" s="113">
        <v>9600</v>
      </c>
      <c r="N100" s="16"/>
      <c r="O100" s="113"/>
      <c r="P100" s="113"/>
      <c r="Q100" s="113"/>
      <c r="R100" s="113"/>
      <c r="S100" s="113"/>
      <c r="T100" s="113"/>
      <c r="U100" s="113"/>
      <c r="V100" s="113"/>
      <c r="W100" s="113"/>
      <c r="X100" s="113"/>
    </row>
    <row r="101" s="1" customFormat="1" ht="20.25" customHeight="1" spans="1:24">
      <c r="A101" s="170" t="s">
        <v>71</v>
      </c>
      <c r="B101" s="170" t="s">
        <v>71</v>
      </c>
      <c r="C101" s="170" t="s">
        <v>313</v>
      </c>
      <c r="D101" s="170" t="s">
        <v>314</v>
      </c>
      <c r="E101" s="170" t="s">
        <v>132</v>
      </c>
      <c r="F101" s="170" t="s">
        <v>133</v>
      </c>
      <c r="G101" s="170" t="s">
        <v>309</v>
      </c>
      <c r="H101" s="170" t="s">
        <v>310</v>
      </c>
      <c r="I101" s="113">
        <v>9600</v>
      </c>
      <c r="J101" s="113">
        <v>9600</v>
      </c>
      <c r="K101" s="16"/>
      <c r="L101" s="16"/>
      <c r="M101" s="113">
        <v>9600</v>
      </c>
      <c r="N101" s="16"/>
      <c r="O101" s="113"/>
      <c r="P101" s="113"/>
      <c r="Q101" s="113"/>
      <c r="R101" s="113"/>
      <c r="S101" s="113"/>
      <c r="T101" s="113"/>
      <c r="U101" s="113"/>
      <c r="V101" s="113"/>
      <c r="W101" s="113"/>
      <c r="X101" s="113"/>
    </row>
    <row r="102" s="1" customFormat="1" ht="20.25" customHeight="1" spans="1:24">
      <c r="A102" s="170" t="s">
        <v>71</v>
      </c>
      <c r="B102" s="170" t="s">
        <v>71</v>
      </c>
      <c r="C102" s="170" t="s">
        <v>313</v>
      </c>
      <c r="D102" s="170" t="s">
        <v>314</v>
      </c>
      <c r="E102" s="170" t="s">
        <v>132</v>
      </c>
      <c r="F102" s="170" t="s">
        <v>133</v>
      </c>
      <c r="G102" s="170" t="s">
        <v>309</v>
      </c>
      <c r="H102" s="170" t="s">
        <v>310</v>
      </c>
      <c r="I102" s="113">
        <v>9600</v>
      </c>
      <c r="J102" s="113">
        <v>9600</v>
      </c>
      <c r="K102" s="16"/>
      <c r="L102" s="16"/>
      <c r="M102" s="113">
        <v>9600</v>
      </c>
      <c r="N102" s="16"/>
      <c r="O102" s="113"/>
      <c r="P102" s="113"/>
      <c r="Q102" s="113"/>
      <c r="R102" s="113"/>
      <c r="S102" s="113"/>
      <c r="T102" s="113"/>
      <c r="U102" s="113"/>
      <c r="V102" s="113"/>
      <c r="W102" s="113"/>
      <c r="X102" s="113"/>
    </row>
    <row r="103" s="1" customFormat="1" ht="20.25" customHeight="1" spans="1:24">
      <c r="A103" s="170" t="s">
        <v>71</v>
      </c>
      <c r="B103" s="170" t="s">
        <v>71</v>
      </c>
      <c r="C103" s="170" t="s">
        <v>313</v>
      </c>
      <c r="D103" s="170" t="s">
        <v>314</v>
      </c>
      <c r="E103" s="170" t="s">
        <v>132</v>
      </c>
      <c r="F103" s="170" t="s">
        <v>133</v>
      </c>
      <c r="G103" s="170" t="s">
        <v>309</v>
      </c>
      <c r="H103" s="170" t="s">
        <v>310</v>
      </c>
      <c r="I103" s="113">
        <v>9600</v>
      </c>
      <c r="J103" s="113">
        <v>9600</v>
      </c>
      <c r="K103" s="16"/>
      <c r="L103" s="16"/>
      <c r="M103" s="113">
        <v>9600</v>
      </c>
      <c r="N103" s="16"/>
      <c r="O103" s="113"/>
      <c r="P103" s="113"/>
      <c r="Q103" s="113"/>
      <c r="R103" s="113"/>
      <c r="S103" s="113"/>
      <c r="T103" s="113"/>
      <c r="U103" s="113"/>
      <c r="V103" s="113"/>
      <c r="W103" s="113"/>
      <c r="X103" s="113"/>
    </row>
    <row r="104" s="1" customFormat="1" ht="20.25" customHeight="1" spans="1:24">
      <c r="A104" s="170" t="s">
        <v>71</v>
      </c>
      <c r="B104" s="170" t="s">
        <v>71</v>
      </c>
      <c r="C104" s="170" t="s">
        <v>313</v>
      </c>
      <c r="D104" s="170" t="s">
        <v>314</v>
      </c>
      <c r="E104" s="170" t="s">
        <v>132</v>
      </c>
      <c r="F104" s="170" t="s">
        <v>133</v>
      </c>
      <c r="G104" s="170" t="s">
        <v>309</v>
      </c>
      <c r="H104" s="170" t="s">
        <v>310</v>
      </c>
      <c r="I104" s="113">
        <v>9600</v>
      </c>
      <c r="J104" s="113">
        <v>9600</v>
      </c>
      <c r="K104" s="16"/>
      <c r="L104" s="16"/>
      <c r="M104" s="113">
        <v>9600</v>
      </c>
      <c r="N104" s="16"/>
      <c r="O104" s="113"/>
      <c r="P104" s="113"/>
      <c r="Q104" s="113"/>
      <c r="R104" s="113"/>
      <c r="S104" s="113"/>
      <c r="T104" s="113"/>
      <c r="U104" s="113"/>
      <c r="V104" s="113"/>
      <c r="W104" s="113"/>
      <c r="X104" s="113"/>
    </row>
    <row r="105" s="1" customFormat="1" ht="20.25" customHeight="1" spans="1:24">
      <c r="A105" s="170" t="s">
        <v>71</v>
      </c>
      <c r="B105" s="170" t="s">
        <v>71</v>
      </c>
      <c r="C105" s="170" t="s">
        <v>313</v>
      </c>
      <c r="D105" s="170" t="s">
        <v>314</v>
      </c>
      <c r="E105" s="170" t="s">
        <v>132</v>
      </c>
      <c r="F105" s="170" t="s">
        <v>133</v>
      </c>
      <c r="G105" s="170" t="s">
        <v>309</v>
      </c>
      <c r="H105" s="170" t="s">
        <v>310</v>
      </c>
      <c r="I105" s="113">
        <v>9600</v>
      </c>
      <c r="J105" s="113">
        <v>9600</v>
      </c>
      <c r="K105" s="16"/>
      <c r="L105" s="16"/>
      <c r="M105" s="113">
        <v>9600</v>
      </c>
      <c r="N105" s="16"/>
      <c r="O105" s="113"/>
      <c r="P105" s="113"/>
      <c r="Q105" s="113"/>
      <c r="R105" s="113"/>
      <c r="S105" s="113"/>
      <c r="T105" s="113"/>
      <c r="U105" s="113"/>
      <c r="V105" s="113"/>
      <c r="W105" s="113"/>
      <c r="X105" s="113"/>
    </row>
    <row r="106" s="1" customFormat="1" ht="20.25" customHeight="1" spans="1:24">
      <c r="A106" s="170" t="s">
        <v>71</v>
      </c>
      <c r="B106" s="170" t="s">
        <v>71</v>
      </c>
      <c r="C106" s="170" t="s">
        <v>313</v>
      </c>
      <c r="D106" s="170" t="s">
        <v>314</v>
      </c>
      <c r="E106" s="170" t="s">
        <v>132</v>
      </c>
      <c r="F106" s="170" t="s">
        <v>133</v>
      </c>
      <c r="G106" s="170" t="s">
        <v>309</v>
      </c>
      <c r="H106" s="170" t="s">
        <v>310</v>
      </c>
      <c r="I106" s="113">
        <v>9600</v>
      </c>
      <c r="J106" s="113">
        <v>9600</v>
      </c>
      <c r="K106" s="16"/>
      <c r="L106" s="16"/>
      <c r="M106" s="113">
        <v>9600</v>
      </c>
      <c r="N106" s="16"/>
      <c r="O106" s="113"/>
      <c r="P106" s="113"/>
      <c r="Q106" s="113"/>
      <c r="R106" s="113"/>
      <c r="S106" s="113"/>
      <c r="T106" s="113"/>
      <c r="U106" s="113"/>
      <c r="V106" s="113"/>
      <c r="W106" s="113"/>
      <c r="X106" s="113"/>
    </row>
    <row r="107" s="1" customFormat="1" ht="20.25" customHeight="1" spans="1:24">
      <c r="A107" s="170" t="s">
        <v>71</v>
      </c>
      <c r="B107" s="170" t="s">
        <v>71</v>
      </c>
      <c r="C107" s="170" t="s">
        <v>313</v>
      </c>
      <c r="D107" s="170" t="s">
        <v>314</v>
      </c>
      <c r="E107" s="170" t="s">
        <v>132</v>
      </c>
      <c r="F107" s="170" t="s">
        <v>133</v>
      </c>
      <c r="G107" s="170" t="s">
        <v>309</v>
      </c>
      <c r="H107" s="170" t="s">
        <v>310</v>
      </c>
      <c r="I107" s="113">
        <v>25920</v>
      </c>
      <c r="J107" s="113">
        <v>25920</v>
      </c>
      <c r="K107" s="16"/>
      <c r="L107" s="16"/>
      <c r="M107" s="113">
        <v>25920</v>
      </c>
      <c r="N107" s="16"/>
      <c r="O107" s="113"/>
      <c r="P107" s="113"/>
      <c r="Q107" s="113"/>
      <c r="R107" s="113"/>
      <c r="S107" s="113"/>
      <c r="T107" s="113"/>
      <c r="U107" s="113"/>
      <c r="V107" s="113"/>
      <c r="W107" s="113"/>
      <c r="X107" s="113"/>
    </row>
    <row r="108" s="1" customFormat="1" ht="20.25" customHeight="1" spans="1:24">
      <c r="A108" s="170" t="s">
        <v>71</v>
      </c>
      <c r="B108" s="170" t="s">
        <v>71</v>
      </c>
      <c r="C108" s="170" t="s">
        <v>313</v>
      </c>
      <c r="D108" s="170" t="s">
        <v>314</v>
      </c>
      <c r="E108" s="170" t="s">
        <v>132</v>
      </c>
      <c r="F108" s="170" t="s">
        <v>133</v>
      </c>
      <c r="G108" s="170" t="s">
        <v>309</v>
      </c>
      <c r="H108" s="170" t="s">
        <v>310</v>
      </c>
      <c r="I108" s="113">
        <v>9600</v>
      </c>
      <c r="J108" s="113">
        <v>9600</v>
      </c>
      <c r="K108" s="16"/>
      <c r="L108" s="16"/>
      <c r="M108" s="113">
        <v>9600</v>
      </c>
      <c r="N108" s="16"/>
      <c r="O108" s="113"/>
      <c r="P108" s="113"/>
      <c r="Q108" s="113"/>
      <c r="R108" s="113"/>
      <c r="S108" s="113"/>
      <c r="T108" s="113"/>
      <c r="U108" s="113"/>
      <c r="V108" s="113"/>
      <c r="W108" s="113"/>
      <c r="X108" s="113"/>
    </row>
    <row r="109" s="1" customFormat="1" ht="20.25" customHeight="1" spans="1:24">
      <c r="A109" s="170" t="s">
        <v>71</v>
      </c>
      <c r="B109" s="170" t="s">
        <v>71</v>
      </c>
      <c r="C109" s="170" t="s">
        <v>313</v>
      </c>
      <c r="D109" s="170" t="s">
        <v>314</v>
      </c>
      <c r="E109" s="170" t="s">
        <v>132</v>
      </c>
      <c r="F109" s="170" t="s">
        <v>133</v>
      </c>
      <c r="G109" s="170" t="s">
        <v>309</v>
      </c>
      <c r="H109" s="170" t="s">
        <v>310</v>
      </c>
      <c r="I109" s="113">
        <v>9600</v>
      </c>
      <c r="J109" s="113">
        <v>9600</v>
      </c>
      <c r="K109" s="16"/>
      <c r="L109" s="16"/>
      <c r="M109" s="113">
        <v>9600</v>
      </c>
      <c r="N109" s="16"/>
      <c r="O109" s="113"/>
      <c r="P109" s="113"/>
      <c r="Q109" s="113"/>
      <c r="R109" s="113"/>
      <c r="S109" s="113"/>
      <c r="T109" s="113"/>
      <c r="U109" s="113"/>
      <c r="V109" s="113"/>
      <c r="W109" s="113"/>
      <c r="X109" s="113"/>
    </row>
    <row r="110" s="1" customFormat="1" ht="20.25" customHeight="1" spans="1:24">
      <c r="A110" s="170" t="s">
        <v>71</v>
      </c>
      <c r="B110" s="170" t="s">
        <v>71</v>
      </c>
      <c r="C110" s="170" t="s">
        <v>313</v>
      </c>
      <c r="D110" s="170" t="s">
        <v>314</v>
      </c>
      <c r="E110" s="170" t="s">
        <v>132</v>
      </c>
      <c r="F110" s="170" t="s">
        <v>133</v>
      </c>
      <c r="G110" s="170" t="s">
        <v>309</v>
      </c>
      <c r="H110" s="170" t="s">
        <v>310</v>
      </c>
      <c r="I110" s="113">
        <v>9600</v>
      </c>
      <c r="J110" s="113">
        <v>9600</v>
      </c>
      <c r="K110" s="16"/>
      <c r="L110" s="16"/>
      <c r="M110" s="113">
        <v>9600</v>
      </c>
      <c r="N110" s="16"/>
      <c r="O110" s="113"/>
      <c r="P110" s="113"/>
      <c r="Q110" s="113"/>
      <c r="R110" s="113"/>
      <c r="S110" s="113"/>
      <c r="T110" s="113"/>
      <c r="U110" s="113"/>
      <c r="V110" s="113"/>
      <c r="W110" s="113"/>
      <c r="X110" s="113"/>
    </row>
    <row r="111" s="1" customFormat="1" ht="20.25" customHeight="1" spans="1:24">
      <c r="A111" s="170" t="s">
        <v>71</v>
      </c>
      <c r="B111" s="170" t="s">
        <v>71</v>
      </c>
      <c r="C111" s="170" t="s">
        <v>313</v>
      </c>
      <c r="D111" s="170" t="s">
        <v>314</v>
      </c>
      <c r="E111" s="170" t="s">
        <v>132</v>
      </c>
      <c r="F111" s="170" t="s">
        <v>133</v>
      </c>
      <c r="G111" s="170" t="s">
        <v>309</v>
      </c>
      <c r="H111" s="170" t="s">
        <v>310</v>
      </c>
      <c r="I111" s="113">
        <v>9600</v>
      </c>
      <c r="J111" s="113">
        <v>9600</v>
      </c>
      <c r="K111" s="16"/>
      <c r="L111" s="16"/>
      <c r="M111" s="113">
        <v>9600</v>
      </c>
      <c r="N111" s="16"/>
      <c r="O111" s="113"/>
      <c r="P111" s="113"/>
      <c r="Q111" s="113"/>
      <c r="R111" s="113"/>
      <c r="S111" s="113"/>
      <c r="T111" s="113"/>
      <c r="U111" s="113"/>
      <c r="V111" s="113"/>
      <c r="W111" s="113"/>
      <c r="X111" s="113"/>
    </row>
    <row r="112" s="1" customFormat="1" ht="20.25" customHeight="1" spans="1:24">
      <c r="A112" s="170" t="s">
        <v>71</v>
      </c>
      <c r="B112" s="170" t="s">
        <v>71</v>
      </c>
      <c r="C112" s="170" t="s">
        <v>313</v>
      </c>
      <c r="D112" s="170" t="s">
        <v>314</v>
      </c>
      <c r="E112" s="170" t="s">
        <v>132</v>
      </c>
      <c r="F112" s="170" t="s">
        <v>133</v>
      </c>
      <c r="G112" s="170" t="s">
        <v>309</v>
      </c>
      <c r="H112" s="170" t="s">
        <v>310</v>
      </c>
      <c r="I112" s="113">
        <v>9600</v>
      </c>
      <c r="J112" s="113">
        <v>9600</v>
      </c>
      <c r="K112" s="16"/>
      <c r="L112" s="16"/>
      <c r="M112" s="113">
        <v>9600</v>
      </c>
      <c r="N112" s="16"/>
      <c r="O112" s="113"/>
      <c r="P112" s="113"/>
      <c r="Q112" s="113"/>
      <c r="R112" s="113"/>
      <c r="S112" s="113"/>
      <c r="T112" s="113"/>
      <c r="U112" s="113"/>
      <c r="V112" s="113"/>
      <c r="W112" s="113"/>
      <c r="X112" s="113"/>
    </row>
    <row r="113" s="1" customFormat="1" ht="20.25" customHeight="1" spans="1:24">
      <c r="A113" s="170" t="s">
        <v>71</v>
      </c>
      <c r="B113" s="170" t="s">
        <v>71</v>
      </c>
      <c r="C113" s="170" t="s">
        <v>313</v>
      </c>
      <c r="D113" s="170" t="s">
        <v>314</v>
      </c>
      <c r="E113" s="170" t="s">
        <v>132</v>
      </c>
      <c r="F113" s="170" t="s">
        <v>133</v>
      </c>
      <c r="G113" s="170" t="s">
        <v>309</v>
      </c>
      <c r="H113" s="170" t="s">
        <v>310</v>
      </c>
      <c r="I113" s="113">
        <v>9600</v>
      </c>
      <c r="J113" s="113">
        <v>9600</v>
      </c>
      <c r="K113" s="16"/>
      <c r="L113" s="16"/>
      <c r="M113" s="113">
        <v>9600</v>
      </c>
      <c r="N113" s="16"/>
      <c r="O113" s="113"/>
      <c r="P113" s="113"/>
      <c r="Q113" s="113"/>
      <c r="R113" s="113"/>
      <c r="S113" s="113"/>
      <c r="T113" s="113"/>
      <c r="U113" s="113"/>
      <c r="V113" s="113"/>
      <c r="W113" s="113"/>
      <c r="X113" s="113"/>
    </row>
    <row r="114" s="1" customFormat="1" ht="20.25" customHeight="1" spans="1:24">
      <c r="A114" s="170" t="s">
        <v>71</v>
      </c>
      <c r="B114" s="170" t="s">
        <v>71</v>
      </c>
      <c r="C114" s="170" t="s">
        <v>315</v>
      </c>
      <c r="D114" s="170" t="s">
        <v>316</v>
      </c>
      <c r="E114" s="170" t="s">
        <v>120</v>
      </c>
      <c r="F114" s="170" t="s">
        <v>121</v>
      </c>
      <c r="G114" s="170" t="s">
        <v>252</v>
      </c>
      <c r="H114" s="170" t="s">
        <v>253</v>
      </c>
      <c r="I114" s="113">
        <v>437040</v>
      </c>
      <c r="J114" s="113">
        <v>437040</v>
      </c>
      <c r="K114" s="16"/>
      <c r="L114" s="16"/>
      <c r="M114" s="113">
        <v>437040</v>
      </c>
      <c r="N114" s="16"/>
      <c r="O114" s="113"/>
      <c r="P114" s="113"/>
      <c r="Q114" s="113"/>
      <c r="R114" s="113"/>
      <c r="S114" s="113"/>
      <c r="T114" s="113"/>
      <c r="U114" s="113"/>
      <c r="V114" s="113"/>
      <c r="W114" s="113"/>
      <c r="X114" s="113"/>
    </row>
    <row r="115" s="1" customFormat="1" ht="20.25" customHeight="1" spans="1:24">
      <c r="A115" s="170" t="s">
        <v>71</v>
      </c>
      <c r="B115" s="170" t="s">
        <v>71</v>
      </c>
      <c r="C115" s="170" t="s">
        <v>315</v>
      </c>
      <c r="D115" s="170" t="s">
        <v>316</v>
      </c>
      <c r="E115" s="170" t="s">
        <v>120</v>
      </c>
      <c r="F115" s="170" t="s">
        <v>121</v>
      </c>
      <c r="G115" s="170" t="s">
        <v>252</v>
      </c>
      <c r="H115" s="170" t="s">
        <v>253</v>
      </c>
      <c r="I115" s="113">
        <v>374000</v>
      </c>
      <c r="J115" s="113">
        <v>374000</v>
      </c>
      <c r="K115" s="16"/>
      <c r="L115" s="16"/>
      <c r="M115" s="113">
        <v>374000</v>
      </c>
      <c r="N115" s="16"/>
      <c r="O115" s="113"/>
      <c r="P115" s="113"/>
      <c r="Q115" s="113"/>
      <c r="R115" s="113"/>
      <c r="S115" s="113"/>
      <c r="T115" s="113"/>
      <c r="U115" s="113"/>
      <c r="V115" s="113"/>
      <c r="W115" s="113"/>
      <c r="X115" s="113"/>
    </row>
    <row r="116" s="1" customFormat="1" ht="20.25" customHeight="1" spans="1:24">
      <c r="A116" s="170" t="s">
        <v>71</v>
      </c>
      <c r="B116" s="170" t="s">
        <v>71</v>
      </c>
      <c r="C116" s="170" t="s">
        <v>317</v>
      </c>
      <c r="D116" s="170" t="s">
        <v>318</v>
      </c>
      <c r="E116" s="170" t="s">
        <v>120</v>
      </c>
      <c r="F116" s="170" t="s">
        <v>121</v>
      </c>
      <c r="G116" s="170" t="s">
        <v>284</v>
      </c>
      <c r="H116" s="170" t="s">
        <v>285</v>
      </c>
      <c r="I116" s="113">
        <v>16000</v>
      </c>
      <c r="J116" s="113">
        <v>16000</v>
      </c>
      <c r="K116" s="16"/>
      <c r="L116" s="16"/>
      <c r="M116" s="113">
        <v>16000</v>
      </c>
      <c r="N116" s="16"/>
      <c r="O116" s="113"/>
      <c r="P116" s="113"/>
      <c r="Q116" s="113"/>
      <c r="R116" s="113"/>
      <c r="S116" s="113"/>
      <c r="T116" s="113"/>
      <c r="U116" s="113"/>
      <c r="V116" s="113"/>
      <c r="W116" s="113"/>
      <c r="X116" s="113"/>
    </row>
    <row r="117" s="1" customFormat="1" ht="20.25" customHeight="1" spans="1:24">
      <c r="A117" s="170" t="s">
        <v>71</v>
      </c>
      <c r="B117" s="170" t="s">
        <v>71</v>
      </c>
      <c r="C117" s="170" t="s">
        <v>317</v>
      </c>
      <c r="D117" s="170" t="s">
        <v>318</v>
      </c>
      <c r="E117" s="170" t="s">
        <v>120</v>
      </c>
      <c r="F117" s="170" t="s">
        <v>121</v>
      </c>
      <c r="G117" s="170" t="s">
        <v>284</v>
      </c>
      <c r="H117" s="170" t="s">
        <v>285</v>
      </c>
      <c r="I117" s="113">
        <v>11520</v>
      </c>
      <c r="J117" s="113">
        <v>11520</v>
      </c>
      <c r="K117" s="16"/>
      <c r="L117" s="16"/>
      <c r="M117" s="113">
        <v>11520</v>
      </c>
      <c r="N117" s="16"/>
      <c r="O117" s="113"/>
      <c r="P117" s="113"/>
      <c r="Q117" s="113"/>
      <c r="R117" s="113"/>
      <c r="S117" s="113"/>
      <c r="T117" s="113"/>
      <c r="U117" s="113"/>
      <c r="V117" s="113"/>
      <c r="W117" s="113"/>
      <c r="X117" s="113"/>
    </row>
    <row r="118" s="1" customFormat="1" ht="20.25" customHeight="1" spans="1:24">
      <c r="A118" s="170" t="s">
        <v>71</v>
      </c>
      <c r="B118" s="170" t="s">
        <v>71</v>
      </c>
      <c r="C118" s="170" t="s">
        <v>317</v>
      </c>
      <c r="D118" s="170" t="s">
        <v>318</v>
      </c>
      <c r="E118" s="170" t="s">
        <v>120</v>
      </c>
      <c r="F118" s="170" t="s">
        <v>121</v>
      </c>
      <c r="G118" s="170" t="s">
        <v>302</v>
      </c>
      <c r="H118" s="170" t="s">
        <v>303</v>
      </c>
      <c r="I118" s="113">
        <v>38400</v>
      </c>
      <c r="J118" s="113">
        <v>38400</v>
      </c>
      <c r="K118" s="16"/>
      <c r="L118" s="16"/>
      <c r="M118" s="113">
        <v>38400</v>
      </c>
      <c r="N118" s="16"/>
      <c r="O118" s="113"/>
      <c r="P118" s="113"/>
      <c r="Q118" s="113"/>
      <c r="R118" s="113"/>
      <c r="S118" s="113"/>
      <c r="T118" s="113"/>
      <c r="U118" s="113"/>
      <c r="V118" s="113"/>
      <c r="W118" s="113"/>
      <c r="X118" s="113"/>
    </row>
    <row r="119" s="1" customFormat="1" ht="20.25" customHeight="1" spans="1:24">
      <c r="A119" s="170" t="s">
        <v>71</v>
      </c>
      <c r="B119" s="170" t="s">
        <v>71</v>
      </c>
      <c r="C119" s="170" t="s">
        <v>319</v>
      </c>
      <c r="D119" s="170" t="s">
        <v>320</v>
      </c>
      <c r="E119" s="170" t="s">
        <v>120</v>
      </c>
      <c r="F119" s="170" t="s">
        <v>121</v>
      </c>
      <c r="G119" s="170" t="s">
        <v>321</v>
      </c>
      <c r="H119" s="170" t="s">
        <v>322</v>
      </c>
      <c r="I119" s="113">
        <v>198400</v>
      </c>
      <c r="J119" s="113">
        <v>198400</v>
      </c>
      <c r="K119" s="16"/>
      <c r="L119" s="16"/>
      <c r="M119" s="113">
        <v>198400</v>
      </c>
      <c r="N119" s="16"/>
      <c r="O119" s="113"/>
      <c r="P119" s="113"/>
      <c r="Q119" s="113"/>
      <c r="R119" s="113"/>
      <c r="S119" s="113"/>
      <c r="T119" s="113"/>
      <c r="U119" s="113"/>
      <c r="V119" s="113"/>
      <c r="W119" s="113"/>
      <c r="X119" s="113"/>
    </row>
    <row r="120" s="1" customFormat="1" ht="20.25" customHeight="1" spans="1:24">
      <c r="A120" s="170" t="s">
        <v>71</v>
      </c>
      <c r="B120" s="170" t="s">
        <v>71</v>
      </c>
      <c r="C120" s="170" t="s">
        <v>319</v>
      </c>
      <c r="D120" s="170" t="s">
        <v>320</v>
      </c>
      <c r="E120" s="170" t="s">
        <v>120</v>
      </c>
      <c r="F120" s="170" t="s">
        <v>121</v>
      </c>
      <c r="G120" s="170" t="s">
        <v>321</v>
      </c>
      <c r="H120" s="170" t="s">
        <v>322</v>
      </c>
      <c r="I120" s="113">
        <v>735600</v>
      </c>
      <c r="J120" s="113">
        <v>735600</v>
      </c>
      <c r="K120" s="16"/>
      <c r="L120" s="16"/>
      <c r="M120" s="113">
        <v>735600</v>
      </c>
      <c r="N120" s="16"/>
      <c r="O120" s="113"/>
      <c r="P120" s="113"/>
      <c r="Q120" s="113"/>
      <c r="R120" s="113"/>
      <c r="S120" s="113"/>
      <c r="T120" s="113"/>
      <c r="U120" s="113"/>
      <c r="V120" s="113"/>
      <c r="W120" s="113"/>
      <c r="X120" s="113"/>
    </row>
    <row r="121" s="1" customFormat="1" ht="20.25" customHeight="1" spans="1:24">
      <c r="A121" s="170" t="s">
        <v>71</v>
      </c>
      <c r="B121" s="170" t="s">
        <v>71</v>
      </c>
      <c r="C121" s="170" t="s">
        <v>319</v>
      </c>
      <c r="D121" s="170" t="s">
        <v>320</v>
      </c>
      <c r="E121" s="170" t="s">
        <v>120</v>
      </c>
      <c r="F121" s="170" t="s">
        <v>121</v>
      </c>
      <c r="G121" s="170" t="s">
        <v>321</v>
      </c>
      <c r="H121" s="170" t="s">
        <v>322</v>
      </c>
      <c r="I121" s="113">
        <v>36780</v>
      </c>
      <c r="J121" s="113">
        <v>36780</v>
      </c>
      <c r="K121" s="16"/>
      <c r="L121" s="16"/>
      <c r="M121" s="113">
        <v>36780</v>
      </c>
      <c r="N121" s="16"/>
      <c r="O121" s="113"/>
      <c r="P121" s="113"/>
      <c r="Q121" s="113"/>
      <c r="R121" s="113"/>
      <c r="S121" s="113"/>
      <c r="T121" s="113"/>
      <c r="U121" s="113"/>
      <c r="V121" s="113"/>
      <c r="W121" s="113"/>
      <c r="X121" s="113"/>
    </row>
    <row r="122" s="1" customFormat="1" ht="20.25" customHeight="1" spans="1:24">
      <c r="A122" s="170" t="s">
        <v>71</v>
      </c>
      <c r="B122" s="170" t="s">
        <v>71</v>
      </c>
      <c r="C122" s="170" t="s">
        <v>323</v>
      </c>
      <c r="D122" s="170" t="s">
        <v>324</v>
      </c>
      <c r="E122" s="170" t="s">
        <v>110</v>
      </c>
      <c r="F122" s="170" t="s">
        <v>111</v>
      </c>
      <c r="G122" s="170" t="s">
        <v>325</v>
      </c>
      <c r="H122" s="170" t="s">
        <v>326</v>
      </c>
      <c r="I122" s="113">
        <v>41400</v>
      </c>
      <c r="J122" s="113">
        <v>41400</v>
      </c>
      <c r="K122" s="16"/>
      <c r="L122" s="16"/>
      <c r="M122" s="113">
        <v>41400</v>
      </c>
      <c r="N122" s="16"/>
      <c r="O122" s="113"/>
      <c r="P122" s="113"/>
      <c r="Q122" s="113"/>
      <c r="R122" s="113"/>
      <c r="S122" s="113"/>
      <c r="T122" s="113"/>
      <c r="U122" s="113"/>
      <c r="V122" s="113"/>
      <c r="W122" s="113"/>
      <c r="X122" s="113"/>
    </row>
    <row r="123" s="1" customFormat="1" ht="17.25" customHeight="1" spans="1:24">
      <c r="A123" s="165" t="s">
        <v>219</v>
      </c>
      <c r="B123" s="166"/>
      <c r="C123" s="176"/>
      <c r="D123" s="176"/>
      <c r="E123" s="176"/>
      <c r="F123" s="176"/>
      <c r="G123" s="176"/>
      <c r="H123" s="177"/>
      <c r="I123" s="113">
        <v>9737178.16</v>
      </c>
      <c r="J123" s="113">
        <v>9737178.16</v>
      </c>
      <c r="K123" s="113"/>
      <c r="L123" s="113"/>
      <c r="M123" s="113">
        <v>9737178.16</v>
      </c>
      <c r="N123" s="113"/>
      <c r="O123" s="113"/>
      <c r="P123" s="113"/>
      <c r="Q123" s="113"/>
      <c r="R123" s="113"/>
      <c r="S123" s="113"/>
      <c r="T123" s="113"/>
      <c r="U123" s="113"/>
      <c r="V123" s="113"/>
      <c r="W123" s="113"/>
      <c r="X123" s="113"/>
    </row>
  </sheetData>
  <mergeCells count="31">
    <mergeCell ref="A3:X3"/>
    <mergeCell ref="A4:H4"/>
    <mergeCell ref="I5:X5"/>
    <mergeCell ref="J6:N6"/>
    <mergeCell ref="O6:Q6"/>
    <mergeCell ref="S6:X6"/>
    <mergeCell ref="A123:H12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6"/>
  <sheetViews>
    <sheetView showZeros="0" zoomScale="88" zoomScaleNormal="88" workbookViewId="0">
      <pane ySplit="1" topLeftCell="A2" activePane="bottomLeft" state="frozen"/>
      <selection/>
      <selection pane="bottomLeft" activeCell="R5" sqref="R5:W5"/>
    </sheetView>
  </sheetViews>
  <sheetFormatPr defaultColWidth="9.13888888888889" defaultRowHeight="14.25" customHeight="1"/>
  <cols>
    <col min="1" max="1" width="10.287037037037"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54"/>
      <c r="E2" s="3"/>
      <c r="F2" s="3"/>
      <c r="G2" s="3"/>
      <c r="H2" s="3"/>
      <c r="U2" s="154"/>
      <c r="W2" s="164" t="s">
        <v>327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77" t="s">
        <v>1</v>
      </c>
      <c r="B4" s="77"/>
      <c r="C4" s="78"/>
      <c r="D4" s="78"/>
      <c r="E4" s="78"/>
      <c r="F4" s="78"/>
      <c r="G4" s="78"/>
      <c r="H4" s="78"/>
      <c r="I4" s="20"/>
      <c r="J4" s="20"/>
      <c r="K4" s="20"/>
      <c r="L4" s="20"/>
      <c r="M4" s="20"/>
      <c r="N4" s="20"/>
      <c r="O4" s="20"/>
      <c r="P4" s="20"/>
      <c r="Q4" s="20"/>
      <c r="U4" s="154"/>
      <c r="W4" s="134" t="s">
        <v>2</v>
      </c>
    </row>
    <row r="5" ht="21.75" customHeight="1" spans="1:23">
      <c r="A5" s="7" t="s">
        <v>328</v>
      </c>
      <c r="B5" s="8" t="s">
        <v>230</v>
      </c>
      <c r="C5" s="7" t="s">
        <v>231</v>
      </c>
      <c r="D5" s="7" t="s">
        <v>329</v>
      </c>
      <c r="E5" s="8" t="s">
        <v>232</v>
      </c>
      <c r="F5" s="8" t="s">
        <v>233</v>
      </c>
      <c r="G5" s="8" t="s">
        <v>330</v>
      </c>
      <c r="H5" s="8" t="s">
        <v>331</v>
      </c>
      <c r="I5" s="40" t="s">
        <v>56</v>
      </c>
      <c r="J5" s="22" t="s">
        <v>332</v>
      </c>
      <c r="K5" s="23"/>
      <c r="L5" s="23"/>
      <c r="M5" s="24"/>
      <c r="N5" s="22" t="s">
        <v>238</v>
      </c>
      <c r="O5" s="23"/>
      <c r="P5" s="24"/>
      <c r="Q5" s="8" t="s">
        <v>62</v>
      </c>
      <c r="R5" s="22" t="s">
        <v>63</v>
      </c>
      <c r="S5" s="23"/>
      <c r="T5" s="23"/>
      <c r="U5" s="23"/>
      <c r="V5" s="23"/>
      <c r="W5" s="24"/>
    </row>
    <row r="6" ht="21.75" customHeight="1" spans="1:23">
      <c r="A6" s="9"/>
      <c r="B6" s="41"/>
      <c r="C6" s="9"/>
      <c r="D6" s="9"/>
      <c r="E6" s="10"/>
      <c r="F6" s="10"/>
      <c r="G6" s="10"/>
      <c r="H6" s="10"/>
      <c r="I6" s="41"/>
      <c r="J6" s="159" t="s">
        <v>59</v>
      </c>
      <c r="K6" s="160"/>
      <c r="L6" s="8" t="s">
        <v>60</v>
      </c>
      <c r="M6" s="8" t="s">
        <v>61</v>
      </c>
      <c r="N6" s="8" t="s">
        <v>59</v>
      </c>
      <c r="O6" s="8" t="s">
        <v>60</v>
      </c>
      <c r="P6" s="8" t="s">
        <v>61</v>
      </c>
      <c r="Q6" s="10"/>
      <c r="R6" s="8" t="s">
        <v>58</v>
      </c>
      <c r="S6" s="8" t="s">
        <v>65</v>
      </c>
      <c r="T6" s="8" t="s">
        <v>244</v>
      </c>
      <c r="U6" s="8" t="s">
        <v>67</v>
      </c>
      <c r="V6" s="8" t="s">
        <v>68</v>
      </c>
      <c r="W6" s="8" t="s">
        <v>69</v>
      </c>
    </row>
    <row r="7" ht="21" customHeight="1" spans="1:23">
      <c r="A7" s="41"/>
      <c r="B7" s="41"/>
      <c r="C7" s="41"/>
      <c r="D7" s="41"/>
      <c r="E7" s="41"/>
      <c r="F7" s="41"/>
      <c r="G7" s="41"/>
      <c r="H7" s="41"/>
      <c r="I7" s="41"/>
      <c r="J7" s="161" t="s">
        <v>58</v>
      </c>
      <c r="K7" s="162"/>
      <c r="L7" s="41"/>
      <c r="M7" s="41"/>
      <c r="N7" s="41"/>
      <c r="O7" s="41"/>
      <c r="P7" s="41"/>
      <c r="Q7" s="41"/>
      <c r="R7" s="41"/>
      <c r="S7" s="41"/>
      <c r="T7" s="41"/>
      <c r="U7" s="41"/>
      <c r="V7" s="41"/>
      <c r="W7" s="41"/>
    </row>
    <row r="8" ht="39.75" customHeight="1" spans="1:23">
      <c r="A8" s="11"/>
      <c r="B8" s="26"/>
      <c r="C8" s="11"/>
      <c r="D8" s="11"/>
      <c r="E8" s="12"/>
      <c r="F8" s="12"/>
      <c r="G8" s="12"/>
      <c r="H8" s="12"/>
      <c r="I8" s="26"/>
      <c r="J8" s="79" t="s">
        <v>58</v>
      </c>
      <c r="K8" s="79" t="s">
        <v>333</v>
      </c>
      <c r="L8" s="12"/>
      <c r="M8" s="12"/>
      <c r="N8" s="12"/>
      <c r="O8" s="12"/>
      <c r="P8" s="12"/>
      <c r="Q8" s="12"/>
      <c r="R8" s="12"/>
      <c r="S8" s="12"/>
      <c r="T8" s="12"/>
      <c r="U8" s="26"/>
      <c r="V8" s="12"/>
      <c r="W8" s="12"/>
    </row>
    <row r="9" ht="15" customHeight="1" spans="1:23">
      <c r="A9" s="13">
        <v>1</v>
      </c>
      <c r="B9" s="13">
        <v>2</v>
      </c>
      <c r="C9" s="13">
        <v>3</v>
      </c>
      <c r="D9" s="13">
        <v>4</v>
      </c>
      <c r="E9" s="13">
        <v>5</v>
      </c>
      <c r="F9" s="13">
        <v>6</v>
      </c>
      <c r="G9" s="13">
        <v>7</v>
      </c>
      <c r="H9" s="13">
        <v>8</v>
      </c>
      <c r="I9" s="13">
        <v>9</v>
      </c>
      <c r="J9" s="13">
        <v>10</v>
      </c>
      <c r="K9" s="13">
        <v>11</v>
      </c>
      <c r="L9" s="47">
        <v>12</v>
      </c>
      <c r="M9" s="47">
        <v>13</v>
      </c>
      <c r="N9" s="47">
        <v>14</v>
      </c>
      <c r="O9" s="47">
        <v>15</v>
      </c>
      <c r="P9" s="47">
        <v>16</v>
      </c>
      <c r="Q9" s="47">
        <v>17</v>
      </c>
      <c r="R9" s="47">
        <v>18</v>
      </c>
      <c r="S9" s="47">
        <v>19</v>
      </c>
      <c r="T9" s="47">
        <v>20</v>
      </c>
      <c r="U9" s="13">
        <v>21</v>
      </c>
      <c r="V9" s="47">
        <v>22</v>
      </c>
      <c r="W9" s="13">
        <v>23</v>
      </c>
    </row>
    <row r="10" s="1" customFormat="1" ht="21.75" customHeight="1" spans="1:23">
      <c r="A10" s="42" t="s">
        <v>334</v>
      </c>
      <c r="B10" s="42" t="s">
        <v>335</v>
      </c>
      <c r="C10" s="42" t="s">
        <v>336</v>
      </c>
      <c r="D10" s="42" t="s">
        <v>71</v>
      </c>
      <c r="E10" s="42" t="s">
        <v>144</v>
      </c>
      <c r="F10" s="42" t="s">
        <v>145</v>
      </c>
      <c r="G10" s="42" t="s">
        <v>300</v>
      </c>
      <c r="H10" s="42" t="s">
        <v>301</v>
      </c>
      <c r="I10" s="113">
        <v>828227</v>
      </c>
      <c r="J10" s="113">
        <v>828227</v>
      </c>
      <c r="K10" s="113">
        <v>828227</v>
      </c>
      <c r="L10" s="113"/>
      <c r="M10" s="113"/>
      <c r="N10" s="163"/>
      <c r="O10" s="113"/>
      <c r="P10" s="113"/>
      <c r="Q10" s="113"/>
      <c r="R10" s="113"/>
      <c r="S10" s="113"/>
      <c r="T10" s="113"/>
      <c r="U10" s="113"/>
      <c r="V10" s="113"/>
      <c r="W10" s="113"/>
    </row>
    <row r="11" s="1" customFormat="1" ht="21.75" customHeight="1" spans="1:23">
      <c r="A11" s="42" t="s">
        <v>334</v>
      </c>
      <c r="B11" s="42" t="s">
        <v>337</v>
      </c>
      <c r="C11" s="42" t="s">
        <v>338</v>
      </c>
      <c r="D11" s="42" t="s">
        <v>71</v>
      </c>
      <c r="E11" s="42" t="s">
        <v>132</v>
      </c>
      <c r="F11" s="42" t="s">
        <v>133</v>
      </c>
      <c r="G11" s="42" t="s">
        <v>300</v>
      </c>
      <c r="H11" s="42" t="s">
        <v>301</v>
      </c>
      <c r="I11" s="113">
        <v>3241</v>
      </c>
      <c r="J11" s="113">
        <v>3241</v>
      </c>
      <c r="K11" s="113">
        <v>3241</v>
      </c>
      <c r="L11" s="113"/>
      <c r="M11" s="113"/>
      <c r="N11" s="163"/>
      <c r="O11" s="113"/>
      <c r="P11" s="113"/>
      <c r="Q11" s="113"/>
      <c r="R11" s="113"/>
      <c r="S11" s="113"/>
      <c r="T11" s="113"/>
      <c r="U11" s="113"/>
      <c r="V11" s="113"/>
      <c r="W11" s="113"/>
    </row>
    <row r="12" s="1" customFormat="1" ht="21.75" customHeight="1" spans="1:23">
      <c r="A12" s="42" t="s">
        <v>334</v>
      </c>
      <c r="B12" s="42" t="s">
        <v>339</v>
      </c>
      <c r="C12" s="42" t="s">
        <v>340</v>
      </c>
      <c r="D12" s="42" t="s">
        <v>71</v>
      </c>
      <c r="E12" s="42" t="s">
        <v>122</v>
      </c>
      <c r="F12" s="42" t="s">
        <v>123</v>
      </c>
      <c r="G12" s="42" t="s">
        <v>300</v>
      </c>
      <c r="H12" s="42" t="s">
        <v>301</v>
      </c>
      <c r="I12" s="113">
        <v>300000</v>
      </c>
      <c r="J12" s="113">
        <v>300000</v>
      </c>
      <c r="K12" s="113">
        <v>300000</v>
      </c>
      <c r="L12" s="113"/>
      <c r="M12" s="113"/>
      <c r="N12" s="163"/>
      <c r="O12" s="113"/>
      <c r="P12" s="113"/>
      <c r="Q12" s="113"/>
      <c r="R12" s="113"/>
      <c r="S12" s="113"/>
      <c r="T12" s="113"/>
      <c r="U12" s="113"/>
      <c r="V12" s="113"/>
      <c r="W12" s="113"/>
    </row>
    <row r="13" s="1" customFormat="1" ht="21.75" customHeight="1" spans="1:23">
      <c r="A13" s="42" t="s">
        <v>334</v>
      </c>
      <c r="B13" s="42" t="s">
        <v>341</v>
      </c>
      <c r="C13" s="42" t="s">
        <v>342</v>
      </c>
      <c r="D13" s="42" t="s">
        <v>71</v>
      </c>
      <c r="E13" s="42" t="s">
        <v>122</v>
      </c>
      <c r="F13" s="42" t="s">
        <v>123</v>
      </c>
      <c r="G13" s="42" t="s">
        <v>300</v>
      </c>
      <c r="H13" s="42" t="s">
        <v>301</v>
      </c>
      <c r="I13" s="113">
        <v>30000</v>
      </c>
      <c r="J13" s="113">
        <v>30000</v>
      </c>
      <c r="K13" s="113">
        <v>30000</v>
      </c>
      <c r="L13" s="113"/>
      <c r="M13" s="113"/>
      <c r="N13" s="163"/>
      <c r="O13" s="113"/>
      <c r="P13" s="113"/>
      <c r="Q13" s="113"/>
      <c r="R13" s="113"/>
      <c r="S13" s="113"/>
      <c r="T13" s="113"/>
      <c r="U13" s="113"/>
      <c r="V13" s="113"/>
      <c r="W13" s="113"/>
    </row>
    <row r="14" s="1" customFormat="1" ht="21.75" customHeight="1" spans="1:23">
      <c r="A14" s="42" t="s">
        <v>334</v>
      </c>
      <c r="B14" s="42" t="s">
        <v>343</v>
      </c>
      <c r="C14" s="42" t="s">
        <v>344</v>
      </c>
      <c r="D14" s="42" t="s">
        <v>71</v>
      </c>
      <c r="E14" s="42" t="s">
        <v>151</v>
      </c>
      <c r="F14" s="42" t="s">
        <v>152</v>
      </c>
      <c r="G14" s="42" t="s">
        <v>309</v>
      </c>
      <c r="H14" s="42" t="s">
        <v>310</v>
      </c>
      <c r="I14" s="113">
        <v>2078400</v>
      </c>
      <c r="J14" s="113">
        <v>2078400</v>
      </c>
      <c r="K14" s="113">
        <v>2078400</v>
      </c>
      <c r="L14" s="113"/>
      <c r="M14" s="113"/>
      <c r="N14" s="163"/>
      <c r="O14" s="113"/>
      <c r="P14" s="113"/>
      <c r="Q14" s="113"/>
      <c r="R14" s="113"/>
      <c r="S14" s="113"/>
      <c r="T14" s="113"/>
      <c r="U14" s="113"/>
      <c r="V14" s="113"/>
      <c r="W14" s="113"/>
    </row>
    <row r="15" s="1" customFormat="1" ht="21.75" customHeight="1" spans="1:23">
      <c r="A15" s="42" t="s">
        <v>334</v>
      </c>
      <c r="B15" s="42" t="s">
        <v>345</v>
      </c>
      <c r="C15" s="42" t="s">
        <v>346</v>
      </c>
      <c r="D15" s="42" t="s">
        <v>71</v>
      </c>
      <c r="E15" s="42" t="s">
        <v>142</v>
      </c>
      <c r="F15" s="42" t="s">
        <v>143</v>
      </c>
      <c r="G15" s="42" t="s">
        <v>300</v>
      </c>
      <c r="H15" s="42" t="s">
        <v>301</v>
      </c>
      <c r="I15" s="113">
        <v>6275605</v>
      </c>
      <c r="J15" s="113">
        <v>6275605</v>
      </c>
      <c r="K15" s="113">
        <v>6275605</v>
      </c>
      <c r="L15" s="113"/>
      <c r="M15" s="113"/>
      <c r="N15" s="163"/>
      <c r="O15" s="113"/>
      <c r="P15" s="113"/>
      <c r="Q15" s="113"/>
      <c r="R15" s="113"/>
      <c r="S15" s="113"/>
      <c r="T15" s="113"/>
      <c r="U15" s="113"/>
      <c r="V15" s="113"/>
      <c r="W15" s="113"/>
    </row>
    <row r="16" s="1" customFormat="1" ht="21.75" customHeight="1" spans="1:23">
      <c r="A16" s="42" t="s">
        <v>334</v>
      </c>
      <c r="B16" s="42" t="s">
        <v>347</v>
      </c>
      <c r="C16" s="42" t="s">
        <v>348</v>
      </c>
      <c r="D16" s="42" t="s">
        <v>71</v>
      </c>
      <c r="E16" s="42" t="s">
        <v>180</v>
      </c>
      <c r="F16" s="42" t="s">
        <v>82</v>
      </c>
      <c r="G16" s="42" t="s">
        <v>300</v>
      </c>
      <c r="H16" s="42" t="s">
        <v>301</v>
      </c>
      <c r="I16" s="113">
        <v>20000</v>
      </c>
      <c r="J16" s="113"/>
      <c r="K16" s="113"/>
      <c r="L16" s="113"/>
      <c r="M16" s="113"/>
      <c r="N16" s="163"/>
      <c r="O16" s="113"/>
      <c r="P16" s="113"/>
      <c r="Q16" s="113"/>
      <c r="R16" s="113">
        <v>20000</v>
      </c>
      <c r="S16" s="113"/>
      <c r="T16" s="113"/>
      <c r="U16" s="113"/>
      <c r="V16" s="113"/>
      <c r="W16" s="113">
        <v>20000</v>
      </c>
    </row>
    <row r="17" s="1" customFormat="1" ht="21.75" customHeight="1" spans="1:23">
      <c r="A17" s="42" t="s">
        <v>334</v>
      </c>
      <c r="B17" s="42" t="s">
        <v>349</v>
      </c>
      <c r="C17" s="42" t="s">
        <v>350</v>
      </c>
      <c r="D17" s="42" t="s">
        <v>71</v>
      </c>
      <c r="E17" s="42" t="s">
        <v>151</v>
      </c>
      <c r="F17" s="42" t="s">
        <v>152</v>
      </c>
      <c r="G17" s="42" t="s">
        <v>309</v>
      </c>
      <c r="H17" s="42" t="s">
        <v>310</v>
      </c>
      <c r="I17" s="113">
        <v>86691.74</v>
      </c>
      <c r="J17" s="113"/>
      <c r="K17" s="113"/>
      <c r="L17" s="113"/>
      <c r="M17" s="113"/>
      <c r="N17" s="163"/>
      <c r="O17" s="113"/>
      <c r="P17" s="113"/>
      <c r="Q17" s="113"/>
      <c r="R17" s="113">
        <v>86691.74</v>
      </c>
      <c r="S17" s="113"/>
      <c r="T17" s="113"/>
      <c r="U17" s="113"/>
      <c r="V17" s="113"/>
      <c r="W17" s="113">
        <v>86691.74</v>
      </c>
    </row>
    <row r="18" s="1" customFormat="1" ht="21.75" customHeight="1" spans="1:23">
      <c r="A18" s="42" t="s">
        <v>334</v>
      </c>
      <c r="B18" s="42" t="s">
        <v>351</v>
      </c>
      <c r="C18" s="42" t="s">
        <v>352</v>
      </c>
      <c r="D18" s="42" t="s">
        <v>71</v>
      </c>
      <c r="E18" s="42" t="s">
        <v>122</v>
      </c>
      <c r="F18" s="42" t="s">
        <v>123</v>
      </c>
      <c r="G18" s="42" t="s">
        <v>284</v>
      </c>
      <c r="H18" s="42" t="s">
        <v>285</v>
      </c>
      <c r="I18" s="113">
        <v>10000</v>
      </c>
      <c r="J18" s="113">
        <v>10000</v>
      </c>
      <c r="K18" s="113">
        <v>10000</v>
      </c>
      <c r="L18" s="113"/>
      <c r="M18" s="113"/>
      <c r="N18" s="163"/>
      <c r="O18" s="113"/>
      <c r="P18" s="113"/>
      <c r="Q18" s="113"/>
      <c r="R18" s="113"/>
      <c r="S18" s="113"/>
      <c r="T18" s="113"/>
      <c r="U18" s="113"/>
      <c r="V18" s="113"/>
      <c r="W18" s="113"/>
    </row>
    <row r="19" s="1" customFormat="1" ht="21.75" customHeight="1" spans="1:23">
      <c r="A19" s="42" t="s">
        <v>334</v>
      </c>
      <c r="B19" s="42" t="s">
        <v>353</v>
      </c>
      <c r="C19" s="42" t="s">
        <v>354</v>
      </c>
      <c r="D19" s="42" t="s">
        <v>71</v>
      </c>
      <c r="E19" s="42" t="s">
        <v>122</v>
      </c>
      <c r="F19" s="42" t="s">
        <v>123</v>
      </c>
      <c r="G19" s="42" t="s">
        <v>300</v>
      </c>
      <c r="H19" s="42" t="s">
        <v>301</v>
      </c>
      <c r="I19" s="113">
        <v>500000</v>
      </c>
      <c r="J19" s="113">
        <v>500000</v>
      </c>
      <c r="K19" s="113">
        <v>500000</v>
      </c>
      <c r="L19" s="113"/>
      <c r="M19" s="113"/>
      <c r="N19" s="163"/>
      <c r="O19" s="113"/>
      <c r="P19" s="113"/>
      <c r="Q19" s="113"/>
      <c r="R19" s="113"/>
      <c r="S19" s="113"/>
      <c r="T19" s="113"/>
      <c r="U19" s="113"/>
      <c r="V19" s="113"/>
      <c r="W19" s="113"/>
    </row>
    <row r="20" s="1" customFormat="1" ht="21.75" customHeight="1" spans="1:23">
      <c r="A20" s="42" t="s">
        <v>334</v>
      </c>
      <c r="B20" s="42" t="s">
        <v>355</v>
      </c>
      <c r="C20" s="42" t="s">
        <v>356</v>
      </c>
      <c r="D20" s="42" t="s">
        <v>71</v>
      </c>
      <c r="E20" s="42" t="s">
        <v>122</v>
      </c>
      <c r="F20" s="42" t="s">
        <v>123</v>
      </c>
      <c r="G20" s="42" t="s">
        <v>284</v>
      </c>
      <c r="H20" s="42" t="s">
        <v>285</v>
      </c>
      <c r="I20" s="113">
        <v>80000</v>
      </c>
      <c r="J20" s="113">
        <v>80000</v>
      </c>
      <c r="K20" s="113">
        <v>80000</v>
      </c>
      <c r="L20" s="113"/>
      <c r="M20" s="113"/>
      <c r="N20" s="163"/>
      <c r="O20" s="113"/>
      <c r="P20" s="113"/>
      <c r="Q20" s="113"/>
      <c r="R20" s="113"/>
      <c r="S20" s="113"/>
      <c r="T20" s="113"/>
      <c r="U20" s="113"/>
      <c r="V20" s="113"/>
      <c r="W20" s="113"/>
    </row>
    <row r="21" s="1" customFormat="1" ht="21.75" customHeight="1" spans="1:23">
      <c r="A21" s="42" t="s">
        <v>357</v>
      </c>
      <c r="B21" s="42" t="s">
        <v>358</v>
      </c>
      <c r="C21" s="42" t="s">
        <v>359</v>
      </c>
      <c r="D21" s="42" t="s">
        <v>71</v>
      </c>
      <c r="E21" s="42" t="s">
        <v>169</v>
      </c>
      <c r="F21" s="42" t="s">
        <v>168</v>
      </c>
      <c r="G21" s="42" t="s">
        <v>309</v>
      </c>
      <c r="H21" s="42" t="s">
        <v>310</v>
      </c>
      <c r="I21" s="113">
        <v>16500</v>
      </c>
      <c r="J21" s="113">
        <v>16500</v>
      </c>
      <c r="K21" s="113">
        <v>16500</v>
      </c>
      <c r="L21" s="113"/>
      <c r="M21" s="113"/>
      <c r="N21" s="163"/>
      <c r="O21" s="113"/>
      <c r="P21" s="113"/>
      <c r="Q21" s="113"/>
      <c r="R21" s="113"/>
      <c r="S21" s="113"/>
      <c r="T21" s="113"/>
      <c r="U21" s="113"/>
      <c r="V21" s="113"/>
      <c r="W21" s="113"/>
    </row>
    <row r="22" s="1" customFormat="1" ht="21.75" customHeight="1" spans="1:23">
      <c r="A22" s="42" t="s">
        <v>357</v>
      </c>
      <c r="B22" s="42" t="s">
        <v>360</v>
      </c>
      <c r="C22" s="42" t="s">
        <v>361</v>
      </c>
      <c r="D22" s="42" t="s">
        <v>71</v>
      </c>
      <c r="E22" s="42" t="s">
        <v>151</v>
      </c>
      <c r="F22" s="42" t="s">
        <v>152</v>
      </c>
      <c r="G22" s="42" t="s">
        <v>309</v>
      </c>
      <c r="H22" s="42" t="s">
        <v>310</v>
      </c>
      <c r="I22" s="113">
        <v>1504000</v>
      </c>
      <c r="J22" s="113">
        <v>1504000</v>
      </c>
      <c r="K22" s="113">
        <v>1504000</v>
      </c>
      <c r="L22" s="113"/>
      <c r="M22" s="113"/>
      <c r="N22" s="163"/>
      <c r="O22" s="113"/>
      <c r="P22" s="113"/>
      <c r="Q22" s="113"/>
      <c r="R22" s="113"/>
      <c r="S22" s="113"/>
      <c r="T22" s="113"/>
      <c r="U22" s="113"/>
      <c r="V22" s="113"/>
      <c r="W22" s="113"/>
    </row>
    <row r="23" s="1" customFormat="1" ht="21.75" customHeight="1" spans="1:23">
      <c r="A23" s="42" t="s">
        <v>357</v>
      </c>
      <c r="B23" s="42" t="s">
        <v>360</v>
      </c>
      <c r="C23" s="42" t="s">
        <v>361</v>
      </c>
      <c r="D23" s="42" t="s">
        <v>71</v>
      </c>
      <c r="E23" s="42" t="s">
        <v>151</v>
      </c>
      <c r="F23" s="42" t="s">
        <v>152</v>
      </c>
      <c r="G23" s="42" t="s">
        <v>309</v>
      </c>
      <c r="H23" s="42" t="s">
        <v>310</v>
      </c>
      <c r="I23" s="113">
        <v>465740</v>
      </c>
      <c r="J23" s="113">
        <v>465740</v>
      </c>
      <c r="K23" s="113">
        <v>465740</v>
      </c>
      <c r="L23" s="113"/>
      <c r="M23" s="113"/>
      <c r="N23" s="163"/>
      <c r="O23" s="113"/>
      <c r="P23" s="113"/>
      <c r="Q23" s="113"/>
      <c r="R23" s="113"/>
      <c r="S23" s="113"/>
      <c r="T23" s="113"/>
      <c r="U23" s="113"/>
      <c r="V23" s="113"/>
      <c r="W23" s="113"/>
    </row>
    <row r="24" s="1" customFormat="1" ht="21.75" customHeight="1" spans="1:23">
      <c r="A24" s="42" t="s">
        <v>362</v>
      </c>
      <c r="B24" s="42" t="s">
        <v>363</v>
      </c>
      <c r="C24" s="42" t="s">
        <v>364</v>
      </c>
      <c r="D24" s="42" t="s">
        <v>71</v>
      </c>
      <c r="E24" s="42" t="s">
        <v>122</v>
      </c>
      <c r="F24" s="42" t="s">
        <v>123</v>
      </c>
      <c r="G24" s="42" t="s">
        <v>300</v>
      </c>
      <c r="H24" s="42" t="s">
        <v>301</v>
      </c>
      <c r="I24" s="113">
        <v>170000</v>
      </c>
      <c r="J24" s="113">
        <v>170000</v>
      </c>
      <c r="K24" s="113">
        <v>170000</v>
      </c>
      <c r="L24" s="113"/>
      <c r="M24" s="113"/>
      <c r="N24" s="163"/>
      <c r="O24" s="113"/>
      <c r="P24" s="113"/>
      <c r="Q24" s="113"/>
      <c r="R24" s="113"/>
      <c r="S24" s="113"/>
      <c r="T24" s="113"/>
      <c r="U24" s="113"/>
      <c r="V24" s="113"/>
      <c r="W24" s="113"/>
    </row>
    <row r="25" s="1" customFormat="1" ht="21.75" customHeight="1" spans="1:23">
      <c r="A25" s="42" t="s">
        <v>362</v>
      </c>
      <c r="B25" s="42" t="s">
        <v>363</v>
      </c>
      <c r="C25" s="42" t="s">
        <v>364</v>
      </c>
      <c r="D25" s="42" t="s">
        <v>71</v>
      </c>
      <c r="E25" s="42" t="s">
        <v>132</v>
      </c>
      <c r="F25" s="42" t="s">
        <v>133</v>
      </c>
      <c r="G25" s="42" t="s">
        <v>300</v>
      </c>
      <c r="H25" s="42" t="s">
        <v>301</v>
      </c>
      <c r="I25" s="113">
        <v>999121</v>
      </c>
      <c r="J25" s="113">
        <v>999121</v>
      </c>
      <c r="K25" s="113">
        <v>999121</v>
      </c>
      <c r="L25" s="113"/>
      <c r="M25" s="113"/>
      <c r="N25" s="163"/>
      <c r="O25" s="113"/>
      <c r="P25" s="113"/>
      <c r="Q25" s="113"/>
      <c r="R25" s="113"/>
      <c r="S25" s="113"/>
      <c r="T25" s="113"/>
      <c r="U25" s="113"/>
      <c r="V25" s="113"/>
      <c r="W25" s="113"/>
    </row>
    <row r="26" s="1" customFormat="1" ht="21.75" customHeight="1" spans="1:23">
      <c r="A26" s="42" t="s">
        <v>362</v>
      </c>
      <c r="B26" s="42" t="s">
        <v>363</v>
      </c>
      <c r="C26" s="42" t="s">
        <v>364</v>
      </c>
      <c r="D26" s="42" t="s">
        <v>71</v>
      </c>
      <c r="E26" s="42" t="s">
        <v>136</v>
      </c>
      <c r="F26" s="42" t="s">
        <v>137</v>
      </c>
      <c r="G26" s="42" t="s">
        <v>300</v>
      </c>
      <c r="H26" s="42" t="s">
        <v>301</v>
      </c>
      <c r="I26" s="113">
        <v>915200</v>
      </c>
      <c r="J26" s="113">
        <v>915200</v>
      </c>
      <c r="K26" s="113">
        <v>915200</v>
      </c>
      <c r="L26" s="113"/>
      <c r="M26" s="113"/>
      <c r="N26" s="163"/>
      <c r="O26" s="113"/>
      <c r="P26" s="113"/>
      <c r="Q26" s="113"/>
      <c r="R26" s="113"/>
      <c r="S26" s="113"/>
      <c r="T26" s="113"/>
      <c r="U26" s="113"/>
      <c r="V26" s="113"/>
      <c r="W26" s="113"/>
    </row>
    <row r="27" s="1" customFormat="1" ht="21.75" customHeight="1" spans="1:23">
      <c r="A27" s="42" t="s">
        <v>362</v>
      </c>
      <c r="B27" s="42" t="s">
        <v>363</v>
      </c>
      <c r="C27" s="42" t="s">
        <v>364</v>
      </c>
      <c r="D27" s="42" t="s">
        <v>71</v>
      </c>
      <c r="E27" s="42" t="s">
        <v>138</v>
      </c>
      <c r="F27" s="42" t="s">
        <v>139</v>
      </c>
      <c r="G27" s="42" t="s">
        <v>300</v>
      </c>
      <c r="H27" s="42" t="s">
        <v>301</v>
      </c>
      <c r="I27" s="113">
        <v>426300</v>
      </c>
      <c r="J27" s="113">
        <v>426300</v>
      </c>
      <c r="K27" s="113">
        <v>426300</v>
      </c>
      <c r="L27" s="113"/>
      <c r="M27" s="113"/>
      <c r="N27" s="163"/>
      <c r="O27" s="113"/>
      <c r="P27" s="113"/>
      <c r="Q27" s="113"/>
      <c r="R27" s="113"/>
      <c r="S27" s="113"/>
      <c r="T27" s="113"/>
      <c r="U27" s="113"/>
      <c r="V27" s="113"/>
      <c r="W27" s="113"/>
    </row>
    <row r="28" s="1" customFormat="1" ht="21.75" customHeight="1" spans="1:23">
      <c r="A28" s="42" t="s">
        <v>362</v>
      </c>
      <c r="B28" s="42" t="s">
        <v>363</v>
      </c>
      <c r="C28" s="42" t="s">
        <v>364</v>
      </c>
      <c r="D28" s="42" t="s">
        <v>71</v>
      </c>
      <c r="E28" s="42" t="s">
        <v>140</v>
      </c>
      <c r="F28" s="42" t="s">
        <v>141</v>
      </c>
      <c r="G28" s="42" t="s">
        <v>300</v>
      </c>
      <c r="H28" s="42" t="s">
        <v>301</v>
      </c>
      <c r="I28" s="113">
        <v>479200</v>
      </c>
      <c r="J28" s="113">
        <v>479200</v>
      </c>
      <c r="K28" s="113">
        <v>479200</v>
      </c>
      <c r="L28" s="113"/>
      <c r="M28" s="113"/>
      <c r="N28" s="163"/>
      <c r="O28" s="113"/>
      <c r="P28" s="113"/>
      <c r="Q28" s="113"/>
      <c r="R28" s="113"/>
      <c r="S28" s="113"/>
      <c r="T28" s="113"/>
      <c r="U28" s="113"/>
      <c r="V28" s="113"/>
      <c r="W28" s="113"/>
    </row>
    <row r="29" s="1" customFormat="1" ht="21.75" customHeight="1" spans="1:23">
      <c r="A29" s="42" t="s">
        <v>362</v>
      </c>
      <c r="B29" s="42" t="s">
        <v>363</v>
      </c>
      <c r="C29" s="42" t="s">
        <v>364</v>
      </c>
      <c r="D29" s="42" t="s">
        <v>71</v>
      </c>
      <c r="E29" s="42" t="s">
        <v>142</v>
      </c>
      <c r="F29" s="42" t="s">
        <v>143</v>
      </c>
      <c r="G29" s="42" t="s">
        <v>300</v>
      </c>
      <c r="H29" s="42" t="s">
        <v>301</v>
      </c>
      <c r="I29" s="113">
        <v>749277</v>
      </c>
      <c r="J29" s="113">
        <v>749277</v>
      </c>
      <c r="K29" s="113">
        <v>749277</v>
      </c>
      <c r="L29" s="113"/>
      <c r="M29" s="113"/>
      <c r="N29" s="163"/>
      <c r="O29" s="113"/>
      <c r="P29" s="113"/>
      <c r="Q29" s="113"/>
      <c r="R29" s="113"/>
      <c r="S29" s="113"/>
      <c r="T29" s="113"/>
      <c r="U29" s="113"/>
      <c r="V29" s="113"/>
      <c r="W29" s="113"/>
    </row>
    <row r="30" s="1" customFormat="1" ht="21.75" customHeight="1" spans="1:23">
      <c r="A30" s="42" t="s">
        <v>362</v>
      </c>
      <c r="B30" s="42" t="s">
        <v>363</v>
      </c>
      <c r="C30" s="42" t="s">
        <v>364</v>
      </c>
      <c r="D30" s="42" t="s">
        <v>71</v>
      </c>
      <c r="E30" s="42" t="s">
        <v>144</v>
      </c>
      <c r="F30" s="42" t="s">
        <v>145</v>
      </c>
      <c r="G30" s="42" t="s">
        <v>300</v>
      </c>
      <c r="H30" s="42" t="s">
        <v>301</v>
      </c>
      <c r="I30" s="113">
        <v>312000</v>
      </c>
      <c r="J30" s="113">
        <v>312000</v>
      </c>
      <c r="K30" s="113">
        <v>312000</v>
      </c>
      <c r="L30" s="113"/>
      <c r="M30" s="113"/>
      <c r="N30" s="163"/>
      <c r="O30" s="113"/>
      <c r="P30" s="113"/>
      <c r="Q30" s="113"/>
      <c r="R30" s="113"/>
      <c r="S30" s="113"/>
      <c r="T30" s="113"/>
      <c r="U30" s="113"/>
      <c r="V30" s="113"/>
      <c r="W30" s="113"/>
    </row>
    <row r="31" s="1" customFormat="1" ht="21.75" customHeight="1" spans="1:23">
      <c r="A31" s="42" t="s">
        <v>362</v>
      </c>
      <c r="B31" s="42" t="s">
        <v>363</v>
      </c>
      <c r="C31" s="42" t="s">
        <v>364</v>
      </c>
      <c r="D31" s="42" t="s">
        <v>71</v>
      </c>
      <c r="E31" s="42" t="s">
        <v>149</v>
      </c>
      <c r="F31" s="42" t="s">
        <v>150</v>
      </c>
      <c r="G31" s="42" t="s">
        <v>300</v>
      </c>
      <c r="H31" s="42" t="s">
        <v>301</v>
      </c>
      <c r="I31" s="113">
        <v>902500</v>
      </c>
      <c r="J31" s="113">
        <v>902500</v>
      </c>
      <c r="K31" s="113">
        <v>902500</v>
      </c>
      <c r="L31" s="113"/>
      <c r="M31" s="113"/>
      <c r="N31" s="163"/>
      <c r="O31" s="113"/>
      <c r="P31" s="113"/>
      <c r="Q31" s="113"/>
      <c r="R31" s="113"/>
      <c r="S31" s="113"/>
      <c r="T31" s="113"/>
      <c r="U31" s="113"/>
      <c r="V31" s="113"/>
      <c r="W31" s="113"/>
    </row>
    <row r="32" s="1" customFormat="1" ht="21.75" customHeight="1" spans="1:23">
      <c r="A32" s="42" t="s">
        <v>362</v>
      </c>
      <c r="B32" s="42" t="s">
        <v>363</v>
      </c>
      <c r="C32" s="42" t="s">
        <v>364</v>
      </c>
      <c r="D32" s="42" t="s">
        <v>71</v>
      </c>
      <c r="E32" s="42" t="s">
        <v>165</v>
      </c>
      <c r="F32" s="42" t="s">
        <v>166</v>
      </c>
      <c r="G32" s="42" t="s">
        <v>300</v>
      </c>
      <c r="H32" s="42" t="s">
        <v>301</v>
      </c>
      <c r="I32" s="113">
        <v>54798</v>
      </c>
      <c r="J32" s="113">
        <v>54798</v>
      </c>
      <c r="K32" s="113">
        <v>54798</v>
      </c>
      <c r="L32" s="113"/>
      <c r="M32" s="113"/>
      <c r="N32" s="163"/>
      <c r="O32" s="113"/>
      <c r="P32" s="113"/>
      <c r="Q32" s="113"/>
      <c r="R32" s="113"/>
      <c r="S32" s="113"/>
      <c r="T32" s="113"/>
      <c r="U32" s="113"/>
      <c r="V32" s="113"/>
      <c r="W32" s="113"/>
    </row>
    <row r="33" s="1" customFormat="1" ht="21.75" customHeight="1" spans="1:23">
      <c r="A33" s="42" t="s">
        <v>362</v>
      </c>
      <c r="B33" s="42" t="s">
        <v>365</v>
      </c>
      <c r="C33" s="42" t="s">
        <v>366</v>
      </c>
      <c r="D33" s="42" t="s">
        <v>71</v>
      </c>
      <c r="E33" s="42" t="s">
        <v>122</v>
      </c>
      <c r="F33" s="42" t="s">
        <v>123</v>
      </c>
      <c r="G33" s="42" t="s">
        <v>300</v>
      </c>
      <c r="H33" s="42" t="s">
        <v>301</v>
      </c>
      <c r="I33" s="113">
        <v>142000</v>
      </c>
      <c r="J33" s="113">
        <v>142000</v>
      </c>
      <c r="K33" s="113">
        <v>142000</v>
      </c>
      <c r="L33" s="113"/>
      <c r="M33" s="113"/>
      <c r="N33" s="163"/>
      <c r="O33" s="113"/>
      <c r="P33" s="113"/>
      <c r="Q33" s="113"/>
      <c r="R33" s="113"/>
      <c r="S33" s="113"/>
      <c r="T33" s="113"/>
      <c r="U33" s="113"/>
      <c r="V33" s="113"/>
      <c r="W33" s="113"/>
    </row>
    <row r="34" s="1" customFormat="1" ht="21.75" customHeight="1" spans="1:23">
      <c r="A34" s="42" t="s">
        <v>362</v>
      </c>
      <c r="B34" s="42" t="s">
        <v>365</v>
      </c>
      <c r="C34" s="42" t="s">
        <v>366</v>
      </c>
      <c r="D34" s="42" t="s">
        <v>71</v>
      </c>
      <c r="E34" s="42" t="s">
        <v>132</v>
      </c>
      <c r="F34" s="42" t="s">
        <v>133</v>
      </c>
      <c r="G34" s="42" t="s">
        <v>300</v>
      </c>
      <c r="H34" s="42" t="s">
        <v>301</v>
      </c>
      <c r="I34" s="113">
        <v>365768</v>
      </c>
      <c r="J34" s="113">
        <v>365768</v>
      </c>
      <c r="K34" s="113">
        <v>365768</v>
      </c>
      <c r="L34" s="113"/>
      <c r="M34" s="113"/>
      <c r="N34" s="163"/>
      <c r="O34" s="113"/>
      <c r="P34" s="113"/>
      <c r="Q34" s="113"/>
      <c r="R34" s="113"/>
      <c r="S34" s="113"/>
      <c r="T34" s="113"/>
      <c r="U34" s="113"/>
      <c r="V34" s="113"/>
      <c r="W34" s="113"/>
    </row>
    <row r="35" s="1" customFormat="1" ht="21.75" customHeight="1" spans="1:23">
      <c r="A35" s="42" t="s">
        <v>362</v>
      </c>
      <c r="B35" s="42" t="s">
        <v>365</v>
      </c>
      <c r="C35" s="42" t="s">
        <v>366</v>
      </c>
      <c r="D35" s="42" t="s">
        <v>71</v>
      </c>
      <c r="E35" s="42" t="s">
        <v>136</v>
      </c>
      <c r="F35" s="42" t="s">
        <v>137</v>
      </c>
      <c r="G35" s="42" t="s">
        <v>300</v>
      </c>
      <c r="H35" s="42" t="s">
        <v>301</v>
      </c>
      <c r="I35" s="113">
        <v>320460</v>
      </c>
      <c r="J35" s="113">
        <v>320460</v>
      </c>
      <c r="K35" s="113">
        <v>320460</v>
      </c>
      <c r="L35" s="113"/>
      <c r="M35" s="113"/>
      <c r="N35" s="163"/>
      <c r="O35" s="113"/>
      <c r="P35" s="113"/>
      <c r="Q35" s="113"/>
      <c r="R35" s="113"/>
      <c r="S35" s="113"/>
      <c r="T35" s="113"/>
      <c r="U35" s="113"/>
      <c r="V35" s="113"/>
      <c r="W35" s="113"/>
    </row>
    <row r="36" s="1" customFormat="1" ht="21.75" customHeight="1" spans="1:23">
      <c r="A36" s="42" t="s">
        <v>362</v>
      </c>
      <c r="B36" s="42" t="s">
        <v>365</v>
      </c>
      <c r="C36" s="42" t="s">
        <v>366</v>
      </c>
      <c r="D36" s="42" t="s">
        <v>71</v>
      </c>
      <c r="E36" s="42" t="s">
        <v>138</v>
      </c>
      <c r="F36" s="42" t="s">
        <v>139</v>
      </c>
      <c r="G36" s="42" t="s">
        <v>300</v>
      </c>
      <c r="H36" s="42" t="s">
        <v>301</v>
      </c>
      <c r="I36" s="113">
        <v>34000</v>
      </c>
      <c r="J36" s="113">
        <v>34000</v>
      </c>
      <c r="K36" s="113">
        <v>34000</v>
      </c>
      <c r="L36" s="113"/>
      <c r="M36" s="113"/>
      <c r="N36" s="163"/>
      <c r="O36" s="113"/>
      <c r="P36" s="113"/>
      <c r="Q36" s="113"/>
      <c r="R36" s="113"/>
      <c r="S36" s="113"/>
      <c r="T36" s="113"/>
      <c r="U36" s="113"/>
      <c r="V36" s="113"/>
      <c r="W36" s="113"/>
    </row>
    <row r="37" s="1" customFormat="1" ht="21.75" customHeight="1" spans="1:23">
      <c r="A37" s="42" t="s">
        <v>362</v>
      </c>
      <c r="B37" s="42" t="s">
        <v>365</v>
      </c>
      <c r="C37" s="42" t="s">
        <v>366</v>
      </c>
      <c r="D37" s="42" t="s">
        <v>71</v>
      </c>
      <c r="E37" s="42" t="s">
        <v>140</v>
      </c>
      <c r="F37" s="42" t="s">
        <v>141</v>
      </c>
      <c r="G37" s="42" t="s">
        <v>300</v>
      </c>
      <c r="H37" s="42" t="s">
        <v>301</v>
      </c>
      <c r="I37" s="113">
        <v>253280</v>
      </c>
      <c r="J37" s="113">
        <v>253280</v>
      </c>
      <c r="K37" s="113">
        <v>253280</v>
      </c>
      <c r="L37" s="113"/>
      <c r="M37" s="113"/>
      <c r="N37" s="163"/>
      <c r="O37" s="113"/>
      <c r="P37" s="113"/>
      <c r="Q37" s="113"/>
      <c r="R37" s="113"/>
      <c r="S37" s="113"/>
      <c r="T37" s="113"/>
      <c r="U37" s="113"/>
      <c r="V37" s="113"/>
      <c r="W37" s="113"/>
    </row>
    <row r="38" s="1" customFormat="1" ht="21.75" customHeight="1" spans="1:23">
      <c r="A38" s="42" t="s">
        <v>362</v>
      </c>
      <c r="B38" s="42" t="s">
        <v>365</v>
      </c>
      <c r="C38" s="42" t="s">
        <v>366</v>
      </c>
      <c r="D38" s="42" t="s">
        <v>71</v>
      </c>
      <c r="E38" s="42" t="s">
        <v>142</v>
      </c>
      <c r="F38" s="42" t="s">
        <v>143</v>
      </c>
      <c r="G38" s="42" t="s">
        <v>300</v>
      </c>
      <c r="H38" s="42" t="s">
        <v>301</v>
      </c>
      <c r="I38" s="113">
        <v>315286</v>
      </c>
      <c r="J38" s="113">
        <v>315286</v>
      </c>
      <c r="K38" s="113">
        <v>315286</v>
      </c>
      <c r="L38" s="113"/>
      <c r="M38" s="113"/>
      <c r="N38" s="163"/>
      <c r="O38" s="113"/>
      <c r="P38" s="113"/>
      <c r="Q38" s="113"/>
      <c r="R38" s="113"/>
      <c r="S38" s="113"/>
      <c r="T38" s="113"/>
      <c r="U38" s="113"/>
      <c r="V38" s="113"/>
      <c r="W38" s="113"/>
    </row>
    <row r="39" s="1" customFormat="1" ht="21.75" customHeight="1" spans="1:23">
      <c r="A39" s="42" t="s">
        <v>362</v>
      </c>
      <c r="B39" s="42" t="s">
        <v>365</v>
      </c>
      <c r="C39" s="42" t="s">
        <v>366</v>
      </c>
      <c r="D39" s="42" t="s">
        <v>71</v>
      </c>
      <c r="E39" s="42" t="s">
        <v>144</v>
      </c>
      <c r="F39" s="42" t="s">
        <v>145</v>
      </c>
      <c r="G39" s="42" t="s">
        <v>300</v>
      </c>
      <c r="H39" s="42" t="s">
        <v>301</v>
      </c>
      <c r="I39" s="113">
        <v>101000</v>
      </c>
      <c r="J39" s="113">
        <v>101000</v>
      </c>
      <c r="K39" s="113">
        <v>101000</v>
      </c>
      <c r="L39" s="113"/>
      <c r="M39" s="113"/>
      <c r="N39" s="163"/>
      <c r="O39" s="113"/>
      <c r="P39" s="113"/>
      <c r="Q39" s="113"/>
      <c r="R39" s="113"/>
      <c r="S39" s="113"/>
      <c r="T39" s="113"/>
      <c r="U39" s="113"/>
      <c r="V39" s="113"/>
      <c r="W39" s="113"/>
    </row>
    <row r="40" s="1" customFormat="1" ht="21.75" customHeight="1" spans="1:23">
      <c r="A40" s="42" t="s">
        <v>362</v>
      </c>
      <c r="B40" s="42" t="s">
        <v>365</v>
      </c>
      <c r="C40" s="42" t="s">
        <v>366</v>
      </c>
      <c r="D40" s="42" t="s">
        <v>71</v>
      </c>
      <c r="E40" s="42" t="s">
        <v>149</v>
      </c>
      <c r="F40" s="42" t="s">
        <v>150</v>
      </c>
      <c r="G40" s="42" t="s">
        <v>300</v>
      </c>
      <c r="H40" s="42" t="s">
        <v>301</v>
      </c>
      <c r="I40" s="113">
        <v>445122</v>
      </c>
      <c r="J40" s="113">
        <v>445122</v>
      </c>
      <c r="K40" s="113">
        <v>445122</v>
      </c>
      <c r="L40" s="113"/>
      <c r="M40" s="113"/>
      <c r="N40" s="163"/>
      <c r="O40" s="113"/>
      <c r="P40" s="113"/>
      <c r="Q40" s="113"/>
      <c r="R40" s="113"/>
      <c r="S40" s="113"/>
      <c r="T40" s="113"/>
      <c r="U40" s="113"/>
      <c r="V40" s="113"/>
      <c r="W40" s="113"/>
    </row>
    <row r="41" s="1" customFormat="1" ht="21.75" customHeight="1" spans="1:23">
      <c r="A41" s="42" t="s">
        <v>362</v>
      </c>
      <c r="B41" s="42" t="s">
        <v>365</v>
      </c>
      <c r="C41" s="42" t="s">
        <v>366</v>
      </c>
      <c r="D41" s="42" t="s">
        <v>71</v>
      </c>
      <c r="E41" s="42" t="s">
        <v>165</v>
      </c>
      <c r="F41" s="42" t="s">
        <v>166</v>
      </c>
      <c r="G41" s="42" t="s">
        <v>300</v>
      </c>
      <c r="H41" s="42" t="s">
        <v>301</v>
      </c>
      <c r="I41" s="113">
        <v>23084</v>
      </c>
      <c r="J41" s="113">
        <v>23084</v>
      </c>
      <c r="K41" s="113">
        <v>23084</v>
      </c>
      <c r="L41" s="113"/>
      <c r="M41" s="113"/>
      <c r="N41" s="163"/>
      <c r="O41" s="113"/>
      <c r="P41" s="113"/>
      <c r="Q41" s="113"/>
      <c r="R41" s="113"/>
      <c r="S41" s="113"/>
      <c r="T41" s="113"/>
      <c r="U41" s="113"/>
      <c r="V41" s="113"/>
      <c r="W41" s="113"/>
    </row>
    <row r="42" s="1" customFormat="1" ht="21.75" customHeight="1" spans="1:23">
      <c r="A42" s="42" t="s">
        <v>362</v>
      </c>
      <c r="B42" s="42" t="s">
        <v>367</v>
      </c>
      <c r="C42" s="42" t="s">
        <v>368</v>
      </c>
      <c r="D42" s="42" t="s">
        <v>71</v>
      </c>
      <c r="E42" s="42" t="s">
        <v>165</v>
      </c>
      <c r="F42" s="42" t="s">
        <v>166</v>
      </c>
      <c r="G42" s="42" t="s">
        <v>300</v>
      </c>
      <c r="H42" s="42" t="s">
        <v>301</v>
      </c>
      <c r="I42" s="113">
        <v>177646</v>
      </c>
      <c r="J42" s="113">
        <v>177646</v>
      </c>
      <c r="K42" s="113">
        <v>177646</v>
      </c>
      <c r="L42" s="113"/>
      <c r="M42" s="113"/>
      <c r="N42" s="163"/>
      <c r="O42" s="113"/>
      <c r="P42" s="113"/>
      <c r="Q42" s="113"/>
      <c r="R42" s="113"/>
      <c r="S42" s="113"/>
      <c r="T42" s="113"/>
      <c r="U42" s="113"/>
      <c r="V42" s="113"/>
      <c r="W42" s="113"/>
    </row>
    <row r="43" s="1" customFormat="1" ht="21.75" customHeight="1" spans="1:23">
      <c r="A43" s="42" t="s">
        <v>362</v>
      </c>
      <c r="B43" s="42" t="s">
        <v>369</v>
      </c>
      <c r="C43" s="42" t="s">
        <v>370</v>
      </c>
      <c r="D43" s="42" t="s">
        <v>71</v>
      </c>
      <c r="E43" s="42" t="s">
        <v>169</v>
      </c>
      <c r="F43" s="42" t="s">
        <v>168</v>
      </c>
      <c r="G43" s="42" t="s">
        <v>300</v>
      </c>
      <c r="H43" s="42" t="s">
        <v>301</v>
      </c>
      <c r="I43" s="113">
        <v>300000</v>
      </c>
      <c r="J43" s="113">
        <v>300000</v>
      </c>
      <c r="K43" s="113">
        <v>300000</v>
      </c>
      <c r="L43" s="113"/>
      <c r="M43" s="113"/>
      <c r="N43" s="163"/>
      <c r="O43" s="113"/>
      <c r="P43" s="113"/>
      <c r="Q43" s="113"/>
      <c r="R43" s="113"/>
      <c r="S43" s="113"/>
      <c r="T43" s="113"/>
      <c r="U43" s="113"/>
      <c r="V43" s="113"/>
      <c r="W43" s="113"/>
    </row>
    <row r="44" s="1" customFormat="1" ht="21.75" customHeight="1" spans="1:23">
      <c r="A44" s="42" t="s">
        <v>362</v>
      </c>
      <c r="B44" s="42" t="s">
        <v>371</v>
      </c>
      <c r="C44" s="42" t="s">
        <v>372</v>
      </c>
      <c r="D44" s="42" t="s">
        <v>71</v>
      </c>
      <c r="E44" s="42" t="s">
        <v>122</v>
      </c>
      <c r="F44" s="42" t="s">
        <v>123</v>
      </c>
      <c r="G44" s="42" t="s">
        <v>373</v>
      </c>
      <c r="H44" s="42" t="s">
        <v>374</v>
      </c>
      <c r="I44" s="113">
        <v>50000</v>
      </c>
      <c r="J44" s="113">
        <v>50000</v>
      </c>
      <c r="K44" s="113">
        <v>50000</v>
      </c>
      <c r="L44" s="113"/>
      <c r="M44" s="113"/>
      <c r="N44" s="163"/>
      <c r="O44" s="113"/>
      <c r="P44" s="113"/>
      <c r="Q44" s="113"/>
      <c r="R44" s="113"/>
      <c r="S44" s="113"/>
      <c r="T44" s="113"/>
      <c r="U44" s="113"/>
      <c r="V44" s="113"/>
      <c r="W44" s="113"/>
    </row>
    <row r="45" s="1" customFormat="1" ht="21.75" customHeight="1" spans="1:23">
      <c r="A45" s="42" t="s">
        <v>362</v>
      </c>
      <c r="B45" s="42" t="s">
        <v>371</v>
      </c>
      <c r="C45" s="42" t="s">
        <v>372</v>
      </c>
      <c r="D45" s="42" t="s">
        <v>71</v>
      </c>
      <c r="E45" s="42" t="s">
        <v>122</v>
      </c>
      <c r="F45" s="42" t="s">
        <v>123</v>
      </c>
      <c r="G45" s="42" t="s">
        <v>300</v>
      </c>
      <c r="H45" s="42" t="s">
        <v>301</v>
      </c>
      <c r="I45" s="113">
        <v>150000</v>
      </c>
      <c r="J45" s="113">
        <v>150000</v>
      </c>
      <c r="K45" s="113">
        <v>150000</v>
      </c>
      <c r="L45" s="113"/>
      <c r="M45" s="113"/>
      <c r="N45" s="163"/>
      <c r="O45" s="113"/>
      <c r="P45" s="113"/>
      <c r="Q45" s="113"/>
      <c r="R45" s="113"/>
      <c r="S45" s="113"/>
      <c r="T45" s="113"/>
      <c r="U45" s="113"/>
      <c r="V45" s="113"/>
      <c r="W45" s="113"/>
    </row>
    <row r="46" s="1" customFormat="1" ht="21.75" customHeight="1" spans="1:23">
      <c r="A46" s="42" t="s">
        <v>362</v>
      </c>
      <c r="B46" s="42" t="s">
        <v>375</v>
      </c>
      <c r="C46" s="42" t="s">
        <v>376</v>
      </c>
      <c r="D46" s="42" t="s">
        <v>71</v>
      </c>
      <c r="E46" s="42" t="s">
        <v>130</v>
      </c>
      <c r="F46" s="42" t="s">
        <v>131</v>
      </c>
      <c r="G46" s="42" t="s">
        <v>377</v>
      </c>
      <c r="H46" s="42" t="s">
        <v>378</v>
      </c>
      <c r="I46" s="113">
        <v>1825231</v>
      </c>
      <c r="J46" s="113">
        <v>1825231</v>
      </c>
      <c r="K46" s="113">
        <v>1825231</v>
      </c>
      <c r="L46" s="113"/>
      <c r="M46" s="113"/>
      <c r="N46" s="163"/>
      <c r="O46" s="113"/>
      <c r="P46" s="113"/>
      <c r="Q46" s="113"/>
      <c r="R46" s="113"/>
      <c r="S46" s="113"/>
      <c r="T46" s="113"/>
      <c r="U46" s="113"/>
      <c r="V46" s="113"/>
      <c r="W46" s="113"/>
    </row>
    <row r="47" s="1" customFormat="1" ht="21.75" customHeight="1" spans="1:23">
      <c r="A47" s="42" t="s">
        <v>362</v>
      </c>
      <c r="B47" s="42" t="s">
        <v>379</v>
      </c>
      <c r="C47" s="42" t="s">
        <v>380</v>
      </c>
      <c r="D47" s="42" t="s">
        <v>71</v>
      </c>
      <c r="E47" s="42" t="s">
        <v>126</v>
      </c>
      <c r="F47" s="42" t="s">
        <v>127</v>
      </c>
      <c r="G47" s="42" t="s">
        <v>277</v>
      </c>
      <c r="H47" s="42" t="s">
        <v>278</v>
      </c>
      <c r="I47" s="113">
        <v>2200000</v>
      </c>
      <c r="J47" s="113">
        <v>2200000</v>
      </c>
      <c r="K47" s="113">
        <v>2200000</v>
      </c>
      <c r="L47" s="113"/>
      <c r="M47" s="113"/>
      <c r="N47" s="163"/>
      <c r="O47" s="113"/>
      <c r="P47" s="113"/>
      <c r="Q47" s="113"/>
      <c r="R47" s="113"/>
      <c r="S47" s="113"/>
      <c r="T47" s="113"/>
      <c r="U47" s="113"/>
      <c r="V47" s="113"/>
      <c r="W47" s="113"/>
    </row>
    <row r="48" s="1" customFormat="1" ht="21.75" customHeight="1" spans="1:23">
      <c r="A48" s="42" t="s">
        <v>362</v>
      </c>
      <c r="B48" s="42" t="s">
        <v>381</v>
      </c>
      <c r="C48" s="42" t="s">
        <v>382</v>
      </c>
      <c r="D48" s="42" t="s">
        <v>71</v>
      </c>
      <c r="E48" s="42" t="s">
        <v>169</v>
      </c>
      <c r="F48" s="42" t="s">
        <v>168</v>
      </c>
      <c r="G48" s="42" t="s">
        <v>373</v>
      </c>
      <c r="H48" s="42" t="s">
        <v>374</v>
      </c>
      <c r="I48" s="113">
        <v>10000</v>
      </c>
      <c r="J48" s="113">
        <v>10000</v>
      </c>
      <c r="K48" s="113">
        <v>10000</v>
      </c>
      <c r="L48" s="113"/>
      <c r="M48" s="113"/>
      <c r="N48" s="163"/>
      <c r="O48" s="113"/>
      <c r="P48" s="113"/>
      <c r="Q48" s="113"/>
      <c r="R48" s="113"/>
      <c r="S48" s="113"/>
      <c r="T48" s="113"/>
      <c r="U48" s="113"/>
      <c r="V48" s="113"/>
      <c r="W48" s="113"/>
    </row>
    <row r="49" s="1" customFormat="1" ht="21.75" customHeight="1" spans="1:23">
      <c r="A49" s="42" t="s">
        <v>362</v>
      </c>
      <c r="B49" s="42" t="s">
        <v>381</v>
      </c>
      <c r="C49" s="42" t="s">
        <v>382</v>
      </c>
      <c r="D49" s="42" t="s">
        <v>71</v>
      </c>
      <c r="E49" s="42" t="s">
        <v>169</v>
      </c>
      <c r="F49" s="42" t="s">
        <v>168</v>
      </c>
      <c r="G49" s="42" t="s">
        <v>300</v>
      </c>
      <c r="H49" s="42" t="s">
        <v>301</v>
      </c>
      <c r="I49" s="113">
        <v>90000</v>
      </c>
      <c r="J49" s="113">
        <v>90000</v>
      </c>
      <c r="K49" s="113">
        <v>90000</v>
      </c>
      <c r="L49" s="113"/>
      <c r="M49" s="113"/>
      <c r="N49" s="163"/>
      <c r="O49" s="113"/>
      <c r="P49" s="113"/>
      <c r="Q49" s="113"/>
      <c r="R49" s="113"/>
      <c r="S49" s="113"/>
      <c r="T49" s="113"/>
      <c r="U49" s="113"/>
      <c r="V49" s="113"/>
      <c r="W49" s="113"/>
    </row>
    <row r="50" s="1" customFormat="1" ht="21.75" customHeight="1" spans="1:23">
      <c r="A50" s="42" t="s">
        <v>362</v>
      </c>
      <c r="B50" s="42" t="s">
        <v>383</v>
      </c>
      <c r="C50" s="42" t="s">
        <v>384</v>
      </c>
      <c r="D50" s="42" t="s">
        <v>71</v>
      </c>
      <c r="E50" s="42" t="s">
        <v>169</v>
      </c>
      <c r="F50" s="42" t="s">
        <v>168</v>
      </c>
      <c r="G50" s="42" t="s">
        <v>300</v>
      </c>
      <c r="H50" s="42" t="s">
        <v>301</v>
      </c>
      <c r="I50" s="113">
        <v>100000</v>
      </c>
      <c r="J50" s="113">
        <v>100000</v>
      </c>
      <c r="K50" s="113">
        <v>100000</v>
      </c>
      <c r="L50" s="113"/>
      <c r="M50" s="113"/>
      <c r="N50" s="163"/>
      <c r="O50" s="113"/>
      <c r="P50" s="113"/>
      <c r="Q50" s="113"/>
      <c r="R50" s="113"/>
      <c r="S50" s="113"/>
      <c r="T50" s="113"/>
      <c r="U50" s="113"/>
      <c r="V50" s="113"/>
      <c r="W50" s="113"/>
    </row>
    <row r="51" s="1" customFormat="1" ht="25" customHeight="1" spans="1:23">
      <c r="A51" s="42" t="s">
        <v>334</v>
      </c>
      <c r="B51" s="239" t="s">
        <v>385</v>
      </c>
      <c r="C51" s="156" t="s">
        <v>386</v>
      </c>
      <c r="D51" s="157" t="s">
        <v>71</v>
      </c>
      <c r="E51" s="156">
        <v>2100499</v>
      </c>
      <c r="F51" s="158" t="s">
        <v>146</v>
      </c>
      <c r="G51" s="156" t="s">
        <v>300</v>
      </c>
      <c r="H51" s="156" t="s">
        <v>301</v>
      </c>
      <c r="I51" s="163">
        <v>155285.5</v>
      </c>
      <c r="J51" s="113"/>
      <c r="K51" s="113"/>
      <c r="L51" s="113"/>
      <c r="M51" s="113"/>
      <c r="N51" s="163">
        <v>155285.5</v>
      </c>
      <c r="O51" s="113"/>
      <c r="P51" s="113"/>
      <c r="Q51" s="113"/>
      <c r="R51" s="113"/>
      <c r="S51" s="113"/>
      <c r="T51" s="113"/>
      <c r="U51" s="113"/>
      <c r="V51" s="113"/>
      <c r="W51" s="113"/>
    </row>
    <row r="52" s="1" customFormat="1" ht="23" customHeight="1" spans="1:23">
      <c r="A52" s="42" t="s">
        <v>334</v>
      </c>
      <c r="B52" s="239" t="s">
        <v>385</v>
      </c>
      <c r="C52" s="156" t="s">
        <v>387</v>
      </c>
      <c r="D52" s="157" t="s">
        <v>71</v>
      </c>
      <c r="E52" s="156">
        <v>2100399</v>
      </c>
      <c r="F52" s="156" t="s">
        <v>133</v>
      </c>
      <c r="G52" s="156" t="s">
        <v>300</v>
      </c>
      <c r="H52" s="156" t="s">
        <v>301</v>
      </c>
      <c r="I52" s="163">
        <v>1200</v>
      </c>
      <c r="J52" s="113"/>
      <c r="K52" s="113"/>
      <c r="L52" s="113"/>
      <c r="M52" s="113"/>
      <c r="N52" s="163">
        <v>1200</v>
      </c>
      <c r="O52" s="113"/>
      <c r="P52" s="113"/>
      <c r="Q52" s="113"/>
      <c r="R52" s="113"/>
      <c r="S52" s="113"/>
      <c r="T52" s="113"/>
      <c r="U52" s="113"/>
      <c r="V52" s="113"/>
      <c r="W52" s="113"/>
    </row>
    <row r="53" s="1" customFormat="1" ht="23" customHeight="1" spans="1:23">
      <c r="A53" s="42" t="s">
        <v>334</v>
      </c>
      <c r="B53" s="239" t="s">
        <v>385</v>
      </c>
      <c r="C53" s="156" t="s">
        <v>388</v>
      </c>
      <c r="D53" s="157" t="s">
        <v>71</v>
      </c>
      <c r="E53" s="156">
        <v>2100409</v>
      </c>
      <c r="F53" s="156" t="s">
        <v>145</v>
      </c>
      <c r="G53" s="156" t="s">
        <v>300</v>
      </c>
      <c r="H53" s="156" t="s">
        <v>301</v>
      </c>
      <c r="I53" s="163">
        <v>67</v>
      </c>
      <c r="J53" s="113"/>
      <c r="K53" s="113"/>
      <c r="L53" s="113"/>
      <c r="M53" s="113"/>
      <c r="N53" s="163">
        <v>67</v>
      </c>
      <c r="O53" s="113"/>
      <c r="P53" s="113"/>
      <c r="Q53" s="113"/>
      <c r="R53" s="113"/>
      <c r="S53" s="113"/>
      <c r="T53" s="113"/>
      <c r="U53" s="113"/>
      <c r="V53" s="113"/>
      <c r="W53" s="113"/>
    </row>
    <row r="54" s="1" customFormat="1" ht="22" customHeight="1" spans="1:23">
      <c r="A54" s="42" t="s">
        <v>334</v>
      </c>
      <c r="B54" s="239" t="s">
        <v>385</v>
      </c>
      <c r="C54" s="156" t="s">
        <v>389</v>
      </c>
      <c r="D54" s="157" t="s">
        <v>71</v>
      </c>
      <c r="E54" s="156">
        <v>2100399</v>
      </c>
      <c r="F54" s="156" t="s">
        <v>133</v>
      </c>
      <c r="G54" s="156" t="s">
        <v>300</v>
      </c>
      <c r="H54" s="156" t="s">
        <v>301</v>
      </c>
      <c r="I54" s="163">
        <v>901</v>
      </c>
      <c r="J54" s="113"/>
      <c r="K54" s="113"/>
      <c r="L54" s="113"/>
      <c r="M54" s="113"/>
      <c r="N54" s="163">
        <v>901</v>
      </c>
      <c r="O54" s="113"/>
      <c r="P54" s="113"/>
      <c r="Q54" s="113"/>
      <c r="R54" s="113"/>
      <c r="S54" s="113"/>
      <c r="T54" s="113"/>
      <c r="U54" s="113"/>
      <c r="V54" s="113"/>
      <c r="W54" s="113"/>
    </row>
    <row r="55" s="1" customFormat="1" ht="22" customHeight="1" spans="1:23">
      <c r="A55" s="42" t="s">
        <v>334</v>
      </c>
      <c r="B55" s="239" t="s">
        <v>385</v>
      </c>
      <c r="C55" s="156" t="s">
        <v>390</v>
      </c>
      <c r="D55" s="157" t="s">
        <v>71</v>
      </c>
      <c r="E55" s="156">
        <v>2100399</v>
      </c>
      <c r="F55" s="156" t="s">
        <v>133</v>
      </c>
      <c r="G55" s="156" t="s">
        <v>300</v>
      </c>
      <c r="H55" s="156" t="s">
        <v>301</v>
      </c>
      <c r="I55" s="163">
        <v>2400</v>
      </c>
      <c r="J55" s="113"/>
      <c r="K55" s="113"/>
      <c r="L55" s="113"/>
      <c r="M55" s="113"/>
      <c r="N55" s="163">
        <v>2400</v>
      </c>
      <c r="O55" s="113"/>
      <c r="P55" s="113"/>
      <c r="Q55" s="113"/>
      <c r="R55" s="113"/>
      <c r="S55" s="113"/>
      <c r="T55" s="113"/>
      <c r="U55" s="113"/>
      <c r="V55" s="113"/>
      <c r="W55" s="113"/>
    </row>
    <row r="56" s="1" customFormat="1" ht="32" customHeight="1" spans="1:23">
      <c r="A56" s="42" t="s">
        <v>334</v>
      </c>
      <c r="B56" s="239" t="s">
        <v>385</v>
      </c>
      <c r="C56" s="156" t="s">
        <v>391</v>
      </c>
      <c r="D56" s="157" t="s">
        <v>71</v>
      </c>
      <c r="E56" s="156">
        <v>2100399</v>
      </c>
      <c r="F56" s="156" t="s">
        <v>133</v>
      </c>
      <c r="G56" s="156" t="s">
        <v>300</v>
      </c>
      <c r="H56" s="156" t="s">
        <v>301</v>
      </c>
      <c r="I56" s="163">
        <v>20200</v>
      </c>
      <c r="J56" s="113"/>
      <c r="K56" s="113"/>
      <c r="L56" s="113"/>
      <c r="M56" s="113"/>
      <c r="N56" s="163">
        <v>20200</v>
      </c>
      <c r="O56" s="113"/>
      <c r="P56" s="113"/>
      <c r="Q56" s="113"/>
      <c r="R56" s="113"/>
      <c r="S56" s="113"/>
      <c r="T56" s="113"/>
      <c r="U56" s="113"/>
      <c r="V56" s="113"/>
      <c r="W56" s="113"/>
    </row>
    <row r="57" s="1" customFormat="1" ht="24" customHeight="1" spans="1:23">
      <c r="A57" s="42" t="s">
        <v>334</v>
      </c>
      <c r="B57" s="239" t="s">
        <v>385</v>
      </c>
      <c r="C57" s="156" t="s">
        <v>392</v>
      </c>
      <c r="D57" s="157" t="s">
        <v>71</v>
      </c>
      <c r="E57" s="156">
        <v>2100799</v>
      </c>
      <c r="F57" s="156" t="s">
        <v>152</v>
      </c>
      <c r="G57" s="156" t="s">
        <v>300</v>
      </c>
      <c r="H57" s="156" t="s">
        <v>301</v>
      </c>
      <c r="I57" s="163">
        <v>110248</v>
      </c>
      <c r="J57" s="113"/>
      <c r="K57" s="113"/>
      <c r="L57" s="113"/>
      <c r="M57" s="113"/>
      <c r="N57" s="163">
        <v>110248</v>
      </c>
      <c r="O57" s="113"/>
      <c r="P57" s="113"/>
      <c r="Q57" s="113"/>
      <c r="R57" s="113"/>
      <c r="S57" s="113"/>
      <c r="T57" s="113"/>
      <c r="U57" s="113"/>
      <c r="V57" s="113"/>
      <c r="W57" s="113"/>
    </row>
    <row r="58" s="1" customFormat="1" ht="27" customHeight="1" spans="1:23">
      <c r="A58" s="42" t="s">
        <v>334</v>
      </c>
      <c r="B58" s="239" t="s">
        <v>385</v>
      </c>
      <c r="C58" s="156" t="s">
        <v>393</v>
      </c>
      <c r="D58" s="157" t="s">
        <v>71</v>
      </c>
      <c r="E58" s="156">
        <v>2100408</v>
      </c>
      <c r="F58" s="156" t="s">
        <v>143</v>
      </c>
      <c r="G58" s="156" t="s">
        <v>300</v>
      </c>
      <c r="H58" s="156" t="s">
        <v>301</v>
      </c>
      <c r="I58" s="163">
        <v>30000</v>
      </c>
      <c r="J58" s="113"/>
      <c r="K58" s="113"/>
      <c r="L58" s="113"/>
      <c r="M58" s="113"/>
      <c r="N58" s="163">
        <v>30000</v>
      </c>
      <c r="O58" s="113"/>
      <c r="P58" s="113"/>
      <c r="Q58" s="113"/>
      <c r="R58" s="113"/>
      <c r="S58" s="113"/>
      <c r="T58" s="113"/>
      <c r="U58" s="113"/>
      <c r="V58" s="113"/>
      <c r="W58" s="113"/>
    </row>
    <row r="59" s="1" customFormat="1" ht="24" customHeight="1" spans="1:23">
      <c r="A59" s="42" t="s">
        <v>334</v>
      </c>
      <c r="B59" s="239" t="s">
        <v>385</v>
      </c>
      <c r="C59" s="156" t="s">
        <v>394</v>
      </c>
      <c r="D59" s="157" t="s">
        <v>71</v>
      </c>
      <c r="E59" s="156">
        <v>2100399</v>
      </c>
      <c r="F59" s="156" t="s">
        <v>133</v>
      </c>
      <c r="G59" s="156" t="s">
        <v>300</v>
      </c>
      <c r="H59" s="156" t="s">
        <v>301</v>
      </c>
      <c r="I59" s="163">
        <v>435</v>
      </c>
      <c r="J59" s="113"/>
      <c r="K59" s="113"/>
      <c r="L59" s="113"/>
      <c r="M59" s="113"/>
      <c r="N59" s="163">
        <v>435</v>
      </c>
      <c r="O59" s="113"/>
      <c r="P59" s="113"/>
      <c r="Q59" s="113"/>
      <c r="R59" s="113"/>
      <c r="S59" s="113"/>
      <c r="T59" s="113"/>
      <c r="U59" s="113"/>
      <c r="V59" s="113"/>
      <c r="W59" s="113"/>
    </row>
    <row r="60" s="1" customFormat="1" ht="23" customHeight="1" spans="1:23">
      <c r="A60" s="42" t="s">
        <v>334</v>
      </c>
      <c r="B60" s="239" t="s">
        <v>385</v>
      </c>
      <c r="C60" s="156" t="s">
        <v>395</v>
      </c>
      <c r="D60" s="157" t="s">
        <v>71</v>
      </c>
      <c r="E60" s="156">
        <v>2100409</v>
      </c>
      <c r="F60" s="156" t="s">
        <v>145</v>
      </c>
      <c r="G60" s="156" t="s">
        <v>300</v>
      </c>
      <c r="H60" s="156" t="s">
        <v>301</v>
      </c>
      <c r="I60" s="163">
        <v>5000</v>
      </c>
      <c r="J60" s="113"/>
      <c r="K60" s="113"/>
      <c r="L60" s="113"/>
      <c r="M60" s="113"/>
      <c r="N60" s="163">
        <v>5000</v>
      </c>
      <c r="O60" s="113"/>
      <c r="P60" s="113"/>
      <c r="Q60" s="113"/>
      <c r="R60" s="113"/>
      <c r="S60" s="113"/>
      <c r="T60" s="113"/>
      <c r="U60" s="113"/>
      <c r="V60" s="113"/>
      <c r="W60" s="113"/>
    </row>
    <row r="61" s="1" customFormat="1" ht="22" customHeight="1" spans="1:23">
      <c r="A61" s="42" t="s">
        <v>334</v>
      </c>
      <c r="B61" s="239" t="s">
        <v>385</v>
      </c>
      <c r="C61" s="156" t="s">
        <v>396</v>
      </c>
      <c r="D61" s="157" t="s">
        <v>71</v>
      </c>
      <c r="E61" s="156">
        <v>2100499</v>
      </c>
      <c r="F61" s="158" t="s">
        <v>146</v>
      </c>
      <c r="G61" s="156" t="s">
        <v>300</v>
      </c>
      <c r="H61" s="156" t="s">
        <v>301</v>
      </c>
      <c r="I61" s="163">
        <v>54000</v>
      </c>
      <c r="J61" s="113"/>
      <c r="K61" s="113"/>
      <c r="L61" s="113"/>
      <c r="M61" s="113"/>
      <c r="N61" s="163">
        <v>54000</v>
      </c>
      <c r="O61" s="113"/>
      <c r="P61" s="113"/>
      <c r="Q61" s="113"/>
      <c r="R61" s="113"/>
      <c r="S61" s="113"/>
      <c r="T61" s="113"/>
      <c r="U61" s="113"/>
      <c r="V61" s="113"/>
      <c r="W61" s="113"/>
    </row>
    <row r="62" s="1" customFormat="1" ht="18.75" customHeight="1" spans="1:23">
      <c r="A62" s="42" t="s">
        <v>334</v>
      </c>
      <c r="B62" s="239" t="s">
        <v>385</v>
      </c>
      <c r="C62" s="156" t="s">
        <v>397</v>
      </c>
      <c r="D62" s="157" t="s">
        <v>71</v>
      </c>
      <c r="E62" s="156">
        <v>2100409</v>
      </c>
      <c r="F62" s="156" t="s">
        <v>145</v>
      </c>
      <c r="G62" s="156" t="s">
        <v>300</v>
      </c>
      <c r="H62" s="156" t="s">
        <v>301</v>
      </c>
      <c r="I62" s="163">
        <v>1114900</v>
      </c>
      <c r="J62" s="113"/>
      <c r="K62" s="113"/>
      <c r="L62" s="113"/>
      <c r="M62" s="113"/>
      <c r="N62" s="163">
        <v>1114900</v>
      </c>
      <c r="O62" s="113"/>
      <c r="P62" s="113"/>
      <c r="Q62" s="113"/>
      <c r="R62" s="113"/>
      <c r="S62" s="113"/>
      <c r="T62" s="113"/>
      <c r="U62" s="113"/>
      <c r="V62" s="113"/>
      <c r="W62" s="113"/>
    </row>
    <row r="63" s="1" customFormat="1" ht="18.75" customHeight="1" spans="1:23">
      <c r="A63" s="42" t="s">
        <v>334</v>
      </c>
      <c r="B63" s="239" t="s">
        <v>385</v>
      </c>
      <c r="C63" s="156" t="s">
        <v>398</v>
      </c>
      <c r="D63" s="157" t="s">
        <v>71</v>
      </c>
      <c r="E63" s="156">
        <v>2100799</v>
      </c>
      <c r="F63" s="156" t="s">
        <v>152</v>
      </c>
      <c r="G63" s="156" t="s">
        <v>300</v>
      </c>
      <c r="H63" s="156" t="s">
        <v>301</v>
      </c>
      <c r="I63" s="163">
        <v>291600</v>
      </c>
      <c r="J63" s="113"/>
      <c r="K63" s="113"/>
      <c r="L63" s="113"/>
      <c r="M63" s="113"/>
      <c r="N63" s="163">
        <v>291600</v>
      </c>
      <c r="O63" s="113"/>
      <c r="P63" s="113"/>
      <c r="Q63" s="113"/>
      <c r="R63" s="113"/>
      <c r="S63" s="113"/>
      <c r="T63" s="113"/>
      <c r="U63" s="113"/>
      <c r="V63" s="113"/>
      <c r="W63" s="113"/>
    </row>
    <row r="64" s="1" customFormat="1" ht="18.75" customHeight="1" spans="1:23">
      <c r="A64" s="42" t="s">
        <v>334</v>
      </c>
      <c r="B64" s="239" t="s">
        <v>385</v>
      </c>
      <c r="C64" s="156" t="s">
        <v>399</v>
      </c>
      <c r="D64" s="157" t="s">
        <v>71</v>
      </c>
      <c r="E64" s="156">
        <v>2100408</v>
      </c>
      <c r="F64" s="156" t="s">
        <v>143</v>
      </c>
      <c r="G64" s="156" t="s">
        <v>300</v>
      </c>
      <c r="H64" s="156" t="s">
        <v>301</v>
      </c>
      <c r="I64" s="163">
        <v>1710100</v>
      </c>
      <c r="J64" s="113"/>
      <c r="K64" s="113"/>
      <c r="L64" s="113"/>
      <c r="M64" s="113"/>
      <c r="N64" s="163">
        <v>1710100</v>
      </c>
      <c r="O64" s="113"/>
      <c r="P64" s="113"/>
      <c r="Q64" s="113"/>
      <c r="R64" s="113"/>
      <c r="S64" s="113"/>
      <c r="T64" s="113"/>
      <c r="U64" s="113"/>
      <c r="V64" s="113"/>
      <c r="W64" s="113"/>
    </row>
    <row r="65" s="1" customFormat="1" ht="18.75" customHeight="1" spans="1:23">
      <c r="A65" s="42" t="s">
        <v>334</v>
      </c>
      <c r="B65" s="239" t="s">
        <v>385</v>
      </c>
      <c r="C65" s="156" t="s">
        <v>400</v>
      </c>
      <c r="D65" s="157" t="s">
        <v>71</v>
      </c>
      <c r="E65" s="156">
        <v>2100408</v>
      </c>
      <c r="F65" s="156" t="s">
        <v>143</v>
      </c>
      <c r="G65" s="156" t="s">
        <v>300</v>
      </c>
      <c r="H65" s="156" t="s">
        <v>301</v>
      </c>
      <c r="I65" s="163">
        <v>861300</v>
      </c>
      <c r="J65" s="113"/>
      <c r="K65" s="113"/>
      <c r="L65" s="113"/>
      <c r="M65" s="113"/>
      <c r="N65" s="163">
        <v>861300</v>
      </c>
      <c r="O65" s="113"/>
      <c r="P65" s="113"/>
      <c r="Q65" s="113"/>
      <c r="R65" s="113"/>
      <c r="S65" s="113"/>
      <c r="T65" s="113"/>
      <c r="U65" s="113"/>
      <c r="V65" s="113"/>
      <c r="W65" s="113"/>
    </row>
    <row r="66" s="1" customFormat="1" ht="18.75" customHeight="1" spans="1:23">
      <c r="A66" s="165" t="s">
        <v>219</v>
      </c>
      <c r="B66" s="166"/>
      <c r="C66" s="166"/>
      <c r="D66" s="166"/>
      <c r="E66" s="166"/>
      <c r="F66" s="166"/>
      <c r="G66" s="166"/>
      <c r="H66" s="167"/>
      <c r="I66" s="113">
        <v>28467314.24</v>
      </c>
      <c r="J66" s="113">
        <v>24002986</v>
      </c>
      <c r="K66" s="113">
        <v>24002986</v>
      </c>
      <c r="L66" s="113"/>
      <c r="M66" s="113"/>
      <c r="N66" s="163">
        <v>4357636.5</v>
      </c>
      <c r="O66" s="113"/>
      <c r="P66" s="113"/>
      <c r="Q66" s="113"/>
      <c r="R66" s="113">
        <v>106691.74</v>
      </c>
      <c r="S66" s="113"/>
      <c r="T66" s="113"/>
      <c r="U66" s="113"/>
      <c r="V66" s="113"/>
      <c r="W66" s="113">
        <v>106691.74</v>
      </c>
    </row>
  </sheetData>
  <mergeCells count="28">
    <mergeCell ref="A3:W3"/>
    <mergeCell ref="A4:H4"/>
    <mergeCell ref="J5:M5"/>
    <mergeCell ref="N5:P5"/>
    <mergeCell ref="R5:W5"/>
    <mergeCell ref="A66:H6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2"/>
  <sheetViews>
    <sheetView showZeros="0" zoomScale="70" zoomScaleNormal="70" workbookViewId="0">
      <pane ySplit="1" topLeftCell="A2" activePane="bottomLeft" state="frozen"/>
      <selection/>
      <selection pane="bottomLeft" activeCell="A4" sqref="A4:H4"/>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2"/>
      <c r="B1" s="2"/>
      <c r="C1" s="2"/>
      <c r="D1" s="2"/>
      <c r="E1" s="2"/>
      <c r="F1" s="2"/>
      <c r="G1" s="2"/>
      <c r="H1" s="2"/>
      <c r="I1" s="2"/>
      <c r="J1" s="2"/>
    </row>
    <row r="2" ht="18" customHeight="1" spans="10:10">
      <c r="J2" s="19" t="s">
        <v>401</v>
      </c>
    </row>
    <row r="3" ht="39.75" customHeight="1" spans="1:10">
      <c r="A3" s="76" t="str">
        <f>"2025"&amp;"年部门项目支出绩效目标表"</f>
        <v>2025年部门项目支出绩效目标表</v>
      </c>
      <c r="B3" s="4"/>
      <c r="C3" s="4"/>
      <c r="D3" s="4"/>
      <c r="E3" s="4"/>
      <c r="F3" s="81"/>
      <c r="G3" s="4"/>
      <c r="H3" s="81"/>
      <c r="I3" s="81"/>
      <c r="J3" s="4"/>
    </row>
    <row r="4" ht="17.25" customHeight="1" spans="1:8">
      <c r="A4" s="77" t="s">
        <v>1</v>
      </c>
      <c r="B4" s="77"/>
      <c r="C4" s="78"/>
      <c r="D4" s="78"/>
      <c r="E4" s="78"/>
      <c r="F4" s="78"/>
      <c r="G4" s="78"/>
      <c r="H4" s="78"/>
    </row>
    <row r="5" ht="44.25" customHeight="1" spans="1:10">
      <c r="A5" s="79" t="s">
        <v>231</v>
      </c>
      <c r="B5" s="79" t="s">
        <v>402</v>
      </c>
      <c r="C5" s="79" t="s">
        <v>403</v>
      </c>
      <c r="D5" s="79" t="s">
        <v>404</v>
      </c>
      <c r="E5" s="79" t="s">
        <v>405</v>
      </c>
      <c r="F5" s="82" t="s">
        <v>406</v>
      </c>
      <c r="G5" s="79" t="s">
        <v>407</v>
      </c>
      <c r="H5" s="82" t="s">
        <v>408</v>
      </c>
      <c r="I5" s="82" t="s">
        <v>409</v>
      </c>
      <c r="J5" s="79" t="s">
        <v>410</v>
      </c>
    </row>
    <row r="6" ht="18.75" customHeight="1" spans="1:10">
      <c r="A6" s="149">
        <v>1</v>
      </c>
      <c r="B6" s="149">
        <v>2</v>
      </c>
      <c r="C6" s="149">
        <v>3</v>
      </c>
      <c r="D6" s="149">
        <v>4</v>
      </c>
      <c r="E6" s="149">
        <v>5</v>
      </c>
      <c r="F6" s="47">
        <v>6</v>
      </c>
      <c r="G6" s="149">
        <v>7</v>
      </c>
      <c r="H6" s="47">
        <v>8</v>
      </c>
      <c r="I6" s="47">
        <v>9</v>
      </c>
      <c r="J6" s="149">
        <v>10</v>
      </c>
    </row>
    <row r="7" s="1" customFormat="1" ht="42" customHeight="1" spans="1:10">
      <c r="A7" s="150" t="s">
        <v>71</v>
      </c>
      <c r="B7" s="42"/>
      <c r="C7" s="42"/>
      <c r="D7" s="42"/>
      <c r="E7" s="152"/>
      <c r="F7" s="153"/>
      <c r="G7" s="152"/>
      <c r="H7" s="153"/>
      <c r="I7" s="153"/>
      <c r="J7" s="152"/>
    </row>
    <row r="8" s="1" customFormat="1" ht="42" customHeight="1" spans="1:10">
      <c r="A8" s="151" t="s">
        <v>344</v>
      </c>
      <c r="B8" s="14" t="s">
        <v>411</v>
      </c>
      <c r="C8" s="14" t="s">
        <v>412</v>
      </c>
      <c r="D8" s="14" t="s">
        <v>413</v>
      </c>
      <c r="E8" s="150" t="s">
        <v>414</v>
      </c>
      <c r="F8" s="14" t="s">
        <v>415</v>
      </c>
      <c r="G8" s="150" t="s">
        <v>416</v>
      </c>
      <c r="H8" s="14" t="s">
        <v>417</v>
      </c>
      <c r="I8" s="14" t="s">
        <v>418</v>
      </c>
      <c r="J8" s="150" t="s">
        <v>416</v>
      </c>
    </row>
    <row r="9" s="1" customFormat="1" ht="42" customHeight="1" spans="1:10">
      <c r="A9" s="151"/>
      <c r="B9" s="14"/>
      <c r="C9" s="14" t="s">
        <v>412</v>
      </c>
      <c r="D9" s="14" t="s">
        <v>413</v>
      </c>
      <c r="E9" s="150" t="s">
        <v>419</v>
      </c>
      <c r="F9" s="14" t="s">
        <v>415</v>
      </c>
      <c r="G9" s="150" t="s">
        <v>420</v>
      </c>
      <c r="H9" s="14" t="s">
        <v>421</v>
      </c>
      <c r="I9" s="14" t="s">
        <v>418</v>
      </c>
      <c r="J9" s="150" t="s">
        <v>419</v>
      </c>
    </row>
    <row r="10" s="1" customFormat="1" ht="42" customHeight="1" spans="1:10">
      <c r="A10" s="151"/>
      <c r="B10" s="14"/>
      <c r="C10" s="14" t="s">
        <v>412</v>
      </c>
      <c r="D10" s="14" t="s">
        <v>422</v>
      </c>
      <c r="E10" s="150" t="s">
        <v>423</v>
      </c>
      <c r="F10" s="14" t="s">
        <v>415</v>
      </c>
      <c r="G10" s="150" t="s">
        <v>424</v>
      </c>
      <c r="H10" s="14" t="s">
        <v>425</v>
      </c>
      <c r="I10" s="14" t="s">
        <v>418</v>
      </c>
      <c r="J10" s="150" t="s">
        <v>423</v>
      </c>
    </row>
    <row r="11" s="1" customFormat="1" ht="42" customHeight="1" spans="1:10">
      <c r="A11" s="151"/>
      <c r="B11" s="14"/>
      <c r="C11" s="14" t="s">
        <v>412</v>
      </c>
      <c r="D11" s="14" t="s">
        <v>422</v>
      </c>
      <c r="E11" s="150" t="s">
        <v>426</v>
      </c>
      <c r="F11" s="14" t="s">
        <v>427</v>
      </c>
      <c r="G11" s="150" t="s">
        <v>428</v>
      </c>
      <c r="H11" s="14" t="s">
        <v>425</v>
      </c>
      <c r="I11" s="14" t="s">
        <v>418</v>
      </c>
      <c r="J11" s="150" t="s">
        <v>426</v>
      </c>
    </row>
    <row r="12" s="1" customFormat="1" ht="42" customHeight="1" spans="1:10">
      <c r="A12" s="151"/>
      <c r="B12" s="14"/>
      <c r="C12" s="14" t="s">
        <v>412</v>
      </c>
      <c r="D12" s="14" t="s">
        <v>422</v>
      </c>
      <c r="E12" s="150" t="s">
        <v>429</v>
      </c>
      <c r="F12" s="14" t="s">
        <v>427</v>
      </c>
      <c r="G12" s="150" t="s">
        <v>430</v>
      </c>
      <c r="H12" s="14" t="s">
        <v>431</v>
      </c>
      <c r="I12" s="14" t="s">
        <v>418</v>
      </c>
      <c r="J12" s="150" t="s">
        <v>429</v>
      </c>
    </row>
    <row r="13" s="1" customFormat="1" ht="42" customHeight="1" spans="1:10">
      <c r="A13" s="151"/>
      <c r="B13" s="14"/>
      <c r="C13" s="14" t="s">
        <v>412</v>
      </c>
      <c r="D13" s="14" t="s">
        <v>422</v>
      </c>
      <c r="E13" s="150" t="s">
        <v>432</v>
      </c>
      <c r="F13" s="14" t="s">
        <v>427</v>
      </c>
      <c r="G13" s="150" t="s">
        <v>433</v>
      </c>
      <c r="H13" s="14" t="s">
        <v>434</v>
      </c>
      <c r="I13" s="14" t="s">
        <v>418</v>
      </c>
      <c r="J13" s="150" t="s">
        <v>432</v>
      </c>
    </row>
    <row r="14" s="1" customFormat="1" ht="42" customHeight="1" spans="1:10">
      <c r="A14" s="151"/>
      <c r="B14" s="14"/>
      <c r="C14" s="14" t="s">
        <v>412</v>
      </c>
      <c r="D14" s="14" t="s">
        <v>422</v>
      </c>
      <c r="E14" s="150" t="s">
        <v>435</v>
      </c>
      <c r="F14" s="14" t="s">
        <v>427</v>
      </c>
      <c r="G14" s="150" t="s">
        <v>436</v>
      </c>
      <c r="H14" s="14" t="s">
        <v>434</v>
      </c>
      <c r="I14" s="14" t="s">
        <v>418</v>
      </c>
      <c r="J14" s="150" t="s">
        <v>435</v>
      </c>
    </row>
    <row r="15" s="1" customFormat="1" ht="42" customHeight="1" spans="1:10">
      <c r="A15" s="151"/>
      <c r="B15" s="14"/>
      <c r="C15" s="14" t="s">
        <v>412</v>
      </c>
      <c r="D15" s="14" t="s">
        <v>437</v>
      </c>
      <c r="E15" s="150" t="s">
        <v>438</v>
      </c>
      <c r="F15" s="14" t="s">
        <v>427</v>
      </c>
      <c r="G15" s="150" t="s">
        <v>428</v>
      </c>
      <c r="H15" s="14" t="s">
        <v>425</v>
      </c>
      <c r="I15" s="14" t="s">
        <v>418</v>
      </c>
      <c r="J15" s="150" t="s">
        <v>438</v>
      </c>
    </row>
    <row r="16" s="1" customFormat="1" ht="42" customHeight="1" spans="1:10">
      <c r="A16" s="151"/>
      <c r="B16" s="14"/>
      <c r="C16" s="14" t="s">
        <v>439</v>
      </c>
      <c r="D16" s="14" t="s">
        <v>440</v>
      </c>
      <c r="E16" s="150" t="s">
        <v>441</v>
      </c>
      <c r="F16" s="14" t="s">
        <v>427</v>
      </c>
      <c r="G16" s="150" t="s">
        <v>442</v>
      </c>
      <c r="H16" s="14"/>
      <c r="I16" s="14" t="s">
        <v>443</v>
      </c>
      <c r="J16" s="150" t="s">
        <v>441</v>
      </c>
    </row>
    <row r="17" s="1" customFormat="1" ht="42" customHeight="1" spans="1:10">
      <c r="A17" s="151"/>
      <c r="B17" s="14"/>
      <c r="C17" s="14" t="s">
        <v>439</v>
      </c>
      <c r="D17" s="14" t="s">
        <v>440</v>
      </c>
      <c r="E17" s="150" t="s">
        <v>444</v>
      </c>
      <c r="F17" s="14" t="s">
        <v>427</v>
      </c>
      <c r="G17" s="150" t="s">
        <v>445</v>
      </c>
      <c r="H17" s="14"/>
      <c r="I17" s="14" t="s">
        <v>443</v>
      </c>
      <c r="J17" s="150" t="s">
        <v>444</v>
      </c>
    </row>
    <row r="18" s="1" customFormat="1" ht="42" customHeight="1" spans="1:10">
      <c r="A18" s="151"/>
      <c r="B18" s="14"/>
      <c r="C18" s="14" t="s">
        <v>439</v>
      </c>
      <c r="D18" s="14" t="s">
        <v>440</v>
      </c>
      <c r="E18" s="150" t="s">
        <v>446</v>
      </c>
      <c r="F18" s="14" t="s">
        <v>427</v>
      </c>
      <c r="G18" s="150" t="s">
        <v>447</v>
      </c>
      <c r="H18" s="14"/>
      <c r="I18" s="14" t="s">
        <v>443</v>
      </c>
      <c r="J18" s="150" t="s">
        <v>446</v>
      </c>
    </row>
    <row r="19" s="1" customFormat="1" ht="42" customHeight="1" spans="1:10">
      <c r="A19" s="151"/>
      <c r="B19" s="14"/>
      <c r="C19" s="14" t="s">
        <v>448</v>
      </c>
      <c r="D19" s="14" t="s">
        <v>449</v>
      </c>
      <c r="E19" s="150" t="s">
        <v>450</v>
      </c>
      <c r="F19" s="14" t="s">
        <v>415</v>
      </c>
      <c r="G19" s="150" t="s">
        <v>451</v>
      </c>
      <c r="H19" s="14" t="s">
        <v>425</v>
      </c>
      <c r="I19" s="14" t="s">
        <v>418</v>
      </c>
      <c r="J19" s="150" t="s">
        <v>450</v>
      </c>
    </row>
    <row r="20" s="1" customFormat="1" ht="42" customHeight="1" spans="1:10">
      <c r="A20" s="151" t="s">
        <v>382</v>
      </c>
      <c r="B20" s="14" t="s">
        <v>452</v>
      </c>
      <c r="C20" s="14" t="s">
        <v>412</v>
      </c>
      <c r="D20" s="14" t="s">
        <v>413</v>
      </c>
      <c r="E20" s="150" t="s">
        <v>453</v>
      </c>
      <c r="F20" s="14" t="s">
        <v>415</v>
      </c>
      <c r="G20" s="150" t="s">
        <v>454</v>
      </c>
      <c r="H20" s="14" t="s">
        <v>455</v>
      </c>
      <c r="I20" s="14" t="s">
        <v>418</v>
      </c>
      <c r="J20" s="150" t="s">
        <v>453</v>
      </c>
    </row>
    <row r="21" s="1" customFormat="1" ht="42" customHeight="1" spans="1:10">
      <c r="A21" s="151"/>
      <c r="B21" s="14"/>
      <c r="C21" s="14" t="s">
        <v>412</v>
      </c>
      <c r="D21" s="14" t="s">
        <v>413</v>
      </c>
      <c r="E21" s="150" t="s">
        <v>456</v>
      </c>
      <c r="F21" s="14" t="s">
        <v>427</v>
      </c>
      <c r="G21" s="150" t="s">
        <v>457</v>
      </c>
      <c r="H21" s="14" t="s">
        <v>458</v>
      </c>
      <c r="I21" s="14" t="s">
        <v>418</v>
      </c>
      <c r="J21" s="150" t="s">
        <v>459</v>
      </c>
    </row>
    <row r="22" s="1" customFormat="1" ht="42" customHeight="1" spans="1:10">
      <c r="A22" s="151"/>
      <c r="B22" s="14"/>
      <c r="C22" s="14" t="s">
        <v>412</v>
      </c>
      <c r="D22" s="14" t="s">
        <v>413</v>
      </c>
      <c r="E22" s="150" t="s">
        <v>460</v>
      </c>
      <c r="F22" s="14" t="s">
        <v>427</v>
      </c>
      <c r="G22" s="150" t="s">
        <v>461</v>
      </c>
      <c r="H22" s="14" t="s">
        <v>462</v>
      </c>
      <c r="I22" s="14" t="s">
        <v>418</v>
      </c>
      <c r="J22" s="150" t="s">
        <v>460</v>
      </c>
    </row>
    <row r="23" s="1" customFormat="1" ht="42" customHeight="1" spans="1:10">
      <c r="A23" s="151"/>
      <c r="B23" s="14"/>
      <c r="C23" s="14" t="s">
        <v>412</v>
      </c>
      <c r="D23" s="14" t="s">
        <v>413</v>
      </c>
      <c r="E23" s="150" t="s">
        <v>463</v>
      </c>
      <c r="F23" s="14" t="s">
        <v>415</v>
      </c>
      <c r="G23" s="150" t="s">
        <v>464</v>
      </c>
      <c r="H23" s="14" t="s">
        <v>465</v>
      </c>
      <c r="I23" s="14" t="s">
        <v>418</v>
      </c>
      <c r="J23" s="150" t="s">
        <v>466</v>
      </c>
    </row>
    <row r="24" s="1" customFormat="1" ht="42" customHeight="1" spans="1:10">
      <c r="A24" s="151"/>
      <c r="B24" s="14"/>
      <c r="C24" s="14" t="s">
        <v>439</v>
      </c>
      <c r="D24" s="14" t="s">
        <v>440</v>
      </c>
      <c r="E24" s="150" t="s">
        <v>467</v>
      </c>
      <c r="F24" s="14" t="s">
        <v>427</v>
      </c>
      <c r="G24" s="150" t="s">
        <v>468</v>
      </c>
      <c r="H24" s="14"/>
      <c r="I24" s="14" t="s">
        <v>443</v>
      </c>
      <c r="J24" s="150" t="s">
        <v>467</v>
      </c>
    </row>
    <row r="25" s="1" customFormat="1" ht="42" customHeight="1" spans="1:10">
      <c r="A25" s="151"/>
      <c r="B25" s="14"/>
      <c r="C25" s="14" t="s">
        <v>448</v>
      </c>
      <c r="D25" s="14" t="s">
        <v>449</v>
      </c>
      <c r="E25" s="150" t="s">
        <v>449</v>
      </c>
      <c r="F25" s="14" t="s">
        <v>415</v>
      </c>
      <c r="G25" s="150" t="s">
        <v>469</v>
      </c>
      <c r="H25" s="14" t="s">
        <v>425</v>
      </c>
      <c r="I25" s="14" t="s">
        <v>418</v>
      </c>
      <c r="J25" s="150" t="s">
        <v>449</v>
      </c>
    </row>
    <row r="26" s="1" customFormat="1" ht="42" customHeight="1" spans="1:10">
      <c r="A26" s="151" t="s">
        <v>352</v>
      </c>
      <c r="B26" s="14" t="s">
        <v>470</v>
      </c>
      <c r="C26" s="14" t="s">
        <v>412</v>
      </c>
      <c r="D26" s="14" t="s">
        <v>413</v>
      </c>
      <c r="E26" s="150" t="s">
        <v>471</v>
      </c>
      <c r="F26" s="14" t="s">
        <v>427</v>
      </c>
      <c r="G26" s="150" t="s">
        <v>472</v>
      </c>
      <c r="H26" s="14" t="s">
        <v>473</v>
      </c>
      <c r="I26" s="14" t="s">
        <v>418</v>
      </c>
      <c r="J26" s="150" t="s">
        <v>471</v>
      </c>
    </row>
    <row r="27" s="1" customFormat="1" ht="42" customHeight="1" spans="1:10">
      <c r="A27" s="151"/>
      <c r="B27" s="14"/>
      <c r="C27" s="14" t="s">
        <v>412</v>
      </c>
      <c r="D27" s="14" t="s">
        <v>413</v>
      </c>
      <c r="E27" s="150" t="s">
        <v>474</v>
      </c>
      <c r="F27" s="14" t="s">
        <v>427</v>
      </c>
      <c r="G27" s="150" t="s">
        <v>475</v>
      </c>
      <c r="H27" s="14" t="s">
        <v>473</v>
      </c>
      <c r="I27" s="14" t="s">
        <v>418</v>
      </c>
      <c r="J27" s="150" t="s">
        <v>474</v>
      </c>
    </row>
    <row r="28" s="1" customFormat="1" ht="42" customHeight="1" spans="1:10">
      <c r="A28" s="151"/>
      <c r="B28" s="14"/>
      <c r="C28" s="14" t="s">
        <v>412</v>
      </c>
      <c r="D28" s="14" t="s">
        <v>422</v>
      </c>
      <c r="E28" s="150" t="s">
        <v>476</v>
      </c>
      <c r="F28" s="14" t="s">
        <v>427</v>
      </c>
      <c r="G28" s="150" t="s">
        <v>428</v>
      </c>
      <c r="H28" s="14" t="s">
        <v>425</v>
      </c>
      <c r="I28" s="14" t="s">
        <v>418</v>
      </c>
      <c r="J28" s="150" t="s">
        <v>476</v>
      </c>
    </row>
    <row r="29" s="1" customFormat="1" ht="42" customHeight="1" spans="1:10">
      <c r="A29" s="151"/>
      <c r="B29" s="14"/>
      <c r="C29" s="14" t="s">
        <v>412</v>
      </c>
      <c r="D29" s="14" t="s">
        <v>437</v>
      </c>
      <c r="E29" s="150" t="s">
        <v>477</v>
      </c>
      <c r="F29" s="14" t="s">
        <v>427</v>
      </c>
      <c r="G29" s="150" t="s">
        <v>478</v>
      </c>
      <c r="H29" s="14"/>
      <c r="I29" s="14" t="s">
        <v>443</v>
      </c>
      <c r="J29" s="150" t="s">
        <v>478</v>
      </c>
    </row>
    <row r="30" s="1" customFormat="1" ht="42" customHeight="1" spans="1:10">
      <c r="A30" s="151"/>
      <c r="B30" s="14"/>
      <c r="C30" s="14" t="s">
        <v>439</v>
      </c>
      <c r="D30" s="14" t="s">
        <v>440</v>
      </c>
      <c r="E30" s="150" t="s">
        <v>479</v>
      </c>
      <c r="F30" s="14" t="s">
        <v>427</v>
      </c>
      <c r="G30" s="150" t="s">
        <v>480</v>
      </c>
      <c r="H30" s="14"/>
      <c r="I30" s="14" t="s">
        <v>443</v>
      </c>
      <c r="J30" s="150" t="s">
        <v>479</v>
      </c>
    </row>
    <row r="31" s="1" customFormat="1" ht="42" customHeight="1" spans="1:10">
      <c r="A31" s="151"/>
      <c r="B31" s="14"/>
      <c r="C31" s="14" t="s">
        <v>448</v>
      </c>
      <c r="D31" s="14" t="s">
        <v>449</v>
      </c>
      <c r="E31" s="150" t="s">
        <v>449</v>
      </c>
      <c r="F31" s="14" t="s">
        <v>415</v>
      </c>
      <c r="G31" s="150" t="s">
        <v>469</v>
      </c>
      <c r="H31" s="14" t="s">
        <v>425</v>
      </c>
      <c r="I31" s="14" t="s">
        <v>418</v>
      </c>
      <c r="J31" s="150" t="s">
        <v>449</v>
      </c>
    </row>
    <row r="32" s="1" customFormat="1" ht="42" customHeight="1" spans="1:10">
      <c r="A32" s="151" t="s">
        <v>361</v>
      </c>
      <c r="B32" s="14" t="s">
        <v>481</v>
      </c>
      <c r="C32" s="14" t="s">
        <v>412</v>
      </c>
      <c r="D32" s="14" t="s">
        <v>413</v>
      </c>
      <c r="E32" s="150" t="s">
        <v>482</v>
      </c>
      <c r="F32" s="14" t="s">
        <v>427</v>
      </c>
      <c r="G32" s="150" t="s">
        <v>483</v>
      </c>
      <c r="H32" s="14" t="s">
        <v>421</v>
      </c>
      <c r="I32" s="14" t="s">
        <v>418</v>
      </c>
      <c r="J32" s="150" t="s">
        <v>482</v>
      </c>
    </row>
    <row r="33" s="1" customFormat="1" ht="42" customHeight="1" spans="1:10">
      <c r="A33" s="151"/>
      <c r="B33" s="14"/>
      <c r="C33" s="14" t="s">
        <v>412</v>
      </c>
      <c r="D33" s="14" t="s">
        <v>413</v>
      </c>
      <c r="E33" s="150" t="s">
        <v>484</v>
      </c>
      <c r="F33" s="14" t="s">
        <v>415</v>
      </c>
      <c r="G33" s="150" t="s">
        <v>485</v>
      </c>
      <c r="H33" s="14" t="s">
        <v>455</v>
      </c>
      <c r="I33" s="14" t="s">
        <v>418</v>
      </c>
      <c r="J33" s="150" t="s">
        <v>484</v>
      </c>
    </row>
    <row r="34" s="1" customFormat="1" ht="42" customHeight="1" spans="1:10">
      <c r="A34" s="151"/>
      <c r="B34" s="14"/>
      <c r="C34" s="14" t="s">
        <v>412</v>
      </c>
      <c r="D34" s="14" t="s">
        <v>422</v>
      </c>
      <c r="E34" s="150" t="s">
        <v>486</v>
      </c>
      <c r="F34" s="14" t="s">
        <v>427</v>
      </c>
      <c r="G34" s="150" t="s">
        <v>428</v>
      </c>
      <c r="H34" s="14" t="s">
        <v>425</v>
      </c>
      <c r="I34" s="14" t="s">
        <v>418</v>
      </c>
      <c r="J34" s="150" t="s">
        <v>486</v>
      </c>
    </row>
    <row r="35" s="1" customFormat="1" ht="42" customHeight="1" spans="1:10">
      <c r="A35" s="151"/>
      <c r="B35" s="14"/>
      <c r="C35" s="14" t="s">
        <v>412</v>
      </c>
      <c r="D35" s="14" t="s">
        <v>422</v>
      </c>
      <c r="E35" s="150" t="s">
        <v>487</v>
      </c>
      <c r="F35" s="14" t="s">
        <v>427</v>
      </c>
      <c r="G35" s="150" t="s">
        <v>428</v>
      </c>
      <c r="H35" s="14" t="s">
        <v>425</v>
      </c>
      <c r="I35" s="14" t="s">
        <v>418</v>
      </c>
      <c r="J35" s="150" t="s">
        <v>487</v>
      </c>
    </row>
    <row r="36" s="1" customFormat="1" ht="42" customHeight="1" spans="1:10">
      <c r="A36" s="151"/>
      <c r="B36" s="14"/>
      <c r="C36" s="14" t="s">
        <v>412</v>
      </c>
      <c r="D36" s="14" t="s">
        <v>422</v>
      </c>
      <c r="E36" s="150" t="s">
        <v>488</v>
      </c>
      <c r="F36" s="14" t="s">
        <v>427</v>
      </c>
      <c r="G36" s="150" t="s">
        <v>428</v>
      </c>
      <c r="H36" s="14" t="s">
        <v>425</v>
      </c>
      <c r="I36" s="14" t="s">
        <v>418</v>
      </c>
      <c r="J36" s="150" t="s">
        <v>488</v>
      </c>
    </row>
    <row r="37" s="1" customFormat="1" ht="42" customHeight="1" spans="1:10">
      <c r="A37" s="151"/>
      <c r="B37" s="14"/>
      <c r="C37" s="14" t="s">
        <v>412</v>
      </c>
      <c r="D37" s="14" t="s">
        <v>437</v>
      </c>
      <c r="E37" s="150" t="s">
        <v>489</v>
      </c>
      <c r="F37" s="14" t="s">
        <v>427</v>
      </c>
      <c r="G37" s="150" t="s">
        <v>490</v>
      </c>
      <c r="H37" s="14"/>
      <c r="I37" s="14" t="s">
        <v>443</v>
      </c>
      <c r="J37" s="150" t="s">
        <v>489</v>
      </c>
    </row>
    <row r="38" s="1" customFormat="1" ht="42" customHeight="1" spans="1:10">
      <c r="A38" s="151"/>
      <c r="B38" s="14"/>
      <c r="C38" s="14" t="s">
        <v>439</v>
      </c>
      <c r="D38" s="14" t="s">
        <v>440</v>
      </c>
      <c r="E38" s="150" t="s">
        <v>491</v>
      </c>
      <c r="F38" s="14" t="s">
        <v>427</v>
      </c>
      <c r="G38" s="150" t="s">
        <v>490</v>
      </c>
      <c r="H38" s="14"/>
      <c r="I38" s="14" t="s">
        <v>443</v>
      </c>
      <c r="J38" s="150" t="s">
        <v>491</v>
      </c>
    </row>
    <row r="39" s="1" customFormat="1" ht="42" customHeight="1" spans="1:10">
      <c r="A39" s="151"/>
      <c r="B39" s="14"/>
      <c r="C39" s="14" t="s">
        <v>448</v>
      </c>
      <c r="D39" s="14" t="s">
        <v>449</v>
      </c>
      <c r="E39" s="150" t="s">
        <v>492</v>
      </c>
      <c r="F39" s="14" t="s">
        <v>415</v>
      </c>
      <c r="G39" s="150" t="s">
        <v>469</v>
      </c>
      <c r="H39" s="14" t="s">
        <v>425</v>
      </c>
      <c r="I39" s="14" t="s">
        <v>418</v>
      </c>
      <c r="J39" s="150" t="s">
        <v>492</v>
      </c>
    </row>
    <row r="40" s="1" customFormat="1" ht="42" customHeight="1" spans="1:10">
      <c r="A40" s="151" t="s">
        <v>366</v>
      </c>
      <c r="B40" s="14" t="s">
        <v>493</v>
      </c>
      <c r="C40" s="14" t="s">
        <v>412</v>
      </c>
      <c r="D40" s="14" t="s">
        <v>413</v>
      </c>
      <c r="E40" s="150" t="s">
        <v>494</v>
      </c>
      <c r="F40" s="14" t="s">
        <v>427</v>
      </c>
      <c r="G40" s="150" t="s">
        <v>495</v>
      </c>
      <c r="H40" s="14" t="s">
        <v>421</v>
      </c>
      <c r="I40" s="14" t="s">
        <v>418</v>
      </c>
      <c r="J40" s="150" t="s">
        <v>494</v>
      </c>
    </row>
    <row r="41" s="1" customFormat="1" ht="42" customHeight="1" spans="1:10">
      <c r="A41" s="151"/>
      <c r="B41" s="14"/>
      <c r="C41" s="14" t="s">
        <v>412</v>
      </c>
      <c r="D41" s="14" t="s">
        <v>413</v>
      </c>
      <c r="E41" s="150" t="s">
        <v>496</v>
      </c>
      <c r="F41" s="14" t="s">
        <v>415</v>
      </c>
      <c r="G41" s="150" t="s">
        <v>497</v>
      </c>
      <c r="H41" s="14" t="s">
        <v>498</v>
      </c>
      <c r="I41" s="14" t="s">
        <v>418</v>
      </c>
      <c r="J41" s="150" t="s">
        <v>496</v>
      </c>
    </row>
    <row r="42" s="1" customFormat="1" ht="42" customHeight="1" spans="1:10">
      <c r="A42" s="151"/>
      <c r="B42" s="14"/>
      <c r="C42" s="14" t="s">
        <v>412</v>
      </c>
      <c r="D42" s="14" t="s">
        <v>413</v>
      </c>
      <c r="E42" s="150" t="s">
        <v>499</v>
      </c>
      <c r="F42" s="14" t="s">
        <v>415</v>
      </c>
      <c r="G42" s="150" t="s">
        <v>500</v>
      </c>
      <c r="H42" s="14" t="s">
        <v>425</v>
      </c>
      <c r="I42" s="14" t="s">
        <v>418</v>
      </c>
      <c r="J42" s="150" t="s">
        <v>499</v>
      </c>
    </row>
    <row r="43" s="1" customFormat="1" ht="42" customHeight="1" spans="1:10">
      <c r="A43" s="151"/>
      <c r="B43" s="14"/>
      <c r="C43" s="14" t="s">
        <v>412</v>
      </c>
      <c r="D43" s="14" t="s">
        <v>413</v>
      </c>
      <c r="E43" s="150" t="s">
        <v>501</v>
      </c>
      <c r="F43" s="14" t="s">
        <v>415</v>
      </c>
      <c r="G43" s="150" t="s">
        <v>502</v>
      </c>
      <c r="H43" s="14" t="s">
        <v>425</v>
      </c>
      <c r="I43" s="14" t="s">
        <v>418</v>
      </c>
      <c r="J43" s="150" t="s">
        <v>501</v>
      </c>
    </row>
    <row r="44" s="1" customFormat="1" ht="42" customHeight="1" spans="1:10">
      <c r="A44" s="151"/>
      <c r="B44" s="14"/>
      <c r="C44" s="14" t="s">
        <v>412</v>
      </c>
      <c r="D44" s="14" t="s">
        <v>413</v>
      </c>
      <c r="E44" s="150" t="s">
        <v>503</v>
      </c>
      <c r="F44" s="14" t="s">
        <v>415</v>
      </c>
      <c r="G44" s="150" t="s">
        <v>504</v>
      </c>
      <c r="H44" s="14" t="s">
        <v>455</v>
      </c>
      <c r="I44" s="14" t="s">
        <v>418</v>
      </c>
      <c r="J44" s="150" t="s">
        <v>505</v>
      </c>
    </row>
    <row r="45" s="1" customFormat="1" ht="42" customHeight="1" spans="1:10">
      <c r="A45" s="151"/>
      <c r="B45" s="14"/>
      <c r="C45" s="14" t="s">
        <v>412</v>
      </c>
      <c r="D45" s="14" t="s">
        <v>413</v>
      </c>
      <c r="E45" s="150" t="s">
        <v>506</v>
      </c>
      <c r="F45" s="14" t="s">
        <v>415</v>
      </c>
      <c r="G45" s="150" t="s">
        <v>507</v>
      </c>
      <c r="H45" s="14" t="s">
        <v>508</v>
      </c>
      <c r="I45" s="14" t="s">
        <v>418</v>
      </c>
      <c r="J45" s="150" t="s">
        <v>506</v>
      </c>
    </row>
    <row r="46" s="1" customFormat="1" ht="42" customHeight="1" spans="1:10">
      <c r="A46" s="151"/>
      <c r="B46" s="14"/>
      <c r="C46" s="14" t="s">
        <v>412</v>
      </c>
      <c r="D46" s="14" t="s">
        <v>413</v>
      </c>
      <c r="E46" s="150" t="s">
        <v>509</v>
      </c>
      <c r="F46" s="14" t="s">
        <v>415</v>
      </c>
      <c r="G46" s="150" t="s">
        <v>424</v>
      </c>
      <c r="H46" s="14" t="s">
        <v>425</v>
      </c>
      <c r="I46" s="14" t="s">
        <v>418</v>
      </c>
      <c r="J46" s="150" t="s">
        <v>509</v>
      </c>
    </row>
    <row r="47" s="1" customFormat="1" ht="42" customHeight="1" spans="1:10">
      <c r="A47" s="151"/>
      <c r="B47" s="14"/>
      <c r="C47" s="14" t="s">
        <v>412</v>
      </c>
      <c r="D47" s="14" t="s">
        <v>413</v>
      </c>
      <c r="E47" s="150" t="s">
        <v>510</v>
      </c>
      <c r="F47" s="14" t="s">
        <v>427</v>
      </c>
      <c r="G47" s="150" t="s">
        <v>495</v>
      </c>
      <c r="H47" s="14" t="s">
        <v>421</v>
      </c>
      <c r="I47" s="14" t="s">
        <v>418</v>
      </c>
      <c r="J47" s="150" t="s">
        <v>510</v>
      </c>
    </row>
    <row r="48" s="1" customFormat="1" ht="42" customHeight="1" spans="1:10">
      <c r="A48" s="151"/>
      <c r="B48" s="14"/>
      <c r="C48" s="14" t="s">
        <v>412</v>
      </c>
      <c r="D48" s="14" t="s">
        <v>422</v>
      </c>
      <c r="E48" s="150" t="s">
        <v>511</v>
      </c>
      <c r="F48" s="14" t="s">
        <v>427</v>
      </c>
      <c r="G48" s="150" t="s">
        <v>428</v>
      </c>
      <c r="H48" s="14" t="s">
        <v>425</v>
      </c>
      <c r="I48" s="14" t="s">
        <v>418</v>
      </c>
      <c r="J48" s="150" t="s">
        <v>511</v>
      </c>
    </row>
    <row r="49" s="1" customFormat="1" ht="42" customHeight="1" spans="1:10">
      <c r="A49" s="151"/>
      <c r="B49" s="14"/>
      <c r="C49" s="14" t="s">
        <v>412</v>
      </c>
      <c r="D49" s="14" t="s">
        <v>422</v>
      </c>
      <c r="E49" s="150" t="s">
        <v>512</v>
      </c>
      <c r="F49" s="14" t="s">
        <v>427</v>
      </c>
      <c r="G49" s="150" t="s">
        <v>428</v>
      </c>
      <c r="H49" s="14" t="s">
        <v>425</v>
      </c>
      <c r="I49" s="14" t="s">
        <v>418</v>
      </c>
      <c r="J49" s="150" t="s">
        <v>512</v>
      </c>
    </row>
    <row r="50" s="1" customFormat="1" ht="42" customHeight="1" spans="1:10">
      <c r="A50" s="151"/>
      <c r="B50" s="14"/>
      <c r="C50" s="14" t="s">
        <v>412</v>
      </c>
      <c r="D50" s="14" t="s">
        <v>422</v>
      </c>
      <c r="E50" s="150" t="s">
        <v>513</v>
      </c>
      <c r="F50" s="14" t="s">
        <v>415</v>
      </c>
      <c r="G50" s="150" t="s">
        <v>451</v>
      </c>
      <c r="H50" s="14" t="s">
        <v>425</v>
      </c>
      <c r="I50" s="14" t="s">
        <v>418</v>
      </c>
      <c r="J50" s="150" t="s">
        <v>513</v>
      </c>
    </row>
    <row r="51" s="1" customFormat="1" ht="42" customHeight="1" spans="1:10">
      <c r="A51" s="151"/>
      <c r="B51" s="14"/>
      <c r="C51" s="14" t="s">
        <v>412</v>
      </c>
      <c r="D51" s="14" t="s">
        <v>422</v>
      </c>
      <c r="E51" s="150" t="s">
        <v>514</v>
      </c>
      <c r="F51" s="14" t="s">
        <v>415</v>
      </c>
      <c r="G51" s="150" t="s">
        <v>451</v>
      </c>
      <c r="H51" s="14" t="s">
        <v>425</v>
      </c>
      <c r="I51" s="14" t="s">
        <v>418</v>
      </c>
      <c r="J51" s="150" t="s">
        <v>514</v>
      </c>
    </row>
    <row r="52" s="1" customFormat="1" ht="42" customHeight="1" spans="1:10">
      <c r="A52" s="151"/>
      <c r="B52" s="14"/>
      <c r="C52" s="14" t="s">
        <v>412</v>
      </c>
      <c r="D52" s="14" t="s">
        <v>422</v>
      </c>
      <c r="E52" s="150" t="s">
        <v>515</v>
      </c>
      <c r="F52" s="14" t="s">
        <v>415</v>
      </c>
      <c r="G52" s="150" t="s">
        <v>424</v>
      </c>
      <c r="H52" s="14" t="s">
        <v>425</v>
      </c>
      <c r="I52" s="14" t="s">
        <v>418</v>
      </c>
      <c r="J52" s="150" t="s">
        <v>515</v>
      </c>
    </row>
    <row r="53" s="1" customFormat="1" ht="42" customHeight="1" spans="1:10">
      <c r="A53" s="151"/>
      <c r="B53" s="14"/>
      <c r="C53" s="14" t="s">
        <v>412</v>
      </c>
      <c r="D53" s="14" t="s">
        <v>422</v>
      </c>
      <c r="E53" s="150" t="s">
        <v>516</v>
      </c>
      <c r="F53" s="14" t="s">
        <v>427</v>
      </c>
      <c r="G53" s="150" t="s">
        <v>517</v>
      </c>
      <c r="H53" s="14" t="s">
        <v>425</v>
      </c>
      <c r="I53" s="14" t="s">
        <v>418</v>
      </c>
      <c r="J53" s="150" t="s">
        <v>516</v>
      </c>
    </row>
    <row r="54" s="1" customFormat="1" ht="42" customHeight="1" spans="1:10">
      <c r="A54" s="151"/>
      <c r="B54" s="14"/>
      <c r="C54" s="14" t="s">
        <v>412</v>
      </c>
      <c r="D54" s="14" t="s">
        <v>422</v>
      </c>
      <c r="E54" s="150" t="s">
        <v>518</v>
      </c>
      <c r="F54" s="14" t="s">
        <v>427</v>
      </c>
      <c r="G54" s="150" t="s">
        <v>519</v>
      </c>
      <c r="H54" s="14" t="s">
        <v>425</v>
      </c>
      <c r="I54" s="14" t="s">
        <v>418</v>
      </c>
      <c r="J54" s="150" t="s">
        <v>518</v>
      </c>
    </row>
    <row r="55" s="1" customFormat="1" ht="42" customHeight="1" spans="1:10">
      <c r="A55" s="151"/>
      <c r="B55" s="14"/>
      <c r="C55" s="14" t="s">
        <v>412</v>
      </c>
      <c r="D55" s="14" t="s">
        <v>437</v>
      </c>
      <c r="E55" s="150" t="s">
        <v>520</v>
      </c>
      <c r="F55" s="14" t="s">
        <v>521</v>
      </c>
      <c r="G55" s="150" t="s">
        <v>522</v>
      </c>
      <c r="H55" s="14" t="s">
        <v>523</v>
      </c>
      <c r="I55" s="14" t="s">
        <v>443</v>
      </c>
      <c r="J55" s="150" t="s">
        <v>520</v>
      </c>
    </row>
    <row r="56" s="1" customFormat="1" ht="42" customHeight="1" spans="1:10">
      <c r="A56" s="151"/>
      <c r="B56" s="14"/>
      <c r="C56" s="14" t="s">
        <v>439</v>
      </c>
      <c r="D56" s="14" t="s">
        <v>440</v>
      </c>
      <c r="E56" s="150" t="s">
        <v>524</v>
      </c>
      <c r="F56" s="14" t="s">
        <v>427</v>
      </c>
      <c r="G56" s="150" t="s">
        <v>525</v>
      </c>
      <c r="H56" s="14"/>
      <c r="I56" s="14" t="s">
        <v>443</v>
      </c>
      <c r="J56" s="150" t="s">
        <v>524</v>
      </c>
    </row>
    <row r="57" s="1" customFormat="1" ht="42" customHeight="1" spans="1:10">
      <c r="A57" s="151"/>
      <c r="B57" s="14"/>
      <c r="C57" s="14" t="s">
        <v>439</v>
      </c>
      <c r="D57" s="14" t="s">
        <v>526</v>
      </c>
      <c r="E57" s="150" t="s">
        <v>527</v>
      </c>
      <c r="F57" s="14" t="s">
        <v>427</v>
      </c>
      <c r="G57" s="150" t="s">
        <v>528</v>
      </c>
      <c r="H57" s="14"/>
      <c r="I57" s="14" t="s">
        <v>443</v>
      </c>
      <c r="J57" s="150" t="s">
        <v>527</v>
      </c>
    </row>
    <row r="58" s="1" customFormat="1" ht="42" customHeight="1" spans="1:10">
      <c r="A58" s="151"/>
      <c r="B58" s="14"/>
      <c r="C58" s="14" t="s">
        <v>448</v>
      </c>
      <c r="D58" s="14" t="s">
        <v>449</v>
      </c>
      <c r="E58" s="150" t="s">
        <v>529</v>
      </c>
      <c r="F58" s="14" t="s">
        <v>415</v>
      </c>
      <c r="G58" s="150" t="s">
        <v>469</v>
      </c>
      <c r="H58" s="14" t="s">
        <v>425</v>
      </c>
      <c r="I58" s="14" t="s">
        <v>418</v>
      </c>
      <c r="J58" s="150" t="s">
        <v>529</v>
      </c>
    </row>
    <row r="59" s="1" customFormat="1" ht="42" customHeight="1" spans="1:10">
      <c r="A59" s="151" t="s">
        <v>348</v>
      </c>
      <c r="B59" s="14" t="s">
        <v>530</v>
      </c>
      <c r="C59" s="14" t="s">
        <v>412</v>
      </c>
      <c r="D59" s="14" t="s">
        <v>437</v>
      </c>
      <c r="E59" s="150" t="s">
        <v>531</v>
      </c>
      <c r="F59" s="14" t="s">
        <v>427</v>
      </c>
      <c r="G59" s="150" t="s">
        <v>532</v>
      </c>
      <c r="H59" s="14"/>
      <c r="I59" s="14" t="s">
        <v>443</v>
      </c>
      <c r="J59" s="150" t="s">
        <v>531</v>
      </c>
    </row>
    <row r="60" s="1" customFormat="1" ht="42" customHeight="1" spans="1:10">
      <c r="A60" s="151"/>
      <c r="B60" s="14"/>
      <c r="C60" s="14" t="s">
        <v>439</v>
      </c>
      <c r="D60" s="14" t="s">
        <v>533</v>
      </c>
      <c r="E60" s="150" t="s">
        <v>534</v>
      </c>
      <c r="F60" s="14" t="s">
        <v>427</v>
      </c>
      <c r="G60" s="150" t="s">
        <v>535</v>
      </c>
      <c r="H60" s="14"/>
      <c r="I60" s="14" t="s">
        <v>443</v>
      </c>
      <c r="J60" s="150" t="s">
        <v>534</v>
      </c>
    </row>
    <row r="61" s="1" customFormat="1" ht="42" customHeight="1" spans="1:10">
      <c r="A61" s="151"/>
      <c r="B61" s="14"/>
      <c r="C61" s="14" t="s">
        <v>448</v>
      </c>
      <c r="D61" s="14" t="s">
        <v>449</v>
      </c>
      <c r="E61" s="150" t="s">
        <v>536</v>
      </c>
      <c r="F61" s="14" t="s">
        <v>415</v>
      </c>
      <c r="G61" s="150" t="s">
        <v>469</v>
      </c>
      <c r="H61" s="14" t="s">
        <v>425</v>
      </c>
      <c r="I61" s="14" t="s">
        <v>418</v>
      </c>
      <c r="J61" s="150" t="s">
        <v>536</v>
      </c>
    </row>
    <row r="62" s="1" customFormat="1" ht="42" customHeight="1" spans="1:10">
      <c r="A62" s="151" t="s">
        <v>368</v>
      </c>
      <c r="B62" s="14" t="s">
        <v>537</v>
      </c>
      <c r="C62" s="14" t="s">
        <v>412</v>
      </c>
      <c r="D62" s="14" t="s">
        <v>413</v>
      </c>
      <c r="E62" s="150" t="s">
        <v>538</v>
      </c>
      <c r="F62" s="14" t="s">
        <v>427</v>
      </c>
      <c r="G62" s="150" t="s">
        <v>539</v>
      </c>
      <c r="H62" s="14" t="s">
        <v>508</v>
      </c>
      <c r="I62" s="14" t="s">
        <v>418</v>
      </c>
      <c r="J62" s="150" t="s">
        <v>538</v>
      </c>
    </row>
    <row r="63" s="1" customFormat="1" ht="42" customHeight="1" spans="1:10">
      <c r="A63" s="151"/>
      <c r="B63" s="14"/>
      <c r="C63" s="14" t="s">
        <v>412</v>
      </c>
      <c r="D63" s="14" t="s">
        <v>413</v>
      </c>
      <c r="E63" s="150" t="s">
        <v>540</v>
      </c>
      <c r="F63" s="14" t="s">
        <v>427</v>
      </c>
      <c r="G63" s="150" t="s">
        <v>541</v>
      </c>
      <c r="H63" s="14" t="s">
        <v>508</v>
      </c>
      <c r="I63" s="14" t="s">
        <v>418</v>
      </c>
      <c r="J63" s="150" t="s">
        <v>540</v>
      </c>
    </row>
    <row r="64" s="1" customFormat="1" ht="42" customHeight="1" spans="1:10">
      <c r="A64" s="151"/>
      <c r="B64" s="14"/>
      <c r="C64" s="14" t="s">
        <v>412</v>
      </c>
      <c r="D64" s="14" t="s">
        <v>413</v>
      </c>
      <c r="E64" s="150" t="s">
        <v>542</v>
      </c>
      <c r="F64" s="14" t="s">
        <v>415</v>
      </c>
      <c r="G64" s="150" t="s">
        <v>543</v>
      </c>
      <c r="H64" s="14" t="s">
        <v>508</v>
      </c>
      <c r="I64" s="14" t="s">
        <v>418</v>
      </c>
      <c r="J64" s="150" t="s">
        <v>542</v>
      </c>
    </row>
    <row r="65" s="1" customFormat="1" ht="42" customHeight="1" spans="1:10">
      <c r="A65" s="151"/>
      <c r="B65" s="14"/>
      <c r="C65" s="14" t="s">
        <v>412</v>
      </c>
      <c r="D65" s="14" t="s">
        <v>413</v>
      </c>
      <c r="E65" s="150" t="s">
        <v>544</v>
      </c>
      <c r="F65" s="14" t="s">
        <v>415</v>
      </c>
      <c r="G65" s="150" t="s">
        <v>545</v>
      </c>
      <c r="H65" s="14" t="s">
        <v>508</v>
      </c>
      <c r="I65" s="14" t="s">
        <v>418</v>
      </c>
      <c r="J65" s="150" t="s">
        <v>544</v>
      </c>
    </row>
    <row r="66" s="1" customFormat="1" ht="42" customHeight="1" spans="1:10">
      <c r="A66" s="151"/>
      <c r="B66" s="14"/>
      <c r="C66" s="14" t="s">
        <v>412</v>
      </c>
      <c r="D66" s="14" t="s">
        <v>413</v>
      </c>
      <c r="E66" s="150" t="s">
        <v>546</v>
      </c>
      <c r="F66" s="14" t="s">
        <v>415</v>
      </c>
      <c r="G66" s="150" t="s">
        <v>547</v>
      </c>
      <c r="H66" s="14" t="s">
        <v>421</v>
      </c>
      <c r="I66" s="14" t="s">
        <v>418</v>
      </c>
      <c r="J66" s="150" t="s">
        <v>546</v>
      </c>
    </row>
    <row r="67" s="1" customFormat="1" ht="42" customHeight="1" spans="1:10">
      <c r="A67" s="151"/>
      <c r="B67" s="14"/>
      <c r="C67" s="14" t="s">
        <v>412</v>
      </c>
      <c r="D67" s="14" t="s">
        <v>422</v>
      </c>
      <c r="E67" s="150" t="s">
        <v>548</v>
      </c>
      <c r="F67" s="14" t="s">
        <v>415</v>
      </c>
      <c r="G67" s="150" t="s">
        <v>549</v>
      </c>
      <c r="H67" s="14" t="s">
        <v>550</v>
      </c>
      <c r="I67" s="14" t="s">
        <v>418</v>
      </c>
      <c r="J67" s="150" t="s">
        <v>548</v>
      </c>
    </row>
    <row r="68" s="1" customFormat="1" ht="42" customHeight="1" spans="1:10">
      <c r="A68" s="151"/>
      <c r="B68" s="14"/>
      <c r="C68" s="14" t="s">
        <v>439</v>
      </c>
      <c r="D68" s="14" t="s">
        <v>440</v>
      </c>
      <c r="E68" s="150" t="s">
        <v>551</v>
      </c>
      <c r="F68" s="14" t="s">
        <v>427</v>
      </c>
      <c r="G68" s="150" t="s">
        <v>468</v>
      </c>
      <c r="H68" s="14"/>
      <c r="I68" s="14" t="s">
        <v>443</v>
      </c>
      <c r="J68" s="150" t="s">
        <v>551</v>
      </c>
    </row>
    <row r="69" s="1" customFormat="1" ht="42" customHeight="1" spans="1:10">
      <c r="A69" s="151"/>
      <c r="B69" s="14"/>
      <c r="C69" s="14" t="s">
        <v>448</v>
      </c>
      <c r="D69" s="14" t="s">
        <v>449</v>
      </c>
      <c r="E69" s="150" t="s">
        <v>552</v>
      </c>
      <c r="F69" s="14" t="s">
        <v>415</v>
      </c>
      <c r="G69" s="150" t="s">
        <v>469</v>
      </c>
      <c r="H69" s="14" t="s">
        <v>425</v>
      </c>
      <c r="I69" s="14" t="s">
        <v>418</v>
      </c>
      <c r="J69" s="150" t="s">
        <v>552</v>
      </c>
    </row>
    <row r="70" s="1" customFormat="1" ht="42" customHeight="1" spans="1:10">
      <c r="A70" s="151" t="s">
        <v>354</v>
      </c>
      <c r="B70" s="14" t="s">
        <v>553</v>
      </c>
      <c r="C70" s="14" t="s">
        <v>412</v>
      </c>
      <c r="D70" s="14" t="s">
        <v>413</v>
      </c>
      <c r="E70" s="150" t="s">
        <v>554</v>
      </c>
      <c r="F70" s="14" t="s">
        <v>427</v>
      </c>
      <c r="G70" s="150" t="s">
        <v>555</v>
      </c>
      <c r="H70" s="14" t="s">
        <v>508</v>
      </c>
      <c r="I70" s="14" t="s">
        <v>418</v>
      </c>
      <c r="J70" s="150" t="s">
        <v>554</v>
      </c>
    </row>
    <row r="71" s="1" customFormat="1" ht="42" customHeight="1" spans="1:10">
      <c r="A71" s="151"/>
      <c r="B71" s="14"/>
      <c r="C71" s="14" t="s">
        <v>412</v>
      </c>
      <c r="D71" s="14" t="s">
        <v>422</v>
      </c>
      <c r="E71" s="150" t="s">
        <v>556</v>
      </c>
      <c r="F71" s="14" t="s">
        <v>415</v>
      </c>
      <c r="G71" s="150" t="s">
        <v>557</v>
      </c>
      <c r="H71" s="14" t="s">
        <v>425</v>
      </c>
      <c r="I71" s="14" t="s">
        <v>418</v>
      </c>
      <c r="J71" s="150" t="s">
        <v>556</v>
      </c>
    </row>
    <row r="72" s="1" customFormat="1" ht="42" customHeight="1" spans="1:10">
      <c r="A72" s="151"/>
      <c r="B72" s="14"/>
      <c r="C72" s="14" t="s">
        <v>412</v>
      </c>
      <c r="D72" s="14" t="s">
        <v>422</v>
      </c>
      <c r="E72" s="150" t="s">
        <v>558</v>
      </c>
      <c r="F72" s="14" t="s">
        <v>415</v>
      </c>
      <c r="G72" s="150" t="s">
        <v>557</v>
      </c>
      <c r="H72" s="14" t="s">
        <v>425</v>
      </c>
      <c r="I72" s="14" t="s">
        <v>418</v>
      </c>
      <c r="J72" s="150" t="s">
        <v>558</v>
      </c>
    </row>
    <row r="73" s="1" customFormat="1" ht="42" customHeight="1" spans="1:10">
      <c r="A73" s="151"/>
      <c r="B73" s="14"/>
      <c r="C73" s="14" t="s">
        <v>412</v>
      </c>
      <c r="D73" s="14" t="s">
        <v>422</v>
      </c>
      <c r="E73" s="150" t="s">
        <v>559</v>
      </c>
      <c r="F73" s="14" t="s">
        <v>427</v>
      </c>
      <c r="G73" s="150" t="s">
        <v>560</v>
      </c>
      <c r="H73" s="14"/>
      <c r="I73" s="14" t="s">
        <v>443</v>
      </c>
      <c r="J73" s="150" t="s">
        <v>559</v>
      </c>
    </row>
    <row r="74" s="1" customFormat="1" ht="42" customHeight="1" spans="1:10">
      <c r="A74" s="151"/>
      <c r="B74" s="14"/>
      <c r="C74" s="14" t="s">
        <v>412</v>
      </c>
      <c r="D74" s="14" t="s">
        <v>437</v>
      </c>
      <c r="E74" s="150" t="s">
        <v>561</v>
      </c>
      <c r="F74" s="14" t="s">
        <v>427</v>
      </c>
      <c r="G74" s="150" t="s">
        <v>562</v>
      </c>
      <c r="H74" s="14" t="s">
        <v>563</v>
      </c>
      <c r="I74" s="14" t="s">
        <v>418</v>
      </c>
      <c r="J74" s="150" t="s">
        <v>561</v>
      </c>
    </row>
    <row r="75" s="1" customFormat="1" ht="42" customHeight="1" spans="1:10">
      <c r="A75" s="151"/>
      <c r="B75" s="14"/>
      <c r="C75" s="14" t="s">
        <v>439</v>
      </c>
      <c r="D75" s="14" t="s">
        <v>440</v>
      </c>
      <c r="E75" s="150" t="s">
        <v>564</v>
      </c>
      <c r="F75" s="14" t="s">
        <v>427</v>
      </c>
      <c r="G75" s="150" t="s">
        <v>565</v>
      </c>
      <c r="H75" s="14"/>
      <c r="I75" s="14" t="s">
        <v>443</v>
      </c>
      <c r="J75" s="150" t="s">
        <v>564</v>
      </c>
    </row>
    <row r="76" s="1" customFormat="1" ht="42" customHeight="1" spans="1:10">
      <c r="A76" s="151"/>
      <c r="B76" s="14"/>
      <c r="C76" s="14" t="s">
        <v>448</v>
      </c>
      <c r="D76" s="14" t="s">
        <v>449</v>
      </c>
      <c r="E76" s="150" t="s">
        <v>566</v>
      </c>
      <c r="F76" s="14" t="s">
        <v>415</v>
      </c>
      <c r="G76" s="150" t="s">
        <v>567</v>
      </c>
      <c r="H76" s="14" t="s">
        <v>425</v>
      </c>
      <c r="I76" s="14" t="s">
        <v>418</v>
      </c>
      <c r="J76" s="150" t="s">
        <v>566</v>
      </c>
    </row>
    <row r="77" s="1" customFormat="1" ht="42" customHeight="1" spans="1:10">
      <c r="A77" s="151" t="s">
        <v>372</v>
      </c>
      <c r="B77" s="14" t="s">
        <v>568</v>
      </c>
      <c r="C77" s="14" t="s">
        <v>412</v>
      </c>
      <c r="D77" s="14" t="s">
        <v>413</v>
      </c>
      <c r="E77" s="150" t="s">
        <v>569</v>
      </c>
      <c r="F77" s="14" t="s">
        <v>415</v>
      </c>
      <c r="G77" s="150" t="s">
        <v>424</v>
      </c>
      <c r="H77" s="14" t="s">
        <v>425</v>
      </c>
      <c r="I77" s="14" t="s">
        <v>418</v>
      </c>
      <c r="J77" s="150" t="s">
        <v>569</v>
      </c>
    </row>
    <row r="78" s="1" customFormat="1" ht="42" customHeight="1" spans="1:10">
      <c r="A78" s="151"/>
      <c r="B78" s="14"/>
      <c r="C78" s="14" t="s">
        <v>412</v>
      </c>
      <c r="D78" s="14" t="s">
        <v>413</v>
      </c>
      <c r="E78" s="150" t="s">
        <v>570</v>
      </c>
      <c r="F78" s="14" t="s">
        <v>427</v>
      </c>
      <c r="G78" s="150" t="s">
        <v>528</v>
      </c>
      <c r="H78" s="14"/>
      <c r="I78" s="14" t="s">
        <v>443</v>
      </c>
      <c r="J78" s="150" t="s">
        <v>570</v>
      </c>
    </row>
    <row r="79" s="1" customFormat="1" ht="42" customHeight="1" spans="1:10">
      <c r="A79" s="151"/>
      <c r="B79" s="14"/>
      <c r="C79" s="14" t="s">
        <v>412</v>
      </c>
      <c r="D79" s="14" t="s">
        <v>413</v>
      </c>
      <c r="E79" s="150" t="s">
        <v>571</v>
      </c>
      <c r="F79" s="14" t="s">
        <v>427</v>
      </c>
      <c r="G79" s="150" t="s">
        <v>572</v>
      </c>
      <c r="H79" s="14"/>
      <c r="I79" s="14" t="s">
        <v>443</v>
      </c>
      <c r="J79" s="150" t="s">
        <v>571</v>
      </c>
    </row>
    <row r="80" s="1" customFormat="1" ht="42" customHeight="1" spans="1:10">
      <c r="A80" s="151"/>
      <c r="B80" s="14"/>
      <c r="C80" s="14" t="s">
        <v>412</v>
      </c>
      <c r="D80" s="14" t="s">
        <v>413</v>
      </c>
      <c r="E80" s="150" t="s">
        <v>573</v>
      </c>
      <c r="F80" s="14" t="s">
        <v>427</v>
      </c>
      <c r="G80" s="150" t="s">
        <v>428</v>
      </c>
      <c r="H80" s="14" t="s">
        <v>425</v>
      </c>
      <c r="I80" s="14" t="s">
        <v>418</v>
      </c>
      <c r="J80" s="150" t="s">
        <v>573</v>
      </c>
    </row>
    <row r="81" s="1" customFormat="1" ht="42" customHeight="1" spans="1:10">
      <c r="A81" s="151"/>
      <c r="B81" s="14"/>
      <c r="C81" s="14" t="s">
        <v>412</v>
      </c>
      <c r="D81" s="14" t="s">
        <v>422</v>
      </c>
      <c r="E81" s="150" t="s">
        <v>574</v>
      </c>
      <c r="F81" s="14" t="s">
        <v>427</v>
      </c>
      <c r="G81" s="150" t="s">
        <v>575</v>
      </c>
      <c r="H81" s="14"/>
      <c r="I81" s="14" t="s">
        <v>443</v>
      </c>
      <c r="J81" s="150" t="s">
        <v>574</v>
      </c>
    </row>
    <row r="82" s="1" customFormat="1" ht="42" customHeight="1" spans="1:10">
      <c r="A82" s="151"/>
      <c r="B82" s="14"/>
      <c r="C82" s="14" t="s">
        <v>412</v>
      </c>
      <c r="D82" s="14" t="s">
        <v>422</v>
      </c>
      <c r="E82" s="150" t="s">
        <v>576</v>
      </c>
      <c r="F82" s="14" t="s">
        <v>427</v>
      </c>
      <c r="G82" s="150" t="s">
        <v>577</v>
      </c>
      <c r="H82" s="14"/>
      <c r="I82" s="14" t="s">
        <v>443</v>
      </c>
      <c r="J82" s="150" t="s">
        <v>576</v>
      </c>
    </row>
    <row r="83" s="1" customFormat="1" ht="42" customHeight="1" spans="1:10">
      <c r="A83" s="151"/>
      <c r="B83" s="14"/>
      <c r="C83" s="14" t="s">
        <v>412</v>
      </c>
      <c r="D83" s="14" t="s">
        <v>422</v>
      </c>
      <c r="E83" s="150" t="s">
        <v>578</v>
      </c>
      <c r="F83" s="14" t="s">
        <v>427</v>
      </c>
      <c r="G83" s="150" t="s">
        <v>579</v>
      </c>
      <c r="H83" s="14"/>
      <c r="I83" s="14" t="s">
        <v>443</v>
      </c>
      <c r="J83" s="150" t="s">
        <v>578</v>
      </c>
    </row>
    <row r="84" s="1" customFormat="1" ht="42" customHeight="1" spans="1:10">
      <c r="A84" s="151"/>
      <c r="B84" s="14"/>
      <c r="C84" s="14" t="s">
        <v>412</v>
      </c>
      <c r="D84" s="14" t="s">
        <v>437</v>
      </c>
      <c r="E84" s="150" t="s">
        <v>580</v>
      </c>
      <c r="F84" s="14" t="s">
        <v>415</v>
      </c>
      <c r="G84" s="150" t="s">
        <v>567</v>
      </c>
      <c r="H84" s="14" t="s">
        <v>425</v>
      </c>
      <c r="I84" s="14" t="s">
        <v>418</v>
      </c>
      <c r="J84" s="150" t="s">
        <v>581</v>
      </c>
    </row>
    <row r="85" s="1" customFormat="1" ht="42" customHeight="1" spans="1:10">
      <c r="A85" s="151"/>
      <c r="B85" s="14"/>
      <c r="C85" s="14" t="s">
        <v>439</v>
      </c>
      <c r="D85" s="14" t="s">
        <v>440</v>
      </c>
      <c r="E85" s="150" t="s">
        <v>582</v>
      </c>
      <c r="F85" s="14" t="s">
        <v>427</v>
      </c>
      <c r="G85" s="150" t="s">
        <v>583</v>
      </c>
      <c r="H85" s="14"/>
      <c r="I85" s="14" t="s">
        <v>443</v>
      </c>
      <c r="J85" s="150" t="s">
        <v>582</v>
      </c>
    </row>
    <row r="86" s="1" customFormat="1" ht="42" customHeight="1" spans="1:10">
      <c r="A86" s="151"/>
      <c r="B86" s="14"/>
      <c r="C86" s="14" t="s">
        <v>439</v>
      </c>
      <c r="D86" s="14" t="s">
        <v>526</v>
      </c>
      <c r="E86" s="150" t="s">
        <v>584</v>
      </c>
      <c r="F86" s="14" t="s">
        <v>427</v>
      </c>
      <c r="G86" s="150" t="s">
        <v>585</v>
      </c>
      <c r="H86" s="14"/>
      <c r="I86" s="14" t="s">
        <v>443</v>
      </c>
      <c r="J86" s="150" t="s">
        <v>584</v>
      </c>
    </row>
    <row r="87" s="1" customFormat="1" ht="42" customHeight="1" spans="1:10">
      <c r="A87" s="151"/>
      <c r="B87" s="14"/>
      <c r="C87" s="14" t="s">
        <v>448</v>
      </c>
      <c r="D87" s="14" t="s">
        <v>449</v>
      </c>
      <c r="E87" s="150" t="s">
        <v>586</v>
      </c>
      <c r="F87" s="14" t="s">
        <v>415</v>
      </c>
      <c r="G87" s="150" t="s">
        <v>567</v>
      </c>
      <c r="H87" s="14" t="s">
        <v>425</v>
      </c>
      <c r="I87" s="14" t="s">
        <v>418</v>
      </c>
      <c r="J87" s="150" t="s">
        <v>586</v>
      </c>
    </row>
    <row r="88" s="1" customFormat="1" ht="42" customHeight="1" spans="1:10">
      <c r="A88" s="151" t="s">
        <v>380</v>
      </c>
      <c r="B88" s="14" t="s">
        <v>587</v>
      </c>
      <c r="C88" s="14" t="s">
        <v>412</v>
      </c>
      <c r="D88" s="14" t="s">
        <v>413</v>
      </c>
      <c r="E88" s="150" t="s">
        <v>588</v>
      </c>
      <c r="F88" s="14" t="s">
        <v>427</v>
      </c>
      <c r="G88" s="150" t="s">
        <v>589</v>
      </c>
      <c r="H88" s="14" t="s">
        <v>590</v>
      </c>
      <c r="I88" s="14" t="s">
        <v>418</v>
      </c>
      <c r="J88" s="150" t="s">
        <v>588</v>
      </c>
    </row>
    <row r="89" s="1" customFormat="1" ht="42" customHeight="1" spans="1:10">
      <c r="A89" s="151"/>
      <c r="B89" s="14"/>
      <c r="C89" s="14" t="s">
        <v>412</v>
      </c>
      <c r="D89" s="14" t="s">
        <v>413</v>
      </c>
      <c r="E89" s="150" t="s">
        <v>591</v>
      </c>
      <c r="F89" s="14" t="s">
        <v>427</v>
      </c>
      <c r="G89" s="150" t="s">
        <v>592</v>
      </c>
      <c r="H89" s="14" t="s">
        <v>590</v>
      </c>
      <c r="I89" s="14" t="s">
        <v>418</v>
      </c>
      <c r="J89" s="150" t="s">
        <v>591</v>
      </c>
    </row>
    <row r="90" s="1" customFormat="1" ht="42" customHeight="1" spans="1:10">
      <c r="A90" s="151"/>
      <c r="B90" s="14"/>
      <c r="C90" s="14" t="s">
        <v>412</v>
      </c>
      <c r="D90" s="14" t="s">
        <v>413</v>
      </c>
      <c r="E90" s="150" t="s">
        <v>593</v>
      </c>
      <c r="F90" s="14" t="s">
        <v>415</v>
      </c>
      <c r="G90" s="150" t="s">
        <v>594</v>
      </c>
      <c r="H90" s="14" t="s">
        <v>595</v>
      </c>
      <c r="I90" s="14" t="s">
        <v>418</v>
      </c>
      <c r="J90" s="150" t="s">
        <v>593</v>
      </c>
    </row>
    <row r="91" s="1" customFormat="1" ht="42" customHeight="1" spans="1:10">
      <c r="A91" s="151"/>
      <c r="B91" s="14"/>
      <c r="C91" s="14" t="s">
        <v>412</v>
      </c>
      <c r="D91" s="14" t="s">
        <v>413</v>
      </c>
      <c r="E91" s="150" t="s">
        <v>596</v>
      </c>
      <c r="F91" s="14" t="s">
        <v>415</v>
      </c>
      <c r="G91" s="150" t="s">
        <v>597</v>
      </c>
      <c r="H91" s="14" t="s">
        <v>595</v>
      </c>
      <c r="I91" s="14" t="s">
        <v>418</v>
      </c>
      <c r="J91" s="150" t="s">
        <v>596</v>
      </c>
    </row>
    <row r="92" s="1" customFormat="1" ht="42" customHeight="1" spans="1:10">
      <c r="A92" s="151"/>
      <c r="B92" s="14"/>
      <c r="C92" s="14" t="s">
        <v>412</v>
      </c>
      <c r="D92" s="14" t="s">
        <v>413</v>
      </c>
      <c r="E92" s="150" t="s">
        <v>598</v>
      </c>
      <c r="F92" s="14" t="s">
        <v>415</v>
      </c>
      <c r="G92" s="150" t="s">
        <v>599</v>
      </c>
      <c r="H92" s="14" t="s">
        <v>455</v>
      </c>
      <c r="I92" s="14" t="s">
        <v>418</v>
      </c>
      <c r="J92" s="150" t="s">
        <v>598</v>
      </c>
    </row>
    <row r="93" s="1" customFormat="1" ht="42" customHeight="1" spans="1:10">
      <c r="A93" s="151"/>
      <c r="B93" s="14"/>
      <c r="C93" s="14" t="s">
        <v>412</v>
      </c>
      <c r="D93" s="14" t="s">
        <v>422</v>
      </c>
      <c r="E93" s="150" t="s">
        <v>600</v>
      </c>
      <c r="F93" s="14" t="s">
        <v>427</v>
      </c>
      <c r="G93" s="150" t="s">
        <v>601</v>
      </c>
      <c r="H93" s="14"/>
      <c r="I93" s="14" t="s">
        <v>443</v>
      </c>
      <c r="J93" s="150" t="s">
        <v>600</v>
      </c>
    </row>
    <row r="94" s="1" customFormat="1" ht="42" customHeight="1" spans="1:10">
      <c r="A94" s="151"/>
      <c r="B94" s="14"/>
      <c r="C94" s="14" t="s">
        <v>412</v>
      </c>
      <c r="D94" s="14" t="s">
        <v>437</v>
      </c>
      <c r="E94" s="150" t="s">
        <v>602</v>
      </c>
      <c r="F94" s="14" t="s">
        <v>427</v>
      </c>
      <c r="G94" s="150" t="s">
        <v>603</v>
      </c>
      <c r="H94" s="14" t="s">
        <v>604</v>
      </c>
      <c r="I94" s="14" t="s">
        <v>418</v>
      </c>
      <c r="J94" s="150" t="s">
        <v>602</v>
      </c>
    </row>
    <row r="95" s="1" customFormat="1" ht="42" customHeight="1" spans="1:10">
      <c r="A95" s="151"/>
      <c r="B95" s="14"/>
      <c r="C95" s="14" t="s">
        <v>439</v>
      </c>
      <c r="D95" s="14" t="s">
        <v>440</v>
      </c>
      <c r="E95" s="150" t="s">
        <v>605</v>
      </c>
      <c r="F95" s="14" t="s">
        <v>427</v>
      </c>
      <c r="G95" s="150" t="s">
        <v>606</v>
      </c>
      <c r="H95" s="14"/>
      <c r="I95" s="14" t="s">
        <v>443</v>
      </c>
      <c r="J95" s="150" t="s">
        <v>605</v>
      </c>
    </row>
    <row r="96" s="1" customFormat="1" ht="42" customHeight="1" spans="1:10">
      <c r="A96" s="151"/>
      <c r="B96" s="14"/>
      <c r="C96" s="14" t="s">
        <v>448</v>
      </c>
      <c r="D96" s="14" t="s">
        <v>449</v>
      </c>
      <c r="E96" s="150" t="s">
        <v>607</v>
      </c>
      <c r="F96" s="14" t="s">
        <v>415</v>
      </c>
      <c r="G96" s="150" t="s">
        <v>469</v>
      </c>
      <c r="H96" s="14" t="s">
        <v>425</v>
      </c>
      <c r="I96" s="14" t="s">
        <v>418</v>
      </c>
      <c r="J96" s="150" t="s">
        <v>607</v>
      </c>
    </row>
    <row r="97" s="1" customFormat="1" ht="42" customHeight="1" spans="1:10">
      <c r="A97" s="151" t="s">
        <v>364</v>
      </c>
      <c r="B97" s="14" t="s">
        <v>608</v>
      </c>
      <c r="C97" s="14" t="s">
        <v>412</v>
      </c>
      <c r="D97" s="14" t="s">
        <v>413</v>
      </c>
      <c r="E97" s="150" t="s">
        <v>494</v>
      </c>
      <c r="F97" s="14" t="s">
        <v>427</v>
      </c>
      <c r="G97" s="150" t="s">
        <v>609</v>
      </c>
      <c r="H97" s="14" t="s">
        <v>421</v>
      </c>
      <c r="I97" s="14" t="s">
        <v>418</v>
      </c>
      <c r="J97" s="150" t="s">
        <v>494</v>
      </c>
    </row>
    <row r="98" s="1" customFormat="1" ht="42" customHeight="1" spans="1:10">
      <c r="A98" s="151"/>
      <c r="B98" s="14"/>
      <c r="C98" s="14" t="s">
        <v>412</v>
      </c>
      <c r="D98" s="14" t="s">
        <v>413</v>
      </c>
      <c r="E98" s="150" t="s">
        <v>506</v>
      </c>
      <c r="F98" s="14" t="s">
        <v>415</v>
      </c>
      <c r="G98" s="150" t="s">
        <v>610</v>
      </c>
      <c r="H98" s="14" t="s">
        <v>508</v>
      </c>
      <c r="I98" s="14" t="s">
        <v>418</v>
      </c>
      <c r="J98" s="150" t="s">
        <v>506</v>
      </c>
    </row>
    <row r="99" s="1" customFormat="1" ht="42" customHeight="1" spans="1:10">
      <c r="A99" s="151"/>
      <c r="B99" s="14"/>
      <c r="C99" s="14" t="s">
        <v>412</v>
      </c>
      <c r="D99" s="14" t="s">
        <v>413</v>
      </c>
      <c r="E99" s="150" t="s">
        <v>510</v>
      </c>
      <c r="F99" s="14" t="s">
        <v>427</v>
      </c>
      <c r="G99" s="150" t="s">
        <v>609</v>
      </c>
      <c r="H99" s="14" t="s">
        <v>421</v>
      </c>
      <c r="I99" s="14" t="s">
        <v>418</v>
      </c>
      <c r="J99" s="150" t="s">
        <v>510</v>
      </c>
    </row>
    <row r="100" s="1" customFormat="1" ht="42" customHeight="1" spans="1:10">
      <c r="A100" s="151"/>
      <c r="B100" s="14"/>
      <c r="C100" s="14" t="s">
        <v>412</v>
      </c>
      <c r="D100" s="14" t="s">
        <v>413</v>
      </c>
      <c r="E100" s="150" t="s">
        <v>499</v>
      </c>
      <c r="F100" s="14" t="s">
        <v>415</v>
      </c>
      <c r="G100" s="150" t="s">
        <v>500</v>
      </c>
      <c r="H100" s="14" t="s">
        <v>425</v>
      </c>
      <c r="I100" s="14" t="s">
        <v>418</v>
      </c>
      <c r="J100" s="150" t="s">
        <v>499</v>
      </c>
    </row>
    <row r="101" s="1" customFormat="1" ht="42" customHeight="1" spans="1:10">
      <c r="A101" s="151"/>
      <c r="B101" s="14"/>
      <c r="C101" s="14" t="s">
        <v>412</v>
      </c>
      <c r="D101" s="14" t="s">
        <v>413</v>
      </c>
      <c r="E101" s="150" t="s">
        <v>501</v>
      </c>
      <c r="F101" s="14" t="s">
        <v>427</v>
      </c>
      <c r="G101" s="150" t="s">
        <v>502</v>
      </c>
      <c r="H101" s="14" t="s">
        <v>425</v>
      </c>
      <c r="I101" s="14" t="s">
        <v>418</v>
      </c>
      <c r="J101" s="150" t="s">
        <v>501</v>
      </c>
    </row>
    <row r="102" s="1" customFormat="1" ht="42" customHeight="1" spans="1:10">
      <c r="A102" s="151"/>
      <c r="B102" s="14"/>
      <c r="C102" s="14" t="s">
        <v>412</v>
      </c>
      <c r="D102" s="14" t="s">
        <v>413</v>
      </c>
      <c r="E102" s="150" t="s">
        <v>505</v>
      </c>
      <c r="F102" s="14" t="s">
        <v>427</v>
      </c>
      <c r="G102" s="150" t="s">
        <v>567</v>
      </c>
      <c r="H102" s="14" t="s">
        <v>425</v>
      </c>
      <c r="I102" s="14" t="s">
        <v>418</v>
      </c>
      <c r="J102" s="150" t="s">
        <v>505</v>
      </c>
    </row>
    <row r="103" s="1" customFormat="1" ht="42" customHeight="1" spans="1:10">
      <c r="A103" s="151"/>
      <c r="B103" s="14"/>
      <c r="C103" s="14" t="s">
        <v>412</v>
      </c>
      <c r="D103" s="14" t="s">
        <v>413</v>
      </c>
      <c r="E103" s="150" t="s">
        <v>509</v>
      </c>
      <c r="F103" s="14" t="s">
        <v>415</v>
      </c>
      <c r="G103" s="150" t="s">
        <v>424</v>
      </c>
      <c r="H103" s="14" t="s">
        <v>425</v>
      </c>
      <c r="I103" s="14" t="s">
        <v>418</v>
      </c>
      <c r="J103" s="150" t="s">
        <v>509</v>
      </c>
    </row>
    <row r="104" s="1" customFormat="1" ht="42" customHeight="1" spans="1:10">
      <c r="A104" s="151"/>
      <c r="B104" s="14"/>
      <c r="C104" s="14" t="s">
        <v>412</v>
      </c>
      <c r="D104" s="14" t="s">
        <v>422</v>
      </c>
      <c r="E104" s="150" t="s">
        <v>511</v>
      </c>
      <c r="F104" s="14" t="s">
        <v>427</v>
      </c>
      <c r="G104" s="150" t="s">
        <v>517</v>
      </c>
      <c r="H104" s="14" t="s">
        <v>425</v>
      </c>
      <c r="I104" s="14" t="s">
        <v>418</v>
      </c>
      <c r="J104" s="150" t="s">
        <v>511</v>
      </c>
    </row>
    <row r="105" s="1" customFormat="1" ht="42" customHeight="1" spans="1:10">
      <c r="A105" s="151"/>
      <c r="B105" s="14"/>
      <c r="C105" s="14" t="s">
        <v>412</v>
      </c>
      <c r="D105" s="14" t="s">
        <v>422</v>
      </c>
      <c r="E105" s="150" t="s">
        <v>512</v>
      </c>
      <c r="F105" s="14" t="s">
        <v>427</v>
      </c>
      <c r="G105" s="150" t="s">
        <v>517</v>
      </c>
      <c r="H105" s="14" t="s">
        <v>425</v>
      </c>
      <c r="I105" s="14" t="s">
        <v>418</v>
      </c>
      <c r="J105" s="150" t="s">
        <v>512</v>
      </c>
    </row>
    <row r="106" s="1" customFormat="1" ht="42" customHeight="1" spans="1:10">
      <c r="A106" s="151"/>
      <c r="B106" s="14"/>
      <c r="C106" s="14" t="s">
        <v>412</v>
      </c>
      <c r="D106" s="14" t="s">
        <v>422</v>
      </c>
      <c r="E106" s="150" t="s">
        <v>513</v>
      </c>
      <c r="F106" s="14" t="s">
        <v>415</v>
      </c>
      <c r="G106" s="150" t="s">
        <v>451</v>
      </c>
      <c r="H106" s="14" t="s">
        <v>425</v>
      </c>
      <c r="I106" s="14" t="s">
        <v>418</v>
      </c>
      <c r="J106" s="150" t="s">
        <v>513</v>
      </c>
    </row>
    <row r="107" s="1" customFormat="1" ht="42" customHeight="1" spans="1:10">
      <c r="A107" s="151"/>
      <c r="B107" s="14"/>
      <c r="C107" s="14" t="s">
        <v>412</v>
      </c>
      <c r="D107" s="14" t="s">
        <v>422</v>
      </c>
      <c r="E107" s="150" t="s">
        <v>514</v>
      </c>
      <c r="F107" s="14" t="s">
        <v>415</v>
      </c>
      <c r="G107" s="150" t="s">
        <v>451</v>
      </c>
      <c r="H107" s="14" t="s">
        <v>425</v>
      </c>
      <c r="I107" s="14" t="s">
        <v>418</v>
      </c>
      <c r="J107" s="150" t="s">
        <v>514</v>
      </c>
    </row>
    <row r="108" s="1" customFormat="1" ht="42" customHeight="1" spans="1:10">
      <c r="A108" s="151"/>
      <c r="B108" s="14"/>
      <c r="C108" s="14" t="s">
        <v>412</v>
      </c>
      <c r="D108" s="14" t="s">
        <v>422</v>
      </c>
      <c r="E108" s="150" t="s">
        <v>611</v>
      </c>
      <c r="F108" s="14" t="s">
        <v>415</v>
      </c>
      <c r="G108" s="150" t="s">
        <v>612</v>
      </c>
      <c r="H108" s="14" t="s">
        <v>425</v>
      </c>
      <c r="I108" s="14" t="s">
        <v>418</v>
      </c>
      <c r="J108" s="150" t="s">
        <v>611</v>
      </c>
    </row>
    <row r="109" s="1" customFormat="1" ht="42" customHeight="1" spans="1:10">
      <c r="A109" s="151"/>
      <c r="B109" s="14"/>
      <c r="C109" s="14" t="s">
        <v>412</v>
      </c>
      <c r="D109" s="14" t="s">
        <v>422</v>
      </c>
      <c r="E109" s="150" t="s">
        <v>516</v>
      </c>
      <c r="F109" s="14" t="s">
        <v>427</v>
      </c>
      <c r="G109" s="150" t="s">
        <v>517</v>
      </c>
      <c r="H109" s="14" t="s">
        <v>425</v>
      </c>
      <c r="I109" s="14" t="s">
        <v>418</v>
      </c>
      <c r="J109" s="150" t="s">
        <v>516</v>
      </c>
    </row>
    <row r="110" s="1" customFormat="1" ht="42" customHeight="1" spans="1:10">
      <c r="A110" s="151"/>
      <c r="B110" s="14"/>
      <c r="C110" s="14" t="s">
        <v>412</v>
      </c>
      <c r="D110" s="14" t="s">
        <v>422</v>
      </c>
      <c r="E110" s="150" t="s">
        <v>518</v>
      </c>
      <c r="F110" s="14" t="s">
        <v>415</v>
      </c>
      <c r="G110" s="150" t="s">
        <v>519</v>
      </c>
      <c r="H110" s="14" t="s">
        <v>425</v>
      </c>
      <c r="I110" s="14" t="s">
        <v>418</v>
      </c>
      <c r="J110" s="150" t="s">
        <v>518</v>
      </c>
    </row>
    <row r="111" s="1" customFormat="1" ht="42" customHeight="1" spans="1:10">
      <c r="A111" s="151"/>
      <c r="B111" s="14"/>
      <c r="C111" s="14" t="s">
        <v>412</v>
      </c>
      <c r="D111" s="14" t="s">
        <v>437</v>
      </c>
      <c r="E111" s="150" t="s">
        <v>520</v>
      </c>
      <c r="F111" s="14" t="s">
        <v>427</v>
      </c>
      <c r="G111" s="150" t="s">
        <v>522</v>
      </c>
      <c r="H111" s="14" t="s">
        <v>523</v>
      </c>
      <c r="I111" s="14" t="s">
        <v>443</v>
      </c>
      <c r="J111" s="150" t="s">
        <v>520</v>
      </c>
    </row>
    <row r="112" s="1" customFormat="1" ht="42" customHeight="1" spans="1:10">
      <c r="A112" s="151"/>
      <c r="B112" s="14"/>
      <c r="C112" s="14" t="s">
        <v>412</v>
      </c>
      <c r="D112" s="14" t="s">
        <v>613</v>
      </c>
      <c r="E112" s="150" t="s">
        <v>614</v>
      </c>
      <c r="F112" s="14" t="s">
        <v>427</v>
      </c>
      <c r="G112" s="150" t="s">
        <v>615</v>
      </c>
      <c r="H112" s="14" t="s">
        <v>431</v>
      </c>
      <c r="I112" s="14" t="s">
        <v>418</v>
      </c>
      <c r="J112" s="150" t="s">
        <v>616</v>
      </c>
    </row>
    <row r="113" s="1" customFormat="1" ht="42" customHeight="1" spans="1:10">
      <c r="A113" s="151"/>
      <c r="B113" s="14"/>
      <c r="C113" s="14" t="s">
        <v>439</v>
      </c>
      <c r="D113" s="14" t="s">
        <v>440</v>
      </c>
      <c r="E113" s="150" t="s">
        <v>524</v>
      </c>
      <c r="F113" s="14" t="s">
        <v>427</v>
      </c>
      <c r="G113" s="150" t="s">
        <v>525</v>
      </c>
      <c r="H113" s="14" t="s">
        <v>523</v>
      </c>
      <c r="I113" s="14" t="s">
        <v>443</v>
      </c>
      <c r="J113" s="150" t="s">
        <v>524</v>
      </c>
    </row>
    <row r="114" s="1" customFormat="1" ht="42" customHeight="1" spans="1:10">
      <c r="A114" s="151"/>
      <c r="B114" s="14"/>
      <c r="C114" s="14" t="s">
        <v>439</v>
      </c>
      <c r="D114" s="14" t="s">
        <v>526</v>
      </c>
      <c r="E114" s="150" t="s">
        <v>617</v>
      </c>
      <c r="F114" s="14" t="s">
        <v>427</v>
      </c>
      <c r="G114" s="150" t="s">
        <v>528</v>
      </c>
      <c r="H114" s="14" t="s">
        <v>523</v>
      </c>
      <c r="I114" s="14" t="s">
        <v>443</v>
      </c>
      <c r="J114" s="150" t="s">
        <v>617</v>
      </c>
    </row>
    <row r="115" s="1" customFormat="1" ht="42" customHeight="1" spans="1:10">
      <c r="A115" s="151"/>
      <c r="B115" s="14"/>
      <c r="C115" s="14" t="s">
        <v>448</v>
      </c>
      <c r="D115" s="14" t="s">
        <v>449</v>
      </c>
      <c r="E115" s="150" t="s">
        <v>529</v>
      </c>
      <c r="F115" s="14" t="s">
        <v>415</v>
      </c>
      <c r="G115" s="150" t="s">
        <v>618</v>
      </c>
      <c r="H115" s="14" t="s">
        <v>425</v>
      </c>
      <c r="I115" s="14" t="s">
        <v>418</v>
      </c>
      <c r="J115" s="150" t="s">
        <v>529</v>
      </c>
    </row>
    <row r="116" s="1" customFormat="1" ht="42" customHeight="1" spans="1:10">
      <c r="A116" s="151" t="s">
        <v>338</v>
      </c>
      <c r="B116" s="14" t="s">
        <v>619</v>
      </c>
      <c r="C116" s="14" t="s">
        <v>412</v>
      </c>
      <c r="D116" s="14" t="s">
        <v>413</v>
      </c>
      <c r="E116" s="150" t="s">
        <v>620</v>
      </c>
      <c r="F116" s="14" t="s">
        <v>415</v>
      </c>
      <c r="G116" s="150" t="s">
        <v>424</v>
      </c>
      <c r="H116" s="14" t="s">
        <v>425</v>
      </c>
      <c r="I116" s="14" t="s">
        <v>418</v>
      </c>
      <c r="J116" s="150" t="s">
        <v>620</v>
      </c>
    </row>
    <row r="117" s="1" customFormat="1" ht="42" customHeight="1" spans="1:10">
      <c r="A117" s="151"/>
      <c r="B117" s="14"/>
      <c r="C117" s="14" t="s">
        <v>412</v>
      </c>
      <c r="D117" s="14" t="s">
        <v>413</v>
      </c>
      <c r="E117" s="150" t="s">
        <v>621</v>
      </c>
      <c r="F117" s="14" t="s">
        <v>415</v>
      </c>
      <c r="G117" s="150" t="s">
        <v>622</v>
      </c>
      <c r="H117" s="14" t="s">
        <v>421</v>
      </c>
      <c r="I117" s="14" t="s">
        <v>418</v>
      </c>
      <c r="J117" s="150" t="s">
        <v>621</v>
      </c>
    </row>
    <row r="118" s="1" customFormat="1" ht="42" customHeight="1" spans="1:10">
      <c r="A118" s="151"/>
      <c r="B118" s="14"/>
      <c r="C118" s="14" t="s">
        <v>412</v>
      </c>
      <c r="D118" s="14" t="s">
        <v>422</v>
      </c>
      <c r="E118" s="150" t="s">
        <v>623</v>
      </c>
      <c r="F118" s="14" t="s">
        <v>427</v>
      </c>
      <c r="G118" s="150" t="s">
        <v>567</v>
      </c>
      <c r="H118" s="14" t="s">
        <v>425</v>
      </c>
      <c r="I118" s="14" t="s">
        <v>418</v>
      </c>
      <c r="J118" s="150" t="s">
        <v>623</v>
      </c>
    </row>
    <row r="119" s="1" customFormat="1" ht="42" customHeight="1" spans="1:10">
      <c r="A119" s="151"/>
      <c r="B119" s="14"/>
      <c r="C119" s="14" t="s">
        <v>412</v>
      </c>
      <c r="D119" s="14" t="s">
        <v>437</v>
      </c>
      <c r="E119" s="150" t="s">
        <v>624</v>
      </c>
      <c r="F119" s="14" t="s">
        <v>427</v>
      </c>
      <c r="G119" s="150" t="s">
        <v>428</v>
      </c>
      <c r="H119" s="14" t="s">
        <v>425</v>
      </c>
      <c r="I119" s="14" t="s">
        <v>418</v>
      </c>
      <c r="J119" s="150" t="s">
        <v>624</v>
      </c>
    </row>
    <row r="120" s="1" customFormat="1" ht="42" customHeight="1" spans="1:10">
      <c r="A120" s="151"/>
      <c r="B120" s="14"/>
      <c r="C120" s="14" t="s">
        <v>439</v>
      </c>
      <c r="D120" s="14" t="s">
        <v>440</v>
      </c>
      <c r="E120" s="150" t="s">
        <v>625</v>
      </c>
      <c r="F120" s="14" t="s">
        <v>415</v>
      </c>
      <c r="G120" s="150" t="s">
        <v>469</v>
      </c>
      <c r="H120" s="14" t="s">
        <v>425</v>
      </c>
      <c r="I120" s="14" t="s">
        <v>418</v>
      </c>
      <c r="J120" s="150" t="s">
        <v>625</v>
      </c>
    </row>
    <row r="121" s="1" customFormat="1" ht="42" customHeight="1" spans="1:10">
      <c r="A121" s="151"/>
      <c r="B121" s="14"/>
      <c r="C121" s="14" t="s">
        <v>448</v>
      </c>
      <c r="D121" s="14" t="s">
        <v>449</v>
      </c>
      <c r="E121" s="150" t="s">
        <v>626</v>
      </c>
      <c r="F121" s="14" t="s">
        <v>415</v>
      </c>
      <c r="G121" s="150" t="s">
        <v>469</v>
      </c>
      <c r="H121" s="14" t="s">
        <v>425</v>
      </c>
      <c r="I121" s="14" t="s">
        <v>418</v>
      </c>
      <c r="J121" s="150" t="s">
        <v>626</v>
      </c>
    </row>
    <row r="122" s="1" customFormat="1" ht="42" customHeight="1" spans="1:10">
      <c r="A122" s="151" t="s">
        <v>376</v>
      </c>
      <c r="B122" s="14" t="s">
        <v>627</v>
      </c>
      <c r="C122" s="14" t="s">
        <v>412</v>
      </c>
      <c r="D122" s="14" t="s">
        <v>413</v>
      </c>
      <c r="E122" s="150" t="s">
        <v>628</v>
      </c>
      <c r="F122" s="14" t="s">
        <v>427</v>
      </c>
      <c r="G122" s="150" t="s">
        <v>629</v>
      </c>
      <c r="H122" s="14" t="s">
        <v>431</v>
      </c>
      <c r="I122" s="14" t="s">
        <v>418</v>
      </c>
      <c r="J122" s="150" t="s">
        <v>628</v>
      </c>
    </row>
    <row r="123" s="1" customFormat="1" ht="42" customHeight="1" spans="1:10">
      <c r="A123" s="151"/>
      <c r="B123" s="14"/>
      <c r="C123" s="14" t="s">
        <v>412</v>
      </c>
      <c r="D123" s="14" t="s">
        <v>422</v>
      </c>
      <c r="E123" s="150" t="s">
        <v>630</v>
      </c>
      <c r="F123" s="14" t="s">
        <v>427</v>
      </c>
      <c r="G123" s="150" t="s">
        <v>631</v>
      </c>
      <c r="H123" s="14"/>
      <c r="I123" s="14" t="s">
        <v>443</v>
      </c>
      <c r="J123" s="150" t="s">
        <v>630</v>
      </c>
    </row>
    <row r="124" s="1" customFormat="1" ht="42" customHeight="1" spans="1:10">
      <c r="A124" s="151"/>
      <c r="B124" s="14"/>
      <c r="C124" s="14" t="s">
        <v>412</v>
      </c>
      <c r="D124" s="14" t="s">
        <v>613</v>
      </c>
      <c r="E124" s="150" t="s">
        <v>614</v>
      </c>
      <c r="F124" s="14" t="s">
        <v>427</v>
      </c>
      <c r="G124" s="150" t="s">
        <v>632</v>
      </c>
      <c r="H124" s="14"/>
      <c r="I124" s="14" t="s">
        <v>443</v>
      </c>
      <c r="J124" s="150" t="s">
        <v>633</v>
      </c>
    </row>
    <row r="125" s="1" customFormat="1" ht="42" customHeight="1" spans="1:10">
      <c r="A125" s="151"/>
      <c r="B125" s="14"/>
      <c r="C125" s="14" t="s">
        <v>439</v>
      </c>
      <c r="D125" s="14" t="s">
        <v>533</v>
      </c>
      <c r="E125" s="150" t="s">
        <v>634</v>
      </c>
      <c r="F125" s="14" t="s">
        <v>427</v>
      </c>
      <c r="G125" s="150" t="s">
        <v>635</v>
      </c>
      <c r="H125" s="14"/>
      <c r="I125" s="14" t="s">
        <v>443</v>
      </c>
      <c r="J125" s="150" t="s">
        <v>634</v>
      </c>
    </row>
    <row r="126" s="1" customFormat="1" ht="42" customHeight="1" spans="1:10">
      <c r="A126" s="151"/>
      <c r="B126" s="14"/>
      <c r="C126" s="14" t="s">
        <v>439</v>
      </c>
      <c r="D126" s="14" t="s">
        <v>440</v>
      </c>
      <c r="E126" s="150" t="s">
        <v>636</v>
      </c>
      <c r="F126" s="14" t="s">
        <v>427</v>
      </c>
      <c r="G126" s="150" t="s">
        <v>637</v>
      </c>
      <c r="H126" s="14"/>
      <c r="I126" s="14" t="s">
        <v>443</v>
      </c>
      <c r="J126" s="150" t="s">
        <v>636</v>
      </c>
    </row>
    <row r="127" s="1" customFormat="1" ht="42" customHeight="1" spans="1:10">
      <c r="A127" s="151"/>
      <c r="B127" s="14"/>
      <c r="C127" s="14" t="s">
        <v>439</v>
      </c>
      <c r="D127" s="14" t="s">
        <v>638</v>
      </c>
      <c r="E127" s="150" t="s">
        <v>639</v>
      </c>
      <c r="F127" s="14" t="s">
        <v>427</v>
      </c>
      <c r="G127" s="150" t="s">
        <v>640</v>
      </c>
      <c r="H127" s="14"/>
      <c r="I127" s="14" t="s">
        <v>443</v>
      </c>
      <c r="J127" s="150" t="s">
        <v>641</v>
      </c>
    </row>
    <row r="128" s="1" customFormat="1" ht="42" customHeight="1" spans="1:10">
      <c r="A128" s="151"/>
      <c r="B128" s="14"/>
      <c r="C128" s="14" t="s">
        <v>439</v>
      </c>
      <c r="D128" s="14" t="s">
        <v>526</v>
      </c>
      <c r="E128" s="150" t="s">
        <v>642</v>
      </c>
      <c r="F128" s="14" t="s">
        <v>427</v>
      </c>
      <c r="G128" s="150" t="s">
        <v>643</v>
      </c>
      <c r="H128" s="14"/>
      <c r="I128" s="14" t="s">
        <v>443</v>
      </c>
      <c r="J128" s="150" t="s">
        <v>642</v>
      </c>
    </row>
    <row r="129" s="1" customFormat="1" ht="42" customHeight="1" spans="1:10">
      <c r="A129" s="151"/>
      <c r="B129" s="14"/>
      <c r="C129" s="14" t="s">
        <v>448</v>
      </c>
      <c r="D129" s="14" t="s">
        <v>449</v>
      </c>
      <c r="E129" s="150" t="s">
        <v>644</v>
      </c>
      <c r="F129" s="14" t="s">
        <v>427</v>
      </c>
      <c r="G129" s="150" t="s">
        <v>645</v>
      </c>
      <c r="H129" s="14"/>
      <c r="I129" s="14" t="s">
        <v>443</v>
      </c>
      <c r="J129" s="150" t="s">
        <v>644</v>
      </c>
    </row>
    <row r="130" s="1" customFormat="1" ht="42" customHeight="1" spans="1:10">
      <c r="A130" s="151" t="s">
        <v>342</v>
      </c>
      <c r="B130" s="14" t="s">
        <v>646</v>
      </c>
      <c r="C130" s="14" t="s">
        <v>412</v>
      </c>
      <c r="D130" s="14" t="s">
        <v>413</v>
      </c>
      <c r="E130" s="150" t="s">
        <v>647</v>
      </c>
      <c r="F130" s="14" t="s">
        <v>427</v>
      </c>
      <c r="G130" s="150" t="s">
        <v>648</v>
      </c>
      <c r="H130" s="14" t="s">
        <v>649</v>
      </c>
      <c r="I130" s="14" t="s">
        <v>418</v>
      </c>
      <c r="J130" s="150" t="s">
        <v>647</v>
      </c>
    </row>
    <row r="131" s="1" customFormat="1" ht="42" customHeight="1" spans="1:10">
      <c r="A131" s="151"/>
      <c r="B131" s="14"/>
      <c r="C131" s="14" t="s">
        <v>412</v>
      </c>
      <c r="D131" s="14" t="s">
        <v>413</v>
      </c>
      <c r="E131" s="150" t="s">
        <v>650</v>
      </c>
      <c r="F131" s="14" t="s">
        <v>415</v>
      </c>
      <c r="G131" s="150" t="s">
        <v>651</v>
      </c>
      <c r="H131" s="14" t="s">
        <v>595</v>
      </c>
      <c r="I131" s="14" t="s">
        <v>418</v>
      </c>
      <c r="J131" s="150" t="s">
        <v>650</v>
      </c>
    </row>
    <row r="132" s="1" customFormat="1" ht="42" customHeight="1" spans="1:10">
      <c r="A132" s="151"/>
      <c r="B132" s="14"/>
      <c r="C132" s="14" t="s">
        <v>412</v>
      </c>
      <c r="D132" s="14" t="s">
        <v>413</v>
      </c>
      <c r="E132" s="150" t="s">
        <v>652</v>
      </c>
      <c r="F132" s="14" t="s">
        <v>415</v>
      </c>
      <c r="G132" s="150" t="s">
        <v>653</v>
      </c>
      <c r="H132" s="14" t="s">
        <v>455</v>
      </c>
      <c r="I132" s="14" t="s">
        <v>418</v>
      </c>
      <c r="J132" s="150" t="s">
        <v>652</v>
      </c>
    </row>
    <row r="133" s="1" customFormat="1" ht="42" customHeight="1" spans="1:10">
      <c r="A133" s="151"/>
      <c r="B133" s="14"/>
      <c r="C133" s="14" t="s">
        <v>439</v>
      </c>
      <c r="D133" s="14" t="s">
        <v>440</v>
      </c>
      <c r="E133" s="150" t="s">
        <v>654</v>
      </c>
      <c r="F133" s="14" t="s">
        <v>427</v>
      </c>
      <c r="G133" s="150" t="s">
        <v>655</v>
      </c>
      <c r="H133" s="14"/>
      <c r="I133" s="14" t="s">
        <v>443</v>
      </c>
      <c r="J133" s="150" t="s">
        <v>654</v>
      </c>
    </row>
    <row r="134" s="1" customFormat="1" ht="42" customHeight="1" spans="1:10">
      <c r="A134" s="151"/>
      <c r="B134" s="14"/>
      <c r="C134" s="14" t="s">
        <v>448</v>
      </c>
      <c r="D134" s="14" t="s">
        <v>449</v>
      </c>
      <c r="E134" s="150" t="s">
        <v>656</v>
      </c>
      <c r="F134" s="14" t="s">
        <v>415</v>
      </c>
      <c r="G134" s="150" t="s">
        <v>451</v>
      </c>
      <c r="H134" s="14" t="s">
        <v>425</v>
      </c>
      <c r="I134" s="14" t="s">
        <v>418</v>
      </c>
      <c r="J134" s="150" t="s">
        <v>656</v>
      </c>
    </row>
    <row r="135" s="1" customFormat="1" ht="42" customHeight="1" spans="1:10">
      <c r="A135" s="151" t="s">
        <v>340</v>
      </c>
      <c r="B135" s="14" t="s">
        <v>657</v>
      </c>
      <c r="C135" s="14" t="s">
        <v>412</v>
      </c>
      <c r="D135" s="14" t="s">
        <v>413</v>
      </c>
      <c r="E135" s="150" t="s">
        <v>658</v>
      </c>
      <c r="F135" s="14" t="s">
        <v>415</v>
      </c>
      <c r="G135" s="150" t="s">
        <v>659</v>
      </c>
      <c r="H135" s="14" t="s">
        <v>660</v>
      </c>
      <c r="I135" s="14" t="s">
        <v>418</v>
      </c>
      <c r="J135" s="150" t="s">
        <v>658</v>
      </c>
    </row>
    <row r="136" s="1" customFormat="1" ht="42" customHeight="1" spans="1:10">
      <c r="A136" s="151"/>
      <c r="B136" s="14"/>
      <c r="C136" s="14" t="s">
        <v>412</v>
      </c>
      <c r="D136" s="14" t="s">
        <v>413</v>
      </c>
      <c r="E136" s="150" t="s">
        <v>661</v>
      </c>
      <c r="F136" s="14" t="s">
        <v>415</v>
      </c>
      <c r="G136" s="150" t="s">
        <v>662</v>
      </c>
      <c r="H136" s="14" t="s">
        <v>421</v>
      </c>
      <c r="I136" s="14" t="s">
        <v>418</v>
      </c>
      <c r="J136" s="150" t="s">
        <v>661</v>
      </c>
    </row>
    <row r="137" s="1" customFormat="1" ht="42" customHeight="1" spans="1:10">
      <c r="A137" s="151"/>
      <c r="B137" s="14"/>
      <c r="C137" s="14" t="s">
        <v>412</v>
      </c>
      <c r="D137" s="14" t="s">
        <v>413</v>
      </c>
      <c r="E137" s="150" t="s">
        <v>663</v>
      </c>
      <c r="F137" s="14" t="s">
        <v>427</v>
      </c>
      <c r="G137" s="150" t="s">
        <v>664</v>
      </c>
      <c r="H137" s="14" t="s">
        <v>417</v>
      </c>
      <c r="I137" s="14" t="s">
        <v>418</v>
      </c>
      <c r="J137" s="150" t="s">
        <v>663</v>
      </c>
    </row>
    <row r="138" s="1" customFormat="1" ht="42" customHeight="1" spans="1:10">
      <c r="A138" s="151"/>
      <c r="B138" s="14"/>
      <c r="C138" s="14" t="s">
        <v>412</v>
      </c>
      <c r="D138" s="14" t="s">
        <v>613</v>
      </c>
      <c r="E138" s="150" t="s">
        <v>614</v>
      </c>
      <c r="F138" s="14" t="s">
        <v>427</v>
      </c>
      <c r="G138" s="150" t="s">
        <v>665</v>
      </c>
      <c r="H138" s="14" t="s">
        <v>666</v>
      </c>
      <c r="I138" s="14" t="s">
        <v>418</v>
      </c>
      <c r="J138" s="150" t="s">
        <v>667</v>
      </c>
    </row>
    <row r="139" s="1" customFormat="1" ht="42" customHeight="1" spans="1:10">
      <c r="A139" s="151"/>
      <c r="B139" s="14"/>
      <c r="C139" s="14" t="s">
        <v>439</v>
      </c>
      <c r="D139" s="14" t="s">
        <v>440</v>
      </c>
      <c r="E139" s="150" t="s">
        <v>668</v>
      </c>
      <c r="F139" s="14" t="s">
        <v>415</v>
      </c>
      <c r="G139" s="150" t="s">
        <v>424</v>
      </c>
      <c r="H139" s="14" t="s">
        <v>425</v>
      </c>
      <c r="I139" s="14" t="s">
        <v>418</v>
      </c>
      <c r="J139" s="150" t="s">
        <v>668</v>
      </c>
    </row>
    <row r="140" s="1" customFormat="1" ht="42" customHeight="1" spans="1:10">
      <c r="A140" s="151"/>
      <c r="B140" s="14"/>
      <c r="C140" s="14" t="s">
        <v>448</v>
      </c>
      <c r="D140" s="14" t="s">
        <v>449</v>
      </c>
      <c r="E140" s="150" t="s">
        <v>669</v>
      </c>
      <c r="F140" s="14" t="s">
        <v>415</v>
      </c>
      <c r="G140" s="150" t="s">
        <v>469</v>
      </c>
      <c r="H140" s="14" t="s">
        <v>425</v>
      </c>
      <c r="I140" s="14" t="s">
        <v>418</v>
      </c>
      <c r="J140" s="150" t="s">
        <v>669</v>
      </c>
    </row>
    <row r="141" s="1" customFormat="1" ht="42" customHeight="1" spans="1:10">
      <c r="A141" s="151" t="s">
        <v>370</v>
      </c>
      <c r="B141" s="14" t="s">
        <v>670</v>
      </c>
      <c r="C141" s="14" t="s">
        <v>412</v>
      </c>
      <c r="D141" s="14" t="s">
        <v>413</v>
      </c>
      <c r="E141" s="150" t="s">
        <v>671</v>
      </c>
      <c r="F141" s="14" t="s">
        <v>427</v>
      </c>
      <c r="G141" s="150" t="s">
        <v>672</v>
      </c>
      <c r="H141" s="14" t="s">
        <v>455</v>
      </c>
      <c r="I141" s="14" t="s">
        <v>418</v>
      </c>
      <c r="J141" s="150" t="s">
        <v>671</v>
      </c>
    </row>
    <row r="142" s="1" customFormat="1" ht="42" customHeight="1" spans="1:10">
      <c r="A142" s="151"/>
      <c r="B142" s="14"/>
      <c r="C142" s="14" t="s">
        <v>412</v>
      </c>
      <c r="D142" s="14" t="s">
        <v>413</v>
      </c>
      <c r="E142" s="150" t="s">
        <v>673</v>
      </c>
      <c r="F142" s="14" t="s">
        <v>415</v>
      </c>
      <c r="G142" s="150" t="s">
        <v>674</v>
      </c>
      <c r="H142" s="14" t="s">
        <v>595</v>
      </c>
      <c r="I142" s="14" t="s">
        <v>418</v>
      </c>
      <c r="J142" s="150" t="s">
        <v>673</v>
      </c>
    </row>
    <row r="143" s="1" customFormat="1" ht="42" customHeight="1" spans="1:10">
      <c r="A143" s="151"/>
      <c r="B143" s="14"/>
      <c r="C143" s="14" t="s">
        <v>439</v>
      </c>
      <c r="D143" s="14" t="s">
        <v>440</v>
      </c>
      <c r="E143" s="150" t="s">
        <v>675</v>
      </c>
      <c r="F143" s="14" t="s">
        <v>427</v>
      </c>
      <c r="G143" s="150" t="s">
        <v>655</v>
      </c>
      <c r="H143" s="14"/>
      <c r="I143" s="14" t="s">
        <v>443</v>
      </c>
      <c r="J143" s="150" t="s">
        <v>675</v>
      </c>
    </row>
    <row r="144" s="1" customFormat="1" ht="42" customHeight="1" spans="1:10">
      <c r="A144" s="151"/>
      <c r="B144" s="14"/>
      <c r="C144" s="14" t="s">
        <v>439</v>
      </c>
      <c r="D144" s="14" t="s">
        <v>526</v>
      </c>
      <c r="E144" s="150" t="s">
        <v>676</v>
      </c>
      <c r="F144" s="14" t="s">
        <v>427</v>
      </c>
      <c r="G144" s="150" t="s">
        <v>677</v>
      </c>
      <c r="H144" s="14"/>
      <c r="I144" s="14" t="s">
        <v>443</v>
      </c>
      <c r="J144" s="150" t="s">
        <v>676</v>
      </c>
    </row>
    <row r="145" s="1" customFormat="1" ht="42" customHeight="1" spans="1:10">
      <c r="A145" s="151"/>
      <c r="B145" s="14"/>
      <c r="C145" s="14" t="s">
        <v>448</v>
      </c>
      <c r="D145" s="14" t="s">
        <v>449</v>
      </c>
      <c r="E145" s="150" t="s">
        <v>678</v>
      </c>
      <c r="F145" s="14" t="s">
        <v>415</v>
      </c>
      <c r="G145" s="150" t="s">
        <v>451</v>
      </c>
      <c r="H145" s="14" t="s">
        <v>425</v>
      </c>
      <c r="I145" s="14" t="s">
        <v>418</v>
      </c>
      <c r="J145" s="150" t="s">
        <v>678</v>
      </c>
    </row>
    <row r="146" s="1" customFormat="1" ht="42" customHeight="1" spans="1:10">
      <c r="A146" s="151" t="s">
        <v>384</v>
      </c>
      <c r="B146" s="14" t="s">
        <v>679</v>
      </c>
      <c r="C146" s="14" t="s">
        <v>412</v>
      </c>
      <c r="D146" s="14" t="s">
        <v>413</v>
      </c>
      <c r="E146" s="150" t="s">
        <v>680</v>
      </c>
      <c r="F146" s="14" t="s">
        <v>415</v>
      </c>
      <c r="G146" s="150" t="s">
        <v>543</v>
      </c>
      <c r="H146" s="14" t="s">
        <v>508</v>
      </c>
      <c r="I146" s="14" t="s">
        <v>418</v>
      </c>
      <c r="J146" s="150" t="s">
        <v>680</v>
      </c>
    </row>
    <row r="147" s="1" customFormat="1" ht="42" customHeight="1" spans="1:10">
      <c r="A147" s="151"/>
      <c r="B147" s="14"/>
      <c r="C147" s="14" t="s">
        <v>412</v>
      </c>
      <c r="D147" s="14" t="s">
        <v>413</v>
      </c>
      <c r="E147" s="150" t="s">
        <v>681</v>
      </c>
      <c r="F147" s="14" t="s">
        <v>415</v>
      </c>
      <c r="G147" s="150" t="s">
        <v>682</v>
      </c>
      <c r="H147" s="14" t="s">
        <v>431</v>
      </c>
      <c r="I147" s="14" t="s">
        <v>418</v>
      </c>
      <c r="J147" s="150" t="s">
        <v>681</v>
      </c>
    </row>
    <row r="148" s="1" customFormat="1" ht="42" customHeight="1" spans="1:10">
      <c r="A148" s="151"/>
      <c r="B148" s="14"/>
      <c r="C148" s="14" t="s">
        <v>412</v>
      </c>
      <c r="D148" s="14" t="s">
        <v>413</v>
      </c>
      <c r="E148" s="150" t="s">
        <v>683</v>
      </c>
      <c r="F148" s="14" t="s">
        <v>415</v>
      </c>
      <c r="G148" s="150" t="s">
        <v>684</v>
      </c>
      <c r="H148" s="14" t="s">
        <v>425</v>
      </c>
      <c r="I148" s="14" t="s">
        <v>418</v>
      </c>
      <c r="J148" s="150" t="s">
        <v>683</v>
      </c>
    </row>
    <row r="149" s="1" customFormat="1" ht="42" customHeight="1" spans="1:10">
      <c r="A149" s="151"/>
      <c r="B149" s="14"/>
      <c r="C149" s="14" t="s">
        <v>412</v>
      </c>
      <c r="D149" s="14" t="s">
        <v>422</v>
      </c>
      <c r="E149" s="150" t="s">
        <v>685</v>
      </c>
      <c r="F149" s="14" t="s">
        <v>427</v>
      </c>
      <c r="G149" s="150" t="s">
        <v>686</v>
      </c>
      <c r="H149" s="14"/>
      <c r="I149" s="14" t="s">
        <v>443</v>
      </c>
      <c r="J149" s="150" t="s">
        <v>685</v>
      </c>
    </row>
    <row r="150" s="1" customFormat="1" ht="42" customHeight="1" spans="1:10">
      <c r="A150" s="151"/>
      <c r="B150" s="14"/>
      <c r="C150" s="14" t="s">
        <v>412</v>
      </c>
      <c r="D150" s="14" t="s">
        <v>422</v>
      </c>
      <c r="E150" s="150" t="s">
        <v>687</v>
      </c>
      <c r="F150" s="14" t="s">
        <v>427</v>
      </c>
      <c r="G150" s="150" t="s">
        <v>688</v>
      </c>
      <c r="H150" s="14"/>
      <c r="I150" s="14" t="s">
        <v>443</v>
      </c>
      <c r="J150" s="150" t="s">
        <v>687</v>
      </c>
    </row>
    <row r="151" s="1" customFormat="1" ht="42" customHeight="1" spans="1:10">
      <c r="A151" s="151"/>
      <c r="B151" s="14"/>
      <c r="C151" s="14" t="s">
        <v>412</v>
      </c>
      <c r="D151" s="14" t="s">
        <v>422</v>
      </c>
      <c r="E151" s="150" t="s">
        <v>689</v>
      </c>
      <c r="F151" s="14" t="s">
        <v>427</v>
      </c>
      <c r="G151" s="150" t="s">
        <v>428</v>
      </c>
      <c r="H151" s="14" t="s">
        <v>425</v>
      </c>
      <c r="I151" s="14" t="s">
        <v>418</v>
      </c>
      <c r="J151" s="150" t="s">
        <v>689</v>
      </c>
    </row>
    <row r="152" s="1" customFormat="1" ht="42" customHeight="1" spans="1:10">
      <c r="A152" s="151"/>
      <c r="B152" s="14"/>
      <c r="C152" s="14" t="s">
        <v>412</v>
      </c>
      <c r="D152" s="14" t="s">
        <v>437</v>
      </c>
      <c r="E152" s="150" t="s">
        <v>690</v>
      </c>
      <c r="F152" s="14" t="s">
        <v>427</v>
      </c>
      <c r="G152" s="150" t="s">
        <v>691</v>
      </c>
      <c r="H152" s="14" t="s">
        <v>523</v>
      </c>
      <c r="I152" s="14" t="s">
        <v>418</v>
      </c>
      <c r="J152" s="150" t="s">
        <v>690</v>
      </c>
    </row>
    <row r="153" s="1" customFormat="1" ht="42" customHeight="1" spans="1:10">
      <c r="A153" s="151"/>
      <c r="B153" s="14"/>
      <c r="C153" s="14" t="s">
        <v>439</v>
      </c>
      <c r="D153" s="14" t="s">
        <v>440</v>
      </c>
      <c r="E153" s="150" t="s">
        <v>692</v>
      </c>
      <c r="F153" s="14" t="s">
        <v>427</v>
      </c>
      <c r="G153" s="150" t="s">
        <v>693</v>
      </c>
      <c r="H153" s="14"/>
      <c r="I153" s="14" t="s">
        <v>443</v>
      </c>
      <c r="J153" s="150" t="s">
        <v>692</v>
      </c>
    </row>
    <row r="154" s="1" customFormat="1" ht="42" customHeight="1" spans="1:10">
      <c r="A154" s="151"/>
      <c r="B154" s="14"/>
      <c r="C154" s="14" t="s">
        <v>439</v>
      </c>
      <c r="D154" s="14" t="s">
        <v>440</v>
      </c>
      <c r="E154" s="150" t="s">
        <v>694</v>
      </c>
      <c r="F154" s="14" t="s">
        <v>427</v>
      </c>
      <c r="G154" s="150" t="s">
        <v>695</v>
      </c>
      <c r="H154" s="14"/>
      <c r="I154" s="14" t="s">
        <v>443</v>
      </c>
      <c r="J154" s="150" t="s">
        <v>694</v>
      </c>
    </row>
    <row r="155" s="1" customFormat="1" ht="42" customHeight="1" spans="1:10">
      <c r="A155" s="151"/>
      <c r="B155" s="14"/>
      <c r="C155" s="14" t="s">
        <v>448</v>
      </c>
      <c r="D155" s="14" t="s">
        <v>449</v>
      </c>
      <c r="E155" s="150" t="s">
        <v>449</v>
      </c>
      <c r="F155" s="14" t="s">
        <v>415</v>
      </c>
      <c r="G155" s="150" t="s">
        <v>469</v>
      </c>
      <c r="H155" s="14" t="s">
        <v>425</v>
      </c>
      <c r="I155" s="14" t="s">
        <v>418</v>
      </c>
      <c r="J155" s="150" t="s">
        <v>449</v>
      </c>
    </row>
    <row r="156" s="1" customFormat="1" ht="42" customHeight="1" spans="1:10">
      <c r="A156" s="151" t="s">
        <v>346</v>
      </c>
      <c r="B156" s="14" t="s">
        <v>696</v>
      </c>
      <c r="C156" s="14" t="s">
        <v>412</v>
      </c>
      <c r="D156" s="14" t="s">
        <v>413</v>
      </c>
      <c r="E156" s="150" t="s">
        <v>505</v>
      </c>
      <c r="F156" s="14" t="s">
        <v>415</v>
      </c>
      <c r="G156" s="150" t="s">
        <v>567</v>
      </c>
      <c r="H156" s="14" t="s">
        <v>425</v>
      </c>
      <c r="I156" s="14" t="s">
        <v>418</v>
      </c>
      <c r="J156" s="150" t="s">
        <v>505</v>
      </c>
    </row>
    <row r="157" s="1" customFormat="1" ht="42" customHeight="1" spans="1:10">
      <c r="A157" s="151"/>
      <c r="B157" s="14"/>
      <c r="C157" s="14" t="s">
        <v>412</v>
      </c>
      <c r="D157" s="14" t="s">
        <v>413</v>
      </c>
      <c r="E157" s="150" t="s">
        <v>697</v>
      </c>
      <c r="F157" s="14" t="s">
        <v>415</v>
      </c>
      <c r="G157" s="150" t="s">
        <v>567</v>
      </c>
      <c r="H157" s="14" t="s">
        <v>425</v>
      </c>
      <c r="I157" s="14" t="s">
        <v>418</v>
      </c>
      <c r="J157" s="150" t="s">
        <v>697</v>
      </c>
    </row>
    <row r="158" s="1" customFormat="1" ht="42" customHeight="1" spans="1:10">
      <c r="A158" s="151"/>
      <c r="B158" s="14"/>
      <c r="C158" s="14" t="s">
        <v>412</v>
      </c>
      <c r="D158" s="14" t="s">
        <v>413</v>
      </c>
      <c r="E158" s="150" t="s">
        <v>698</v>
      </c>
      <c r="F158" s="14" t="s">
        <v>415</v>
      </c>
      <c r="G158" s="150" t="s">
        <v>567</v>
      </c>
      <c r="H158" s="14" t="s">
        <v>425</v>
      </c>
      <c r="I158" s="14" t="s">
        <v>418</v>
      </c>
      <c r="J158" s="150" t="s">
        <v>698</v>
      </c>
    </row>
    <row r="159" s="1" customFormat="1" ht="42" customHeight="1" spans="1:10">
      <c r="A159" s="151"/>
      <c r="B159" s="14"/>
      <c r="C159" s="14" t="s">
        <v>412</v>
      </c>
      <c r="D159" s="14" t="s">
        <v>413</v>
      </c>
      <c r="E159" s="150" t="s">
        <v>699</v>
      </c>
      <c r="F159" s="14" t="s">
        <v>415</v>
      </c>
      <c r="G159" s="150" t="s">
        <v>469</v>
      </c>
      <c r="H159" s="14" t="s">
        <v>425</v>
      </c>
      <c r="I159" s="14" t="s">
        <v>418</v>
      </c>
      <c r="J159" s="150" t="s">
        <v>699</v>
      </c>
    </row>
    <row r="160" s="1" customFormat="1" ht="42" customHeight="1" spans="1:10">
      <c r="A160" s="151"/>
      <c r="B160" s="14"/>
      <c r="C160" s="14" t="s">
        <v>412</v>
      </c>
      <c r="D160" s="14" t="s">
        <v>413</v>
      </c>
      <c r="E160" s="150" t="s">
        <v>700</v>
      </c>
      <c r="F160" s="14" t="s">
        <v>415</v>
      </c>
      <c r="G160" s="150" t="s">
        <v>567</v>
      </c>
      <c r="H160" s="14" t="s">
        <v>425</v>
      </c>
      <c r="I160" s="14" t="s">
        <v>418</v>
      </c>
      <c r="J160" s="150" t="s">
        <v>700</v>
      </c>
    </row>
    <row r="161" s="1" customFormat="1" ht="42" customHeight="1" spans="1:10">
      <c r="A161" s="151"/>
      <c r="B161" s="14"/>
      <c r="C161" s="14" t="s">
        <v>412</v>
      </c>
      <c r="D161" s="14" t="s">
        <v>413</v>
      </c>
      <c r="E161" s="150" t="s">
        <v>701</v>
      </c>
      <c r="F161" s="14" t="s">
        <v>415</v>
      </c>
      <c r="G161" s="150" t="s">
        <v>451</v>
      </c>
      <c r="H161" s="14" t="s">
        <v>425</v>
      </c>
      <c r="I161" s="14" t="s">
        <v>418</v>
      </c>
      <c r="J161" s="150" t="s">
        <v>701</v>
      </c>
    </row>
    <row r="162" s="1" customFormat="1" ht="42" customHeight="1" spans="1:10">
      <c r="A162" s="151"/>
      <c r="B162" s="14"/>
      <c r="C162" s="14" t="s">
        <v>412</v>
      </c>
      <c r="D162" s="14" t="s">
        <v>413</v>
      </c>
      <c r="E162" s="150" t="s">
        <v>702</v>
      </c>
      <c r="F162" s="14" t="s">
        <v>415</v>
      </c>
      <c r="G162" s="150" t="s">
        <v>703</v>
      </c>
      <c r="H162" s="14" t="s">
        <v>425</v>
      </c>
      <c r="I162" s="14" t="s">
        <v>418</v>
      </c>
      <c r="J162" s="150" t="s">
        <v>702</v>
      </c>
    </row>
    <row r="163" s="1" customFormat="1" ht="42" customHeight="1" spans="1:10">
      <c r="A163" s="151"/>
      <c r="B163" s="14"/>
      <c r="C163" s="14" t="s">
        <v>412</v>
      </c>
      <c r="D163" s="14" t="s">
        <v>413</v>
      </c>
      <c r="E163" s="150" t="s">
        <v>499</v>
      </c>
      <c r="F163" s="14" t="s">
        <v>415</v>
      </c>
      <c r="G163" s="150" t="s">
        <v>500</v>
      </c>
      <c r="H163" s="14" t="s">
        <v>425</v>
      </c>
      <c r="I163" s="14" t="s">
        <v>418</v>
      </c>
      <c r="J163" s="150" t="s">
        <v>499</v>
      </c>
    </row>
    <row r="164" s="1" customFormat="1" ht="42" customHeight="1" spans="1:10">
      <c r="A164" s="151"/>
      <c r="B164" s="14"/>
      <c r="C164" s="14" t="s">
        <v>412</v>
      </c>
      <c r="D164" s="14" t="s">
        <v>422</v>
      </c>
      <c r="E164" s="150" t="s">
        <v>501</v>
      </c>
      <c r="F164" s="14" t="s">
        <v>415</v>
      </c>
      <c r="G164" s="150" t="s">
        <v>502</v>
      </c>
      <c r="H164" s="14" t="s">
        <v>425</v>
      </c>
      <c r="I164" s="14" t="s">
        <v>418</v>
      </c>
      <c r="J164" s="150" t="s">
        <v>501</v>
      </c>
    </row>
    <row r="165" s="1" customFormat="1" ht="42" customHeight="1" spans="1:10">
      <c r="A165" s="151"/>
      <c r="B165" s="14"/>
      <c r="C165" s="14" t="s">
        <v>412</v>
      </c>
      <c r="D165" s="14" t="s">
        <v>422</v>
      </c>
      <c r="E165" s="150" t="s">
        <v>513</v>
      </c>
      <c r="F165" s="14" t="s">
        <v>415</v>
      </c>
      <c r="G165" s="150" t="s">
        <v>451</v>
      </c>
      <c r="H165" s="14" t="s">
        <v>425</v>
      </c>
      <c r="I165" s="14" t="s">
        <v>418</v>
      </c>
      <c r="J165" s="150" t="s">
        <v>513</v>
      </c>
    </row>
    <row r="166" s="1" customFormat="1" ht="42" customHeight="1" spans="1:10">
      <c r="A166" s="151"/>
      <c r="B166" s="14"/>
      <c r="C166" s="14" t="s">
        <v>412</v>
      </c>
      <c r="D166" s="14" t="s">
        <v>422</v>
      </c>
      <c r="E166" s="150" t="s">
        <v>514</v>
      </c>
      <c r="F166" s="14" t="s">
        <v>415</v>
      </c>
      <c r="G166" s="150" t="s">
        <v>451</v>
      </c>
      <c r="H166" s="14" t="s">
        <v>425</v>
      </c>
      <c r="I166" s="14" t="s">
        <v>418</v>
      </c>
      <c r="J166" s="150" t="s">
        <v>514</v>
      </c>
    </row>
    <row r="167" s="1" customFormat="1" ht="42" customHeight="1" spans="1:10">
      <c r="A167" s="151"/>
      <c r="B167" s="14"/>
      <c r="C167" s="14" t="s">
        <v>412</v>
      </c>
      <c r="D167" s="14" t="s">
        <v>422</v>
      </c>
      <c r="E167" s="150" t="s">
        <v>704</v>
      </c>
      <c r="F167" s="14" t="s">
        <v>415</v>
      </c>
      <c r="G167" s="150" t="s">
        <v>502</v>
      </c>
      <c r="H167" s="14" t="s">
        <v>425</v>
      </c>
      <c r="I167" s="14" t="s">
        <v>418</v>
      </c>
      <c r="J167" s="150" t="s">
        <v>704</v>
      </c>
    </row>
    <row r="168" s="1" customFormat="1" ht="42" customHeight="1" spans="1:10">
      <c r="A168" s="151"/>
      <c r="B168" s="14"/>
      <c r="C168" s="14" t="s">
        <v>412</v>
      </c>
      <c r="D168" s="14" t="s">
        <v>422</v>
      </c>
      <c r="E168" s="150" t="s">
        <v>705</v>
      </c>
      <c r="F168" s="14" t="s">
        <v>415</v>
      </c>
      <c r="G168" s="150" t="s">
        <v>424</v>
      </c>
      <c r="H168" s="14" t="s">
        <v>425</v>
      </c>
      <c r="I168" s="14" t="s">
        <v>418</v>
      </c>
      <c r="J168" s="150" t="s">
        <v>705</v>
      </c>
    </row>
    <row r="169" s="1" customFormat="1" ht="42" customHeight="1" spans="1:10">
      <c r="A169" s="151"/>
      <c r="B169" s="14"/>
      <c r="C169" s="14" t="s">
        <v>412</v>
      </c>
      <c r="D169" s="14" t="s">
        <v>422</v>
      </c>
      <c r="E169" s="150" t="s">
        <v>706</v>
      </c>
      <c r="F169" s="14" t="s">
        <v>427</v>
      </c>
      <c r="G169" s="150" t="s">
        <v>428</v>
      </c>
      <c r="H169" s="14" t="s">
        <v>425</v>
      </c>
      <c r="I169" s="14" t="s">
        <v>418</v>
      </c>
      <c r="J169" s="150" t="s">
        <v>706</v>
      </c>
    </row>
    <row r="170" s="1" customFormat="1" ht="42" customHeight="1" spans="1:10">
      <c r="A170" s="151"/>
      <c r="B170" s="14"/>
      <c r="C170" s="14" t="s">
        <v>412</v>
      </c>
      <c r="D170" s="14" t="s">
        <v>422</v>
      </c>
      <c r="E170" s="150" t="s">
        <v>707</v>
      </c>
      <c r="F170" s="14" t="s">
        <v>415</v>
      </c>
      <c r="G170" s="150" t="s">
        <v>451</v>
      </c>
      <c r="H170" s="14" t="s">
        <v>425</v>
      </c>
      <c r="I170" s="14" t="s">
        <v>418</v>
      </c>
      <c r="J170" s="150" t="s">
        <v>707</v>
      </c>
    </row>
    <row r="171" s="1" customFormat="1" ht="42" customHeight="1" spans="1:10">
      <c r="A171" s="151"/>
      <c r="B171" s="14"/>
      <c r="C171" s="14" t="s">
        <v>412</v>
      </c>
      <c r="D171" s="14" t="s">
        <v>437</v>
      </c>
      <c r="E171" s="150" t="s">
        <v>520</v>
      </c>
      <c r="F171" s="14" t="s">
        <v>521</v>
      </c>
      <c r="G171" s="150" t="s">
        <v>708</v>
      </c>
      <c r="H171" s="14" t="s">
        <v>523</v>
      </c>
      <c r="I171" s="14" t="s">
        <v>418</v>
      </c>
      <c r="J171" s="150" t="s">
        <v>520</v>
      </c>
    </row>
    <row r="172" s="1" customFormat="1" ht="42" customHeight="1" spans="1:10">
      <c r="A172" s="151"/>
      <c r="B172" s="14"/>
      <c r="C172" s="14" t="s">
        <v>439</v>
      </c>
      <c r="D172" s="14" t="s">
        <v>440</v>
      </c>
      <c r="E172" s="150" t="s">
        <v>570</v>
      </c>
      <c r="F172" s="14" t="s">
        <v>427</v>
      </c>
      <c r="G172" s="150" t="s">
        <v>709</v>
      </c>
      <c r="H172" s="14"/>
      <c r="I172" s="14" t="s">
        <v>443</v>
      </c>
      <c r="J172" s="150" t="s">
        <v>570</v>
      </c>
    </row>
    <row r="173" s="1" customFormat="1" ht="42" customHeight="1" spans="1:10">
      <c r="A173" s="151"/>
      <c r="B173" s="14"/>
      <c r="C173" s="14" t="s">
        <v>439</v>
      </c>
      <c r="D173" s="14" t="s">
        <v>440</v>
      </c>
      <c r="E173" s="150" t="s">
        <v>710</v>
      </c>
      <c r="F173" s="14" t="s">
        <v>427</v>
      </c>
      <c r="G173" s="150" t="s">
        <v>711</v>
      </c>
      <c r="H173" s="14"/>
      <c r="I173" s="14" t="s">
        <v>443</v>
      </c>
      <c r="J173" s="150" t="s">
        <v>710</v>
      </c>
    </row>
    <row r="174" s="1" customFormat="1" ht="42" customHeight="1" spans="1:10">
      <c r="A174" s="151"/>
      <c r="B174" s="14"/>
      <c r="C174" s="14" t="s">
        <v>439</v>
      </c>
      <c r="D174" s="14" t="s">
        <v>440</v>
      </c>
      <c r="E174" s="150" t="s">
        <v>712</v>
      </c>
      <c r="F174" s="14" t="s">
        <v>427</v>
      </c>
      <c r="G174" s="150" t="s">
        <v>709</v>
      </c>
      <c r="H174" s="14"/>
      <c r="I174" s="14" t="s">
        <v>443</v>
      </c>
      <c r="J174" s="150" t="s">
        <v>712</v>
      </c>
    </row>
    <row r="175" s="1" customFormat="1" ht="42" customHeight="1" spans="1:10">
      <c r="A175" s="151"/>
      <c r="B175" s="14"/>
      <c r="C175" s="14" t="s">
        <v>448</v>
      </c>
      <c r="D175" s="14" t="s">
        <v>449</v>
      </c>
      <c r="E175" s="150" t="s">
        <v>713</v>
      </c>
      <c r="F175" s="14" t="s">
        <v>415</v>
      </c>
      <c r="G175" s="150" t="s">
        <v>451</v>
      </c>
      <c r="H175" s="14" t="s">
        <v>425</v>
      </c>
      <c r="I175" s="14" t="s">
        <v>418</v>
      </c>
      <c r="J175" s="150" t="s">
        <v>713</v>
      </c>
    </row>
    <row r="176" s="1" customFormat="1" ht="42" customHeight="1" spans="1:10">
      <c r="A176" s="151" t="s">
        <v>356</v>
      </c>
      <c r="B176" s="14" t="s">
        <v>714</v>
      </c>
      <c r="C176" s="14" t="s">
        <v>412</v>
      </c>
      <c r="D176" s="14" t="s">
        <v>413</v>
      </c>
      <c r="E176" s="150" t="s">
        <v>715</v>
      </c>
      <c r="F176" s="14" t="s">
        <v>427</v>
      </c>
      <c r="G176" s="150" t="s">
        <v>716</v>
      </c>
      <c r="H176" s="14" t="s">
        <v>717</v>
      </c>
      <c r="I176" s="14" t="s">
        <v>418</v>
      </c>
      <c r="J176" s="150" t="s">
        <v>715</v>
      </c>
    </row>
    <row r="177" s="1" customFormat="1" ht="42" customHeight="1" spans="1:10">
      <c r="A177" s="151"/>
      <c r="B177" s="14"/>
      <c r="C177" s="14" t="s">
        <v>412</v>
      </c>
      <c r="D177" s="14" t="s">
        <v>413</v>
      </c>
      <c r="E177" s="150" t="s">
        <v>718</v>
      </c>
      <c r="F177" s="14" t="s">
        <v>427</v>
      </c>
      <c r="G177" s="150" t="s">
        <v>719</v>
      </c>
      <c r="H177" s="14" t="s">
        <v>508</v>
      </c>
      <c r="I177" s="14" t="s">
        <v>418</v>
      </c>
      <c r="J177" s="150" t="s">
        <v>718</v>
      </c>
    </row>
    <row r="178" s="1" customFormat="1" ht="42" customHeight="1" spans="1:10">
      <c r="A178" s="151"/>
      <c r="B178" s="14"/>
      <c r="C178" s="14" t="s">
        <v>412</v>
      </c>
      <c r="D178" s="14" t="s">
        <v>422</v>
      </c>
      <c r="E178" s="150" t="s">
        <v>720</v>
      </c>
      <c r="F178" s="14" t="s">
        <v>427</v>
      </c>
      <c r="G178" s="150" t="s">
        <v>428</v>
      </c>
      <c r="H178" s="14" t="s">
        <v>425</v>
      </c>
      <c r="I178" s="14" t="s">
        <v>418</v>
      </c>
      <c r="J178" s="150" t="s">
        <v>720</v>
      </c>
    </row>
    <row r="179" s="1" customFormat="1" ht="42" customHeight="1" spans="1:10">
      <c r="A179" s="151"/>
      <c r="B179" s="14"/>
      <c r="C179" s="14" t="s">
        <v>439</v>
      </c>
      <c r="D179" s="14" t="s">
        <v>440</v>
      </c>
      <c r="E179" s="150" t="s">
        <v>721</v>
      </c>
      <c r="F179" s="14" t="s">
        <v>427</v>
      </c>
      <c r="G179" s="150" t="s">
        <v>722</v>
      </c>
      <c r="H179" s="14"/>
      <c r="I179" s="14" t="s">
        <v>443</v>
      </c>
      <c r="J179" s="150" t="s">
        <v>721</v>
      </c>
    </row>
    <row r="180" s="1" customFormat="1" ht="42" customHeight="1" spans="1:10">
      <c r="A180" s="151"/>
      <c r="B180" s="14"/>
      <c r="C180" s="14" t="s">
        <v>439</v>
      </c>
      <c r="D180" s="14" t="s">
        <v>440</v>
      </c>
      <c r="E180" s="150" t="s">
        <v>723</v>
      </c>
      <c r="F180" s="14" t="s">
        <v>427</v>
      </c>
      <c r="G180" s="150" t="s">
        <v>722</v>
      </c>
      <c r="H180" s="14"/>
      <c r="I180" s="14" t="s">
        <v>443</v>
      </c>
      <c r="J180" s="150" t="s">
        <v>723</v>
      </c>
    </row>
    <row r="181" s="1" customFormat="1" ht="42" customHeight="1" spans="1:10">
      <c r="A181" s="151"/>
      <c r="B181" s="14"/>
      <c r="C181" s="14" t="s">
        <v>439</v>
      </c>
      <c r="D181" s="14" t="s">
        <v>526</v>
      </c>
      <c r="E181" s="150" t="s">
        <v>724</v>
      </c>
      <c r="F181" s="14" t="s">
        <v>427</v>
      </c>
      <c r="G181" s="150" t="s">
        <v>725</v>
      </c>
      <c r="H181" s="14"/>
      <c r="I181" s="14" t="s">
        <v>443</v>
      </c>
      <c r="J181" s="150" t="s">
        <v>724</v>
      </c>
    </row>
    <row r="182" s="1" customFormat="1" ht="42" customHeight="1" spans="1:10">
      <c r="A182" s="151"/>
      <c r="B182" s="14"/>
      <c r="C182" s="14" t="s">
        <v>448</v>
      </c>
      <c r="D182" s="14" t="s">
        <v>449</v>
      </c>
      <c r="E182" s="150" t="s">
        <v>726</v>
      </c>
      <c r="F182" s="14" t="s">
        <v>415</v>
      </c>
      <c r="G182" s="150" t="s">
        <v>469</v>
      </c>
      <c r="H182" s="14" t="s">
        <v>425</v>
      </c>
      <c r="I182" s="14" t="s">
        <v>418</v>
      </c>
      <c r="J182" s="150" t="s">
        <v>726</v>
      </c>
    </row>
    <row r="183" s="1" customFormat="1" ht="42" customHeight="1" spans="1:10">
      <c r="A183" s="151" t="s">
        <v>350</v>
      </c>
      <c r="B183" s="14" t="s">
        <v>727</v>
      </c>
      <c r="C183" s="14" t="s">
        <v>412</v>
      </c>
      <c r="D183" s="14" t="s">
        <v>422</v>
      </c>
      <c r="E183" s="150" t="s">
        <v>728</v>
      </c>
      <c r="F183" s="14" t="s">
        <v>427</v>
      </c>
      <c r="G183" s="150" t="s">
        <v>729</v>
      </c>
      <c r="H183" s="14"/>
      <c r="I183" s="14" t="s">
        <v>443</v>
      </c>
      <c r="J183" s="150" t="s">
        <v>728</v>
      </c>
    </row>
    <row r="184" s="1" customFormat="1" ht="42" customHeight="1" spans="1:10">
      <c r="A184" s="151"/>
      <c r="B184" s="14"/>
      <c r="C184" s="14" t="s">
        <v>439</v>
      </c>
      <c r="D184" s="14" t="s">
        <v>440</v>
      </c>
      <c r="E184" s="150" t="s">
        <v>730</v>
      </c>
      <c r="F184" s="14" t="s">
        <v>427</v>
      </c>
      <c r="G184" s="150" t="s">
        <v>731</v>
      </c>
      <c r="H184" s="14"/>
      <c r="I184" s="14" t="s">
        <v>443</v>
      </c>
      <c r="J184" s="150" t="s">
        <v>730</v>
      </c>
    </row>
    <row r="185" s="1" customFormat="1" ht="42" customHeight="1" spans="1:10">
      <c r="A185" s="151"/>
      <c r="B185" s="14"/>
      <c r="C185" s="14" t="s">
        <v>448</v>
      </c>
      <c r="D185" s="14" t="s">
        <v>449</v>
      </c>
      <c r="E185" s="150" t="s">
        <v>732</v>
      </c>
      <c r="F185" s="14" t="s">
        <v>415</v>
      </c>
      <c r="G185" s="150" t="s">
        <v>451</v>
      </c>
      <c r="H185" s="14" t="s">
        <v>425</v>
      </c>
      <c r="I185" s="14" t="s">
        <v>418</v>
      </c>
      <c r="J185" s="150" t="s">
        <v>732</v>
      </c>
    </row>
    <row r="186" s="1" customFormat="1" ht="42" customHeight="1" spans="1:10">
      <c r="A186" s="151" t="s">
        <v>336</v>
      </c>
      <c r="B186" s="14" t="s">
        <v>733</v>
      </c>
      <c r="C186" s="14" t="s">
        <v>412</v>
      </c>
      <c r="D186" s="14" t="s">
        <v>413</v>
      </c>
      <c r="E186" s="150" t="s">
        <v>734</v>
      </c>
      <c r="F186" s="14" t="s">
        <v>415</v>
      </c>
      <c r="G186" s="150" t="s">
        <v>735</v>
      </c>
      <c r="H186" s="14" t="s">
        <v>421</v>
      </c>
      <c r="I186" s="14" t="s">
        <v>418</v>
      </c>
      <c r="J186" s="150" t="s">
        <v>734</v>
      </c>
    </row>
    <row r="187" s="1" customFormat="1" ht="42" customHeight="1" spans="1:10">
      <c r="A187" s="151"/>
      <c r="B187" s="14"/>
      <c r="C187" s="14" t="s">
        <v>412</v>
      </c>
      <c r="D187" s="14" t="s">
        <v>413</v>
      </c>
      <c r="E187" s="150" t="s">
        <v>736</v>
      </c>
      <c r="F187" s="14" t="s">
        <v>415</v>
      </c>
      <c r="G187" s="150" t="s">
        <v>737</v>
      </c>
      <c r="H187" s="14" t="s">
        <v>421</v>
      </c>
      <c r="I187" s="14" t="s">
        <v>418</v>
      </c>
      <c r="J187" s="150" t="s">
        <v>736</v>
      </c>
    </row>
    <row r="188" s="1" customFormat="1" ht="42" customHeight="1" spans="1:10">
      <c r="A188" s="151"/>
      <c r="B188" s="14"/>
      <c r="C188" s="14" t="s">
        <v>412</v>
      </c>
      <c r="D188" s="14" t="s">
        <v>413</v>
      </c>
      <c r="E188" s="150" t="s">
        <v>738</v>
      </c>
      <c r="F188" s="14" t="s">
        <v>415</v>
      </c>
      <c r="G188" s="150" t="s">
        <v>737</v>
      </c>
      <c r="H188" s="14" t="s">
        <v>421</v>
      </c>
      <c r="I188" s="14" t="s">
        <v>418</v>
      </c>
      <c r="J188" s="150" t="s">
        <v>738</v>
      </c>
    </row>
    <row r="189" s="1" customFormat="1" ht="42" customHeight="1" spans="1:10">
      <c r="A189" s="151"/>
      <c r="B189" s="14"/>
      <c r="C189" s="14" t="s">
        <v>412</v>
      </c>
      <c r="D189" s="14" t="s">
        <v>413</v>
      </c>
      <c r="E189" s="150" t="s">
        <v>739</v>
      </c>
      <c r="F189" s="14" t="s">
        <v>415</v>
      </c>
      <c r="G189" s="150" t="s">
        <v>737</v>
      </c>
      <c r="H189" s="14" t="s">
        <v>421</v>
      </c>
      <c r="I189" s="14" t="s">
        <v>418</v>
      </c>
      <c r="J189" s="150" t="s">
        <v>739</v>
      </c>
    </row>
    <row r="190" s="1" customFormat="1" ht="42" customHeight="1" spans="1:10">
      <c r="A190" s="151"/>
      <c r="B190" s="14"/>
      <c r="C190" s="14" t="s">
        <v>412</v>
      </c>
      <c r="D190" s="14" t="s">
        <v>422</v>
      </c>
      <c r="E190" s="150" t="s">
        <v>518</v>
      </c>
      <c r="F190" s="14" t="s">
        <v>415</v>
      </c>
      <c r="G190" s="150" t="s">
        <v>740</v>
      </c>
      <c r="H190" s="14" t="s">
        <v>425</v>
      </c>
      <c r="I190" s="14" t="s">
        <v>418</v>
      </c>
      <c r="J190" s="150" t="s">
        <v>518</v>
      </c>
    </row>
    <row r="191" s="1" customFormat="1" ht="42" customHeight="1" spans="1:10">
      <c r="A191" s="151"/>
      <c r="B191" s="14"/>
      <c r="C191" s="14" t="s">
        <v>412</v>
      </c>
      <c r="D191" s="14" t="s">
        <v>422</v>
      </c>
      <c r="E191" s="150" t="s">
        <v>741</v>
      </c>
      <c r="F191" s="14" t="s">
        <v>415</v>
      </c>
      <c r="G191" s="150" t="s">
        <v>612</v>
      </c>
      <c r="H191" s="14" t="s">
        <v>425</v>
      </c>
      <c r="I191" s="14" t="s">
        <v>418</v>
      </c>
      <c r="J191" s="150" t="s">
        <v>741</v>
      </c>
    </row>
    <row r="192" s="1" customFormat="1" ht="42" customHeight="1" spans="1:10">
      <c r="A192" s="151"/>
      <c r="B192" s="14"/>
      <c r="C192" s="14" t="s">
        <v>412</v>
      </c>
      <c r="D192" s="14" t="s">
        <v>422</v>
      </c>
      <c r="E192" s="150" t="s">
        <v>742</v>
      </c>
      <c r="F192" s="14" t="s">
        <v>415</v>
      </c>
      <c r="G192" s="150" t="s">
        <v>743</v>
      </c>
      <c r="H192" s="14" t="s">
        <v>425</v>
      </c>
      <c r="I192" s="14" t="s">
        <v>418</v>
      </c>
      <c r="J192" s="150" t="s">
        <v>742</v>
      </c>
    </row>
    <row r="193" s="1" customFormat="1" ht="42" customHeight="1" spans="1:10">
      <c r="A193" s="151"/>
      <c r="B193" s="14"/>
      <c r="C193" s="14" t="s">
        <v>412</v>
      </c>
      <c r="D193" s="14" t="s">
        <v>422</v>
      </c>
      <c r="E193" s="150" t="s">
        <v>744</v>
      </c>
      <c r="F193" s="14" t="s">
        <v>415</v>
      </c>
      <c r="G193" s="150" t="s">
        <v>612</v>
      </c>
      <c r="H193" s="14" t="s">
        <v>425</v>
      </c>
      <c r="I193" s="14" t="s">
        <v>418</v>
      </c>
      <c r="J193" s="150" t="s">
        <v>744</v>
      </c>
    </row>
    <row r="194" s="1" customFormat="1" ht="42" customHeight="1" spans="1:10">
      <c r="A194" s="151"/>
      <c r="B194" s="14"/>
      <c r="C194" s="14" t="s">
        <v>412</v>
      </c>
      <c r="D194" s="14" t="s">
        <v>422</v>
      </c>
      <c r="E194" s="150" t="s">
        <v>745</v>
      </c>
      <c r="F194" s="14" t="s">
        <v>415</v>
      </c>
      <c r="G194" s="150" t="s">
        <v>612</v>
      </c>
      <c r="H194" s="14" t="s">
        <v>425</v>
      </c>
      <c r="I194" s="14" t="s">
        <v>418</v>
      </c>
      <c r="J194" s="150" t="s">
        <v>745</v>
      </c>
    </row>
    <row r="195" s="1" customFormat="1" ht="42" customHeight="1" spans="1:10">
      <c r="A195" s="151"/>
      <c r="B195" s="14"/>
      <c r="C195" s="14" t="s">
        <v>412</v>
      </c>
      <c r="D195" s="14" t="s">
        <v>422</v>
      </c>
      <c r="E195" s="150" t="s">
        <v>746</v>
      </c>
      <c r="F195" s="14" t="s">
        <v>415</v>
      </c>
      <c r="G195" s="150" t="s">
        <v>743</v>
      </c>
      <c r="H195" s="14" t="s">
        <v>425</v>
      </c>
      <c r="I195" s="14" t="s">
        <v>418</v>
      </c>
      <c r="J195" s="150" t="s">
        <v>746</v>
      </c>
    </row>
    <row r="196" s="1" customFormat="1" ht="42" customHeight="1" spans="1:10">
      <c r="A196" s="151"/>
      <c r="B196" s="14"/>
      <c r="C196" s="14" t="s">
        <v>412</v>
      </c>
      <c r="D196" s="14" t="s">
        <v>422</v>
      </c>
      <c r="E196" s="150" t="s">
        <v>747</v>
      </c>
      <c r="F196" s="14" t="s">
        <v>415</v>
      </c>
      <c r="G196" s="150" t="s">
        <v>618</v>
      </c>
      <c r="H196" s="14" t="s">
        <v>425</v>
      </c>
      <c r="I196" s="14" t="s">
        <v>418</v>
      </c>
      <c r="J196" s="150" t="s">
        <v>747</v>
      </c>
    </row>
    <row r="197" s="1" customFormat="1" ht="42" customHeight="1" spans="1:10">
      <c r="A197" s="151"/>
      <c r="B197" s="14"/>
      <c r="C197" s="14" t="s">
        <v>412</v>
      </c>
      <c r="D197" s="14" t="s">
        <v>422</v>
      </c>
      <c r="E197" s="150" t="s">
        <v>748</v>
      </c>
      <c r="F197" s="14" t="s">
        <v>521</v>
      </c>
      <c r="G197" s="150" t="s">
        <v>84</v>
      </c>
      <c r="H197" s="14" t="s">
        <v>425</v>
      </c>
      <c r="I197" s="14" t="s">
        <v>418</v>
      </c>
      <c r="J197" s="150" t="s">
        <v>748</v>
      </c>
    </row>
    <row r="198" s="1" customFormat="1" ht="42" customHeight="1" spans="1:10">
      <c r="A198" s="151"/>
      <c r="B198" s="14"/>
      <c r="C198" s="14" t="s">
        <v>412</v>
      </c>
      <c r="D198" s="14" t="s">
        <v>422</v>
      </c>
      <c r="E198" s="150" t="s">
        <v>749</v>
      </c>
      <c r="F198" s="14" t="s">
        <v>415</v>
      </c>
      <c r="G198" s="150" t="s">
        <v>750</v>
      </c>
      <c r="H198" s="14" t="s">
        <v>421</v>
      </c>
      <c r="I198" s="14" t="s">
        <v>418</v>
      </c>
      <c r="J198" s="150" t="s">
        <v>749</v>
      </c>
    </row>
    <row r="199" s="1" customFormat="1" ht="42" customHeight="1" spans="1:10">
      <c r="A199" s="151"/>
      <c r="B199" s="14"/>
      <c r="C199" s="14" t="s">
        <v>412</v>
      </c>
      <c r="D199" s="14" t="s">
        <v>422</v>
      </c>
      <c r="E199" s="150" t="s">
        <v>751</v>
      </c>
      <c r="F199" s="14" t="s">
        <v>415</v>
      </c>
      <c r="G199" s="150" t="s">
        <v>750</v>
      </c>
      <c r="H199" s="14" t="s">
        <v>421</v>
      </c>
      <c r="I199" s="14" t="s">
        <v>418</v>
      </c>
      <c r="J199" s="150" t="s">
        <v>751</v>
      </c>
    </row>
    <row r="200" s="1" customFormat="1" ht="42" customHeight="1" spans="1:10">
      <c r="A200" s="151"/>
      <c r="B200" s="14"/>
      <c r="C200" s="14" t="s">
        <v>412</v>
      </c>
      <c r="D200" s="14" t="s">
        <v>422</v>
      </c>
      <c r="E200" s="150" t="s">
        <v>752</v>
      </c>
      <c r="F200" s="14" t="s">
        <v>415</v>
      </c>
      <c r="G200" s="150" t="s">
        <v>612</v>
      </c>
      <c r="H200" s="14" t="s">
        <v>425</v>
      </c>
      <c r="I200" s="14" t="s">
        <v>418</v>
      </c>
      <c r="J200" s="150" t="s">
        <v>752</v>
      </c>
    </row>
    <row r="201" s="1" customFormat="1" ht="42" customHeight="1" spans="1:10">
      <c r="A201" s="151"/>
      <c r="B201" s="14"/>
      <c r="C201" s="14" t="s">
        <v>412</v>
      </c>
      <c r="D201" s="14" t="s">
        <v>422</v>
      </c>
      <c r="E201" s="150" t="s">
        <v>753</v>
      </c>
      <c r="F201" s="14" t="s">
        <v>415</v>
      </c>
      <c r="G201" s="150" t="s">
        <v>754</v>
      </c>
      <c r="H201" s="14" t="s">
        <v>425</v>
      </c>
      <c r="I201" s="14" t="s">
        <v>418</v>
      </c>
      <c r="J201" s="150" t="s">
        <v>753</v>
      </c>
    </row>
    <row r="202" s="1" customFormat="1" ht="42" customHeight="1" spans="1:10">
      <c r="A202" s="151"/>
      <c r="B202" s="14"/>
      <c r="C202" s="14" t="s">
        <v>412</v>
      </c>
      <c r="D202" s="14" t="s">
        <v>422</v>
      </c>
      <c r="E202" s="150" t="s">
        <v>755</v>
      </c>
      <c r="F202" s="14" t="s">
        <v>415</v>
      </c>
      <c r="G202" s="150" t="s">
        <v>756</v>
      </c>
      <c r="H202" s="14" t="s">
        <v>425</v>
      </c>
      <c r="I202" s="14" t="s">
        <v>418</v>
      </c>
      <c r="J202" s="150" t="s">
        <v>755</v>
      </c>
    </row>
    <row r="203" s="1" customFormat="1" ht="42" customHeight="1" spans="1:10">
      <c r="A203" s="151"/>
      <c r="B203" s="14"/>
      <c r="C203" s="14" t="s">
        <v>412</v>
      </c>
      <c r="D203" s="14" t="s">
        <v>422</v>
      </c>
      <c r="E203" s="150" t="s">
        <v>757</v>
      </c>
      <c r="F203" s="14" t="s">
        <v>521</v>
      </c>
      <c r="G203" s="150" t="s">
        <v>758</v>
      </c>
      <c r="H203" s="14" t="s">
        <v>425</v>
      </c>
      <c r="I203" s="14" t="s">
        <v>418</v>
      </c>
      <c r="J203" s="150" t="s">
        <v>757</v>
      </c>
    </row>
    <row r="204" s="1" customFormat="1" ht="42" customHeight="1" spans="1:10">
      <c r="A204" s="151"/>
      <c r="B204" s="14"/>
      <c r="C204" s="14" t="s">
        <v>439</v>
      </c>
      <c r="D204" s="14" t="s">
        <v>526</v>
      </c>
      <c r="E204" s="150" t="s">
        <v>759</v>
      </c>
      <c r="F204" s="14" t="s">
        <v>427</v>
      </c>
      <c r="G204" s="150" t="s">
        <v>760</v>
      </c>
      <c r="H204" s="14"/>
      <c r="I204" s="14" t="s">
        <v>443</v>
      </c>
      <c r="J204" s="150" t="s">
        <v>759</v>
      </c>
    </row>
    <row r="205" s="1" customFormat="1" ht="42" customHeight="1" spans="1:10">
      <c r="A205" s="151"/>
      <c r="B205" s="14"/>
      <c r="C205" s="14" t="s">
        <v>448</v>
      </c>
      <c r="D205" s="14" t="s">
        <v>449</v>
      </c>
      <c r="E205" s="150" t="s">
        <v>586</v>
      </c>
      <c r="F205" s="14" t="s">
        <v>415</v>
      </c>
      <c r="G205" s="150" t="s">
        <v>618</v>
      </c>
      <c r="H205" s="14" t="s">
        <v>425</v>
      </c>
      <c r="I205" s="14" t="s">
        <v>418</v>
      </c>
      <c r="J205" s="150" t="s">
        <v>586</v>
      </c>
    </row>
    <row r="206" s="1" customFormat="1" ht="42" customHeight="1" spans="1:10">
      <c r="A206" s="151" t="s">
        <v>359</v>
      </c>
      <c r="B206" s="14" t="s">
        <v>761</v>
      </c>
      <c r="C206" s="14" t="s">
        <v>412</v>
      </c>
      <c r="D206" s="14" t="s">
        <v>413</v>
      </c>
      <c r="E206" s="150" t="s">
        <v>762</v>
      </c>
      <c r="F206" s="14" t="s">
        <v>427</v>
      </c>
      <c r="G206" s="150" t="s">
        <v>763</v>
      </c>
      <c r="H206" s="14" t="s">
        <v>421</v>
      </c>
      <c r="I206" s="14" t="s">
        <v>418</v>
      </c>
      <c r="J206" s="150" t="s">
        <v>762</v>
      </c>
    </row>
    <row r="207" s="1" customFormat="1" ht="42" customHeight="1" spans="1:10">
      <c r="A207" s="151"/>
      <c r="B207" s="14"/>
      <c r="C207" s="14" t="s">
        <v>412</v>
      </c>
      <c r="D207" s="14" t="s">
        <v>422</v>
      </c>
      <c r="E207" s="150" t="s">
        <v>764</v>
      </c>
      <c r="F207" s="14" t="s">
        <v>427</v>
      </c>
      <c r="G207" s="150" t="s">
        <v>517</v>
      </c>
      <c r="H207" s="14" t="s">
        <v>425</v>
      </c>
      <c r="I207" s="14" t="s">
        <v>418</v>
      </c>
      <c r="J207" s="150" t="s">
        <v>764</v>
      </c>
    </row>
    <row r="208" s="1" customFormat="1" ht="42" customHeight="1" spans="1:10">
      <c r="A208" s="151"/>
      <c r="B208" s="14"/>
      <c r="C208" s="14" t="s">
        <v>412</v>
      </c>
      <c r="D208" s="14" t="s">
        <v>437</v>
      </c>
      <c r="E208" s="150" t="s">
        <v>520</v>
      </c>
      <c r="F208" s="14" t="s">
        <v>427</v>
      </c>
      <c r="G208" s="150" t="s">
        <v>765</v>
      </c>
      <c r="H208" s="14" t="s">
        <v>523</v>
      </c>
      <c r="I208" s="14" t="s">
        <v>443</v>
      </c>
      <c r="J208" s="150" t="s">
        <v>520</v>
      </c>
    </row>
    <row r="209" s="1" customFormat="1" ht="42" customHeight="1" spans="1:10">
      <c r="A209" s="151"/>
      <c r="B209" s="14"/>
      <c r="C209" s="14" t="s">
        <v>412</v>
      </c>
      <c r="D209" s="14" t="s">
        <v>613</v>
      </c>
      <c r="E209" s="150" t="s">
        <v>614</v>
      </c>
      <c r="F209" s="14" t="s">
        <v>427</v>
      </c>
      <c r="G209" s="150" t="s">
        <v>766</v>
      </c>
      <c r="H209" s="14" t="s">
        <v>666</v>
      </c>
      <c r="I209" s="14" t="s">
        <v>418</v>
      </c>
      <c r="J209" s="150" t="s">
        <v>614</v>
      </c>
    </row>
    <row r="210" s="1" customFormat="1" ht="42" customHeight="1" spans="1:10">
      <c r="A210" s="151"/>
      <c r="B210" s="14"/>
      <c r="C210" s="14" t="s">
        <v>439</v>
      </c>
      <c r="D210" s="14" t="s">
        <v>440</v>
      </c>
      <c r="E210" s="150" t="s">
        <v>767</v>
      </c>
      <c r="F210" s="14" t="s">
        <v>427</v>
      </c>
      <c r="G210" s="150" t="s">
        <v>768</v>
      </c>
      <c r="H210" s="14"/>
      <c r="I210" s="14" t="s">
        <v>443</v>
      </c>
      <c r="J210" s="150" t="s">
        <v>767</v>
      </c>
    </row>
    <row r="211" s="1" customFormat="1" ht="42" customHeight="1" spans="1:10">
      <c r="A211" s="151"/>
      <c r="B211" s="14"/>
      <c r="C211" s="14" t="s">
        <v>439</v>
      </c>
      <c r="D211" s="14" t="s">
        <v>526</v>
      </c>
      <c r="E211" s="150" t="s">
        <v>769</v>
      </c>
      <c r="F211" s="14" t="s">
        <v>427</v>
      </c>
      <c r="G211" s="150" t="s">
        <v>770</v>
      </c>
      <c r="H211" s="14"/>
      <c r="I211" s="14" t="s">
        <v>443</v>
      </c>
      <c r="J211" s="150" t="s">
        <v>769</v>
      </c>
    </row>
    <row r="212" s="1" customFormat="1" ht="42" customHeight="1" spans="1:10">
      <c r="A212" s="151"/>
      <c r="B212" s="14"/>
      <c r="C212" s="14" t="s">
        <v>448</v>
      </c>
      <c r="D212" s="14" t="s">
        <v>449</v>
      </c>
      <c r="E212" s="150" t="s">
        <v>771</v>
      </c>
      <c r="F212" s="14" t="s">
        <v>427</v>
      </c>
      <c r="G212" s="150" t="s">
        <v>517</v>
      </c>
      <c r="H212" s="14" t="s">
        <v>425</v>
      </c>
      <c r="I212" s="14" t="s">
        <v>418</v>
      </c>
      <c r="J212" s="150" t="s">
        <v>771</v>
      </c>
    </row>
  </sheetData>
  <mergeCells count="46">
    <mergeCell ref="A3:J3"/>
    <mergeCell ref="A4:H4"/>
    <mergeCell ref="A8:A19"/>
    <mergeCell ref="A20:A25"/>
    <mergeCell ref="A26:A31"/>
    <mergeCell ref="A32:A39"/>
    <mergeCell ref="A40:A58"/>
    <mergeCell ref="A59:A61"/>
    <mergeCell ref="A62:A69"/>
    <mergeCell ref="A70:A76"/>
    <mergeCell ref="A77:A87"/>
    <mergeCell ref="A88:A96"/>
    <mergeCell ref="A97:A115"/>
    <mergeCell ref="A116:A121"/>
    <mergeCell ref="A122:A129"/>
    <mergeCell ref="A130:A134"/>
    <mergeCell ref="A135:A140"/>
    <mergeCell ref="A141:A145"/>
    <mergeCell ref="A146:A155"/>
    <mergeCell ref="A156:A175"/>
    <mergeCell ref="A176:A182"/>
    <mergeCell ref="A183:A185"/>
    <mergeCell ref="A186:A205"/>
    <mergeCell ref="A206:A212"/>
    <mergeCell ref="B8:B19"/>
    <mergeCell ref="B20:B25"/>
    <mergeCell ref="B26:B31"/>
    <mergeCell ref="B32:B39"/>
    <mergeCell ref="B40:B58"/>
    <mergeCell ref="B59:B61"/>
    <mergeCell ref="B62:B69"/>
    <mergeCell ref="B70:B76"/>
    <mergeCell ref="B77:B87"/>
    <mergeCell ref="B88:B96"/>
    <mergeCell ref="B97:B115"/>
    <mergeCell ref="B116:B121"/>
    <mergeCell ref="B122:B129"/>
    <mergeCell ref="B130:B134"/>
    <mergeCell ref="B135:B140"/>
    <mergeCell ref="B141:B145"/>
    <mergeCell ref="B146:B155"/>
    <mergeCell ref="B156:B175"/>
    <mergeCell ref="B176:B182"/>
    <mergeCell ref="B183:B185"/>
    <mergeCell ref="B186:B205"/>
    <mergeCell ref="B206:B21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kmcg</cp:lastModifiedBy>
  <dcterms:created xsi:type="dcterms:W3CDTF">2025-02-06T15:09:00Z</dcterms:created>
  <dcterms:modified xsi:type="dcterms:W3CDTF">2025-03-20T14:04:11Z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D1C4186132897587DBAFDB672F641093_43</vt:lpwstr>
  </property>
  <property fmtid="{D5CDD505-2E9C-101B-9397-08002B2CF9AE}" pid="3" name="KSOProductBuildVer">
    <vt:lpwstr>2052-12.8.2.1112</vt:lpwstr>
  </property>
</Properties>
</file>