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00" firstSheet="11"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 name="部门整体支出绩效目标表13" sheetId="19" r:id="rId19"/>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44525"/>
</workbook>
</file>

<file path=xl/sharedStrings.xml><?xml version="1.0" encoding="utf-8"?>
<sst xmlns="http://schemas.openxmlformats.org/spreadsheetml/2006/main" count="883" uniqueCount="431">
  <si>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</si>
  <si>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</si>
  <si>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</si>
  <si>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</si>
  <si>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</si>
  <si>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</si>
  <si>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</si>
  <si>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</si>
  <si>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</si>
  <si>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</si>
  <si>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</si>
  <si>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</si>
  <si>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</si>
  <si>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</si>
  <si>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</si>
  <si>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</si>
  <si>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</si>
  <si>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</si>
  <si>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</si>
  <si>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</si>
  <si>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</si>
  <si>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</si>
  <si>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</si>
  <si>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</si>
  <si>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</si>
  <si>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</si>
  <si>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</si>
  <si>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</si>
  <si>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</si>
  <si>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</si>
  <si>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</si>
  <si>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</si>
  <si>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</si>
  <si>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</si>
  <si>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</si>
  <si>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</si>
  <si>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</si>
  <si>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</si>
  <si>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</si>
  <si>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</si>
  <si>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</si>
  <si>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</si>
  <si>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</si>
  <si>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</si>
  <si>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</si>
  <si>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</si>
  <si>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</si>
  <si>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</si>
  <si>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</si>
  <si>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</si>
  <si>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</si>
  <si>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</si>
  <si>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</si>
  <si>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</si>
  <si>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</si>
  <si>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</si>
  <si>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</si>
  <si>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</si>
  <si>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</si>
  <si>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</si>
  <si>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</si>
  <si>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</si>
  <si>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</si>
  <si>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</si>
  <si>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</si>
  <si>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</si>
  <si>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</si>
  <si>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</si>
  <si>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</si>
  <si>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263004</t>
  </si>
  <si>
    <t>昆明市呈贡区机构编制信息管理中心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</si>
  <si>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</si>
  <si>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</si>
  <si>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</si>
  <si>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</si>
  <si>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</si>
  <si>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</si>
  <si>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</si>
  <si>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</si>
  <si>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</si>
  <si>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</si>
  <si>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</si>
  <si>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</si>
  <si>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</si>
  <si>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</si>
  <si>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</si>
  <si>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</si>
  <si>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</si>
  <si>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</si>
  <si>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</si>
  <si>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</si>
  <si>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</si>
  <si>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</si>
  <si>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</si>
  <si>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</si>
  <si>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</si>
  <si>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</si>
  <si>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</si>
  <si>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</si>
  <si>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20136</t>
  </si>
  <si>
    <t>其他共产党事务支出</t>
  </si>
  <si>
    <t>2013650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</si>
  <si>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</si>
  <si>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</si>
  <si>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</si>
  <si>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</si>
  <si>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</si>
  <si>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</si>
  <si>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</si>
  <si>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</si>
  <si>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</si>
  <si>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</si>
  <si>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</si>
  <si>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</si>
  <si>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</si>
  <si>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</si>
  <si>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</si>
  <si>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</si>
  <si>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</si>
  <si>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</si>
  <si>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</si>
  <si>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</si>
  <si>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</si>
  <si>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</si>
  <si>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</si>
  <si>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</si>
  <si>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</si>
  <si>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</si>
  <si>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</si>
  <si>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</si>
  <si>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</si>
  <si>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</si>
  <si>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</si>
  <si>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</si>
  <si>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</si>
  <si>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</si>
  <si>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</si>
  <si>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</si>
  <si>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</si>
  <si>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</si>
  <si>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</si>
  <si>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</si>
  <si>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</si>
  <si>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</si>
  <si>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</si>
  <si>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</si>
  <si>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</si>
  <si>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</si>
  <si>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</si>
  <si>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</si>
  <si>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</si>
  <si>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</si>
  <si>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</si>
  <si>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</si>
  <si>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</si>
  <si>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</si>
  <si>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</si>
  <si>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</si>
  <si>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</si>
  <si>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</si>
  <si>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</si>
  <si>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</si>
  <si>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</si>
  <si>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</si>
  <si>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</si>
  <si>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</si>
  <si>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</si>
  <si>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</si>
  <si>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</si>
  <si>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</si>
  <si>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</si>
  <si>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</si>
  <si>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</si>
  <si>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</si>
  <si>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</si>
  <si>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</si>
  <si>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</si>
  <si>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</si>
  <si>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</si>
  <si>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此表为空，昆明市呈贡区机构编制信息管理中心无一般公共预算“三公”经费支出预算。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</si>
  <si>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</si>
  <si>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</si>
  <si>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</si>
  <si>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</si>
  <si>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</si>
  <si>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</si>
  <si>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</si>
  <si>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</si>
  <si>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</si>
  <si>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</si>
  <si>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</si>
  <si>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</si>
  <si>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</si>
  <si>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</si>
  <si>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</si>
  <si>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</si>
  <si>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</si>
  <si>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</si>
  <si>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</si>
  <si>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中国共产党昆明市呈贡区委员会机构编制委员会办公室</t>
  </si>
  <si>
    <t>530121210000000001528</t>
  </si>
  <si>
    <t>事业人员工资支出</t>
  </si>
  <si>
    <t>30101</t>
  </si>
  <si>
    <t>基本工资</t>
  </si>
  <si>
    <t>30102</t>
  </si>
  <si>
    <t>津贴补贴</t>
  </si>
  <si>
    <t>30103</t>
  </si>
  <si>
    <t>奖金</t>
  </si>
  <si>
    <t>30107</t>
  </si>
  <si>
    <t>绩效工资</t>
  </si>
  <si>
    <t>530121210000000001529</t>
  </si>
  <si>
    <t>社会保障缴费</t>
  </si>
  <si>
    <t>30108</t>
  </si>
  <si>
    <t>机关事业单位基本养老保险缴费</t>
  </si>
  <si>
    <t>30110</t>
  </si>
  <si>
    <t>职工基本医疗保险缴费</t>
  </si>
  <si>
    <t>30111</t>
  </si>
  <si>
    <t>公务员医疗补助缴费</t>
  </si>
  <si>
    <t>30112</t>
  </si>
  <si>
    <t>其他社会保障缴费</t>
  </si>
  <si>
    <t>530121210000000001530</t>
  </si>
  <si>
    <t>30113</t>
  </si>
  <si>
    <t>530121210000000001535</t>
  </si>
  <si>
    <t>工会经费</t>
  </si>
  <si>
    <t>30228</t>
  </si>
  <si>
    <t>530121210000000001536</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</si>
  <si>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</si>
  <si>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</si>
  <si>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</si>
  <si>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</si>
  <si>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</si>
  <si>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</si>
  <si>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</si>
  <si>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</si>
  <si>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</si>
  <si>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</si>
  <si>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</si>
  <si>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</si>
  <si>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</si>
  <si>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</si>
  <si>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</si>
  <si>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</si>
  <si>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</si>
  <si>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</si>
  <si>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</si>
  <si>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530121231100001439196</t>
  </si>
  <si>
    <t>事业人员绩效奖励</t>
  </si>
  <si>
    <t>530121251100003765534</t>
  </si>
  <si>
    <t>事业购房补贴</t>
  </si>
  <si>
    <t>预算05-1表</t>
  </si>
  <si>
    <t>项目分类</t>
  </si>
  <si>
    <t>项目单位</t>
  </si>
  <si>
    <t>经济科目编码</t>
  </si>
  <si>
    <t>经济科目名称</t>
  </si>
  <si>
    <t>本年拨款</t>
  </si>
  <si>
    <t>其中：本次下达</t>
  </si>
  <si>
    <t>此表为空，昆明市呈贡区机构编制信息管理中心未预算项目支出。</t>
  </si>
  <si>
    <t>预算05-2表</t>
  </si>
  <si>
    <t>项目年度绩效目标</t>
  </si>
  <si>
    <t>一级指标</t>
  </si>
  <si>
    <t>二级指标</t>
  </si>
  <si>
    <t>三级指标</t>
  </si>
  <si>
    <t>指标性质</t>
  </si>
  <si>
    <t>指标值</t>
  </si>
  <si>
    <t>度量单位</t>
  </si>
  <si>
    <t>指标属性</t>
  </si>
  <si>
    <t>指标内容</t>
  </si>
  <si>
    <t>此表为空，昆明市呈贡区机构编制信息管理中心未预算项目支出，无项目支出绩效目标。</t>
  </si>
  <si>
    <t>预算06表</t>
  </si>
  <si>
    <t>政府性基金预算支出预算表</t>
  </si>
  <si>
    <t>单位名称：昆明市发展和改革委员会</t>
  </si>
  <si>
    <t>政府性基金预算支出</t>
  </si>
  <si>
    <t>此表为空，昆明市呈贡区机构编制信息管理中心无政府性基金预算支出。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</si>
  <si>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</si>
  <si>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</si>
  <si>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</si>
  <si>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</si>
  <si>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</si>
  <si>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</si>
  <si>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</si>
  <si>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</si>
  <si>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</si>
  <si>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</si>
  <si>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</si>
  <si>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残联大楼物业服务采购</t>
  </si>
  <si>
    <t>物业管理服务</t>
  </si>
  <si>
    <t>元</t>
  </si>
  <si>
    <t>备注：当面向中小企业预留资金大于合计时，面向中小企业预留资金为三年预计数。</t>
  </si>
  <si>
    <t>此表为空，昆明市呈贡区机构编制信息管理中心无政府采购预算。</t>
  </si>
  <si>
    <t>预算08表</t>
  </si>
  <si>
    <t>政府购买服务项目</t>
  </si>
  <si>
    <t>政府购买服务指导性目录代码</t>
  </si>
  <si>
    <t>基本支出/项目支出</t>
  </si>
  <si>
    <t>所属服务类别</t>
  </si>
  <si>
    <t>所属服务领域</t>
  </si>
  <si>
    <t>购买内容简述</t>
  </si>
  <si>
    <t>此表为空，昆明市呈贡区机构编制信息管理中心无政府购买服务预算。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</si>
  <si>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</si>
  <si>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</si>
  <si>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</si>
  <si>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</si>
  <si>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</si>
  <si>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</si>
  <si>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</si>
  <si>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</si>
  <si>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</si>
  <si>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</si>
  <si>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</si>
  <si>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</si>
  <si>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</si>
  <si>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</si>
  <si>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</si>
  <si>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</si>
  <si>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</si>
  <si>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</si>
  <si>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</si>
  <si>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</si>
  <si>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</si>
  <si>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</si>
  <si>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</si>
  <si>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此表为空，昆明市呈贡区机构编制信息管理中心无对下转移支付预算。</t>
  </si>
  <si>
    <t>预算09-2表</t>
  </si>
  <si>
    <t>此表为空，昆明市呈贡区机构编制信息管理中心无对下转移支付预算，无相应绩效目标。</t>
  </si>
  <si>
    <t xml:space="preserve">预算10表
</t>
  </si>
  <si>
    <t>资产类别</t>
  </si>
  <si>
    <t>资产分类代码.名称</t>
  </si>
  <si>
    <t>资产名称</t>
  </si>
  <si>
    <t>计量单位</t>
  </si>
  <si>
    <t>财政部门批复数（元）</t>
  </si>
  <si>
    <t>单价</t>
  </si>
  <si>
    <t>金额</t>
  </si>
  <si>
    <t>此表为空，昆明市呈贡区机构编制信息管理中心无对新增资产配置预算。</t>
  </si>
  <si>
    <t>预算10表</t>
  </si>
  <si>
    <t>预算11表</t>
  </si>
  <si>
    <t>上级补助</t>
  </si>
  <si>
    <t>此表为空，昆明市呈贡区机构编制信息管理中心无对上级转移支付补助项目支出预算。</t>
  </si>
  <si>
    <t>预算12表</t>
  </si>
  <si>
    <t>项目级次</t>
  </si>
  <si>
    <t/>
  </si>
  <si>
    <t>此表为空，昆明市呈贡区机构编制信息管理中心无项目支出预算，故无中期规划预算表。</t>
  </si>
  <si>
    <t>预算13表</t>
  </si>
  <si>
    <t>部门编码</t>
  </si>
  <si>
    <t>263001</t>
  </si>
  <si>
    <t>部门名称</t>
  </si>
  <si>
    <t>内容</t>
  </si>
  <si>
    <t>说明</t>
  </si>
  <si>
    <t>部门总体目标</t>
  </si>
  <si>
    <t>部门职责</t>
  </si>
  <si>
    <t>昆明市呈贡区机构编制信息管理中心的职能主要包括：
1.负责全区机关事业单位机构编制数据采集、汇总、更新、管理工作；
2.负责与省、市机构编制数据库的联网工作；
3.负责区机构编制网络建设、维护、管理及安全保密工作；
4.负责机构编制统计工作；
5.负责党政群机关和事业单位网上名称管理及中文域名和网络红页管理等工作；
6.负责其他机构编制信息管理工作；
7.负责承担区编委、区委编办及上级交办的其他工作事项。</t>
  </si>
  <si>
    <t>根据三定方案归纳</t>
  </si>
  <si>
    <t>中心作为中共昆明市呈贡区委机构编制委员会办公室下属事业单位，协助区委机构编制委员会办公室日常工作。</t>
  </si>
  <si>
    <t>根据部门职责，中长期规划，各级党委，各级政府要求归纳</t>
  </si>
  <si>
    <t>部门年度目标</t>
  </si>
  <si>
    <t>根据中央、省、市、区委重点工作安排，完成重点领域的体制机制调整，职能职责优化调整。</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</si>
  <si>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</si>
  <si>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</si>
  <si>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</si>
  <si>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</si>
  <si>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</si>
  <si>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</si>
  <si>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</si>
  <si>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</si>
  <si>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日常办公所需</t>
  </si>
  <si>
    <t>三、部门整体支出绩效指标</t>
  </si>
  <si>
    <t>绩效指标</t>
  </si>
  <si>
    <t>评（扣）分标准</t>
  </si>
  <si>
    <t>绩效指标设定依据及指标值数据来源</t>
  </si>
  <si>
    <t xml:space="preserve">二级指标 </t>
  </si>
  <si>
    <t>产出指标</t>
  </si>
  <si>
    <t>数量指标</t>
  </si>
  <si>
    <t>设施设备（系统）检查检修次数</t>
  </si>
  <si>
    <t>&gt;</t>
  </si>
  <si>
    <t>50</t>
  </si>
  <si>
    <t>次/年</t>
  </si>
  <si>
    <t>定量指标</t>
  </si>
  <si>
    <t>少于一次扣0.5分。</t>
  </si>
  <si>
    <t>反映电梯、空调、消防、安保、会议系统等设施设备检查检修次数的情况。（具体运用时，根据不同的设施对检查的要求进行检查频次的设置。）</t>
  </si>
  <si>
    <t>物管服务的相关管理要求。</t>
  </si>
  <si>
    <t>消防巡查次数</t>
  </si>
  <si>
    <t>=</t>
  </si>
  <si>
    <t>次/天</t>
  </si>
  <si>
    <t>每少1次扣0.5分。</t>
  </si>
  <si>
    <t>反映每天消防巡查次数的情况。</t>
  </si>
  <si>
    <t>物业管理面积</t>
  </si>
  <si>
    <t>1000</t>
  </si>
  <si>
    <t>平方米</t>
  </si>
  <si>
    <t>服务次数每少一次扣0.5分。</t>
  </si>
  <si>
    <t>反映物业管理合同约定的服务区域、办公区域室内外（含绿化）面积之和。</t>
  </si>
  <si>
    <t>物业管理服务要求。</t>
  </si>
  <si>
    <t>安保巡查次数</t>
  </si>
  <si>
    <t>每少一次扣0.5分。</t>
  </si>
  <si>
    <t>反映每天安保巡查次数的情况。</t>
  </si>
  <si>
    <t>会议次数</t>
  </si>
  <si>
    <t>&gt;=</t>
  </si>
  <si>
    <t>次</t>
  </si>
  <si>
    <t>召开相关业务培训会议每少一次扣5分。</t>
  </si>
  <si>
    <t>反映预算部门（单位）组织开展各类会议的总次数。</t>
  </si>
  <si>
    <t>日常工作安排情况。</t>
  </si>
  <si>
    <t>质量指标</t>
  </si>
  <si>
    <t>政府采购率</t>
  </si>
  <si>
    <t>100%</t>
  </si>
  <si>
    <t>%</t>
  </si>
  <si>
    <t>定性指标</t>
  </si>
  <si>
    <t>是否通过政府采购手续采购。</t>
  </si>
  <si>
    <t>反映实行政府采购的情况。政府采购率=实行政府采购的项目数/采购限额标准以上项目数*100%</t>
  </si>
  <si>
    <t>政府采购相关要求。</t>
  </si>
  <si>
    <t>物管人员在岗率</t>
  </si>
  <si>
    <t>100</t>
  </si>
  <si>
    <t>每不在岗一次扣1分。</t>
  </si>
  <si>
    <t>反映安保、消防服务人员等物管人员在岗的情况。物管人员在岗率=实际在岗工时/应在岗工时*100%</t>
  </si>
  <si>
    <t>时效指标</t>
  </si>
  <si>
    <t>零星修缮（维修）及时率</t>
  </si>
  <si>
    <t>问题解决效率</t>
  </si>
  <si>
    <t>反映零星修缮（维修）及时的情况。零星修缮（维修）及时率=在规定时间内完成零星修缮（维修）数量/报修数量*100%</t>
  </si>
  <si>
    <t>物业管理服务需求。</t>
  </si>
  <si>
    <t>效益指标</t>
  </si>
  <si>
    <t>社会效益</t>
  </si>
  <si>
    <t>安全事故发生次数</t>
  </si>
  <si>
    <t>&lt;=</t>
  </si>
  <si>
    <t>0</t>
  </si>
  <si>
    <t>发生一次扣10分</t>
  </si>
  <si>
    <t>反映安全事故发生的次数情况。</t>
  </si>
  <si>
    <t>设施设备（系统)发生故障次数</t>
  </si>
  <si>
    <t>每发生一次扣10分。</t>
  </si>
  <si>
    <t>反映电梯、空调、消防、安保、会议系统等设施设备发生故障的情况。</t>
  </si>
  <si>
    <t>满意度指标</t>
  </si>
  <si>
    <t>服务对象满意度</t>
  </si>
  <si>
    <t>服务受益人员满意度</t>
  </si>
  <si>
    <t>95</t>
  </si>
  <si>
    <t>满意度未达到的扣10分。</t>
  </si>
  <si>
    <t>反映保安、保洁、餐饮服务、绿化养护服务受益人员满意程度。</t>
  </si>
</sst>
</file>

<file path=xl/styles.xml><?xml version="1.0" encoding="utf-8"?>
<styleSheet xmlns="http://schemas.openxmlformats.org/spreadsheetml/2006/main">
  <numFmts count="9">
    <numFmt numFmtId="176" formatCode="#,##0.00;\-#,##0.00;;@"/>
    <numFmt numFmtId="44" formatCode="_ &quot;￥&quot;* #,##0.00_ ;_ &quot;￥&quot;* \-#,##0.00_ ;_ &quot;￥&quot;* &quot;-&quot;??_ ;_ @_ "/>
    <numFmt numFmtId="42" formatCode="_ &quot;￥&quot;* #,##0_ ;_ &quot;￥&quot;* \-#,##0_ ;_ &quot;￥&quot;* &quot;-&quot;_ ;_ @_ "/>
    <numFmt numFmtId="177" formatCode="yyyy/mm/dd\ hh:mm:ss"/>
    <numFmt numFmtId="41" formatCode="_ * #,##0_ ;_ * \-#,##0_ ;_ * &quot;-&quot;_ ;_ @_ "/>
    <numFmt numFmtId="43" formatCode="_ * #,##0.00_ ;_ * \-#,##0.00_ ;_ * &quot;-&quot;??_ ;_ @_ "/>
    <numFmt numFmtId="178" formatCode="yyyy/mm/dd"/>
    <numFmt numFmtId="179" formatCode="hh:mm:ss"/>
    <numFmt numFmtId="180" formatCode="#,##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1"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9" fillId="0" borderId="1">
      <alignment horizontal="right" vertical="center"/>
    </xf>
    <xf numFmtId="0" fontId="22" fillId="11"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9" fillId="0" borderId="1">
      <alignment horizontal="right" vertical="center"/>
    </xf>
    <xf numFmtId="0" fontId="28" fillId="0" borderId="0" applyNumberFormat="0" applyFill="0" applyBorder="0" applyAlignment="0" applyProtection="0">
      <alignment vertical="center"/>
    </xf>
    <xf numFmtId="0" fontId="0" fillId="10" borderId="15" applyNumberFormat="0" applyFont="0" applyAlignment="0" applyProtection="0">
      <alignment vertical="center"/>
    </xf>
    <xf numFmtId="0" fontId="23" fillId="1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23" fillId="7" borderId="0" applyNumberFormat="0" applyBorder="0" applyAlignment="0" applyProtection="0">
      <alignment vertical="center"/>
    </xf>
    <xf numFmtId="0" fontId="29" fillId="0" borderId="20" applyNumberFormat="0" applyFill="0" applyAlignment="0" applyProtection="0">
      <alignment vertical="center"/>
    </xf>
    <xf numFmtId="0" fontId="23" fillId="20" borderId="0" applyNumberFormat="0" applyBorder="0" applyAlignment="0" applyProtection="0">
      <alignment vertical="center"/>
    </xf>
    <xf numFmtId="0" fontId="35" fillId="21" borderId="19" applyNumberFormat="0" applyAlignment="0" applyProtection="0">
      <alignment vertical="center"/>
    </xf>
    <xf numFmtId="0" fontId="37" fillId="21" borderId="14" applyNumberFormat="0" applyAlignment="0" applyProtection="0">
      <alignment vertical="center"/>
    </xf>
    <xf numFmtId="0" fontId="38" fillId="24" borderId="21" applyNumberFormat="0" applyAlignment="0" applyProtection="0">
      <alignment vertical="center"/>
    </xf>
    <xf numFmtId="0" fontId="22" fillId="19" borderId="0" applyNumberFormat="0" applyBorder="0" applyAlignment="0" applyProtection="0">
      <alignment vertical="center"/>
    </xf>
    <xf numFmtId="0" fontId="23" fillId="9" borderId="0" applyNumberFormat="0" applyBorder="0" applyAlignment="0" applyProtection="0">
      <alignment vertical="center"/>
    </xf>
    <xf numFmtId="0" fontId="24" fillId="0" borderId="16" applyNumberFormat="0" applyFill="0" applyAlignment="0" applyProtection="0">
      <alignment vertical="center"/>
    </xf>
    <xf numFmtId="0" fontId="27" fillId="0" borderId="17" applyNumberFormat="0" applyFill="0" applyAlignment="0" applyProtection="0">
      <alignment vertical="center"/>
    </xf>
    <xf numFmtId="0" fontId="20" fillId="4" borderId="0" applyNumberFormat="0" applyBorder="0" applyAlignment="0" applyProtection="0">
      <alignment vertical="center"/>
    </xf>
    <xf numFmtId="0" fontId="36" fillId="22" borderId="0" applyNumberFormat="0" applyBorder="0" applyAlignment="0" applyProtection="0">
      <alignment vertical="center"/>
    </xf>
    <xf numFmtId="10" fontId="19" fillId="0" borderId="1">
      <alignment horizontal="right" vertical="center"/>
    </xf>
    <xf numFmtId="0" fontId="22" fillId="26" borderId="0" applyNumberFormat="0" applyBorder="0" applyAlignment="0" applyProtection="0">
      <alignment vertical="center"/>
    </xf>
    <xf numFmtId="0" fontId="23" fillId="23" borderId="0" applyNumberFormat="0" applyBorder="0" applyAlignment="0" applyProtection="0">
      <alignment vertical="center"/>
    </xf>
    <xf numFmtId="0" fontId="22" fillId="28" borderId="0" applyNumberFormat="0" applyBorder="0" applyAlignment="0" applyProtection="0">
      <alignment vertical="center"/>
    </xf>
    <xf numFmtId="0" fontId="22" fillId="30" borderId="0" applyNumberFormat="0" applyBorder="0" applyAlignment="0" applyProtection="0">
      <alignment vertical="center"/>
    </xf>
    <xf numFmtId="0" fontId="22" fillId="13" borderId="0" applyNumberFormat="0" applyBorder="0" applyAlignment="0" applyProtection="0">
      <alignment vertical="center"/>
    </xf>
    <xf numFmtId="0" fontId="22" fillId="18" borderId="0" applyNumberFormat="0" applyBorder="0" applyAlignment="0" applyProtection="0">
      <alignment vertical="center"/>
    </xf>
    <xf numFmtId="0" fontId="23" fillId="32" borderId="0" applyNumberFormat="0" applyBorder="0" applyAlignment="0" applyProtection="0">
      <alignment vertical="center"/>
    </xf>
    <xf numFmtId="0" fontId="23" fillId="17"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23" fillId="34" borderId="0" applyNumberFormat="0" applyBorder="0" applyAlignment="0" applyProtection="0">
      <alignment vertical="center"/>
    </xf>
    <xf numFmtId="0" fontId="22" fillId="6" borderId="0" applyNumberFormat="0" applyBorder="0" applyAlignment="0" applyProtection="0">
      <alignment vertical="center"/>
    </xf>
    <xf numFmtId="0" fontId="23" fillId="27" borderId="0" applyNumberFormat="0" applyBorder="0" applyAlignment="0" applyProtection="0">
      <alignment vertical="center"/>
    </xf>
    <xf numFmtId="0" fontId="23" fillId="29" borderId="0" applyNumberFormat="0" applyBorder="0" applyAlignment="0" applyProtection="0">
      <alignment vertical="center"/>
    </xf>
    <xf numFmtId="0" fontId="22" fillId="33" borderId="0" applyNumberFormat="0" applyBorder="0" applyAlignment="0" applyProtection="0">
      <alignment vertical="center"/>
    </xf>
    <xf numFmtId="0" fontId="23" fillId="25" borderId="0" applyNumberFormat="0" applyBorder="0" applyAlignment="0" applyProtection="0">
      <alignment vertical="center"/>
    </xf>
    <xf numFmtId="176" fontId="19" fillId="0" borderId="1">
      <alignment horizontal="right" vertical="center"/>
    </xf>
    <xf numFmtId="49" fontId="19" fillId="0" borderId="1">
      <alignment horizontal="left" vertical="center" wrapText="1"/>
    </xf>
    <xf numFmtId="176" fontId="19" fillId="0" borderId="1">
      <alignment horizontal="right" vertical="center"/>
    </xf>
    <xf numFmtId="179" fontId="19" fillId="0" borderId="1">
      <alignment horizontal="right" vertical="center"/>
    </xf>
    <xf numFmtId="180" fontId="19" fillId="0" borderId="1">
      <alignment horizontal="right" vertical="center"/>
    </xf>
  </cellStyleXfs>
  <cellXfs count="241">
    <xf numFmtId="0" fontId="0" fillId="0" borderId="0" xfId="0" applyFont="1" applyBorder="1"/>
    <xf numFmtId="0" fontId="0" fillId="0" borderId="0" xfId="0" applyFont="1" applyFill="1" applyBorder="1" applyAlignment="1"/>
    <xf numFmtId="0" fontId="0"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xf numFmtId="4" fontId="2"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7" fillId="0" borderId="1" xfId="0" applyNumberFormat="1" applyFont="1" applyFill="1" applyBorder="1" applyAlignment="1">
      <alignment horizontal="center" vertical="center"/>
    </xf>
    <xf numFmtId="0" fontId="0" fillId="0" borderId="0" xfId="0"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Border="1" applyAlignment="1">
      <alignment horizontal="center"/>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9" fillId="0" borderId="1" xfId="53"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272727272727" defaultRowHeight="12.75" customHeight="1" outlineLevelCol="3"/>
  <cols>
    <col min="1" max="4" width="41" customWidth="1"/>
  </cols>
  <sheetData>
    <row r="1" customHeight="1" spans="1:4">
      <c r="A1" s="44"/>
      <c r="B1" s="44"/>
      <c r="C1" s="44"/>
      <c r="D1" s="44"/>
    </row>
    <row r="2" ht="15" customHeight="1" spans="1:4">
      <c r="A2" s="88"/>
      <c r="B2" s="88"/>
      <c r="C2" s="88"/>
      <c r="D2" s="106" t="s">
        <v>0</v>
      </c>
    </row>
    <row r="3" ht="41.25" customHeight="1" spans="1:1">
      <c r="A3" s="83" t="str">
        <f>"2025"&amp;"年部门财务收支预算总表"</f>
        <v>2025年部门财务收支预算总表</v>
      </c>
    </row>
    <row r="4" ht="17.25" customHeight="1" spans="1:4">
      <c r="A4" s="86" t="str">
        <f>"单位名称："&amp;"昆明市呈贡区机构编制信息管理中心"</f>
        <v>单位名称：昆明市呈贡区机构编制信息管理中心</v>
      </c>
      <c r="B4" s="206"/>
      <c r="D4" s="183" t="s">
        <v>1</v>
      </c>
    </row>
    <row r="5" ht="23.25" customHeight="1" spans="1:4">
      <c r="A5" s="207" t="s">
        <v>2</v>
      </c>
      <c r="B5" s="208"/>
      <c r="C5" s="207" t="s">
        <v>3</v>
      </c>
      <c r="D5" s="208"/>
    </row>
    <row r="6" ht="24" customHeight="1" spans="1:4">
      <c r="A6" s="207" t="s">
        <v>4</v>
      </c>
      <c r="B6" s="207" t="s">
        <v>5</v>
      </c>
      <c r="C6" s="207" t="s">
        <v>6</v>
      </c>
      <c r="D6" s="207" t="s">
        <v>5</v>
      </c>
    </row>
    <row r="7" ht="17.25" customHeight="1" spans="1:4">
      <c r="A7" s="209" t="s">
        <v>7</v>
      </c>
      <c r="B7" s="124">
        <v>1014825.88</v>
      </c>
      <c r="C7" s="209" t="s">
        <v>8</v>
      </c>
      <c r="D7" s="124">
        <v>742246.88</v>
      </c>
    </row>
    <row r="8" ht="17.25" customHeight="1" spans="1:4">
      <c r="A8" s="209" t="s">
        <v>9</v>
      </c>
      <c r="B8" s="124"/>
      <c r="C8" s="209" t="s">
        <v>10</v>
      </c>
      <c r="D8" s="124"/>
    </row>
    <row r="9" ht="17.25" customHeight="1" spans="1:4">
      <c r="A9" s="209" t="s">
        <v>11</v>
      </c>
      <c r="B9" s="124"/>
      <c r="C9" s="240" t="s">
        <v>12</v>
      </c>
      <c r="D9" s="124"/>
    </row>
    <row r="10" ht="17.25" customHeight="1" spans="1:4">
      <c r="A10" s="209" t="s">
        <v>13</v>
      </c>
      <c r="B10" s="124"/>
      <c r="C10" s="240" t="s">
        <v>14</v>
      </c>
      <c r="D10" s="124"/>
    </row>
    <row r="11" ht="17.25" customHeight="1" spans="1:4">
      <c r="A11" s="209" t="s">
        <v>15</v>
      </c>
      <c r="B11" s="124"/>
      <c r="C11" s="240" t="s">
        <v>16</v>
      </c>
      <c r="D11" s="124">
        <v>1500</v>
      </c>
    </row>
    <row r="12" ht="17.25" customHeight="1" spans="1:4">
      <c r="A12" s="209" t="s">
        <v>17</v>
      </c>
      <c r="B12" s="124"/>
      <c r="C12" s="240" t="s">
        <v>18</v>
      </c>
      <c r="D12" s="124"/>
    </row>
    <row r="13" ht="17.25" customHeight="1" spans="1:4">
      <c r="A13" s="209" t="s">
        <v>19</v>
      </c>
      <c r="B13" s="124"/>
      <c r="C13" s="74" t="s">
        <v>20</v>
      </c>
      <c r="D13" s="124"/>
    </row>
    <row r="14" ht="17.25" customHeight="1" spans="1:4">
      <c r="A14" s="209" t="s">
        <v>21</v>
      </c>
      <c r="B14" s="124"/>
      <c r="C14" s="74" t="s">
        <v>22</v>
      </c>
      <c r="D14" s="124">
        <v>100600</v>
      </c>
    </row>
    <row r="15" ht="17.25" customHeight="1" spans="1:4">
      <c r="A15" s="209" t="s">
        <v>23</v>
      </c>
      <c r="B15" s="124"/>
      <c r="C15" s="74" t="s">
        <v>24</v>
      </c>
      <c r="D15" s="124">
        <v>86575</v>
      </c>
    </row>
    <row r="16" ht="17.25" customHeight="1" spans="1:4">
      <c r="A16" s="209" t="s">
        <v>25</v>
      </c>
      <c r="B16" s="124"/>
      <c r="C16" s="74" t="s">
        <v>26</v>
      </c>
      <c r="D16" s="124"/>
    </row>
    <row r="17" ht="17.25" customHeight="1" spans="1:4">
      <c r="A17" s="188"/>
      <c r="B17" s="124"/>
      <c r="C17" s="74" t="s">
        <v>27</v>
      </c>
      <c r="D17" s="124"/>
    </row>
    <row r="18" ht="17.25" customHeight="1" spans="1:4">
      <c r="A18" s="210"/>
      <c r="B18" s="124"/>
      <c r="C18" s="74" t="s">
        <v>28</v>
      </c>
      <c r="D18" s="124"/>
    </row>
    <row r="19" ht="17.25" customHeight="1" spans="1:4">
      <c r="A19" s="210"/>
      <c r="B19" s="124"/>
      <c r="C19" s="74" t="s">
        <v>29</v>
      </c>
      <c r="D19" s="124"/>
    </row>
    <row r="20" ht="17.25" customHeight="1" spans="1:4">
      <c r="A20" s="210"/>
      <c r="B20" s="124"/>
      <c r="C20" s="74" t="s">
        <v>30</v>
      </c>
      <c r="D20" s="124"/>
    </row>
    <row r="21" ht="17.25" customHeight="1" spans="1:4">
      <c r="A21" s="210"/>
      <c r="B21" s="124"/>
      <c r="C21" s="74" t="s">
        <v>31</v>
      </c>
      <c r="D21" s="124"/>
    </row>
    <row r="22" ht="17.25" customHeight="1" spans="1:4">
      <c r="A22" s="210"/>
      <c r="B22" s="124"/>
      <c r="C22" s="74" t="s">
        <v>32</v>
      </c>
      <c r="D22" s="124"/>
    </row>
    <row r="23" ht="17.25" customHeight="1" spans="1:4">
      <c r="A23" s="210"/>
      <c r="B23" s="124"/>
      <c r="C23" s="74" t="s">
        <v>33</v>
      </c>
      <c r="D23" s="124"/>
    </row>
    <row r="24" ht="17.25" customHeight="1" spans="1:4">
      <c r="A24" s="210"/>
      <c r="B24" s="124"/>
      <c r="C24" s="74" t="s">
        <v>34</v>
      </c>
      <c r="D24" s="124"/>
    </row>
    <row r="25" ht="17.25" customHeight="1" spans="1:4">
      <c r="A25" s="210"/>
      <c r="B25" s="124"/>
      <c r="C25" s="74" t="s">
        <v>35</v>
      </c>
      <c r="D25" s="124">
        <v>83904</v>
      </c>
    </row>
    <row r="26" ht="17.25" customHeight="1" spans="1:4">
      <c r="A26" s="210"/>
      <c r="B26" s="124"/>
      <c r="C26" s="74" t="s">
        <v>36</v>
      </c>
      <c r="D26" s="124"/>
    </row>
    <row r="27" ht="17.25" customHeight="1" spans="1:4">
      <c r="A27" s="210"/>
      <c r="B27" s="124"/>
      <c r="C27" s="188" t="s">
        <v>37</v>
      </c>
      <c r="D27" s="124"/>
    </row>
    <row r="28" ht="17.25" customHeight="1" spans="1:4">
      <c r="A28" s="210"/>
      <c r="B28" s="124"/>
      <c r="C28" s="74" t="s">
        <v>38</v>
      </c>
      <c r="D28" s="124"/>
    </row>
    <row r="29" ht="16.5" customHeight="1" spans="1:4">
      <c r="A29" s="210"/>
      <c r="B29" s="124"/>
      <c r="C29" s="74" t="s">
        <v>39</v>
      </c>
      <c r="D29" s="124"/>
    </row>
    <row r="30" ht="16.5" customHeight="1" spans="1:4">
      <c r="A30" s="210"/>
      <c r="B30" s="124"/>
      <c r="C30" s="188" t="s">
        <v>40</v>
      </c>
      <c r="D30" s="124"/>
    </row>
    <row r="31" ht="17.25" customHeight="1" spans="1:4">
      <c r="A31" s="210"/>
      <c r="B31" s="124"/>
      <c r="C31" s="188" t="s">
        <v>41</v>
      </c>
      <c r="D31" s="124"/>
    </row>
    <row r="32" ht="17.25" customHeight="1" spans="1:4">
      <c r="A32" s="210"/>
      <c r="B32" s="124"/>
      <c r="C32" s="74" t="s">
        <v>42</v>
      </c>
      <c r="D32" s="124"/>
    </row>
    <row r="33" ht="16.5" customHeight="1" spans="1:4">
      <c r="A33" s="210" t="s">
        <v>43</v>
      </c>
      <c r="B33" s="124">
        <v>1014825.88</v>
      </c>
      <c r="C33" s="210" t="s">
        <v>44</v>
      </c>
      <c r="D33" s="124">
        <v>1014825.88</v>
      </c>
    </row>
    <row r="34" ht="16.5" customHeight="1" spans="1:4">
      <c r="A34" s="188" t="s">
        <v>45</v>
      </c>
      <c r="B34" s="124"/>
      <c r="C34" s="188" t="s">
        <v>46</v>
      </c>
      <c r="D34" s="124"/>
    </row>
    <row r="35" ht="16.5" customHeight="1" spans="1:4">
      <c r="A35" s="74" t="s">
        <v>47</v>
      </c>
      <c r="B35" s="124"/>
      <c r="C35" s="74" t="s">
        <v>47</v>
      </c>
      <c r="D35" s="124"/>
    </row>
    <row r="36" ht="16.5" customHeight="1" spans="1:4">
      <c r="A36" s="74" t="s">
        <v>48</v>
      </c>
      <c r="B36" s="124"/>
      <c r="C36" s="74" t="s">
        <v>49</v>
      </c>
      <c r="D36" s="124"/>
    </row>
    <row r="37" ht="16.5" customHeight="1" spans="1:4">
      <c r="A37" s="211" t="s">
        <v>50</v>
      </c>
      <c r="B37" s="124">
        <v>1014825.88</v>
      </c>
      <c r="C37" s="211" t="s">
        <v>51</v>
      </c>
      <c r="D37" s="124">
        <v>1014825.88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D12"/>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44"/>
      <c r="B1" s="44"/>
      <c r="C1" s="44"/>
      <c r="D1" s="44"/>
      <c r="E1" s="44"/>
      <c r="F1" s="44"/>
    </row>
    <row r="2" ht="12" customHeight="1" spans="1:6">
      <c r="A2" s="163">
        <v>1</v>
      </c>
      <c r="B2" s="164">
        <v>0</v>
      </c>
      <c r="C2" s="163">
        <v>1</v>
      </c>
      <c r="D2" s="165"/>
      <c r="E2" s="165"/>
      <c r="F2" s="162" t="s">
        <v>268</v>
      </c>
    </row>
    <row r="3" ht="42" customHeight="1" spans="1:6">
      <c r="A3" s="166" t="str">
        <f>"2025"&amp;"年部门政府性基金预算支出预算表"</f>
        <v>2025年部门政府性基金预算支出预算表</v>
      </c>
      <c r="B3" s="166" t="s">
        <v>269</v>
      </c>
      <c r="C3" s="167"/>
      <c r="D3" s="168"/>
      <c r="E3" s="168"/>
      <c r="F3" s="168"/>
    </row>
    <row r="4" ht="13.5" customHeight="1" spans="1:6">
      <c r="A4" s="48" t="str">
        <f>"单位名称："&amp;"昆明市呈贡区机构编制信息管理中心"</f>
        <v>单位名称：昆明市呈贡区机构编制信息管理中心</v>
      </c>
      <c r="B4" s="48" t="s">
        <v>270</v>
      </c>
      <c r="C4" s="163"/>
      <c r="D4" s="165"/>
      <c r="E4" s="165"/>
      <c r="F4" s="162" t="s">
        <v>1</v>
      </c>
    </row>
    <row r="5" ht="19.5" customHeight="1" spans="1:6">
      <c r="A5" s="169" t="s">
        <v>182</v>
      </c>
      <c r="B5" s="170" t="s">
        <v>72</v>
      </c>
      <c r="C5" s="169" t="s">
        <v>73</v>
      </c>
      <c r="D5" s="54" t="s">
        <v>271</v>
      </c>
      <c r="E5" s="55"/>
      <c r="F5" s="56"/>
    </row>
    <row r="6" ht="18.75" customHeight="1" spans="1:6">
      <c r="A6" s="171"/>
      <c r="B6" s="172"/>
      <c r="C6" s="171"/>
      <c r="D6" s="59" t="s">
        <v>55</v>
      </c>
      <c r="E6" s="54" t="s">
        <v>75</v>
      </c>
      <c r="F6" s="59" t="s">
        <v>76</v>
      </c>
    </row>
    <row r="7" ht="18.75" customHeight="1" spans="1:6">
      <c r="A7" s="113">
        <v>1</v>
      </c>
      <c r="B7" s="173" t="s">
        <v>83</v>
      </c>
      <c r="C7" s="113">
        <v>3</v>
      </c>
      <c r="D7" s="174">
        <v>4</v>
      </c>
      <c r="E7" s="174">
        <v>5</v>
      </c>
      <c r="F7" s="174">
        <v>6</v>
      </c>
    </row>
    <row r="8" ht="21" customHeight="1" spans="1:6">
      <c r="A8" s="36"/>
      <c r="B8" s="36"/>
      <c r="C8" s="36"/>
      <c r="D8" s="124"/>
      <c r="E8" s="124"/>
      <c r="F8" s="124"/>
    </row>
    <row r="9" ht="21" customHeight="1" spans="1:6">
      <c r="A9" s="36"/>
      <c r="B9" s="36"/>
      <c r="C9" s="36"/>
      <c r="D9" s="124"/>
      <c r="E9" s="124"/>
      <c r="F9" s="124"/>
    </row>
    <row r="10" ht="18.75" customHeight="1" spans="1:6">
      <c r="A10" s="175" t="s">
        <v>171</v>
      </c>
      <c r="B10" s="175" t="s">
        <v>171</v>
      </c>
      <c r="C10" s="176" t="s">
        <v>171</v>
      </c>
      <c r="D10" s="124"/>
      <c r="E10" s="124"/>
      <c r="F10" s="124"/>
    </row>
    <row r="12" customHeight="1" spans="1:4">
      <c r="A12" s="69" t="s">
        <v>272</v>
      </c>
      <c r="B12" s="69"/>
      <c r="C12" s="69"/>
      <c r="D12" s="69"/>
    </row>
  </sheetData>
  <mergeCells count="8">
    <mergeCell ref="A3:F3"/>
    <mergeCell ref="A4:C4"/>
    <mergeCell ref="D5:F5"/>
    <mergeCell ref="A10:C10"/>
    <mergeCell ref="A12:D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A11" sqref="A11:S11"/>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44"/>
      <c r="B1" s="44"/>
      <c r="C1" s="44"/>
      <c r="D1" s="44"/>
      <c r="E1" s="44"/>
      <c r="F1" s="44"/>
      <c r="G1" s="44"/>
      <c r="H1" s="44"/>
      <c r="I1" s="44"/>
      <c r="J1" s="44"/>
      <c r="K1" s="44"/>
      <c r="L1" s="44"/>
      <c r="M1" s="44"/>
      <c r="N1" s="44"/>
      <c r="O1" s="44"/>
      <c r="P1" s="44"/>
      <c r="Q1" s="44"/>
      <c r="R1" s="44"/>
      <c r="S1" s="44"/>
    </row>
    <row r="2" ht="15.75" customHeight="1" spans="2:19">
      <c r="B2" s="128"/>
      <c r="C2" s="128"/>
      <c r="R2" s="46"/>
      <c r="S2" s="46" t="s">
        <v>273</v>
      </c>
    </row>
    <row r="3" ht="41.25" customHeight="1" spans="1:19">
      <c r="A3" s="117" t="str">
        <f>"2025"&amp;"年部门政府采购预算表"</f>
        <v>2025年部门政府采购预算表</v>
      </c>
      <c r="B3" s="111"/>
      <c r="C3" s="111"/>
      <c r="D3" s="47"/>
      <c r="E3" s="47"/>
      <c r="F3" s="47"/>
      <c r="G3" s="47"/>
      <c r="H3" s="47"/>
      <c r="I3" s="47"/>
      <c r="J3" s="47"/>
      <c r="K3" s="47"/>
      <c r="L3" s="47"/>
      <c r="M3" s="111"/>
      <c r="N3" s="47"/>
      <c r="O3" s="47"/>
      <c r="P3" s="111"/>
      <c r="Q3" s="47"/>
      <c r="R3" s="111"/>
      <c r="S3" s="111"/>
    </row>
    <row r="4" ht="18.75" customHeight="1" spans="1:19">
      <c r="A4" s="155" t="str">
        <f>"单位名称："&amp;"昆明市呈贡区机构编制信息管理中心"</f>
        <v>单位名称：昆明市呈贡区机构编制信息管理中心</v>
      </c>
      <c r="B4" s="130"/>
      <c r="C4" s="130"/>
      <c r="D4" s="50"/>
      <c r="E4" s="50"/>
      <c r="F4" s="50"/>
      <c r="G4" s="50"/>
      <c r="H4" s="50"/>
      <c r="I4" s="50"/>
      <c r="J4" s="50"/>
      <c r="K4" s="50"/>
      <c r="L4" s="50"/>
      <c r="R4" s="51"/>
      <c r="S4" s="162" t="s">
        <v>1</v>
      </c>
    </row>
    <row r="5" ht="15.75" customHeight="1" spans="1:19">
      <c r="A5" s="53" t="s">
        <v>181</v>
      </c>
      <c r="B5" s="131" t="s">
        <v>182</v>
      </c>
      <c r="C5" s="131" t="s">
        <v>274</v>
      </c>
      <c r="D5" s="132" t="s">
        <v>275</v>
      </c>
      <c r="E5" s="132" t="s">
        <v>276</v>
      </c>
      <c r="F5" s="132" t="s">
        <v>277</v>
      </c>
      <c r="G5" s="132" t="s">
        <v>278</v>
      </c>
      <c r="H5" s="132" t="s">
        <v>279</v>
      </c>
      <c r="I5" s="145" t="s">
        <v>189</v>
      </c>
      <c r="J5" s="145"/>
      <c r="K5" s="145"/>
      <c r="L5" s="145"/>
      <c r="M5" s="146"/>
      <c r="N5" s="145"/>
      <c r="O5" s="145"/>
      <c r="P5" s="125"/>
      <c r="Q5" s="145"/>
      <c r="R5" s="146"/>
      <c r="S5" s="126"/>
    </row>
    <row r="6" ht="17.25" customHeight="1" spans="1:19">
      <c r="A6" s="58"/>
      <c r="B6" s="133"/>
      <c r="C6" s="133"/>
      <c r="D6" s="134"/>
      <c r="E6" s="134"/>
      <c r="F6" s="134"/>
      <c r="G6" s="134"/>
      <c r="H6" s="134"/>
      <c r="I6" s="134" t="s">
        <v>55</v>
      </c>
      <c r="J6" s="134" t="s">
        <v>58</v>
      </c>
      <c r="K6" s="134" t="s">
        <v>280</v>
      </c>
      <c r="L6" s="134" t="s">
        <v>281</v>
      </c>
      <c r="M6" s="147" t="s">
        <v>282</v>
      </c>
      <c r="N6" s="148" t="s">
        <v>283</v>
      </c>
      <c r="O6" s="148"/>
      <c r="P6" s="153"/>
      <c r="Q6" s="148"/>
      <c r="R6" s="154"/>
      <c r="S6" s="135"/>
    </row>
    <row r="7" ht="54" customHeight="1" spans="1:19">
      <c r="A7" s="61"/>
      <c r="B7" s="135"/>
      <c r="C7" s="135"/>
      <c r="D7" s="136"/>
      <c r="E7" s="136"/>
      <c r="F7" s="136"/>
      <c r="G7" s="136"/>
      <c r="H7" s="136"/>
      <c r="I7" s="136"/>
      <c r="J7" s="136" t="s">
        <v>57</v>
      </c>
      <c r="K7" s="136"/>
      <c r="L7" s="136"/>
      <c r="M7" s="149"/>
      <c r="N7" s="136" t="s">
        <v>57</v>
      </c>
      <c r="O7" s="136" t="s">
        <v>64</v>
      </c>
      <c r="P7" s="135" t="s">
        <v>65</v>
      </c>
      <c r="Q7" s="136" t="s">
        <v>66</v>
      </c>
      <c r="R7" s="149" t="s">
        <v>67</v>
      </c>
      <c r="S7" s="135" t="s">
        <v>68</v>
      </c>
    </row>
    <row r="8" ht="18" customHeight="1" spans="1:19">
      <c r="A8" s="156">
        <v>1</v>
      </c>
      <c r="B8" s="156" t="s">
        <v>83</v>
      </c>
      <c r="C8" s="157">
        <v>3</v>
      </c>
      <c r="D8" s="157">
        <v>4</v>
      </c>
      <c r="E8" s="156">
        <v>5</v>
      </c>
      <c r="F8" s="156">
        <v>6</v>
      </c>
      <c r="G8" s="156">
        <v>7</v>
      </c>
      <c r="H8" s="156">
        <v>8</v>
      </c>
      <c r="I8" s="156">
        <v>9</v>
      </c>
      <c r="J8" s="156">
        <v>10</v>
      </c>
      <c r="K8" s="156">
        <v>11</v>
      </c>
      <c r="L8" s="156">
        <v>12</v>
      </c>
      <c r="M8" s="156">
        <v>13</v>
      </c>
      <c r="N8" s="156">
        <v>14</v>
      </c>
      <c r="O8" s="156">
        <v>15</v>
      </c>
      <c r="P8" s="156">
        <v>16</v>
      </c>
      <c r="Q8" s="156">
        <v>17</v>
      </c>
      <c r="R8" s="156">
        <v>18</v>
      </c>
      <c r="S8" s="156">
        <v>19</v>
      </c>
    </row>
    <row r="9" ht="21" customHeight="1" spans="1:19">
      <c r="A9" s="137" t="s">
        <v>199</v>
      </c>
      <c r="B9" s="138" t="s">
        <v>70</v>
      </c>
      <c r="C9" s="138" t="s">
        <v>226</v>
      </c>
      <c r="D9" s="139" t="s">
        <v>284</v>
      </c>
      <c r="E9" s="139" t="s">
        <v>285</v>
      </c>
      <c r="F9" s="139" t="s">
        <v>286</v>
      </c>
      <c r="G9" s="158">
        <v>1</v>
      </c>
      <c r="H9" s="124">
        <v>3000</v>
      </c>
      <c r="I9" s="124">
        <v>3000</v>
      </c>
      <c r="J9" s="124">
        <v>3000</v>
      </c>
      <c r="K9" s="124"/>
      <c r="L9" s="124"/>
      <c r="M9" s="124"/>
      <c r="N9" s="124"/>
      <c r="O9" s="124"/>
      <c r="P9" s="124"/>
      <c r="Q9" s="124"/>
      <c r="R9" s="124"/>
      <c r="S9" s="124"/>
    </row>
    <row r="10" ht="21" customHeight="1" spans="1:19">
      <c r="A10" s="140" t="s">
        <v>171</v>
      </c>
      <c r="B10" s="141"/>
      <c r="C10" s="141"/>
      <c r="D10" s="142"/>
      <c r="E10" s="142"/>
      <c r="F10" s="142"/>
      <c r="G10" s="159"/>
      <c r="H10" s="124">
        <v>3000</v>
      </c>
      <c r="I10" s="124">
        <v>3000</v>
      </c>
      <c r="J10" s="124">
        <v>3000</v>
      </c>
      <c r="K10" s="124"/>
      <c r="L10" s="124"/>
      <c r="M10" s="124"/>
      <c r="N10" s="124"/>
      <c r="O10" s="124"/>
      <c r="P10" s="124"/>
      <c r="Q10" s="124"/>
      <c r="R10" s="124"/>
      <c r="S10" s="124"/>
    </row>
    <row r="11" ht="21" customHeight="1" spans="1:19">
      <c r="A11" s="155" t="s">
        <v>287</v>
      </c>
      <c r="B11" s="48"/>
      <c r="C11" s="48"/>
      <c r="D11" s="155"/>
      <c r="E11" s="155"/>
      <c r="F11" s="155"/>
      <c r="G11" s="160"/>
      <c r="H11" s="161"/>
      <c r="I11" s="161"/>
      <c r="J11" s="161"/>
      <c r="K11" s="161"/>
      <c r="L11" s="161"/>
      <c r="M11" s="161"/>
      <c r="N11" s="161"/>
      <c r="O11" s="161"/>
      <c r="P11" s="161"/>
      <c r="Q11" s="161"/>
      <c r="R11" s="161"/>
      <c r="S11" s="161"/>
    </row>
    <row r="13" customHeight="1" spans="1:3">
      <c r="A13" s="69" t="s">
        <v>288</v>
      </c>
      <c r="B13" s="69"/>
      <c r="C13" s="69"/>
    </row>
  </sheetData>
  <mergeCells count="20">
    <mergeCell ref="A3:S3"/>
    <mergeCell ref="A4:H4"/>
    <mergeCell ref="I5:S5"/>
    <mergeCell ref="N6:S6"/>
    <mergeCell ref="A10:G10"/>
    <mergeCell ref="A11:S11"/>
    <mergeCell ref="A13:C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C12"/>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181818181818" customWidth="1"/>
    <col min="19" max="20" width="20.2818181818182" customWidth="1"/>
  </cols>
  <sheetData>
    <row r="1" customHeight="1" spans="1:20">
      <c r="A1" s="44"/>
      <c r="B1" s="44"/>
      <c r="C1" s="44"/>
      <c r="D1" s="44"/>
      <c r="E1" s="44"/>
      <c r="F1" s="44"/>
      <c r="G1" s="44"/>
      <c r="H1" s="44"/>
      <c r="I1" s="44"/>
      <c r="J1" s="44"/>
      <c r="K1" s="44"/>
      <c r="L1" s="44"/>
      <c r="M1" s="44"/>
      <c r="N1" s="44"/>
      <c r="O1" s="44"/>
      <c r="P1" s="44"/>
      <c r="Q1" s="44"/>
      <c r="R1" s="44"/>
      <c r="S1" s="44"/>
      <c r="T1" s="44"/>
    </row>
    <row r="2" ht="16.5" customHeight="1" spans="1:20">
      <c r="A2" s="121"/>
      <c r="B2" s="128"/>
      <c r="C2" s="128"/>
      <c r="D2" s="128"/>
      <c r="E2" s="128"/>
      <c r="F2" s="128"/>
      <c r="G2" s="128"/>
      <c r="H2" s="121"/>
      <c r="I2" s="121"/>
      <c r="J2" s="121"/>
      <c r="K2" s="121"/>
      <c r="L2" s="121"/>
      <c r="M2" s="121"/>
      <c r="N2" s="143"/>
      <c r="O2" s="121"/>
      <c r="P2" s="121"/>
      <c r="Q2" s="128"/>
      <c r="R2" s="121"/>
      <c r="S2" s="151"/>
      <c r="T2" s="151" t="s">
        <v>289</v>
      </c>
    </row>
    <row r="3" ht="41.25" customHeight="1" spans="1:20">
      <c r="A3" s="117" t="str">
        <f>"2025"&amp;"年部门政府购买服务预算表"</f>
        <v>2025年部门政府购买服务预算表</v>
      </c>
      <c r="B3" s="111"/>
      <c r="C3" s="111"/>
      <c r="D3" s="111"/>
      <c r="E3" s="111"/>
      <c r="F3" s="111"/>
      <c r="G3" s="111"/>
      <c r="H3" s="129"/>
      <c r="I3" s="129"/>
      <c r="J3" s="129"/>
      <c r="K3" s="129"/>
      <c r="L3" s="129"/>
      <c r="M3" s="129"/>
      <c r="N3" s="144"/>
      <c r="O3" s="129"/>
      <c r="P3" s="129"/>
      <c r="Q3" s="111"/>
      <c r="R3" s="129"/>
      <c r="S3" s="144"/>
      <c r="T3" s="111"/>
    </row>
    <row r="4" ht="22.5" customHeight="1" spans="1:20">
      <c r="A4" s="118" t="str">
        <f>"单位名称："&amp;"昆明市呈贡区机构编制信息管理中心"</f>
        <v>单位名称：昆明市呈贡区机构编制信息管理中心</v>
      </c>
      <c r="B4" s="130"/>
      <c r="C4" s="130"/>
      <c r="D4" s="130"/>
      <c r="E4" s="130"/>
      <c r="F4" s="130"/>
      <c r="G4" s="130"/>
      <c r="H4" s="119"/>
      <c r="I4" s="119"/>
      <c r="J4" s="119"/>
      <c r="K4" s="119"/>
      <c r="L4" s="119"/>
      <c r="M4" s="119"/>
      <c r="N4" s="143"/>
      <c r="O4" s="121"/>
      <c r="P4" s="121"/>
      <c r="Q4" s="128"/>
      <c r="R4" s="121"/>
      <c r="S4" s="152"/>
      <c r="T4" s="151" t="s">
        <v>1</v>
      </c>
    </row>
    <row r="5" ht="24" customHeight="1" spans="1:20">
      <c r="A5" s="53" t="s">
        <v>181</v>
      </c>
      <c r="B5" s="131" t="s">
        <v>182</v>
      </c>
      <c r="C5" s="131" t="s">
        <v>274</v>
      </c>
      <c r="D5" s="131" t="s">
        <v>290</v>
      </c>
      <c r="E5" s="131" t="s">
        <v>291</v>
      </c>
      <c r="F5" s="131" t="s">
        <v>292</v>
      </c>
      <c r="G5" s="131" t="s">
        <v>293</v>
      </c>
      <c r="H5" s="132" t="s">
        <v>294</v>
      </c>
      <c r="I5" s="132" t="s">
        <v>295</v>
      </c>
      <c r="J5" s="145" t="s">
        <v>189</v>
      </c>
      <c r="K5" s="145"/>
      <c r="L5" s="145"/>
      <c r="M5" s="145"/>
      <c r="N5" s="146"/>
      <c r="O5" s="145"/>
      <c r="P5" s="145"/>
      <c r="Q5" s="125"/>
      <c r="R5" s="145"/>
      <c r="S5" s="146"/>
      <c r="T5" s="126"/>
    </row>
    <row r="6" ht="24" customHeight="1" spans="1:20">
      <c r="A6" s="58"/>
      <c r="B6" s="133"/>
      <c r="C6" s="133"/>
      <c r="D6" s="133"/>
      <c r="E6" s="133"/>
      <c r="F6" s="133"/>
      <c r="G6" s="133"/>
      <c r="H6" s="134"/>
      <c r="I6" s="134"/>
      <c r="J6" s="134" t="s">
        <v>55</v>
      </c>
      <c r="K6" s="134" t="s">
        <v>58</v>
      </c>
      <c r="L6" s="134" t="s">
        <v>280</v>
      </c>
      <c r="M6" s="134" t="s">
        <v>281</v>
      </c>
      <c r="N6" s="147" t="s">
        <v>282</v>
      </c>
      <c r="O6" s="148" t="s">
        <v>283</v>
      </c>
      <c r="P6" s="148"/>
      <c r="Q6" s="153"/>
      <c r="R6" s="148"/>
      <c r="S6" s="154"/>
      <c r="T6" s="135"/>
    </row>
    <row r="7" ht="54" customHeight="1" spans="1:20">
      <c r="A7" s="61"/>
      <c r="B7" s="135"/>
      <c r="C7" s="135"/>
      <c r="D7" s="135"/>
      <c r="E7" s="135"/>
      <c r="F7" s="135"/>
      <c r="G7" s="135"/>
      <c r="H7" s="136"/>
      <c r="I7" s="136"/>
      <c r="J7" s="136"/>
      <c r="K7" s="136" t="s">
        <v>57</v>
      </c>
      <c r="L7" s="136"/>
      <c r="M7" s="136"/>
      <c r="N7" s="149"/>
      <c r="O7" s="136" t="s">
        <v>57</v>
      </c>
      <c r="P7" s="136" t="s">
        <v>64</v>
      </c>
      <c r="Q7" s="135" t="s">
        <v>65</v>
      </c>
      <c r="R7" s="136" t="s">
        <v>66</v>
      </c>
      <c r="S7" s="149" t="s">
        <v>67</v>
      </c>
      <c r="T7" s="135" t="s">
        <v>68</v>
      </c>
    </row>
    <row r="8" ht="17.25" customHeight="1" spans="1:20">
      <c r="A8" s="62">
        <v>1</v>
      </c>
      <c r="B8" s="135">
        <v>2</v>
      </c>
      <c r="C8" s="62">
        <v>3</v>
      </c>
      <c r="D8" s="62">
        <v>4</v>
      </c>
      <c r="E8" s="135">
        <v>5</v>
      </c>
      <c r="F8" s="62">
        <v>6</v>
      </c>
      <c r="G8" s="62">
        <v>7</v>
      </c>
      <c r="H8" s="135">
        <v>8</v>
      </c>
      <c r="I8" s="62">
        <v>9</v>
      </c>
      <c r="J8" s="62">
        <v>10</v>
      </c>
      <c r="K8" s="135">
        <v>11</v>
      </c>
      <c r="L8" s="62">
        <v>12</v>
      </c>
      <c r="M8" s="62">
        <v>13</v>
      </c>
      <c r="N8" s="135">
        <v>14</v>
      </c>
      <c r="O8" s="62">
        <v>15</v>
      </c>
      <c r="P8" s="62">
        <v>16</v>
      </c>
      <c r="Q8" s="135">
        <v>17</v>
      </c>
      <c r="R8" s="62">
        <v>18</v>
      </c>
      <c r="S8" s="62">
        <v>19</v>
      </c>
      <c r="T8" s="62">
        <v>20</v>
      </c>
    </row>
    <row r="9" ht="21" customHeight="1" spans="1:20">
      <c r="A9" s="137"/>
      <c r="B9" s="138"/>
      <c r="C9" s="138"/>
      <c r="D9" s="138"/>
      <c r="E9" s="138"/>
      <c r="F9" s="138"/>
      <c r="G9" s="138"/>
      <c r="H9" s="139"/>
      <c r="I9" s="139"/>
      <c r="J9" s="124"/>
      <c r="K9" s="124"/>
      <c r="L9" s="124"/>
      <c r="M9" s="124"/>
      <c r="N9" s="124"/>
      <c r="O9" s="124"/>
      <c r="P9" s="124"/>
      <c r="Q9" s="124"/>
      <c r="R9" s="124"/>
      <c r="S9" s="124"/>
      <c r="T9" s="124"/>
    </row>
    <row r="10" ht="21" customHeight="1" spans="1:20">
      <c r="A10" s="140" t="s">
        <v>171</v>
      </c>
      <c r="B10" s="141"/>
      <c r="C10" s="141"/>
      <c r="D10" s="141"/>
      <c r="E10" s="141"/>
      <c r="F10" s="141"/>
      <c r="G10" s="141"/>
      <c r="H10" s="142"/>
      <c r="I10" s="150"/>
      <c r="J10" s="124"/>
      <c r="K10" s="124"/>
      <c r="L10" s="124"/>
      <c r="M10" s="124"/>
      <c r="N10" s="124"/>
      <c r="O10" s="124"/>
      <c r="P10" s="124"/>
      <c r="Q10" s="124"/>
      <c r="R10" s="124"/>
      <c r="S10" s="124"/>
      <c r="T10" s="124"/>
    </row>
    <row r="12" customHeight="1" spans="1:3">
      <c r="A12" s="69" t="s">
        <v>296</v>
      </c>
      <c r="B12" s="69"/>
      <c r="C12" s="69"/>
    </row>
  </sheetData>
  <mergeCells count="20">
    <mergeCell ref="A3:T3"/>
    <mergeCell ref="A4:I4"/>
    <mergeCell ref="J5:T5"/>
    <mergeCell ref="O6:T6"/>
    <mergeCell ref="A10:I10"/>
    <mergeCell ref="A12:C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11" sqref="A11:D11"/>
    </sheetView>
  </sheetViews>
  <sheetFormatPr defaultColWidth="9.13636363636364" defaultRowHeight="14.25" customHeight="1"/>
  <cols>
    <col min="1" max="1" width="37.7090909090909" customWidth="1"/>
    <col min="2" max="24" width="20" customWidth="1"/>
  </cols>
  <sheetData>
    <row r="1" customHeight="1" spans="1:24">
      <c r="A1" s="44"/>
      <c r="B1" s="44"/>
      <c r="C1" s="44"/>
      <c r="D1" s="44"/>
      <c r="E1" s="44"/>
      <c r="F1" s="44"/>
      <c r="G1" s="44"/>
      <c r="H1" s="44"/>
      <c r="I1" s="44"/>
      <c r="J1" s="44"/>
      <c r="K1" s="44"/>
      <c r="L1" s="44"/>
      <c r="M1" s="44"/>
      <c r="N1" s="44"/>
      <c r="O1" s="44"/>
      <c r="P1" s="44"/>
      <c r="Q1" s="44"/>
      <c r="R1" s="44"/>
      <c r="S1" s="44"/>
      <c r="T1" s="44"/>
      <c r="U1" s="44"/>
      <c r="V1" s="44"/>
      <c r="W1" s="44"/>
      <c r="X1" s="44"/>
    </row>
    <row r="2" ht="17.25" customHeight="1" spans="4:24">
      <c r="D2" s="116"/>
      <c r="W2" s="46"/>
      <c r="X2" s="46" t="s">
        <v>297</v>
      </c>
    </row>
    <row r="3" ht="41.25" customHeight="1" spans="1:24">
      <c r="A3" s="117" t="str">
        <f>"2025"&amp;"年对下转移支付预算表"</f>
        <v>2025年对下转移支付预算表</v>
      </c>
      <c r="B3" s="47"/>
      <c r="C3" s="47"/>
      <c r="D3" s="47"/>
      <c r="E3" s="47"/>
      <c r="F3" s="47"/>
      <c r="G3" s="47"/>
      <c r="H3" s="47"/>
      <c r="I3" s="47"/>
      <c r="J3" s="47"/>
      <c r="K3" s="47"/>
      <c r="L3" s="47"/>
      <c r="M3" s="47"/>
      <c r="N3" s="47"/>
      <c r="O3" s="47"/>
      <c r="P3" s="47"/>
      <c r="Q3" s="47"/>
      <c r="R3" s="47"/>
      <c r="S3" s="47"/>
      <c r="T3" s="47"/>
      <c r="U3" s="47"/>
      <c r="V3" s="47"/>
      <c r="W3" s="111"/>
      <c r="X3" s="111"/>
    </row>
    <row r="4" ht="18" customHeight="1" spans="1:24">
      <c r="A4" s="118" t="str">
        <f>"单位名称："&amp;"昆明市呈贡区机构编制信息管理中心"</f>
        <v>单位名称：昆明市呈贡区机构编制信息管理中心</v>
      </c>
      <c r="B4" s="119"/>
      <c r="C4" s="119"/>
      <c r="D4" s="120"/>
      <c r="E4" s="121"/>
      <c r="F4" s="121"/>
      <c r="G4" s="121"/>
      <c r="H4" s="121"/>
      <c r="I4" s="121"/>
      <c r="W4" s="51"/>
      <c r="X4" s="51" t="s">
        <v>1</v>
      </c>
    </row>
    <row r="5" ht="19.5" customHeight="1" spans="1:24">
      <c r="A5" s="70" t="s">
        <v>298</v>
      </c>
      <c r="B5" s="54" t="s">
        <v>189</v>
      </c>
      <c r="C5" s="55"/>
      <c r="D5" s="55"/>
      <c r="E5" s="54" t="s">
        <v>299</v>
      </c>
      <c r="F5" s="55"/>
      <c r="G5" s="55"/>
      <c r="H5" s="55"/>
      <c r="I5" s="55"/>
      <c r="J5" s="55"/>
      <c r="K5" s="55"/>
      <c r="L5" s="55"/>
      <c r="M5" s="55"/>
      <c r="N5" s="55"/>
      <c r="O5" s="55"/>
      <c r="P5" s="55"/>
      <c r="Q5" s="55"/>
      <c r="R5" s="55"/>
      <c r="S5" s="55"/>
      <c r="T5" s="55"/>
      <c r="U5" s="55"/>
      <c r="V5" s="55"/>
      <c r="W5" s="125"/>
      <c r="X5" s="126"/>
    </row>
    <row r="6" ht="40.5" customHeight="1" spans="1:24">
      <c r="A6" s="62"/>
      <c r="B6" s="71" t="s">
        <v>55</v>
      </c>
      <c r="C6" s="53" t="s">
        <v>58</v>
      </c>
      <c r="D6" s="122" t="s">
        <v>280</v>
      </c>
      <c r="E6" s="90" t="s">
        <v>300</v>
      </c>
      <c r="F6" s="90" t="s">
        <v>301</v>
      </c>
      <c r="G6" s="90" t="s">
        <v>302</v>
      </c>
      <c r="H6" s="90" t="s">
        <v>303</v>
      </c>
      <c r="I6" s="90" t="s">
        <v>304</v>
      </c>
      <c r="J6" s="90" t="s">
        <v>305</v>
      </c>
      <c r="K6" s="90" t="s">
        <v>306</v>
      </c>
      <c r="L6" s="90" t="s">
        <v>307</v>
      </c>
      <c r="M6" s="90" t="s">
        <v>308</v>
      </c>
      <c r="N6" s="90" t="s">
        <v>309</v>
      </c>
      <c r="O6" s="90" t="s">
        <v>310</v>
      </c>
      <c r="P6" s="90" t="s">
        <v>311</v>
      </c>
      <c r="Q6" s="90" t="s">
        <v>312</v>
      </c>
      <c r="R6" s="90" t="s">
        <v>313</v>
      </c>
      <c r="S6" s="90" t="s">
        <v>314</v>
      </c>
      <c r="T6" s="90" t="s">
        <v>315</v>
      </c>
      <c r="U6" s="90" t="s">
        <v>316</v>
      </c>
      <c r="V6" s="90" t="s">
        <v>317</v>
      </c>
      <c r="W6" s="90" t="s">
        <v>318</v>
      </c>
      <c r="X6" s="127" t="s">
        <v>319</v>
      </c>
    </row>
    <row r="7" ht="19.5" customHeight="1" spans="1:24">
      <c r="A7" s="63">
        <v>1</v>
      </c>
      <c r="B7" s="63">
        <v>2</v>
      </c>
      <c r="C7" s="63">
        <v>3</v>
      </c>
      <c r="D7" s="123">
        <v>4</v>
      </c>
      <c r="E7" s="78">
        <v>5</v>
      </c>
      <c r="F7" s="63">
        <v>6</v>
      </c>
      <c r="G7" s="63">
        <v>7</v>
      </c>
      <c r="H7" s="123">
        <v>8</v>
      </c>
      <c r="I7" s="63">
        <v>9</v>
      </c>
      <c r="J7" s="63">
        <v>10</v>
      </c>
      <c r="K7" s="63">
        <v>11</v>
      </c>
      <c r="L7" s="123">
        <v>12</v>
      </c>
      <c r="M7" s="63">
        <v>13</v>
      </c>
      <c r="N7" s="63">
        <v>14</v>
      </c>
      <c r="O7" s="63">
        <v>15</v>
      </c>
      <c r="P7" s="123">
        <v>16</v>
      </c>
      <c r="Q7" s="63">
        <v>17</v>
      </c>
      <c r="R7" s="63">
        <v>18</v>
      </c>
      <c r="S7" s="63">
        <v>19</v>
      </c>
      <c r="T7" s="123">
        <v>20</v>
      </c>
      <c r="U7" s="123">
        <v>21</v>
      </c>
      <c r="V7" s="123">
        <v>22</v>
      </c>
      <c r="W7" s="78">
        <v>23</v>
      </c>
      <c r="X7" s="78">
        <v>24</v>
      </c>
    </row>
    <row r="8" ht="19.5" customHeight="1" spans="1:24">
      <c r="A8" s="72"/>
      <c r="B8" s="124"/>
      <c r="C8" s="124"/>
      <c r="D8" s="124"/>
      <c r="E8" s="124"/>
      <c r="F8" s="124"/>
      <c r="G8" s="124"/>
      <c r="H8" s="124"/>
      <c r="I8" s="124"/>
      <c r="J8" s="124"/>
      <c r="K8" s="124"/>
      <c r="L8" s="124"/>
      <c r="M8" s="124"/>
      <c r="N8" s="124"/>
      <c r="O8" s="124"/>
      <c r="P8" s="124"/>
      <c r="Q8" s="124"/>
      <c r="R8" s="124"/>
      <c r="S8" s="124"/>
      <c r="T8" s="124"/>
      <c r="U8" s="124"/>
      <c r="V8" s="124"/>
      <c r="W8" s="124"/>
      <c r="X8" s="124"/>
    </row>
    <row r="9" ht="19.5" customHeight="1" spans="1:24">
      <c r="A9" s="114"/>
      <c r="B9" s="124"/>
      <c r="C9" s="124"/>
      <c r="D9" s="124"/>
      <c r="E9" s="124"/>
      <c r="F9" s="124"/>
      <c r="G9" s="124"/>
      <c r="H9" s="124"/>
      <c r="I9" s="124"/>
      <c r="J9" s="124"/>
      <c r="K9" s="124"/>
      <c r="L9" s="124"/>
      <c r="M9" s="124"/>
      <c r="N9" s="124"/>
      <c r="O9" s="124"/>
      <c r="P9" s="124"/>
      <c r="Q9" s="124"/>
      <c r="R9" s="124"/>
      <c r="S9" s="124"/>
      <c r="T9" s="124"/>
      <c r="U9" s="124"/>
      <c r="V9" s="124"/>
      <c r="W9" s="124"/>
      <c r="X9" s="124"/>
    </row>
    <row r="11" customHeight="1" spans="1:4">
      <c r="A11" s="69" t="s">
        <v>320</v>
      </c>
      <c r="B11" s="69"/>
      <c r="C11" s="69"/>
      <c r="D11" s="69"/>
    </row>
  </sheetData>
  <mergeCells count="6">
    <mergeCell ref="A3:X3"/>
    <mergeCell ref="A4:I4"/>
    <mergeCell ref="B5:D5"/>
    <mergeCell ref="E5:X5"/>
    <mergeCell ref="A11:D11"/>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tabSelected="1" workbookViewId="0">
      <pane ySplit="1" topLeftCell="A2" activePane="bottomLeft" state="frozen"/>
      <selection/>
      <selection pane="bottomLeft" activeCell="A10" sqref="A10:D10"/>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44"/>
      <c r="B1" s="44"/>
      <c r="C1" s="44"/>
      <c r="D1" s="44"/>
      <c r="E1" s="44"/>
      <c r="F1" s="44"/>
      <c r="G1" s="44"/>
      <c r="H1" s="44"/>
      <c r="I1" s="44"/>
      <c r="J1" s="44"/>
    </row>
    <row r="2" ht="16.5" customHeight="1" spans="10:10">
      <c r="J2" s="46" t="s">
        <v>321</v>
      </c>
    </row>
    <row r="3" ht="41.25" customHeight="1" spans="1:10">
      <c r="A3" s="110" t="str">
        <f>"2025"&amp;"年对下转移支付绩效目标表"</f>
        <v>2025年对下转移支付绩效目标表</v>
      </c>
      <c r="B3" s="47"/>
      <c r="C3" s="47"/>
      <c r="D3" s="47"/>
      <c r="E3" s="47"/>
      <c r="F3" s="111"/>
      <c r="G3" s="47"/>
      <c r="H3" s="111"/>
      <c r="I3" s="111"/>
      <c r="J3" s="47"/>
    </row>
    <row r="4" ht="17.25" customHeight="1" spans="1:1">
      <c r="A4" s="48" t="str">
        <f>"单位名称："&amp;"昆明市呈贡区机构编制信息管理中心"</f>
        <v>单位名称：昆明市呈贡区机构编制信息管理中心</v>
      </c>
    </row>
    <row r="5" ht="44.25" customHeight="1" spans="1:10">
      <c r="A5" s="112" t="s">
        <v>298</v>
      </c>
      <c r="B5" s="112" t="s">
        <v>258</v>
      </c>
      <c r="C5" s="112" t="s">
        <v>259</v>
      </c>
      <c r="D5" s="112" t="s">
        <v>260</v>
      </c>
      <c r="E5" s="112" t="s">
        <v>261</v>
      </c>
      <c r="F5" s="113" t="s">
        <v>262</v>
      </c>
      <c r="G5" s="112" t="s">
        <v>263</v>
      </c>
      <c r="H5" s="113" t="s">
        <v>264</v>
      </c>
      <c r="I5" s="113" t="s">
        <v>265</v>
      </c>
      <c r="J5" s="112" t="s">
        <v>266</v>
      </c>
    </row>
    <row r="6" ht="14.25" customHeight="1" spans="1:10">
      <c r="A6" s="112">
        <v>1</v>
      </c>
      <c r="B6" s="112">
        <v>2</v>
      </c>
      <c r="C6" s="112">
        <v>3</v>
      </c>
      <c r="D6" s="112">
        <v>4</v>
      </c>
      <c r="E6" s="112">
        <v>5</v>
      </c>
      <c r="F6" s="113">
        <v>6</v>
      </c>
      <c r="G6" s="112">
        <v>7</v>
      </c>
      <c r="H6" s="113">
        <v>8</v>
      </c>
      <c r="I6" s="113">
        <v>9</v>
      </c>
      <c r="J6" s="112">
        <v>10</v>
      </c>
    </row>
    <row r="7" ht="42" customHeight="1" spans="1:10">
      <c r="A7" s="72"/>
      <c r="B7" s="114"/>
      <c r="C7" s="114"/>
      <c r="D7" s="114"/>
      <c r="E7" s="96"/>
      <c r="F7" s="115"/>
      <c r="G7" s="96"/>
      <c r="H7" s="115"/>
      <c r="I7" s="115"/>
      <c r="J7" s="96"/>
    </row>
    <row r="8" ht="42" customHeight="1" spans="1:10">
      <c r="A8" s="72"/>
      <c r="B8" s="36"/>
      <c r="C8" s="36"/>
      <c r="D8" s="36"/>
      <c r="E8" s="72"/>
      <c r="F8" s="36"/>
      <c r="G8" s="72"/>
      <c r="H8" s="36"/>
      <c r="I8" s="36"/>
      <c r="J8" s="72"/>
    </row>
    <row r="10" customHeight="1" spans="1:4">
      <c r="A10" s="69" t="s">
        <v>322</v>
      </c>
      <c r="B10" s="69"/>
      <c r="C10" s="69"/>
      <c r="D10" s="69"/>
    </row>
  </sheetData>
  <mergeCells count="3">
    <mergeCell ref="A3:J3"/>
    <mergeCell ref="A4:H4"/>
    <mergeCell ref="A10:D10"/>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11" sqref="A11:C11"/>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44"/>
      <c r="B1" s="44"/>
      <c r="C1" s="44"/>
      <c r="D1" s="44"/>
      <c r="E1" s="44"/>
      <c r="F1" s="44"/>
      <c r="G1" s="44"/>
      <c r="H1" s="44"/>
      <c r="I1" s="44"/>
    </row>
    <row r="2" customHeight="1" spans="1:9">
      <c r="A2" s="107" t="s">
        <v>323</v>
      </c>
      <c r="B2" s="108"/>
      <c r="C2" s="108"/>
      <c r="D2" s="109"/>
      <c r="E2" s="109"/>
      <c r="F2" s="109"/>
      <c r="G2" s="108"/>
      <c r="H2" s="108"/>
      <c r="I2" s="109"/>
    </row>
    <row r="3" ht="41.25" customHeight="1" spans="1:9">
      <c r="A3" s="83" t="str">
        <f>"2025"&amp;"年新增资产配置预算表"</f>
        <v>2025年新增资产配置预算表</v>
      </c>
      <c r="B3" s="84"/>
      <c r="C3" s="84"/>
      <c r="D3" s="85"/>
      <c r="E3" s="85"/>
      <c r="F3" s="85"/>
      <c r="G3" s="84"/>
      <c r="H3" s="84"/>
      <c r="I3" s="85"/>
    </row>
    <row r="4" customHeight="1" spans="1:9">
      <c r="A4" s="86" t="str">
        <f>"单位名称："&amp;"昆明市呈贡区机构编制信息管理中心"</f>
        <v>单位名称：昆明市呈贡区机构编制信息管理中心</v>
      </c>
      <c r="B4" s="87"/>
      <c r="C4" s="87"/>
      <c r="D4" s="88"/>
      <c r="F4" s="85"/>
      <c r="G4" s="84"/>
      <c r="H4" s="84"/>
      <c r="I4" s="106" t="s">
        <v>1</v>
      </c>
    </row>
    <row r="5" ht="28.5" customHeight="1" spans="1:9">
      <c r="A5" s="89" t="s">
        <v>181</v>
      </c>
      <c r="B5" s="90" t="s">
        <v>182</v>
      </c>
      <c r="C5" s="91" t="s">
        <v>324</v>
      </c>
      <c r="D5" s="89" t="s">
        <v>325</v>
      </c>
      <c r="E5" s="89" t="s">
        <v>326</v>
      </c>
      <c r="F5" s="89" t="s">
        <v>327</v>
      </c>
      <c r="G5" s="90" t="s">
        <v>328</v>
      </c>
      <c r="H5" s="78"/>
      <c r="I5" s="89"/>
    </row>
    <row r="6" ht="21" customHeight="1" spans="1:9">
      <c r="A6" s="91"/>
      <c r="B6" s="92"/>
      <c r="C6" s="92"/>
      <c r="D6" s="93"/>
      <c r="E6" s="92"/>
      <c r="F6" s="92"/>
      <c r="G6" s="90" t="s">
        <v>278</v>
      </c>
      <c r="H6" s="90" t="s">
        <v>329</v>
      </c>
      <c r="I6" s="90" t="s">
        <v>330</v>
      </c>
    </row>
    <row r="7" ht="17.25" customHeight="1" spans="1:9">
      <c r="A7" s="94" t="s">
        <v>82</v>
      </c>
      <c r="B7" s="95" t="s">
        <v>83</v>
      </c>
      <c r="C7" s="94" t="s">
        <v>84</v>
      </c>
      <c r="D7" s="96" t="s">
        <v>85</v>
      </c>
      <c r="E7" s="94" t="s">
        <v>86</v>
      </c>
      <c r="F7" s="95" t="s">
        <v>87</v>
      </c>
      <c r="G7" s="97" t="s">
        <v>88</v>
      </c>
      <c r="H7" s="96" t="s">
        <v>89</v>
      </c>
      <c r="I7" s="96">
        <v>9</v>
      </c>
    </row>
    <row r="8" ht="19.5" customHeight="1" spans="1:9">
      <c r="A8" s="98"/>
      <c r="B8" s="74"/>
      <c r="C8" s="74"/>
      <c r="D8" s="72"/>
      <c r="E8" s="36"/>
      <c r="F8" s="97"/>
      <c r="G8" s="99"/>
      <c r="H8" s="100"/>
      <c r="I8" s="100"/>
    </row>
    <row r="9" ht="19.5" customHeight="1" spans="1:9">
      <c r="A9" s="101" t="s">
        <v>55</v>
      </c>
      <c r="B9" s="102"/>
      <c r="C9" s="102"/>
      <c r="D9" s="103"/>
      <c r="E9" s="104"/>
      <c r="F9" s="104"/>
      <c r="G9" s="99"/>
      <c r="H9" s="100"/>
      <c r="I9" s="100"/>
    </row>
    <row r="11" customHeight="1" spans="1:3">
      <c r="A11" s="69" t="s">
        <v>331</v>
      </c>
      <c r="B11" s="69"/>
      <c r="C11" s="69"/>
    </row>
  </sheetData>
  <mergeCells count="12">
    <mergeCell ref="A2:I2"/>
    <mergeCell ref="A3:I3"/>
    <mergeCell ref="A4:C4"/>
    <mergeCell ref="G5:I5"/>
    <mergeCell ref="A9:F9"/>
    <mergeCell ref="A11:C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C16" sqref="C16"/>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44"/>
      <c r="B1" s="44"/>
      <c r="C1" s="44"/>
      <c r="D1" s="44"/>
      <c r="E1" s="44"/>
      <c r="F1" s="44"/>
      <c r="G1" s="44"/>
      <c r="H1" s="44"/>
      <c r="I1" s="44"/>
    </row>
    <row r="2" customHeight="1" spans="1:9">
      <c r="A2" s="80"/>
      <c r="B2" s="81"/>
      <c r="C2" s="81"/>
      <c r="D2" s="82"/>
      <c r="E2" s="82"/>
      <c r="F2" s="82"/>
      <c r="G2" s="81"/>
      <c r="H2" s="81"/>
      <c r="I2" s="105" t="s">
        <v>332</v>
      </c>
    </row>
    <row r="3" ht="41.25" customHeight="1" spans="1:9">
      <c r="A3" s="83" t="str">
        <f>"2025"&amp;"年新增资产配置预算表"</f>
        <v>2025年新增资产配置预算表</v>
      </c>
      <c r="B3" s="84"/>
      <c r="C3" s="84"/>
      <c r="D3" s="85"/>
      <c r="E3" s="85"/>
      <c r="F3" s="85"/>
      <c r="G3" s="84"/>
      <c r="H3" s="84"/>
      <c r="I3" s="85"/>
    </row>
    <row r="4" customHeight="1" spans="1:9">
      <c r="A4" s="86" t="str">
        <f>"单位名称："&amp;"昆明市呈贡区机构编制信息管理中心"</f>
        <v>单位名称：昆明市呈贡区机构编制信息管理中心</v>
      </c>
      <c r="B4" s="87"/>
      <c r="C4" s="87"/>
      <c r="D4" s="88"/>
      <c r="F4" s="85"/>
      <c r="G4" s="84"/>
      <c r="H4" s="84"/>
      <c r="I4" s="106" t="s">
        <v>1</v>
      </c>
    </row>
    <row r="5" ht="28.5" customHeight="1" spans="1:9">
      <c r="A5" s="89" t="s">
        <v>181</v>
      </c>
      <c r="B5" s="90" t="s">
        <v>182</v>
      </c>
      <c r="C5" s="91" t="s">
        <v>324</v>
      </c>
      <c r="D5" s="89" t="s">
        <v>325</v>
      </c>
      <c r="E5" s="89" t="s">
        <v>326</v>
      </c>
      <c r="F5" s="89" t="s">
        <v>327</v>
      </c>
      <c r="G5" s="90" t="s">
        <v>328</v>
      </c>
      <c r="H5" s="78"/>
      <c r="I5" s="89"/>
    </row>
    <row r="6" ht="21" customHeight="1" spans="1:9">
      <c r="A6" s="91"/>
      <c r="B6" s="92"/>
      <c r="C6" s="92"/>
      <c r="D6" s="93"/>
      <c r="E6" s="92"/>
      <c r="F6" s="92"/>
      <c r="G6" s="90" t="s">
        <v>278</v>
      </c>
      <c r="H6" s="90" t="s">
        <v>329</v>
      </c>
      <c r="I6" s="90" t="s">
        <v>330</v>
      </c>
    </row>
    <row r="7" ht="17.25" customHeight="1" spans="1:9">
      <c r="A7" s="94" t="s">
        <v>82</v>
      </c>
      <c r="B7" s="95" t="s">
        <v>83</v>
      </c>
      <c r="C7" s="94" t="s">
        <v>84</v>
      </c>
      <c r="D7" s="96" t="s">
        <v>85</v>
      </c>
      <c r="E7" s="94" t="s">
        <v>86</v>
      </c>
      <c r="F7" s="95" t="s">
        <v>87</v>
      </c>
      <c r="G7" s="97" t="s">
        <v>88</v>
      </c>
      <c r="H7" s="96" t="s">
        <v>89</v>
      </c>
      <c r="I7" s="96">
        <v>9</v>
      </c>
    </row>
    <row r="8" ht="19.5" customHeight="1" spans="1:9">
      <c r="A8" s="98"/>
      <c r="B8" s="74"/>
      <c r="C8" s="74"/>
      <c r="D8" s="72"/>
      <c r="E8" s="36"/>
      <c r="F8" s="97"/>
      <c r="G8" s="99"/>
      <c r="H8" s="100"/>
      <c r="I8" s="100"/>
    </row>
    <row r="9" ht="19.5" customHeight="1" spans="1:9">
      <c r="A9" s="101" t="s">
        <v>55</v>
      </c>
      <c r="B9" s="102"/>
      <c r="C9" s="102"/>
      <c r="D9" s="103"/>
      <c r="E9" s="104"/>
      <c r="F9" s="104"/>
      <c r="G9" s="99"/>
      <c r="H9" s="100"/>
      <c r="I9" s="100"/>
    </row>
    <row r="11" customHeight="1" spans="1:3">
      <c r="A11" s="69" t="s">
        <v>331</v>
      </c>
      <c r="B11" s="69"/>
      <c r="C11" s="69"/>
    </row>
  </sheetData>
  <mergeCells count="11">
    <mergeCell ref="A3:I3"/>
    <mergeCell ref="A4:C4"/>
    <mergeCell ref="G5:I5"/>
    <mergeCell ref="A9:F9"/>
    <mergeCell ref="A11:C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E13"/>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44"/>
      <c r="B1" s="44"/>
      <c r="C1" s="44"/>
      <c r="D1" s="44"/>
      <c r="E1" s="44"/>
      <c r="F1" s="44"/>
      <c r="G1" s="44"/>
      <c r="H1" s="44"/>
      <c r="I1" s="44"/>
      <c r="J1" s="44"/>
      <c r="K1" s="44"/>
    </row>
    <row r="2" customHeight="1" spans="4:11">
      <c r="D2" s="45"/>
      <c r="E2" s="45"/>
      <c r="F2" s="45"/>
      <c r="G2" s="45"/>
      <c r="K2" s="46" t="s">
        <v>333</v>
      </c>
    </row>
    <row r="3" ht="41.25" customHeight="1" spans="1:11">
      <c r="A3" s="47" t="str">
        <f>"2025"&amp;"年上级转移支付补助项目支出预算表"</f>
        <v>2025年上级转移支付补助项目支出预算表</v>
      </c>
      <c r="B3" s="47"/>
      <c r="C3" s="47"/>
      <c r="D3" s="47"/>
      <c r="E3" s="47"/>
      <c r="F3" s="47"/>
      <c r="G3" s="47"/>
      <c r="H3" s="47"/>
      <c r="I3" s="47"/>
      <c r="J3" s="47"/>
      <c r="K3" s="47"/>
    </row>
    <row r="4" ht="13.5" customHeight="1" spans="1:11">
      <c r="A4" s="48" t="str">
        <f>"单位名称："&amp;"昆明市呈贡区机构编制信息管理中心"</f>
        <v>单位名称：昆明市呈贡区机构编制信息管理中心</v>
      </c>
      <c r="B4" s="49"/>
      <c r="C4" s="49"/>
      <c r="D4" s="49"/>
      <c r="E4" s="49"/>
      <c r="F4" s="49"/>
      <c r="G4" s="49"/>
      <c r="H4" s="50"/>
      <c r="I4" s="50"/>
      <c r="J4" s="50"/>
      <c r="K4" s="51" t="s">
        <v>1</v>
      </c>
    </row>
    <row r="5" ht="21.75" customHeight="1" spans="1:11">
      <c r="A5" s="52" t="s">
        <v>250</v>
      </c>
      <c r="B5" s="52" t="s">
        <v>184</v>
      </c>
      <c r="C5" s="52" t="s">
        <v>251</v>
      </c>
      <c r="D5" s="53" t="s">
        <v>185</v>
      </c>
      <c r="E5" s="53" t="s">
        <v>186</v>
      </c>
      <c r="F5" s="53" t="s">
        <v>252</v>
      </c>
      <c r="G5" s="53" t="s">
        <v>253</v>
      </c>
      <c r="H5" s="70" t="s">
        <v>55</v>
      </c>
      <c r="I5" s="54" t="s">
        <v>334</v>
      </c>
      <c r="J5" s="55"/>
      <c r="K5" s="56"/>
    </row>
    <row r="6" ht="21.75" customHeight="1" spans="1:11">
      <c r="A6" s="57"/>
      <c r="B6" s="57"/>
      <c r="C6" s="57"/>
      <c r="D6" s="58"/>
      <c r="E6" s="58"/>
      <c r="F6" s="58"/>
      <c r="G6" s="58"/>
      <c r="H6" s="71"/>
      <c r="I6" s="53" t="s">
        <v>58</v>
      </c>
      <c r="J6" s="53" t="s">
        <v>59</v>
      </c>
      <c r="K6" s="53" t="s">
        <v>60</v>
      </c>
    </row>
    <row r="7" ht="40.5" customHeight="1" spans="1:11">
      <c r="A7" s="60"/>
      <c r="B7" s="60"/>
      <c r="C7" s="60"/>
      <c r="D7" s="61"/>
      <c r="E7" s="61"/>
      <c r="F7" s="61"/>
      <c r="G7" s="61"/>
      <c r="H7" s="62"/>
      <c r="I7" s="61" t="s">
        <v>57</v>
      </c>
      <c r="J7" s="61"/>
      <c r="K7" s="61"/>
    </row>
    <row r="8" ht="15" customHeight="1" spans="1:11">
      <c r="A8" s="63">
        <v>1</v>
      </c>
      <c r="B8" s="63">
        <v>2</v>
      </c>
      <c r="C8" s="63">
        <v>3</v>
      </c>
      <c r="D8" s="63">
        <v>4</v>
      </c>
      <c r="E8" s="63">
        <v>5</v>
      </c>
      <c r="F8" s="63">
        <v>6</v>
      </c>
      <c r="G8" s="63">
        <v>7</v>
      </c>
      <c r="H8" s="63">
        <v>8</v>
      </c>
      <c r="I8" s="63">
        <v>9</v>
      </c>
      <c r="J8" s="78">
        <v>10</v>
      </c>
      <c r="K8" s="78">
        <v>11</v>
      </c>
    </row>
    <row r="9" ht="18.75" customHeight="1" spans="1:11">
      <c r="A9" s="72"/>
      <c r="B9" s="36"/>
      <c r="C9" s="72"/>
      <c r="D9" s="72"/>
      <c r="E9" s="72"/>
      <c r="F9" s="72"/>
      <c r="G9" s="72"/>
      <c r="H9" s="73"/>
      <c r="I9" s="79"/>
      <c r="J9" s="79"/>
      <c r="K9" s="73"/>
    </row>
    <row r="10" ht="18.75" customHeight="1" spans="1:11">
      <c r="A10" s="74"/>
      <c r="B10" s="36"/>
      <c r="C10" s="36"/>
      <c r="D10" s="36"/>
      <c r="E10" s="36"/>
      <c r="F10" s="36"/>
      <c r="G10" s="36"/>
      <c r="H10" s="65"/>
      <c r="I10" s="65"/>
      <c r="J10" s="65"/>
      <c r="K10" s="73"/>
    </row>
    <row r="11" ht="18.75" customHeight="1" spans="1:11">
      <c r="A11" s="75" t="s">
        <v>171</v>
      </c>
      <c r="B11" s="76"/>
      <c r="C11" s="76"/>
      <c r="D11" s="76"/>
      <c r="E11" s="76"/>
      <c r="F11" s="76"/>
      <c r="G11" s="77"/>
      <c r="H11" s="65"/>
      <c r="I11" s="65"/>
      <c r="J11" s="65"/>
      <c r="K11" s="73"/>
    </row>
    <row r="13" customHeight="1" spans="1:5">
      <c r="A13" s="69" t="s">
        <v>335</v>
      </c>
      <c r="B13" s="69"/>
      <c r="C13" s="69"/>
      <c r="D13" s="69"/>
      <c r="E13" s="69"/>
    </row>
  </sheetData>
  <mergeCells count="16">
    <mergeCell ref="A3:K3"/>
    <mergeCell ref="A4:G4"/>
    <mergeCell ref="I5:K5"/>
    <mergeCell ref="A11:G11"/>
    <mergeCell ref="A13:E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D15" sqref="D15"/>
    </sheetView>
  </sheetViews>
  <sheetFormatPr defaultColWidth="9.13636363636364" defaultRowHeight="14.25" customHeight="1" outlineLevelCol="6"/>
  <cols>
    <col min="1" max="1" width="35.2818181818182" customWidth="1"/>
    <col min="2" max="4" width="28" customWidth="1"/>
    <col min="5" max="7" width="23.8545454545455" customWidth="1"/>
  </cols>
  <sheetData>
    <row r="1" customHeight="1" spans="1:7">
      <c r="A1" s="44"/>
      <c r="B1" s="44"/>
      <c r="C1" s="44"/>
      <c r="D1" s="44"/>
      <c r="E1" s="44"/>
      <c r="F1" s="44"/>
      <c r="G1" s="44"/>
    </row>
    <row r="2" ht="13.5" customHeight="1" spans="4:7">
      <c r="D2" s="45"/>
      <c r="G2" s="46" t="s">
        <v>336</v>
      </c>
    </row>
    <row r="3" ht="41.25" customHeight="1" spans="1:7">
      <c r="A3" s="47" t="str">
        <f>"2025"&amp;"年部门项目中期规划预算表"</f>
        <v>2025年部门项目中期规划预算表</v>
      </c>
      <c r="B3" s="47"/>
      <c r="C3" s="47"/>
      <c r="D3" s="47"/>
      <c r="E3" s="47"/>
      <c r="F3" s="47"/>
      <c r="G3" s="47"/>
    </row>
    <row r="4" ht="13.5" customHeight="1" spans="1:7">
      <c r="A4" s="48" t="str">
        <f>"单位名称："&amp;"昆明市呈贡区机构编制信息管理中心"</f>
        <v>单位名称：昆明市呈贡区机构编制信息管理中心</v>
      </c>
      <c r="B4" s="49"/>
      <c r="C4" s="49"/>
      <c r="D4" s="49"/>
      <c r="E4" s="50"/>
      <c r="F4" s="50"/>
      <c r="G4" s="51" t="s">
        <v>1</v>
      </c>
    </row>
    <row r="5" ht="21.75" customHeight="1" spans="1:7">
      <c r="A5" s="52" t="s">
        <v>251</v>
      </c>
      <c r="B5" s="52" t="s">
        <v>250</v>
      </c>
      <c r="C5" s="52" t="s">
        <v>184</v>
      </c>
      <c r="D5" s="53" t="s">
        <v>337</v>
      </c>
      <c r="E5" s="54" t="s">
        <v>58</v>
      </c>
      <c r="F5" s="55"/>
      <c r="G5" s="56"/>
    </row>
    <row r="6" ht="21.75" customHeight="1" spans="1:7">
      <c r="A6" s="57"/>
      <c r="B6" s="57"/>
      <c r="C6" s="57"/>
      <c r="D6" s="58"/>
      <c r="E6" s="59" t="str">
        <f>"2025"&amp;"年"</f>
        <v>2025年</v>
      </c>
      <c r="F6" s="53" t="str">
        <f>("2025"+1)&amp;"年"</f>
        <v>2026年</v>
      </c>
      <c r="G6" s="53" t="str">
        <f>("2025"+2)&amp;"年"</f>
        <v>2027年</v>
      </c>
    </row>
    <row r="7" ht="40.5" customHeight="1" spans="1:7">
      <c r="A7" s="60"/>
      <c r="B7" s="60"/>
      <c r="C7" s="60"/>
      <c r="D7" s="61"/>
      <c r="E7" s="62"/>
      <c r="F7" s="61" t="s">
        <v>57</v>
      </c>
      <c r="G7" s="61"/>
    </row>
    <row r="8" ht="15" customHeight="1" spans="1:7">
      <c r="A8" s="63">
        <v>1</v>
      </c>
      <c r="B8" s="63">
        <v>2</v>
      </c>
      <c r="C8" s="63">
        <v>3</v>
      </c>
      <c r="D8" s="63">
        <v>4</v>
      </c>
      <c r="E8" s="63">
        <v>5</v>
      </c>
      <c r="F8" s="63">
        <v>6</v>
      </c>
      <c r="G8" s="63">
        <v>7</v>
      </c>
    </row>
    <row r="9" ht="17.25" customHeight="1" spans="1:7">
      <c r="A9" s="36"/>
      <c r="B9" s="64"/>
      <c r="C9" s="64"/>
      <c r="D9" s="36"/>
      <c r="E9" s="65"/>
      <c r="F9" s="65"/>
      <c r="G9" s="65"/>
    </row>
    <row r="10" ht="18.75" customHeight="1" spans="1:7">
      <c r="A10" s="36"/>
      <c r="B10" s="36"/>
      <c r="C10" s="36"/>
      <c r="D10" s="36"/>
      <c r="E10" s="65"/>
      <c r="F10" s="65"/>
      <c r="G10" s="65"/>
    </row>
    <row r="11" ht="18.75" customHeight="1" spans="1:7">
      <c r="A11" s="66" t="s">
        <v>55</v>
      </c>
      <c r="B11" s="67" t="s">
        <v>338</v>
      </c>
      <c r="C11" s="67"/>
      <c r="D11" s="68"/>
      <c r="E11" s="65"/>
      <c r="F11" s="65"/>
      <c r="G11" s="65"/>
    </row>
    <row r="13" customHeight="1" spans="1:4">
      <c r="A13" s="69" t="s">
        <v>339</v>
      </c>
      <c r="B13" s="69"/>
      <c r="C13" s="69"/>
      <c r="D13" s="69"/>
    </row>
  </sheetData>
  <mergeCells count="12">
    <mergeCell ref="A3:G3"/>
    <mergeCell ref="A4:D4"/>
    <mergeCell ref="E5:G5"/>
    <mergeCell ref="A11:D11"/>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workbookViewId="0">
      <pane ySplit="1" topLeftCell="A8" activePane="bottomLeft" state="frozen"/>
      <selection/>
      <selection pane="bottomLeft" activeCell="C7" sqref="C7:I7"/>
    </sheetView>
  </sheetViews>
  <sheetFormatPr defaultColWidth="8.57272727272727" defaultRowHeight="14.25" customHeight="1"/>
  <cols>
    <col min="1" max="1" width="18.1363636363636" style="1" customWidth="1"/>
    <col min="2" max="2" width="23.4181818181818" style="1" customWidth="1"/>
    <col min="3" max="3" width="21.8545454545455" style="1" customWidth="1"/>
    <col min="4" max="4" width="15.5727272727273" style="1" customWidth="1"/>
    <col min="5" max="5" width="31.5727272727273" style="1" customWidth="1"/>
    <col min="6" max="6" width="15.4181818181818" style="1" customWidth="1"/>
    <col min="7" max="7" width="16.4181818181818" style="1" customWidth="1"/>
    <col min="8" max="8" width="29.5727272727273" style="1" customWidth="1"/>
    <col min="9" max="9" width="30.5727272727273" style="1" customWidth="1"/>
    <col min="10" max="10" width="23.8545454545455" style="1" customWidth="1"/>
    <col min="11" max="16384" width="8.57272727272727" style="1"/>
  </cols>
  <sheetData>
    <row r="1" s="1" customFormat="1" customHeight="1" spans="1:10">
      <c r="A1" s="2"/>
      <c r="B1" s="2"/>
      <c r="C1" s="2"/>
      <c r="D1" s="2"/>
      <c r="E1" s="2"/>
      <c r="F1" s="2"/>
      <c r="G1" s="2"/>
      <c r="H1" s="2"/>
      <c r="I1" s="2"/>
      <c r="J1" s="2"/>
    </row>
    <row r="2" s="1" customFormat="1" customHeight="1" spans="1:10">
      <c r="A2" s="3"/>
      <c r="B2" s="3"/>
      <c r="C2" s="3"/>
      <c r="D2" s="3"/>
      <c r="E2" s="3"/>
      <c r="F2" s="3"/>
      <c r="G2" s="3"/>
      <c r="H2" s="3"/>
      <c r="I2" s="3"/>
      <c r="J2" s="38" t="s">
        <v>340</v>
      </c>
    </row>
    <row r="3" s="1" customFormat="1" ht="41.25" customHeight="1" spans="1:10">
      <c r="A3" s="3" t="str">
        <f>"2025"&amp;"年部门整体支出绩效目标表"</f>
        <v>2025年部门整体支出绩效目标表</v>
      </c>
      <c r="B3" s="4"/>
      <c r="C3" s="4"/>
      <c r="D3" s="4"/>
      <c r="E3" s="4"/>
      <c r="F3" s="4"/>
      <c r="G3" s="4"/>
      <c r="H3" s="4"/>
      <c r="I3" s="4"/>
      <c r="J3" s="4"/>
    </row>
    <row r="4" s="1" customFormat="1" ht="17.25" customHeight="1" spans="1:10">
      <c r="A4" s="5" t="str">
        <f>"单位名称："&amp;"昆明市呈贡区机构编制信息管理中心"</f>
        <v>单位名称：昆明市呈贡区机构编制信息管理中心</v>
      </c>
      <c r="B4" s="5"/>
      <c r="C4" s="6"/>
      <c r="D4" s="7"/>
      <c r="E4" s="7"/>
      <c r="F4" s="7"/>
      <c r="G4" s="7"/>
      <c r="H4" s="7"/>
      <c r="I4" s="7"/>
      <c r="J4" s="241" t="s">
        <v>1</v>
      </c>
    </row>
    <row r="5" s="1" customFormat="1" ht="30" customHeight="1" spans="1:10">
      <c r="A5" s="8" t="s">
        <v>341</v>
      </c>
      <c r="B5" s="9" t="s">
        <v>342</v>
      </c>
      <c r="C5" s="10"/>
      <c r="D5" s="10"/>
      <c r="E5" s="11"/>
      <c r="F5" s="12" t="s">
        <v>343</v>
      </c>
      <c r="G5" s="11"/>
      <c r="H5" s="13" t="s">
        <v>199</v>
      </c>
      <c r="I5" s="10"/>
      <c r="J5" s="11"/>
    </row>
    <row r="6" s="1" customFormat="1" ht="32.25" customHeight="1" spans="1:10">
      <c r="A6" s="14" t="s">
        <v>344</v>
      </c>
      <c r="B6" s="15"/>
      <c r="C6" s="15"/>
      <c r="D6" s="15"/>
      <c r="E6" s="15"/>
      <c r="F6" s="15"/>
      <c r="G6" s="15"/>
      <c r="H6" s="15"/>
      <c r="I6" s="39"/>
      <c r="J6" s="40" t="s">
        <v>345</v>
      </c>
    </row>
    <row r="7" s="1" customFormat="1" ht="99.75" customHeight="1" spans="1:10">
      <c r="A7" s="16" t="s">
        <v>346</v>
      </c>
      <c r="B7" s="17" t="s">
        <v>347</v>
      </c>
      <c r="C7" s="18" t="s">
        <v>348</v>
      </c>
      <c r="D7" s="18"/>
      <c r="E7" s="18"/>
      <c r="F7" s="18"/>
      <c r="G7" s="18"/>
      <c r="H7" s="18"/>
      <c r="I7" s="18"/>
      <c r="J7" s="41" t="s">
        <v>349</v>
      </c>
    </row>
    <row r="8" s="1" customFormat="1" ht="99.75" customHeight="1" spans="1:10">
      <c r="A8" s="16"/>
      <c r="B8" s="17" t="str">
        <f>"总体绩效目标（"&amp;"2025"&amp;"-"&amp;("2025"+2)&amp;"年期间）"</f>
        <v>总体绩效目标（2025-2027年期间）</v>
      </c>
      <c r="C8" s="18" t="s">
        <v>350</v>
      </c>
      <c r="D8" s="18"/>
      <c r="E8" s="18"/>
      <c r="F8" s="18"/>
      <c r="G8" s="18"/>
      <c r="H8" s="18"/>
      <c r="I8" s="18"/>
      <c r="J8" s="41" t="s">
        <v>351</v>
      </c>
    </row>
    <row r="9" s="1" customFormat="1" ht="75" customHeight="1" spans="1:10">
      <c r="A9" s="17" t="s">
        <v>352</v>
      </c>
      <c r="B9" s="19" t="str">
        <f>"预算年度（"&amp;"2025"&amp;"年）绩效目标"</f>
        <v>预算年度（2025年）绩效目标</v>
      </c>
      <c r="C9" s="20" t="s">
        <v>353</v>
      </c>
      <c r="D9" s="20"/>
      <c r="E9" s="20"/>
      <c r="F9" s="20"/>
      <c r="G9" s="20"/>
      <c r="H9" s="20"/>
      <c r="I9" s="20"/>
      <c r="J9" s="42" t="s">
        <v>354</v>
      </c>
    </row>
    <row r="10" s="1" customFormat="1" ht="32.25" customHeight="1" spans="1:10">
      <c r="A10" s="21" t="s">
        <v>355</v>
      </c>
      <c r="B10" s="21"/>
      <c r="C10" s="21"/>
      <c r="D10" s="21"/>
      <c r="E10" s="21"/>
      <c r="F10" s="21"/>
      <c r="G10" s="21"/>
      <c r="H10" s="21"/>
      <c r="I10" s="21"/>
      <c r="J10" s="21"/>
    </row>
    <row r="11" s="1" customFormat="1" ht="32.25" customHeight="1" spans="1:10">
      <c r="A11" s="17" t="s">
        <v>356</v>
      </c>
      <c r="B11" s="17"/>
      <c r="C11" s="16" t="s">
        <v>357</v>
      </c>
      <c r="D11" s="16"/>
      <c r="E11" s="16"/>
      <c r="F11" s="16"/>
      <c r="G11" s="16"/>
      <c r="H11" s="16" t="s">
        <v>358</v>
      </c>
      <c r="I11" s="16"/>
      <c r="J11" s="16"/>
    </row>
    <row r="12" s="1" customFormat="1" ht="32.25" customHeight="1" spans="1:10">
      <c r="A12" s="17"/>
      <c r="B12" s="17"/>
      <c r="C12" s="16"/>
      <c r="D12" s="16"/>
      <c r="E12" s="16"/>
      <c r="F12" s="16"/>
      <c r="G12" s="16"/>
      <c r="H12" s="17" t="s">
        <v>359</v>
      </c>
      <c r="I12" s="17" t="s">
        <v>360</v>
      </c>
      <c r="J12" s="17" t="s">
        <v>361</v>
      </c>
    </row>
    <row r="13" s="1" customFormat="1" ht="24" customHeight="1" spans="1:10">
      <c r="A13" s="22" t="s">
        <v>55</v>
      </c>
      <c r="B13" s="23"/>
      <c r="C13" s="23"/>
      <c r="D13" s="23"/>
      <c r="E13" s="23"/>
      <c r="F13" s="23"/>
      <c r="G13" s="24"/>
      <c r="H13" s="25">
        <v>1014825.88</v>
      </c>
      <c r="I13" s="25">
        <v>1014825.88</v>
      </c>
      <c r="J13" s="25"/>
    </row>
    <row r="14" s="1" customFormat="1" ht="34.5" customHeight="1" spans="1:10">
      <c r="A14" s="26" t="s">
        <v>75</v>
      </c>
      <c r="B14" s="27"/>
      <c r="C14" s="18" t="s">
        <v>362</v>
      </c>
      <c r="D14" s="28"/>
      <c r="E14" s="28"/>
      <c r="F14" s="28"/>
      <c r="G14" s="28"/>
      <c r="H14" s="29">
        <v>1014825.88</v>
      </c>
      <c r="I14" s="29">
        <v>1014825.88</v>
      </c>
      <c r="J14" s="29"/>
    </row>
    <row r="15" s="1" customFormat="1" ht="32.25" customHeight="1" spans="1:10">
      <c r="A15" s="21" t="s">
        <v>363</v>
      </c>
      <c r="B15" s="21"/>
      <c r="C15" s="21"/>
      <c r="D15" s="21"/>
      <c r="E15" s="21"/>
      <c r="F15" s="21"/>
      <c r="G15" s="21"/>
      <c r="H15" s="21"/>
      <c r="I15" s="21"/>
      <c r="J15" s="21"/>
    </row>
    <row r="16" s="1" customFormat="1" ht="32.25" customHeight="1" spans="1:10">
      <c r="A16" s="30" t="s">
        <v>364</v>
      </c>
      <c r="B16" s="30"/>
      <c r="C16" s="30"/>
      <c r="D16" s="30"/>
      <c r="E16" s="30"/>
      <c r="F16" s="30"/>
      <c r="G16" s="30"/>
      <c r="H16" s="31" t="s">
        <v>365</v>
      </c>
      <c r="I16" s="43" t="s">
        <v>266</v>
      </c>
      <c r="J16" s="31" t="s">
        <v>366</v>
      </c>
    </row>
    <row r="17" s="1" customFormat="1" ht="36" customHeight="1" spans="1:10">
      <c r="A17" s="32" t="s">
        <v>259</v>
      </c>
      <c r="B17" s="32" t="s">
        <v>367</v>
      </c>
      <c r="C17" s="33" t="s">
        <v>261</v>
      </c>
      <c r="D17" s="33" t="s">
        <v>262</v>
      </c>
      <c r="E17" s="33" t="s">
        <v>263</v>
      </c>
      <c r="F17" s="33" t="s">
        <v>264</v>
      </c>
      <c r="G17" s="33" t="s">
        <v>265</v>
      </c>
      <c r="H17" s="34"/>
      <c r="I17" s="34"/>
      <c r="J17" s="34"/>
    </row>
    <row r="18" s="1" customFormat="1" ht="32.25" customHeight="1" spans="1:10">
      <c r="A18" s="35" t="s">
        <v>368</v>
      </c>
      <c r="B18" s="35"/>
      <c r="C18" s="36"/>
      <c r="D18" s="35"/>
      <c r="E18" s="35"/>
      <c r="F18" s="35"/>
      <c r="G18" s="35"/>
      <c r="H18" s="37"/>
      <c r="I18" s="20"/>
      <c r="J18" s="37"/>
    </row>
    <row r="19" s="1" customFormat="1" ht="32.25" customHeight="1" spans="1:10">
      <c r="A19" s="35"/>
      <c r="B19" s="35" t="s">
        <v>369</v>
      </c>
      <c r="C19" s="36"/>
      <c r="D19" s="35"/>
      <c r="E19" s="35"/>
      <c r="F19" s="35"/>
      <c r="G19" s="35"/>
      <c r="H19" s="37"/>
      <c r="I19" s="20"/>
      <c r="J19" s="37"/>
    </row>
    <row r="20" s="1" customFormat="1" ht="32.25" customHeight="1" spans="1:10">
      <c r="A20" s="35"/>
      <c r="B20" s="35"/>
      <c r="C20" s="36" t="s">
        <v>370</v>
      </c>
      <c r="D20" s="35" t="s">
        <v>371</v>
      </c>
      <c r="E20" s="35" t="s">
        <v>372</v>
      </c>
      <c r="F20" s="35" t="s">
        <v>373</v>
      </c>
      <c r="G20" s="35" t="s">
        <v>374</v>
      </c>
      <c r="H20" s="37" t="s">
        <v>375</v>
      </c>
      <c r="I20" s="20" t="s">
        <v>376</v>
      </c>
      <c r="J20" s="37" t="s">
        <v>377</v>
      </c>
    </row>
    <row r="21" s="1" customFormat="1" ht="32.25" customHeight="1" spans="1:10">
      <c r="A21" s="35"/>
      <c r="B21" s="35"/>
      <c r="C21" s="36" t="s">
        <v>378</v>
      </c>
      <c r="D21" s="35" t="s">
        <v>379</v>
      </c>
      <c r="E21" s="35" t="s">
        <v>82</v>
      </c>
      <c r="F21" s="35" t="s">
        <v>380</v>
      </c>
      <c r="G21" s="35" t="s">
        <v>374</v>
      </c>
      <c r="H21" s="37" t="s">
        <v>381</v>
      </c>
      <c r="I21" s="20" t="s">
        <v>382</v>
      </c>
      <c r="J21" s="37"/>
    </row>
    <row r="22" s="1" customFormat="1" ht="32.25" customHeight="1" spans="1:10">
      <c r="A22" s="35"/>
      <c r="B22" s="35"/>
      <c r="C22" s="36" t="s">
        <v>383</v>
      </c>
      <c r="D22" s="35" t="s">
        <v>379</v>
      </c>
      <c r="E22" s="35" t="s">
        <v>384</v>
      </c>
      <c r="F22" s="35" t="s">
        <v>385</v>
      </c>
      <c r="G22" s="35" t="s">
        <v>374</v>
      </c>
      <c r="H22" s="37" t="s">
        <v>386</v>
      </c>
      <c r="I22" s="20" t="s">
        <v>387</v>
      </c>
      <c r="J22" s="37" t="s">
        <v>388</v>
      </c>
    </row>
    <row r="23" s="1" customFormat="1" ht="32.25" customHeight="1" spans="1:10">
      <c r="A23" s="35"/>
      <c r="B23" s="35"/>
      <c r="C23" s="36" t="s">
        <v>389</v>
      </c>
      <c r="D23" s="35" t="s">
        <v>379</v>
      </c>
      <c r="E23" s="35" t="s">
        <v>82</v>
      </c>
      <c r="F23" s="35" t="s">
        <v>380</v>
      </c>
      <c r="G23" s="35" t="s">
        <v>374</v>
      </c>
      <c r="H23" s="37" t="s">
        <v>390</v>
      </c>
      <c r="I23" s="20" t="s">
        <v>391</v>
      </c>
      <c r="J23" s="37"/>
    </row>
    <row r="24" s="1" customFormat="1" ht="32.25" customHeight="1" spans="1:10">
      <c r="A24" s="35"/>
      <c r="B24" s="35"/>
      <c r="C24" s="36" t="s">
        <v>392</v>
      </c>
      <c r="D24" s="35" t="s">
        <v>393</v>
      </c>
      <c r="E24" s="35" t="s">
        <v>86</v>
      </c>
      <c r="F24" s="35" t="s">
        <v>394</v>
      </c>
      <c r="G24" s="35" t="s">
        <v>374</v>
      </c>
      <c r="H24" s="37" t="s">
        <v>395</v>
      </c>
      <c r="I24" s="20" t="s">
        <v>396</v>
      </c>
      <c r="J24" s="37" t="s">
        <v>397</v>
      </c>
    </row>
    <row r="25" s="1" customFormat="1" ht="32.25" customHeight="1" spans="1:10">
      <c r="A25" s="35"/>
      <c r="B25" s="35" t="s">
        <v>398</v>
      </c>
      <c r="C25" s="36"/>
      <c r="D25" s="35"/>
      <c r="E25" s="35"/>
      <c r="F25" s="35"/>
      <c r="G25" s="35"/>
      <c r="H25" s="37"/>
      <c r="I25" s="20"/>
      <c r="J25" s="37"/>
    </row>
    <row r="26" s="1" customFormat="1" ht="32.25" customHeight="1" spans="1:10">
      <c r="A26" s="35"/>
      <c r="B26" s="35"/>
      <c r="C26" s="36" t="s">
        <v>399</v>
      </c>
      <c r="D26" s="35" t="s">
        <v>379</v>
      </c>
      <c r="E26" s="35" t="s">
        <v>400</v>
      </c>
      <c r="F26" s="35" t="s">
        <v>401</v>
      </c>
      <c r="G26" s="35" t="s">
        <v>402</v>
      </c>
      <c r="H26" s="37" t="s">
        <v>403</v>
      </c>
      <c r="I26" s="20" t="s">
        <v>404</v>
      </c>
      <c r="J26" s="37" t="s">
        <v>405</v>
      </c>
    </row>
    <row r="27" s="1" customFormat="1" ht="32.25" customHeight="1" spans="1:10">
      <c r="A27" s="35"/>
      <c r="B27" s="35"/>
      <c r="C27" s="36" t="s">
        <v>406</v>
      </c>
      <c r="D27" s="35" t="s">
        <v>393</v>
      </c>
      <c r="E27" s="35" t="s">
        <v>407</v>
      </c>
      <c r="F27" s="35" t="s">
        <v>401</v>
      </c>
      <c r="G27" s="35" t="s">
        <v>402</v>
      </c>
      <c r="H27" s="37" t="s">
        <v>408</v>
      </c>
      <c r="I27" s="20" t="s">
        <v>409</v>
      </c>
      <c r="J27" s="37" t="s">
        <v>388</v>
      </c>
    </row>
    <row r="28" s="1" customFormat="1" ht="32.25" customHeight="1" spans="1:10">
      <c r="A28" s="35"/>
      <c r="B28" s="35" t="s">
        <v>410</v>
      </c>
      <c r="C28" s="36"/>
      <c r="D28" s="35"/>
      <c r="E28" s="35"/>
      <c r="F28" s="35"/>
      <c r="G28" s="35"/>
      <c r="H28" s="37"/>
      <c r="I28" s="20"/>
      <c r="J28" s="37"/>
    </row>
    <row r="29" s="1" customFormat="1" ht="32.25" customHeight="1" spans="1:10">
      <c r="A29" s="35"/>
      <c r="B29" s="35"/>
      <c r="C29" s="36" t="s">
        <v>411</v>
      </c>
      <c r="D29" s="35" t="s">
        <v>393</v>
      </c>
      <c r="E29" s="35" t="s">
        <v>407</v>
      </c>
      <c r="F29" s="35" t="s">
        <v>401</v>
      </c>
      <c r="G29" s="35" t="s">
        <v>402</v>
      </c>
      <c r="H29" s="37" t="s">
        <v>412</v>
      </c>
      <c r="I29" s="20" t="s">
        <v>413</v>
      </c>
      <c r="J29" s="37" t="s">
        <v>414</v>
      </c>
    </row>
    <row r="30" s="1" customFormat="1" ht="32.25" customHeight="1" spans="1:10">
      <c r="A30" s="35" t="s">
        <v>415</v>
      </c>
      <c r="B30" s="35"/>
      <c r="C30" s="36"/>
      <c r="D30" s="35"/>
      <c r="E30" s="35"/>
      <c r="F30" s="35"/>
      <c r="G30" s="35"/>
      <c r="H30" s="37"/>
      <c r="I30" s="20"/>
      <c r="J30" s="37"/>
    </row>
    <row r="31" s="1" customFormat="1" ht="32.25" customHeight="1" spans="1:10">
      <c r="A31" s="35"/>
      <c r="B31" s="35" t="s">
        <v>416</v>
      </c>
      <c r="C31" s="36"/>
      <c r="D31" s="35"/>
      <c r="E31" s="35"/>
      <c r="F31" s="35"/>
      <c r="G31" s="35"/>
      <c r="H31" s="37"/>
      <c r="I31" s="20"/>
      <c r="J31" s="37"/>
    </row>
    <row r="32" s="1" customFormat="1" ht="32.25" customHeight="1" spans="1:10">
      <c r="A32" s="35"/>
      <c r="B32" s="35"/>
      <c r="C32" s="36" t="s">
        <v>417</v>
      </c>
      <c r="D32" s="35" t="s">
        <v>418</v>
      </c>
      <c r="E32" s="35" t="s">
        <v>419</v>
      </c>
      <c r="F32" s="35" t="s">
        <v>394</v>
      </c>
      <c r="G32" s="35" t="s">
        <v>374</v>
      </c>
      <c r="H32" s="37" t="s">
        <v>420</v>
      </c>
      <c r="I32" s="20" t="s">
        <v>421</v>
      </c>
      <c r="J32" s="37" t="s">
        <v>388</v>
      </c>
    </row>
    <row r="33" s="1" customFormat="1" ht="32.25" customHeight="1" spans="1:10">
      <c r="A33" s="35"/>
      <c r="B33" s="35"/>
      <c r="C33" s="36" t="s">
        <v>422</v>
      </c>
      <c r="D33" s="35" t="s">
        <v>418</v>
      </c>
      <c r="E33" s="35" t="s">
        <v>419</v>
      </c>
      <c r="F33" s="35" t="s">
        <v>394</v>
      </c>
      <c r="G33" s="35" t="s">
        <v>374</v>
      </c>
      <c r="H33" s="37" t="s">
        <v>423</v>
      </c>
      <c r="I33" s="20" t="s">
        <v>424</v>
      </c>
      <c r="J33" s="37" t="s">
        <v>414</v>
      </c>
    </row>
    <row r="34" s="1" customFormat="1" ht="32.25" customHeight="1" spans="1:10">
      <c r="A34" s="35" t="s">
        <v>425</v>
      </c>
      <c r="B34" s="35"/>
      <c r="C34" s="36"/>
      <c r="D34" s="35"/>
      <c r="E34" s="35"/>
      <c r="F34" s="35"/>
      <c r="G34" s="35"/>
      <c r="H34" s="37"/>
      <c r="I34" s="20"/>
      <c r="J34" s="37"/>
    </row>
    <row r="35" s="1" customFormat="1" ht="32.25" customHeight="1" spans="1:10">
      <c r="A35" s="35"/>
      <c r="B35" s="35" t="s">
        <v>426</v>
      </c>
      <c r="C35" s="36"/>
      <c r="D35" s="35"/>
      <c r="E35" s="35"/>
      <c r="F35" s="35"/>
      <c r="G35" s="35"/>
      <c r="H35" s="37"/>
      <c r="I35" s="20"/>
      <c r="J35" s="37"/>
    </row>
    <row r="36" s="1" customFormat="1" ht="32.25" customHeight="1" spans="1:10">
      <c r="A36" s="35"/>
      <c r="B36" s="35"/>
      <c r="C36" s="36" t="s">
        <v>427</v>
      </c>
      <c r="D36" s="35" t="s">
        <v>393</v>
      </c>
      <c r="E36" s="35" t="s">
        <v>428</v>
      </c>
      <c r="F36" s="35" t="s">
        <v>401</v>
      </c>
      <c r="G36" s="35" t="s">
        <v>402</v>
      </c>
      <c r="H36" s="37" t="s">
        <v>429</v>
      </c>
      <c r="I36" s="20" t="s">
        <v>430</v>
      </c>
      <c r="J36" s="37" t="s">
        <v>414</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272727272727" defaultRowHeight="12.75" customHeight="1"/>
  <cols>
    <col min="1" max="1" width="15.8909090909091" customWidth="1"/>
    <col min="2" max="2" width="35" customWidth="1"/>
    <col min="3" max="19" width="22" customWidth="1"/>
  </cols>
  <sheetData>
    <row r="1" customHeight="1" spans="1:19">
      <c r="A1" s="44"/>
      <c r="B1" s="44"/>
      <c r="C1" s="44"/>
      <c r="D1" s="44"/>
      <c r="E1" s="44"/>
      <c r="F1" s="44"/>
      <c r="G1" s="44"/>
      <c r="H1" s="44"/>
      <c r="I1" s="44"/>
      <c r="J1" s="44"/>
      <c r="K1" s="44"/>
      <c r="L1" s="44"/>
      <c r="M1" s="44"/>
      <c r="N1" s="44"/>
      <c r="O1" s="44"/>
      <c r="P1" s="44"/>
      <c r="Q1" s="44"/>
      <c r="R1" s="44"/>
      <c r="S1" s="44"/>
    </row>
    <row r="2" ht="17.25" customHeight="1" spans="1:1">
      <c r="A2" s="106" t="s">
        <v>52</v>
      </c>
    </row>
    <row r="3" ht="41.25" customHeight="1" spans="1:1">
      <c r="A3" s="83" t="str">
        <f>"2025"&amp;"年部门收入预算表"</f>
        <v>2025年部门收入预算表</v>
      </c>
    </row>
    <row r="4" ht="17.25" customHeight="1" spans="1:19">
      <c r="A4" s="86" t="str">
        <f>"单位名称："&amp;"昆明市呈贡区机构编制信息管理中心"</f>
        <v>单位名称：昆明市呈贡区机构编制信息管理中心</v>
      </c>
      <c r="S4" s="88" t="s">
        <v>1</v>
      </c>
    </row>
    <row r="5" ht="21.75" customHeight="1" spans="1:19">
      <c r="A5" s="227" t="s">
        <v>53</v>
      </c>
      <c r="B5" s="228" t="s">
        <v>54</v>
      </c>
      <c r="C5" s="228" t="s">
        <v>55</v>
      </c>
      <c r="D5" s="229" t="s">
        <v>56</v>
      </c>
      <c r="E5" s="229"/>
      <c r="F5" s="229"/>
      <c r="G5" s="229"/>
      <c r="H5" s="229"/>
      <c r="I5" s="175"/>
      <c r="J5" s="229"/>
      <c r="K5" s="229"/>
      <c r="L5" s="229"/>
      <c r="M5" s="229"/>
      <c r="N5" s="235"/>
      <c r="O5" s="229" t="s">
        <v>45</v>
      </c>
      <c r="P5" s="229"/>
      <c r="Q5" s="229"/>
      <c r="R5" s="229"/>
      <c r="S5" s="235"/>
    </row>
    <row r="6" ht="27" customHeight="1" spans="1:19">
      <c r="A6" s="230"/>
      <c r="B6" s="231"/>
      <c r="C6" s="231"/>
      <c r="D6" s="231" t="s">
        <v>57</v>
      </c>
      <c r="E6" s="231" t="s">
        <v>58</v>
      </c>
      <c r="F6" s="231" t="s">
        <v>59</v>
      </c>
      <c r="G6" s="231" t="s">
        <v>60</v>
      </c>
      <c r="H6" s="231" t="s">
        <v>61</v>
      </c>
      <c r="I6" s="236" t="s">
        <v>62</v>
      </c>
      <c r="J6" s="237"/>
      <c r="K6" s="237"/>
      <c r="L6" s="237"/>
      <c r="M6" s="237"/>
      <c r="N6" s="238"/>
      <c r="O6" s="231" t="s">
        <v>57</v>
      </c>
      <c r="P6" s="231" t="s">
        <v>58</v>
      </c>
      <c r="Q6" s="231" t="s">
        <v>59</v>
      </c>
      <c r="R6" s="231" t="s">
        <v>60</v>
      </c>
      <c r="S6" s="231" t="s">
        <v>63</v>
      </c>
    </row>
    <row r="7" ht="30" customHeight="1" spans="1:19">
      <c r="A7" s="232"/>
      <c r="B7" s="150"/>
      <c r="C7" s="159"/>
      <c r="D7" s="159"/>
      <c r="E7" s="159"/>
      <c r="F7" s="159"/>
      <c r="G7" s="159"/>
      <c r="H7" s="159"/>
      <c r="I7" s="115" t="s">
        <v>57</v>
      </c>
      <c r="J7" s="238" t="s">
        <v>64</v>
      </c>
      <c r="K7" s="238" t="s">
        <v>65</v>
      </c>
      <c r="L7" s="238" t="s">
        <v>66</v>
      </c>
      <c r="M7" s="238" t="s">
        <v>67</v>
      </c>
      <c r="N7" s="238" t="s">
        <v>68</v>
      </c>
      <c r="O7" s="239"/>
      <c r="P7" s="239"/>
      <c r="Q7" s="239"/>
      <c r="R7" s="239"/>
      <c r="S7" s="159"/>
    </row>
    <row r="8" ht="15" customHeight="1" spans="1:19">
      <c r="A8" s="233">
        <v>1</v>
      </c>
      <c r="B8" s="233">
        <v>2</v>
      </c>
      <c r="C8" s="233">
        <v>3</v>
      </c>
      <c r="D8" s="233">
        <v>4</v>
      </c>
      <c r="E8" s="233">
        <v>5</v>
      </c>
      <c r="F8" s="233">
        <v>6</v>
      </c>
      <c r="G8" s="233">
        <v>7</v>
      </c>
      <c r="H8" s="233">
        <v>8</v>
      </c>
      <c r="I8" s="115">
        <v>9</v>
      </c>
      <c r="J8" s="233">
        <v>10</v>
      </c>
      <c r="K8" s="233">
        <v>11</v>
      </c>
      <c r="L8" s="233">
        <v>12</v>
      </c>
      <c r="M8" s="233">
        <v>13</v>
      </c>
      <c r="N8" s="233">
        <v>14</v>
      </c>
      <c r="O8" s="233">
        <v>15</v>
      </c>
      <c r="P8" s="233">
        <v>16</v>
      </c>
      <c r="Q8" s="233">
        <v>17</v>
      </c>
      <c r="R8" s="233">
        <v>18</v>
      </c>
      <c r="S8" s="233">
        <v>19</v>
      </c>
    </row>
    <row r="9" ht="18" customHeight="1" spans="1:19">
      <c r="A9" s="36" t="s">
        <v>69</v>
      </c>
      <c r="B9" s="36" t="s">
        <v>70</v>
      </c>
      <c r="C9" s="124">
        <v>1014825.88</v>
      </c>
      <c r="D9" s="124">
        <v>1014825.88</v>
      </c>
      <c r="E9" s="124">
        <v>1014825.88</v>
      </c>
      <c r="F9" s="124"/>
      <c r="G9" s="124"/>
      <c r="H9" s="124"/>
      <c r="I9" s="124"/>
      <c r="J9" s="124"/>
      <c r="K9" s="124"/>
      <c r="L9" s="124"/>
      <c r="M9" s="124"/>
      <c r="N9" s="124"/>
      <c r="O9" s="124"/>
      <c r="P9" s="124"/>
      <c r="Q9" s="124"/>
      <c r="R9" s="124"/>
      <c r="S9" s="124"/>
    </row>
    <row r="10" ht="18" customHeight="1" spans="1:19">
      <c r="A10" s="91" t="s">
        <v>55</v>
      </c>
      <c r="B10" s="234"/>
      <c r="C10" s="124">
        <v>1014825.88</v>
      </c>
      <c r="D10" s="124">
        <v>1014825.88</v>
      </c>
      <c r="E10" s="124">
        <v>1014825.88</v>
      </c>
      <c r="F10" s="124"/>
      <c r="G10" s="124"/>
      <c r="H10" s="124"/>
      <c r="I10" s="124"/>
      <c r="J10" s="124"/>
      <c r="K10" s="124"/>
      <c r="L10" s="124"/>
      <c r="M10" s="124"/>
      <c r="N10" s="124"/>
      <c r="O10" s="124"/>
      <c r="P10" s="124"/>
      <c r="Q10" s="124"/>
      <c r="R10" s="124"/>
      <c r="S10" s="124"/>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17" activePane="bottomLeft" state="frozen"/>
      <selection/>
      <selection pane="bottomLeft" activeCell="C26" sqref="C26"/>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181818181818" customWidth="1"/>
    <col min="12" max="15" width="24.5727272727273" customWidth="1"/>
  </cols>
  <sheetData>
    <row r="1" customHeight="1" spans="1:15">
      <c r="A1" s="44"/>
      <c r="B1" s="44"/>
      <c r="C1" s="44"/>
      <c r="D1" s="44"/>
      <c r="E1" s="44"/>
      <c r="F1" s="44"/>
      <c r="G1" s="44"/>
      <c r="H1" s="44"/>
      <c r="I1" s="44"/>
      <c r="J1" s="44"/>
      <c r="K1" s="44"/>
      <c r="L1" s="44"/>
      <c r="M1" s="44"/>
      <c r="N1" s="44"/>
      <c r="O1" s="44"/>
    </row>
    <row r="2" ht="17.25" customHeight="1" spans="1:1">
      <c r="A2" s="88" t="s">
        <v>71</v>
      </c>
    </row>
    <row r="3" ht="41.25" customHeight="1" spans="1:1">
      <c r="A3" s="83" t="str">
        <f>"2025"&amp;"年部门支出预算表"</f>
        <v>2025年部门支出预算表</v>
      </c>
    </row>
    <row r="4" ht="17.25" customHeight="1" spans="1:15">
      <c r="A4" s="86" t="str">
        <f>"单位名称："&amp;"昆明市呈贡区机构编制信息管理中心"</f>
        <v>单位名称：昆明市呈贡区机构编制信息管理中心</v>
      </c>
      <c r="O4" s="88" t="s">
        <v>1</v>
      </c>
    </row>
    <row r="5" ht="27" customHeight="1" spans="1:15">
      <c r="A5" s="213" t="s">
        <v>72</v>
      </c>
      <c r="B5" s="213" t="s">
        <v>73</v>
      </c>
      <c r="C5" s="213" t="s">
        <v>55</v>
      </c>
      <c r="D5" s="214" t="s">
        <v>58</v>
      </c>
      <c r="E5" s="215"/>
      <c r="F5" s="216"/>
      <c r="G5" s="217" t="s">
        <v>59</v>
      </c>
      <c r="H5" s="217" t="s">
        <v>60</v>
      </c>
      <c r="I5" s="217" t="s">
        <v>74</v>
      </c>
      <c r="J5" s="214" t="s">
        <v>62</v>
      </c>
      <c r="K5" s="215"/>
      <c r="L5" s="215"/>
      <c r="M5" s="215"/>
      <c r="N5" s="224"/>
      <c r="O5" s="225"/>
    </row>
    <row r="6" ht="42" customHeight="1" spans="1:15">
      <c r="A6" s="218"/>
      <c r="B6" s="218"/>
      <c r="C6" s="219"/>
      <c r="D6" s="220" t="s">
        <v>57</v>
      </c>
      <c r="E6" s="220" t="s">
        <v>75</v>
      </c>
      <c r="F6" s="220" t="s">
        <v>76</v>
      </c>
      <c r="G6" s="219"/>
      <c r="H6" s="219"/>
      <c r="I6" s="226"/>
      <c r="J6" s="220" t="s">
        <v>57</v>
      </c>
      <c r="K6" s="207" t="s">
        <v>77</v>
      </c>
      <c r="L6" s="207" t="s">
        <v>78</v>
      </c>
      <c r="M6" s="207" t="s">
        <v>79</v>
      </c>
      <c r="N6" s="207" t="s">
        <v>80</v>
      </c>
      <c r="O6" s="207" t="s">
        <v>81</v>
      </c>
    </row>
    <row r="7" ht="18" customHeight="1" spans="1:15">
      <c r="A7" s="94" t="s">
        <v>82</v>
      </c>
      <c r="B7" s="94" t="s">
        <v>83</v>
      </c>
      <c r="C7" s="94" t="s">
        <v>84</v>
      </c>
      <c r="D7" s="97" t="s">
        <v>85</v>
      </c>
      <c r="E7" s="97" t="s">
        <v>86</v>
      </c>
      <c r="F7" s="97" t="s">
        <v>87</v>
      </c>
      <c r="G7" s="97" t="s">
        <v>88</v>
      </c>
      <c r="H7" s="97" t="s">
        <v>89</v>
      </c>
      <c r="I7" s="97" t="s">
        <v>90</v>
      </c>
      <c r="J7" s="97" t="s">
        <v>91</v>
      </c>
      <c r="K7" s="97" t="s">
        <v>92</v>
      </c>
      <c r="L7" s="97" t="s">
        <v>93</v>
      </c>
      <c r="M7" s="97" t="s">
        <v>94</v>
      </c>
      <c r="N7" s="94" t="s">
        <v>95</v>
      </c>
      <c r="O7" s="97" t="s">
        <v>96</v>
      </c>
    </row>
    <row r="8" ht="21" customHeight="1" spans="1:15">
      <c r="A8" s="98" t="s">
        <v>97</v>
      </c>
      <c r="B8" s="98" t="s">
        <v>98</v>
      </c>
      <c r="C8" s="124">
        <v>742246.88</v>
      </c>
      <c r="D8" s="124">
        <v>742246.88</v>
      </c>
      <c r="E8" s="124">
        <v>742246.88</v>
      </c>
      <c r="F8" s="124"/>
      <c r="G8" s="124"/>
      <c r="H8" s="124"/>
      <c r="I8" s="124"/>
      <c r="J8" s="124"/>
      <c r="K8" s="124"/>
      <c r="L8" s="124"/>
      <c r="M8" s="124"/>
      <c r="N8" s="124"/>
      <c r="O8" s="124"/>
    </row>
    <row r="9" ht="21" customHeight="1" spans="1:15">
      <c r="A9" s="221" t="s">
        <v>99</v>
      </c>
      <c r="B9" s="221" t="s">
        <v>100</v>
      </c>
      <c r="C9" s="124">
        <v>742246.88</v>
      </c>
      <c r="D9" s="124">
        <v>742246.88</v>
      </c>
      <c r="E9" s="124">
        <v>742246.88</v>
      </c>
      <c r="F9" s="124"/>
      <c r="G9" s="124"/>
      <c r="H9" s="124"/>
      <c r="I9" s="124"/>
      <c r="J9" s="124"/>
      <c r="K9" s="124"/>
      <c r="L9" s="124"/>
      <c r="M9" s="124"/>
      <c r="N9" s="124"/>
      <c r="O9" s="124"/>
    </row>
    <row r="10" ht="21" customHeight="1" spans="1:15">
      <c r="A10" s="222" t="s">
        <v>101</v>
      </c>
      <c r="B10" s="222" t="s">
        <v>102</v>
      </c>
      <c r="C10" s="124">
        <v>742246.88</v>
      </c>
      <c r="D10" s="124">
        <v>742246.88</v>
      </c>
      <c r="E10" s="124">
        <v>742246.88</v>
      </c>
      <c r="F10" s="124"/>
      <c r="G10" s="124"/>
      <c r="H10" s="124"/>
      <c r="I10" s="124"/>
      <c r="J10" s="124"/>
      <c r="K10" s="124"/>
      <c r="L10" s="124"/>
      <c r="M10" s="124"/>
      <c r="N10" s="124"/>
      <c r="O10" s="124"/>
    </row>
    <row r="11" ht="21" customHeight="1" spans="1:15">
      <c r="A11" s="98" t="s">
        <v>103</v>
      </c>
      <c r="B11" s="98" t="s">
        <v>104</v>
      </c>
      <c r="C11" s="124">
        <v>1500</v>
      </c>
      <c r="D11" s="124">
        <v>1500</v>
      </c>
      <c r="E11" s="124">
        <v>1500</v>
      </c>
      <c r="F11" s="124"/>
      <c r="G11" s="124"/>
      <c r="H11" s="124"/>
      <c r="I11" s="124"/>
      <c r="J11" s="124"/>
      <c r="K11" s="124"/>
      <c r="L11" s="124"/>
      <c r="M11" s="124"/>
      <c r="N11" s="124"/>
      <c r="O11" s="124"/>
    </row>
    <row r="12" ht="21" customHeight="1" spans="1:15">
      <c r="A12" s="221" t="s">
        <v>105</v>
      </c>
      <c r="B12" s="221" t="s">
        <v>106</v>
      </c>
      <c r="C12" s="124">
        <v>1500</v>
      </c>
      <c r="D12" s="124">
        <v>1500</v>
      </c>
      <c r="E12" s="124">
        <v>1500</v>
      </c>
      <c r="F12" s="124"/>
      <c r="G12" s="124"/>
      <c r="H12" s="124"/>
      <c r="I12" s="124"/>
      <c r="J12" s="124"/>
      <c r="K12" s="124"/>
      <c r="L12" s="124"/>
      <c r="M12" s="124"/>
      <c r="N12" s="124"/>
      <c r="O12" s="124"/>
    </row>
    <row r="13" ht="21" customHeight="1" spans="1:15">
      <c r="A13" s="222" t="s">
        <v>107</v>
      </c>
      <c r="B13" s="222" t="s">
        <v>108</v>
      </c>
      <c r="C13" s="124">
        <v>1500</v>
      </c>
      <c r="D13" s="124">
        <v>1500</v>
      </c>
      <c r="E13" s="124">
        <v>1500</v>
      </c>
      <c r="F13" s="124"/>
      <c r="G13" s="124"/>
      <c r="H13" s="124"/>
      <c r="I13" s="124"/>
      <c r="J13" s="124"/>
      <c r="K13" s="124"/>
      <c r="L13" s="124"/>
      <c r="M13" s="124"/>
      <c r="N13" s="124"/>
      <c r="O13" s="124"/>
    </row>
    <row r="14" ht="21" customHeight="1" spans="1:15">
      <c r="A14" s="98" t="s">
        <v>109</v>
      </c>
      <c r="B14" s="98" t="s">
        <v>110</v>
      </c>
      <c r="C14" s="124">
        <v>100600</v>
      </c>
      <c r="D14" s="124">
        <v>100600</v>
      </c>
      <c r="E14" s="124">
        <v>100600</v>
      </c>
      <c r="F14" s="124"/>
      <c r="G14" s="124"/>
      <c r="H14" s="124"/>
      <c r="I14" s="124"/>
      <c r="J14" s="124"/>
      <c r="K14" s="124"/>
      <c r="L14" s="124"/>
      <c r="M14" s="124"/>
      <c r="N14" s="124"/>
      <c r="O14" s="124"/>
    </row>
    <row r="15" ht="21" customHeight="1" spans="1:15">
      <c r="A15" s="221" t="s">
        <v>111</v>
      </c>
      <c r="B15" s="221" t="s">
        <v>112</v>
      </c>
      <c r="C15" s="124">
        <v>100600</v>
      </c>
      <c r="D15" s="124">
        <v>100600</v>
      </c>
      <c r="E15" s="124">
        <v>100600</v>
      </c>
      <c r="F15" s="124"/>
      <c r="G15" s="124"/>
      <c r="H15" s="124"/>
      <c r="I15" s="124"/>
      <c r="J15" s="124"/>
      <c r="K15" s="124"/>
      <c r="L15" s="124"/>
      <c r="M15" s="124"/>
      <c r="N15" s="124"/>
      <c r="O15" s="124"/>
    </row>
    <row r="16" ht="21" customHeight="1" spans="1:15">
      <c r="A16" s="222" t="s">
        <v>113</v>
      </c>
      <c r="B16" s="222" t="s">
        <v>114</v>
      </c>
      <c r="C16" s="124">
        <v>100600</v>
      </c>
      <c r="D16" s="124">
        <v>100600</v>
      </c>
      <c r="E16" s="124">
        <v>100600</v>
      </c>
      <c r="F16" s="124"/>
      <c r="G16" s="124"/>
      <c r="H16" s="124"/>
      <c r="I16" s="124"/>
      <c r="J16" s="124"/>
      <c r="K16" s="124"/>
      <c r="L16" s="124"/>
      <c r="M16" s="124"/>
      <c r="N16" s="124"/>
      <c r="O16" s="124"/>
    </row>
    <row r="17" ht="21" customHeight="1" spans="1:15">
      <c r="A17" s="98" t="s">
        <v>115</v>
      </c>
      <c r="B17" s="98" t="s">
        <v>116</v>
      </c>
      <c r="C17" s="124">
        <v>86575</v>
      </c>
      <c r="D17" s="124">
        <v>86575</v>
      </c>
      <c r="E17" s="124">
        <v>86575</v>
      </c>
      <c r="F17" s="124"/>
      <c r="G17" s="124"/>
      <c r="H17" s="124"/>
      <c r="I17" s="124"/>
      <c r="J17" s="124"/>
      <c r="K17" s="124"/>
      <c r="L17" s="124"/>
      <c r="M17" s="124"/>
      <c r="N17" s="124"/>
      <c r="O17" s="124"/>
    </row>
    <row r="18" ht="21" customHeight="1" spans="1:15">
      <c r="A18" s="221" t="s">
        <v>117</v>
      </c>
      <c r="B18" s="221" t="s">
        <v>118</v>
      </c>
      <c r="C18" s="124">
        <v>86575</v>
      </c>
      <c r="D18" s="124">
        <v>86575</v>
      </c>
      <c r="E18" s="124">
        <v>86575</v>
      </c>
      <c r="F18" s="124"/>
      <c r="G18" s="124"/>
      <c r="H18" s="124"/>
      <c r="I18" s="124"/>
      <c r="J18" s="124"/>
      <c r="K18" s="124"/>
      <c r="L18" s="124"/>
      <c r="M18" s="124"/>
      <c r="N18" s="124"/>
      <c r="O18" s="124"/>
    </row>
    <row r="19" ht="21" customHeight="1" spans="1:15">
      <c r="A19" s="222" t="s">
        <v>119</v>
      </c>
      <c r="B19" s="222" t="s">
        <v>120</v>
      </c>
      <c r="C19" s="124">
        <v>49650</v>
      </c>
      <c r="D19" s="124">
        <v>49650</v>
      </c>
      <c r="E19" s="124">
        <v>49650</v>
      </c>
      <c r="F19" s="124"/>
      <c r="G19" s="124"/>
      <c r="H19" s="124"/>
      <c r="I19" s="124"/>
      <c r="J19" s="124"/>
      <c r="K19" s="124"/>
      <c r="L19" s="124"/>
      <c r="M19" s="124"/>
      <c r="N19" s="124"/>
      <c r="O19" s="124"/>
    </row>
    <row r="20" ht="21" customHeight="1" spans="1:15">
      <c r="A20" s="222" t="s">
        <v>121</v>
      </c>
      <c r="B20" s="222" t="s">
        <v>122</v>
      </c>
      <c r="C20" s="124">
        <v>32000</v>
      </c>
      <c r="D20" s="124">
        <v>32000</v>
      </c>
      <c r="E20" s="124">
        <v>32000</v>
      </c>
      <c r="F20" s="124"/>
      <c r="G20" s="124"/>
      <c r="H20" s="124"/>
      <c r="I20" s="124"/>
      <c r="J20" s="124"/>
      <c r="K20" s="124"/>
      <c r="L20" s="124"/>
      <c r="M20" s="124"/>
      <c r="N20" s="124"/>
      <c r="O20" s="124"/>
    </row>
    <row r="21" ht="21" customHeight="1" spans="1:15">
      <c r="A21" s="222" t="s">
        <v>123</v>
      </c>
      <c r="B21" s="222" t="s">
        <v>124</v>
      </c>
      <c r="C21" s="124">
        <v>4925</v>
      </c>
      <c r="D21" s="124">
        <v>4925</v>
      </c>
      <c r="E21" s="124">
        <v>4925</v>
      </c>
      <c r="F21" s="124"/>
      <c r="G21" s="124"/>
      <c r="H21" s="124"/>
      <c r="I21" s="124"/>
      <c r="J21" s="124"/>
      <c r="K21" s="124"/>
      <c r="L21" s="124"/>
      <c r="M21" s="124"/>
      <c r="N21" s="124"/>
      <c r="O21" s="124"/>
    </row>
    <row r="22" ht="21" customHeight="1" spans="1:15">
      <c r="A22" s="98" t="s">
        <v>125</v>
      </c>
      <c r="B22" s="98" t="s">
        <v>126</v>
      </c>
      <c r="C22" s="124">
        <v>83904</v>
      </c>
      <c r="D22" s="124">
        <v>83904</v>
      </c>
      <c r="E22" s="124">
        <v>83904</v>
      </c>
      <c r="F22" s="124"/>
      <c r="G22" s="124"/>
      <c r="H22" s="124"/>
      <c r="I22" s="124"/>
      <c r="J22" s="124"/>
      <c r="K22" s="124"/>
      <c r="L22" s="124"/>
      <c r="M22" s="124"/>
      <c r="N22" s="124"/>
      <c r="O22" s="124"/>
    </row>
    <row r="23" ht="21" customHeight="1" spans="1:15">
      <c r="A23" s="221" t="s">
        <v>127</v>
      </c>
      <c r="B23" s="221" t="s">
        <v>128</v>
      </c>
      <c r="C23" s="124">
        <v>83904</v>
      </c>
      <c r="D23" s="124">
        <v>83904</v>
      </c>
      <c r="E23" s="124">
        <v>83904</v>
      </c>
      <c r="F23" s="124"/>
      <c r="G23" s="124"/>
      <c r="H23" s="124"/>
      <c r="I23" s="124"/>
      <c r="J23" s="124"/>
      <c r="K23" s="124"/>
      <c r="L23" s="124"/>
      <c r="M23" s="124"/>
      <c r="N23" s="124"/>
      <c r="O23" s="124"/>
    </row>
    <row r="24" ht="21" customHeight="1" spans="1:15">
      <c r="A24" s="222" t="s">
        <v>129</v>
      </c>
      <c r="B24" s="222" t="s">
        <v>130</v>
      </c>
      <c r="C24" s="124">
        <v>75504</v>
      </c>
      <c r="D24" s="124">
        <v>75504</v>
      </c>
      <c r="E24" s="124">
        <v>75504</v>
      </c>
      <c r="F24" s="124"/>
      <c r="G24" s="124"/>
      <c r="H24" s="124"/>
      <c r="I24" s="124"/>
      <c r="J24" s="124"/>
      <c r="K24" s="124"/>
      <c r="L24" s="124"/>
      <c r="M24" s="124"/>
      <c r="N24" s="124"/>
      <c r="O24" s="124"/>
    </row>
    <row r="25" ht="21" customHeight="1" spans="1:15">
      <c r="A25" s="222" t="s">
        <v>131</v>
      </c>
      <c r="B25" s="222" t="s">
        <v>132</v>
      </c>
      <c r="C25" s="124">
        <v>8400</v>
      </c>
      <c r="D25" s="124">
        <v>8400</v>
      </c>
      <c r="E25" s="124">
        <v>8400</v>
      </c>
      <c r="F25" s="124"/>
      <c r="G25" s="124"/>
      <c r="H25" s="124"/>
      <c r="I25" s="124"/>
      <c r="J25" s="124"/>
      <c r="K25" s="124"/>
      <c r="L25" s="124"/>
      <c r="M25" s="124"/>
      <c r="N25" s="124"/>
      <c r="O25" s="124"/>
    </row>
    <row r="26" ht="21" customHeight="1" spans="1:15">
      <c r="A26" s="223" t="s">
        <v>55</v>
      </c>
      <c r="B26" s="77"/>
      <c r="C26" s="124">
        <v>1014825.88</v>
      </c>
      <c r="D26" s="124">
        <v>1014825.88</v>
      </c>
      <c r="E26" s="124">
        <v>1014825.88</v>
      </c>
      <c r="F26" s="124"/>
      <c r="G26" s="124"/>
      <c r="H26" s="124"/>
      <c r="I26" s="124"/>
      <c r="J26" s="124"/>
      <c r="K26" s="124"/>
      <c r="L26" s="124"/>
      <c r="M26" s="124"/>
      <c r="N26" s="124"/>
      <c r="O26" s="124"/>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8" activePane="bottomLeft" state="frozen"/>
      <selection/>
      <selection pane="bottomLeft" activeCell="A1" sqref="A1"/>
    </sheetView>
  </sheetViews>
  <sheetFormatPr defaultColWidth="8.57272727272727" defaultRowHeight="12.75" customHeight="1" outlineLevelCol="3"/>
  <cols>
    <col min="1" max="4" width="35.5727272727273" customWidth="1"/>
  </cols>
  <sheetData>
    <row r="1" customHeight="1" spans="1:4">
      <c r="A1" s="44"/>
      <c r="B1" s="44"/>
      <c r="C1" s="44"/>
      <c r="D1" s="44"/>
    </row>
    <row r="2" ht="15" customHeight="1" spans="1:4">
      <c r="A2" s="84"/>
      <c r="B2" s="88"/>
      <c r="C2" s="88"/>
      <c r="D2" s="88" t="s">
        <v>133</v>
      </c>
    </row>
    <row r="3" ht="41.25" customHeight="1" spans="1:1">
      <c r="A3" s="83" t="str">
        <f>"2025"&amp;"年部门财政拨款收支预算总表"</f>
        <v>2025年部门财政拨款收支预算总表</v>
      </c>
    </row>
    <row r="4" ht="17.25" customHeight="1" spans="1:4">
      <c r="A4" s="86" t="str">
        <f>"单位名称："&amp;"昆明市呈贡区机构编制信息管理中心"</f>
        <v>单位名称：昆明市呈贡区机构编制信息管理中心</v>
      </c>
      <c r="B4" s="206"/>
      <c r="D4" s="88" t="s">
        <v>1</v>
      </c>
    </row>
    <row r="5" ht="17.25" customHeight="1" spans="1:4">
      <c r="A5" s="207" t="s">
        <v>2</v>
      </c>
      <c r="B5" s="208"/>
      <c r="C5" s="207" t="s">
        <v>3</v>
      </c>
      <c r="D5" s="208"/>
    </row>
    <row r="6" ht="18.75" customHeight="1" spans="1:4">
      <c r="A6" s="207" t="s">
        <v>4</v>
      </c>
      <c r="B6" s="207" t="s">
        <v>5</v>
      </c>
      <c r="C6" s="207" t="s">
        <v>6</v>
      </c>
      <c r="D6" s="207" t="s">
        <v>5</v>
      </c>
    </row>
    <row r="7" ht="16.5" customHeight="1" spans="1:4">
      <c r="A7" s="209" t="s">
        <v>134</v>
      </c>
      <c r="B7" s="124">
        <v>1014825.88</v>
      </c>
      <c r="C7" s="209" t="s">
        <v>135</v>
      </c>
      <c r="D7" s="124">
        <v>1014825.88</v>
      </c>
    </row>
    <row r="8" ht="16.5" customHeight="1" spans="1:4">
      <c r="A8" s="209" t="s">
        <v>136</v>
      </c>
      <c r="B8" s="124">
        <v>1014825.88</v>
      </c>
      <c r="C8" s="209" t="s">
        <v>137</v>
      </c>
      <c r="D8" s="124">
        <v>742246.88</v>
      </c>
    </row>
    <row r="9" ht="16.5" customHeight="1" spans="1:4">
      <c r="A9" s="209" t="s">
        <v>138</v>
      </c>
      <c r="B9" s="124"/>
      <c r="C9" s="209" t="s">
        <v>139</v>
      </c>
      <c r="D9" s="124"/>
    </row>
    <row r="10" ht="16.5" customHeight="1" spans="1:4">
      <c r="A10" s="209" t="s">
        <v>140</v>
      </c>
      <c r="B10" s="124"/>
      <c r="C10" s="209" t="s">
        <v>141</v>
      </c>
      <c r="D10" s="124"/>
    </row>
    <row r="11" ht="16.5" customHeight="1" spans="1:4">
      <c r="A11" s="209" t="s">
        <v>142</v>
      </c>
      <c r="B11" s="124"/>
      <c r="C11" s="209" t="s">
        <v>143</v>
      </c>
      <c r="D11" s="124"/>
    </row>
    <row r="12" ht="16.5" customHeight="1" spans="1:4">
      <c r="A12" s="209" t="s">
        <v>136</v>
      </c>
      <c r="B12" s="124"/>
      <c r="C12" s="209" t="s">
        <v>144</v>
      </c>
      <c r="D12" s="124">
        <v>1500</v>
      </c>
    </row>
    <row r="13" ht="16.5" customHeight="1" spans="1:4">
      <c r="A13" s="188" t="s">
        <v>138</v>
      </c>
      <c r="B13" s="124"/>
      <c r="C13" s="114" t="s">
        <v>145</v>
      </c>
      <c r="D13" s="124"/>
    </row>
    <row r="14" ht="16.5" customHeight="1" spans="1:4">
      <c r="A14" s="188" t="s">
        <v>140</v>
      </c>
      <c r="B14" s="124"/>
      <c r="C14" s="114" t="s">
        <v>146</v>
      </c>
      <c r="D14" s="124"/>
    </row>
    <row r="15" ht="16.5" customHeight="1" spans="1:4">
      <c r="A15" s="210"/>
      <c r="B15" s="124"/>
      <c r="C15" s="114" t="s">
        <v>147</v>
      </c>
      <c r="D15" s="124">
        <v>100600</v>
      </c>
    </row>
    <row r="16" ht="16.5" customHeight="1" spans="1:4">
      <c r="A16" s="210"/>
      <c r="B16" s="124"/>
      <c r="C16" s="114" t="s">
        <v>148</v>
      </c>
      <c r="D16" s="124">
        <v>86575</v>
      </c>
    </row>
    <row r="17" ht="16.5" customHeight="1" spans="1:4">
      <c r="A17" s="210"/>
      <c r="B17" s="124"/>
      <c r="C17" s="114" t="s">
        <v>149</v>
      </c>
      <c r="D17" s="124"/>
    </row>
    <row r="18" ht="16.5" customHeight="1" spans="1:4">
      <c r="A18" s="210"/>
      <c r="B18" s="124"/>
      <c r="C18" s="114" t="s">
        <v>150</v>
      </c>
      <c r="D18" s="124"/>
    </row>
    <row r="19" ht="16.5" customHeight="1" spans="1:4">
      <c r="A19" s="210"/>
      <c r="B19" s="124"/>
      <c r="C19" s="114" t="s">
        <v>151</v>
      </c>
      <c r="D19" s="124"/>
    </row>
    <row r="20" ht="16.5" customHeight="1" spans="1:4">
      <c r="A20" s="210"/>
      <c r="B20" s="124"/>
      <c r="C20" s="114" t="s">
        <v>152</v>
      </c>
      <c r="D20" s="124"/>
    </row>
    <row r="21" ht="16.5" customHeight="1" spans="1:4">
      <c r="A21" s="210"/>
      <c r="B21" s="124"/>
      <c r="C21" s="114" t="s">
        <v>153</v>
      </c>
      <c r="D21" s="124"/>
    </row>
    <row r="22" ht="16.5" customHeight="1" spans="1:4">
      <c r="A22" s="210"/>
      <c r="B22" s="124"/>
      <c r="C22" s="114" t="s">
        <v>154</v>
      </c>
      <c r="D22" s="124"/>
    </row>
    <row r="23" ht="16.5" customHeight="1" spans="1:4">
      <c r="A23" s="210"/>
      <c r="B23" s="124"/>
      <c r="C23" s="114" t="s">
        <v>155</v>
      </c>
      <c r="D23" s="124"/>
    </row>
    <row r="24" ht="16.5" customHeight="1" spans="1:4">
      <c r="A24" s="210"/>
      <c r="B24" s="124"/>
      <c r="C24" s="114" t="s">
        <v>156</v>
      </c>
      <c r="D24" s="124"/>
    </row>
    <row r="25" ht="16.5" customHeight="1" spans="1:4">
      <c r="A25" s="210"/>
      <c r="B25" s="124"/>
      <c r="C25" s="114" t="s">
        <v>157</v>
      </c>
      <c r="D25" s="124"/>
    </row>
    <row r="26" ht="16.5" customHeight="1" spans="1:4">
      <c r="A26" s="210"/>
      <c r="B26" s="124"/>
      <c r="C26" s="114" t="s">
        <v>158</v>
      </c>
      <c r="D26" s="124">
        <v>83904</v>
      </c>
    </row>
    <row r="27" ht="16.5" customHeight="1" spans="1:4">
      <c r="A27" s="210"/>
      <c r="B27" s="124"/>
      <c r="C27" s="114" t="s">
        <v>159</v>
      </c>
      <c r="D27" s="124"/>
    </row>
    <row r="28" ht="16.5" customHeight="1" spans="1:4">
      <c r="A28" s="210"/>
      <c r="B28" s="124"/>
      <c r="C28" s="114" t="s">
        <v>160</v>
      </c>
      <c r="D28" s="124"/>
    </row>
    <row r="29" ht="16.5" customHeight="1" spans="1:4">
      <c r="A29" s="210"/>
      <c r="B29" s="124"/>
      <c r="C29" s="114" t="s">
        <v>161</v>
      </c>
      <c r="D29" s="124"/>
    </row>
    <row r="30" ht="16.5" customHeight="1" spans="1:4">
      <c r="A30" s="210"/>
      <c r="B30" s="124"/>
      <c r="C30" s="114" t="s">
        <v>162</v>
      </c>
      <c r="D30" s="124"/>
    </row>
    <row r="31" ht="16.5" customHeight="1" spans="1:4">
      <c r="A31" s="210"/>
      <c r="B31" s="124"/>
      <c r="C31" s="114" t="s">
        <v>163</v>
      </c>
      <c r="D31" s="124"/>
    </row>
    <row r="32" ht="16.5" customHeight="1" spans="1:4">
      <c r="A32" s="210"/>
      <c r="B32" s="124"/>
      <c r="C32" s="188" t="s">
        <v>164</v>
      </c>
      <c r="D32" s="124"/>
    </row>
    <row r="33" ht="16.5" customHeight="1" spans="1:4">
      <c r="A33" s="210"/>
      <c r="B33" s="124"/>
      <c r="C33" s="188" t="s">
        <v>165</v>
      </c>
      <c r="D33" s="124"/>
    </row>
    <row r="34" ht="16.5" customHeight="1" spans="1:4">
      <c r="A34" s="210"/>
      <c r="B34" s="124"/>
      <c r="C34" s="72" t="s">
        <v>166</v>
      </c>
      <c r="D34" s="124"/>
    </row>
    <row r="35" ht="15" customHeight="1" spans="1:4">
      <c r="A35" s="211" t="s">
        <v>50</v>
      </c>
      <c r="B35" s="212">
        <v>1014825.88</v>
      </c>
      <c r="C35" s="211" t="s">
        <v>51</v>
      </c>
      <c r="D35" s="212">
        <v>1014825.88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14" activePane="bottomLeft" state="frozen"/>
      <selection/>
      <selection pane="bottomLeft" activeCell="A1" sqref="A1"/>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44"/>
      <c r="B1" s="44"/>
      <c r="C1" s="44"/>
      <c r="D1" s="44"/>
      <c r="E1" s="44"/>
      <c r="F1" s="44"/>
      <c r="G1" s="44"/>
    </row>
    <row r="2" customHeight="1" spans="4:7">
      <c r="D2" s="178"/>
      <c r="F2" s="116"/>
      <c r="G2" s="183" t="s">
        <v>167</v>
      </c>
    </row>
    <row r="3" ht="41.25" customHeight="1" spans="1:7">
      <c r="A3" s="168" t="str">
        <f>"2025"&amp;"年一般公共预算支出预算表（按功能科目分类）"</f>
        <v>2025年一般公共预算支出预算表（按功能科目分类）</v>
      </c>
      <c r="B3" s="168"/>
      <c r="C3" s="168"/>
      <c r="D3" s="168"/>
      <c r="E3" s="168"/>
      <c r="F3" s="168"/>
      <c r="G3" s="168"/>
    </row>
    <row r="4" ht="18" customHeight="1" spans="1:7">
      <c r="A4" s="48" t="str">
        <f>"单位名称："&amp;"昆明市呈贡区机构编制信息管理中心"</f>
        <v>单位名称：昆明市呈贡区机构编制信息管理中心</v>
      </c>
      <c r="F4" s="165"/>
      <c r="G4" s="183" t="s">
        <v>1</v>
      </c>
    </row>
    <row r="5" ht="20.25" customHeight="1" spans="1:7">
      <c r="A5" s="200" t="s">
        <v>168</v>
      </c>
      <c r="B5" s="201"/>
      <c r="C5" s="169" t="s">
        <v>55</v>
      </c>
      <c r="D5" s="191" t="s">
        <v>75</v>
      </c>
      <c r="E5" s="55"/>
      <c r="F5" s="56"/>
      <c r="G5" s="180" t="s">
        <v>76</v>
      </c>
    </row>
    <row r="6" ht="20.25" customHeight="1" spans="1:7">
      <c r="A6" s="202" t="s">
        <v>72</v>
      </c>
      <c r="B6" s="202" t="s">
        <v>73</v>
      </c>
      <c r="C6" s="62"/>
      <c r="D6" s="174" t="s">
        <v>57</v>
      </c>
      <c r="E6" s="174" t="s">
        <v>169</v>
      </c>
      <c r="F6" s="174" t="s">
        <v>170</v>
      </c>
      <c r="G6" s="182"/>
    </row>
    <row r="7" ht="15" customHeight="1" spans="1:7">
      <c r="A7" s="101" t="s">
        <v>82</v>
      </c>
      <c r="B7" s="101" t="s">
        <v>83</v>
      </c>
      <c r="C7" s="101" t="s">
        <v>84</v>
      </c>
      <c r="D7" s="101" t="s">
        <v>85</v>
      </c>
      <c r="E7" s="101" t="s">
        <v>86</v>
      </c>
      <c r="F7" s="101" t="s">
        <v>87</v>
      </c>
      <c r="G7" s="101" t="s">
        <v>88</v>
      </c>
    </row>
    <row r="8" ht="18" customHeight="1" spans="1:7">
      <c r="A8" s="72" t="s">
        <v>97</v>
      </c>
      <c r="B8" s="72" t="s">
        <v>98</v>
      </c>
      <c r="C8" s="124">
        <v>742246.88</v>
      </c>
      <c r="D8" s="124">
        <v>742246.88</v>
      </c>
      <c r="E8" s="124">
        <v>684144</v>
      </c>
      <c r="F8" s="124">
        <v>58102.88</v>
      </c>
      <c r="G8" s="124"/>
    </row>
    <row r="9" ht="18" customHeight="1" spans="1:7">
      <c r="A9" s="203" t="s">
        <v>99</v>
      </c>
      <c r="B9" s="203" t="s">
        <v>100</v>
      </c>
      <c r="C9" s="124">
        <v>742246.88</v>
      </c>
      <c r="D9" s="124">
        <v>742246.88</v>
      </c>
      <c r="E9" s="124">
        <v>684144</v>
      </c>
      <c r="F9" s="124">
        <v>58102.88</v>
      </c>
      <c r="G9" s="124"/>
    </row>
    <row r="10" ht="18" customHeight="1" spans="1:7">
      <c r="A10" s="204" t="s">
        <v>101</v>
      </c>
      <c r="B10" s="204" t="s">
        <v>102</v>
      </c>
      <c r="C10" s="124">
        <v>742246.88</v>
      </c>
      <c r="D10" s="124">
        <v>742246.88</v>
      </c>
      <c r="E10" s="124">
        <v>684144</v>
      </c>
      <c r="F10" s="124">
        <v>58102.88</v>
      </c>
      <c r="G10" s="124"/>
    </row>
    <row r="11" ht="18" customHeight="1" spans="1:7">
      <c r="A11" s="72" t="s">
        <v>103</v>
      </c>
      <c r="B11" s="72" t="s">
        <v>104</v>
      </c>
      <c r="C11" s="124">
        <v>1500</v>
      </c>
      <c r="D11" s="124">
        <v>1500</v>
      </c>
      <c r="E11" s="124"/>
      <c r="F11" s="124">
        <v>1500</v>
      </c>
      <c r="G11" s="124"/>
    </row>
    <row r="12" ht="18" customHeight="1" spans="1:7">
      <c r="A12" s="203" t="s">
        <v>105</v>
      </c>
      <c r="B12" s="203" t="s">
        <v>106</v>
      </c>
      <c r="C12" s="124">
        <v>1500</v>
      </c>
      <c r="D12" s="124">
        <v>1500</v>
      </c>
      <c r="E12" s="124"/>
      <c r="F12" s="124">
        <v>1500</v>
      </c>
      <c r="G12" s="124"/>
    </row>
    <row r="13" ht="18" customHeight="1" spans="1:7">
      <c r="A13" s="204" t="s">
        <v>107</v>
      </c>
      <c r="B13" s="204" t="s">
        <v>108</v>
      </c>
      <c r="C13" s="124">
        <v>1500</v>
      </c>
      <c r="D13" s="124">
        <v>1500</v>
      </c>
      <c r="E13" s="124"/>
      <c r="F13" s="124">
        <v>1500</v>
      </c>
      <c r="G13" s="124"/>
    </row>
    <row r="14" ht="18" customHeight="1" spans="1:7">
      <c r="A14" s="72" t="s">
        <v>109</v>
      </c>
      <c r="B14" s="72" t="s">
        <v>110</v>
      </c>
      <c r="C14" s="124">
        <v>100600</v>
      </c>
      <c r="D14" s="124">
        <v>100600</v>
      </c>
      <c r="E14" s="124">
        <v>100600</v>
      </c>
      <c r="F14" s="124"/>
      <c r="G14" s="124"/>
    </row>
    <row r="15" ht="18" customHeight="1" spans="1:7">
      <c r="A15" s="203" t="s">
        <v>111</v>
      </c>
      <c r="B15" s="203" t="s">
        <v>112</v>
      </c>
      <c r="C15" s="124">
        <v>100600</v>
      </c>
      <c r="D15" s="124">
        <v>100600</v>
      </c>
      <c r="E15" s="124">
        <v>100600</v>
      </c>
      <c r="F15" s="124"/>
      <c r="G15" s="124"/>
    </row>
    <row r="16" ht="18" customHeight="1" spans="1:7">
      <c r="A16" s="204" t="s">
        <v>113</v>
      </c>
      <c r="B16" s="204" t="s">
        <v>114</v>
      </c>
      <c r="C16" s="124">
        <v>100600</v>
      </c>
      <c r="D16" s="124">
        <v>100600</v>
      </c>
      <c r="E16" s="124">
        <v>100600</v>
      </c>
      <c r="F16" s="124"/>
      <c r="G16" s="124"/>
    </row>
    <row r="17" ht="18" customHeight="1" spans="1:7">
      <c r="A17" s="72" t="s">
        <v>115</v>
      </c>
      <c r="B17" s="72" t="s">
        <v>116</v>
      </c>
      <c r="C17" s="124">
        <v>86575</v>
      </c>
      <c r="D17" s="124">
        <v>86575</v>
      </c>
      <c r="E17" s="124">
        <v>86575</v>
      </c>
      <c r="F17" s="124"/>
      <c r="G17" s="124"/>
    </row>
    <row r="18" ht="18" customHeight="1" spans="1:7">
      <c r="A18" s="203" t="s">
        <v>117</v>
      </c>
      <c r="B18" s="203" t="s">
        <v>118</v>
      </c>
      <c r="C18" s="124">
        <v>86575</v>
      </c>
      <c r="D18" s="124">
        <v>86575</v>
      </c>
      <c r="E18" s="124">
        <v>86575</v>
      </c>
      <c r="F18" s="124"/>
      <c r="G18" s="124"/>
    </row>
    <row r="19" ht="18" customHeight="1" spans="1:7">
      <c r="A19" s="204" t="s">
        <v>119</v>
      </c>
      <c r="B19" s="204" t="s">
        <v>120</v>
      </c>
      <c r="C19" s="124">
        <v>49650</v>
      </c>
      <c r="D19" s="124">
        <v>49650</v>
      </c>
      <c r="E19" s="124">
        <v>49650</v>
      </c>
      <c r="F19" s="124"/>
      <c r="G19" s="124"/>
    </row>
    <row r="20" ht="18" customHeight="1" spans="1:7">
      <c r="A20" s="204" t="s">
        <v>121</v>
      </c>
      <c r="B20" s="204" t="s">
        <v>122</v>
      </c>
      <c r="C20" s="124">
        <v>32000</v>
      </c>
      <c r="D20" s="124">
        <v>32000</v>
      </c>
      <c r="E20" s="124">
        <v>32000</v>
      </c>
      <c r="F20" s="124"/>
      <c r="G20" s="124"/>
    </row>
    <row r="21" ht="18" customHeight="1" spans="1:7">
      <c r="A21" s="204" t="s">
        <v>123</v>
      </c>
      <c r="B21" s="204" t="s">
        <v>124</v>
      </c>
      <c r="C21" s="124">
        <v>4925</v>
      </c>
      <c r="D21" s="124">
        <v>4925</v>
      </c>
      <c r="E21" s="124">
        <v>4925</v>
      </c>
      <c r="F21" s="124"/>
      <c r="G21" s="124"/>
    </row>
    <row r="22" ht="18" customHeight="1" spans="1:7">
      <c r="A22" s="72" t="s">
        <v>125</v>
      </c>
      <c r="B22" s="72" t="s">
        <v>126</v>
      </c>
      <c r="C22" s="124">
        <v>83904</v>
      </c>
      <c r="D22" s="124">
        <v>83904</v>
      </c>
      <c r="E22" s="124">
        <v>83904</v>
      </c>
      <c r="F22" s="124"/>
      <c r="G22" s="124"/>
    </row>
    <row r="23" ht="18" customHeight="1" spans="1:7">
      <c r="A23" s="203" t="s">
        <v>127</v>
      </c>
      <c r="B23" s="203" t="s">
        <v>128</v>
      </c>
      <c r="C23" s="124">
        <v>83904</v>
      </c>
      <c r="D23" s="124">
        <v>83904</v>
      </c>
      <c r="E23" s="124">
        <v>83904</v>
      </c>
      <c r="F23" s="124"/>
      <c r="G23" s="124"/>
    </row>
    <row r="24" ht="18" customHeight="1" spans="1:7">
      <c r="A24" s="204" t="s">
        <v>129</v>
      </c>
      <c r="B24" s="204" t="s">
        <v>130</v>
      </c>
      <c r="C24" s="124">
        <v>75504</v>
      </c>
      <c r="D24" s="124">
        <v>75504</v>
      </c>
      <c r="E24" s="124">
        <v>75504</v>
      </c>
      <c r="F24" s="124"/>
      <c r="G24" s="124"/>
    </row>
    <row r="25" ht="18" customHeight="1" spans="1:7">
      <c r="A25" s="204" t="s">
        <v>131</v>
      </c>
      <c r="B25" s="204" t="s">
        <v>132</v>
      </c>
      <c r="C25" s="124">
        <v>8400</v>
      </c>
      <c r="D25" s="124">
        <v>8400</v>
      </c>
      <c r="E25" s="124">
        <v>8400</v>
      </c>
      <c r="F25" s="124"/>
      <c r="G25" s="124"/>
    </row>
    <row r="26" ht="18" customHeight="1" spans="1:7">
      <c r="A26" s="123" t="s">
        <v>171</v>
      </c>
      <c r="B26" s="205" t="s">
        <v>171</v>
      </c>
      <c r="C26" s="124">
        <v>1014825.88</v>
      </c>
      <c r="D26" s="124">
        <v>1014825.88</v>
      </c>
      <c r="E26" s="124">
        <v>955223</v>
      </c>
      <c r="F26" s="124">
        <v>59602.88</v>
      </c>
      <c r="G26" s="124"/>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C10"/>
    </sheetView>
  </sheetViews>
  <sheetFormatPr defaultColWidth="10.4181818181818" defaultRowHeight="14.25" customHeight="1" outlineLevelCol="5"/>
  <cols>
    <col min="1" max="6" width="28.1363636363636" customWidth="1"/>
  </cols>
  <sheetData>
    <row r="1" customHeight="1" spans="1:6">
      <c r="A1" s="44"/>
      <c r="B1" s="44"/>
      <c r="C1" s="44"/>
      <c r="D1" s="44"/>
      <c r="E1" s="44"/>
      <c r="F1" s="44"/>
    </row>
    <row r="2" customHeight="1" spans="1:6">
      <c r="A2" s="85"/>
      <c r="B2" s="85"/>
      <c r="C2" s="85"/>
      <c r="D2" s="85"/>
      <c r="E2" s="84"/>
      <c r="F2" s="196" t="s">
        <v>172</v>
      </c>
    </row>
    <row r="3" ht="41.25" customHeight="1" spans="1:6">
      <c r="A3" s="197" t="str">
        <f>"2025"&amp;"年一般公共预算“三公”经费支出预算表"</f>
        <v>2025年一般公共预算“三公”经费支出预算表</v>
      </c>
      <c r="B3" s="85"/>
      <c r="C3" s="85"/>
      <c r="D3" s="85"/>
      <c r="E3" s="84"/>
      <c r="F3" s="85"/>
    </row>
    <row r="4" customHeight="1" spans="1:6">
      <c r="A4" s="155" t="str">
        <f>"单位名称："&amp;"昆明市呈贡区机构编制信息管理中心"</f>
        <v>单位名称：昆明市呈贡区机构编制信息管理中心</v>
      </c>
      <c r="B4" s="198"/>
      <c r="D4" s="85"/>
      <c r="E4" s="84"/>
      <c r="F4" s="106" t="s">
        <v>1</v>
      </c>
    </row>
    <row r="5" ht="27" customHeight="1" spans="1:6">
      <c r="A5" s="89" t="s">
        <v>173</v>
      </c>
      <c r="B5" s="89" t="s">
        <v>174</v>
      </c>
      <c r="C5" s="91" t="s">
        <v>175</v>
      </c>
      <c r="D5" s="89"/>
      <c r="E5" s="90"/>
      <c r="F5" s="89" t="s">
        <v>176</v>
      </c>
    </row>
    <row r="6" ht="28.5" customHeight="1" spans="1:6">
      <c r="A6" s="199"/>
      <c r="B6" s="93"/>
      <c r="C6" s="90" t="s">
        <v>57</v>
      </c>
      <c r="D6" s="90" t="s">
        <v>177</v>
      </c>
      <c r="E6" s="90" t="s">
        <v>178</v>
      </c>
      <c r="F6" s="92"/>
    </row>
    <row r="7" ht="17.25" customHeight="1" spans="1:6">
      <c r="A7" s="97" t="s">
        <v>82</v>
      </c>
      <c r="B7" s="97" t="s">
        <v>83</v>
      </c>
      <c r="C7" s="97" t="s">
        <v>84</v>
      </c>
      <c r="D7" s="97" t="s">
        <v>85</v>
      </c>
      <c r="E7" s="97" t="s">
        <v>86</v>
      </c>
      <c r="F7" s="97" t="s">
        <v>87</v>
      </c>
    </row>
    <row r="8" ht="17.25" customHeight="1" spans="1:6">
      <c r="A8" s="124"/>
      <c r="B8" s="124"/>
      <c r="C8" s="124"/>
      <c r="D8" s="124"/>
      <c r="E8" s="124"/>
      <c r="F8" s="124"/>
    </row>
    <row r="10" customHeight="1" spans="1:3">
      <c r="A10" s="69" t="s">
        <v>179</v>
      </c>
      <c r="B10" s="69"/>
      <c r="C10" s="69"/>
    </row>
  </sheetData>
  <mergeCells count="7">
    <mergeCell ref="A3:F3"/>
    <mergeCell ref="A4:B4"/>
    <mergeCell ref="C5:E5"/>
    <mergeCell ref="A10:C10"/>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4"/>
  <sheetViews>
    <sheetView showZeros="0" topLeftCell="G1" workbookViewId="0">
      <pane ySplit="1" topLeftCell="A2" activePane="bottomLeft" state="frozen"/>
      <selection/>
      <selection pane="bottomLeft" activeCell="A1" sqref="A1"/>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4" width="18.7090909090909" customWidth="1"/>
  </cols>
  <sheetData>
    <row r="1" customHeight="1" spans="1:24">
      <c r="A1" s="44"/>
      <c r="B1" s="44"/>
      <c r="C1" s="44"/>
      <c r="D1" s="44"/>
      <c r="E1" s="44"/>
      <c r="F1" s="44"/>
      <c r="G1" s="44"/>
      <c r="H1" s="44"/>
      <c r="I1" s="44"/>
      <c r="J1" s="44"/>
      <c r="K1" s="44"/>
      <c r="L1" s="44"/>
      <c r="M1" s="44"/>
      <c r="N1" s="44"/>
      <c r="O1" s="44"/>
      <c r="P1" s="44"/>
      <c r="Q1" s="44"/>
      <c r="R1" s="44"/>
      <c r="S1" s="44"/>
      <c r="T1" s="44"/>
      <c r="U1" s="44"/>
      <c r="V1" s="44"/>
      <c r="W1" s="44"/>
      <c r="X1" s="44"/>
    </row>
    <row r="2" ht="13.5" customHeight="1" spans="2:24">
      <c r="B2" s="178"/>
      <c r="C2" s="184"/>
      <c r="E2" s="185"/>
      <c r="F2" s="185"/>
      <c r="G2" s="185"/>
      <c r="H2" s="185"/>
      <c r="I2" s="128"/>
      <c r="J2" s="128"/>
      <c r="K2" s="128"/>
      <c r="L2" s="128"/>
      <c r="M2" s="128"/>
      <c r="N2" s="128"/>
      <c r="R2" s="128"/>
      <c r="V2" s="184"/>
      <c r="X2" s="46" t="s">
        <v>180</v>
      </c>
    </row>
    <row r="3" ht="45.75" customHeight="1" spans="1:24">
      <c r="A3" s="111" t="str">
        <f>"2025"&amp;"年部门基本支出预算表"</f>
        <v>2025年部门基本支出预算表</v>
      </c>
      <c r="B3" s="47"/>
      <c r="C3" s="111"/>
      <c r="D3" s="111"/>
      <c r="E3" s="111"/>
      <c r="F3" s="111"/>
      <c r="G3" s="111"/>
      <c r="H3" s="111"/>
      <c r="I3" s="111"/>
      <c r="J3" s="111"/>
      <c r="K3" s="111"/>
      <c r="L3" s="111"/>
      <c r="M3" s="111"/>
      <c r="N3" s="111"/>
      <c r="O3" s="47"/>
      <c r="P3" s="47"/>
      <c r="Q3" s="47"/>
      <c r="R3" s="111"/>
      <c r="S3" s="111"/>
      <c r="T3" s="111"/>
      <c r="U3" s="111"/>
      <c r="V3" s="111"/>
      <c r="W3" s="111"/>
      <c r="X3" s="111"/>
    </row>
    <row r="4" ht="18.75" customHeight="1" spans="1:24">
      <c r="A4" s="48" t="str">
        <f>"单位名称："&amp;"昆明市呈贡区机构编制信息管理中心"</f>
        <v>单位名称：昆明市呈贡区机构编制信息管理中心</v>
      </c>
      <c r="B4" s="49"/>
      <c r="C4" s="186"/>
      <c r="D4" s="186"/>
      <c r="E4" s="186"/>
      <c r="F4" s="186"/>
      <c r="G4" s="186"/>
      <c r="H4" s="186"/>
      <c r="I4" s="130"/>
      <c r="J4" s="130"/>
      <c r="K4" s="130"/>
      <c r="L4" s="130"/>
      <c r="M4" s="130"/>
      <c r="N4" s="130"/>
      <c r="O4" s="50"/>
      <c r="P4" s="50"/>
      <c r="Q4" s="50"/>
      <c r="R4" s="130"/>
      <c r="V4" s="184"/>
      <c r="X4" s="46" t="s">
        <v>1</v>
      </c>
    </row>
    <row r="5" ht="18" customHeight="1" spans="1:24">
      <c r="A5" s="52" t="s">
        <v>181</v>
      </c>
      <c r="B5" s="52" t="s">
        <v>182</v>
      </c>
      <c r="C5" s="52" t="s">
        <v>183</v>
      </c>
      <c r="D5" s="52" t="s">
        <v>184</v>
      </c>
      <c r="E5" s="52" t="s">
        <v>185</v>
      </c>
      <c r="F5" s="52" t="s">
        <v>186</v>
      </c>
      <c r="G5" s="52" t="s">
        <v>187</v>
      </c>
      <c r="H5" s="52" t="s">
        <v>188</v>
      </c>
      <c r="I5" s="191" t="s">
        <v>189</v>
      </c>
      <c r="J5" s="125" t="s">
        <v>189</v>
      </c>
      <c r="K5" s="125"/>
      <c r="L5" s="125"/>
      <c r="M5" s="125"/>
      <c r="N5" s="125"/>
      <c r="O5" s="55"/>
      <c r="P5" s="55"/>
      <c r="Q5" s="55"/>
      <c r="R5" s="146" t="s">
        <v>61</v>
      </c>
      <c r="S5" s="125" t="s">
        <v>62</v>
      </c>
      <c r="T5" s="125"/>
      <c r="U5" s="125"/>
      <c r="V5" s="125"/>
      <c r="W5" s="125"/>
      <c r="X5" s="126"/>
    </row>
    <row r="6" ht="18" customHeight="1" spans="1:24">
      <c r="A6" s="57"/>
      <c r="B6" s="71"/>
      <c r="C6" s="171"/>
      <c r="D6" s="57"/>
      <c r="E6" s="57"/>
      <c r="F6" s="57"/>
      <c r="G6" s="57"/>
      <c r="H6" s="57"/>
      <c r="I6" s="169" t="s">
        <v>190</v>
      </c>
      <c r="J6" s="191" t="s">
        <v>58</v>
      </c>
      <c r="K6" s="125"/>
      <c r="L6" s="125"/>
      <c r="M6" s="125"/>
      <c r="N6" s="126"/>
      <c r="O6" s="54" t="s">
        <v>191</v>
      </c>
      <c r="P6" s="55"/>
      <c r="Q6" s="56"/>
      <c r="R6" s="52" t="s">
        <v>61</v>
      </c>
      <c r="S6" s="191" t="s">
        <v>62</v>
      </c>
      <c r="T6" s="146" t="s">
        <v>64</v>
      </c>
      <c r="U6" s="125" t="s">
        <v>62</v>
      </c>
      <c r="V6" s="146" t="s">
        <v>66</v>
      </c>
      <c r="W6" s="146" t="s">
        <v>67</v>
      </c>
      <c r="X6" s="195" t="s">
        <v>68</v>
      </c>
    </row>
    <row r="7" ht="19.5" customHeight="1" spans="1:24">
      <c r="A7" s="71"/>
      <c r="B7" s="71"/>
      <c r="C7" s="71"/>
      <c r="D7" s="71"/>
      <c r="E7" s="71"/>
      <c r="F7" s="71"/>
      <c r="G7" s="71"/>
      <c r="H7" s="71"/>
      <c r="I7" s="71"/>
      <c r="J7" s="192" t="s">
        <v>192</v>
      </c>
      <c r="K7" s="52" t="s">
        <v>193</v>
      </c>
      <c r="L7" s="52" t="s">
        <v>194</v>
      </c>
      <c r="M7" s="52" t="s">
        <v>195</v>
      </c>
      <c r="N7" s="52" t="s">
        <v>196</v>
      </c>
      <c r="O7" s="52" t="s">
        <v>58</v>
      </c>
      <c r="P7" s="52" t="s">
        <v>59</v>
      </c>
      <c r="Q7" s="52" t="s">
        <v>60</v>
      </c>
      <c r="R7" s="71"/>
      <c r="S7" s="52" t="s">
        <v>57</v>
      </c>
      <c r="T7" s="52" t="s">
        <v>64</v>
      </c>
      <c r="U7" s="52" t="s">
        <v>197</v>
      </c>
      <c r="V7" s="52" t="s">
        <v>66</v>
      </c>
      <c r="W7" s="52" t="s">
        <v>67</v>
      </c>
      <c r="X7" s="52" t="s">
        <v>68</v>
      </c>
    </row>
    <row r="8" ht="37.5" customHeight="1" spans="1:24">
      <c r="A8" s="187"/>
      <c r="B8" s="62"/>
      <c r="C8" s="187"/>
      <c r="D8" s="187"/>
      <c r="E8" s="187"/>
      <c r="F8" s="187"/>
      <c r="G8" s="187"/>
      <c r="H8" s="187"/>
      <c r="I8" s="187"/>
      <c r="J8" s="193" t="s">
        <v>57</v>
      </c>
      <c r="K8" s="60" t="s">
        <v>198</v>
      </c>
      <c r="L8" s="60" t="s">
        <v>194</v>
      </c>
      <c r="M8" s="60" t="s">
        <v>195</v>
      </c>
      <c r="N8" s="60" t="s">
        <v>196</v>
      </c>
      <c r="O8" s="60" t="s">
        <v>194</v>
      </c>
      <c r="P8" s="60" t="s">
        <v>195</v>
      </c>
      <c r="Q8" s="60" t="s">
        <v>196</v>
      </c>
      <c r="R8" s="60" t="s">
        <v>61</v>
      </c>
      <c r="S8" s="60" t="s">
        <v>57</v>
      </c>
      <c r="T8" s="60" t="s">
        <v>64</v>
      </c>
      <c r="U8" s="60" t="s">
        <v>197</v>
      </c>
      <c r="V8" s="60" t="s">
        <v>66</v>
      </c>
      <c r="W8" s="60" t="s">
        <v>67</v>
      </c>
      <c r="X8" s="60" t="s">
        <v>68</v>
      </c>
    </row>
    <row r="9" customHeight="1" spans="1:24">
      <c r="A9" s="78">
        <v>1</v>
      </c>
      <c r="B9" s="78">
        <v>2</v>
      </c>
      <c r="C9" s="78">
        <v>3</v>
      </c>
      <c r="D9" s="78">
        <v>4</v>
      </c>
      <c r="E9" s="78">
        <v>5</v>
      </c>
      <c r="F9" s="78">
        <v>6</v>
      </c>
      <c r="G9" s="78">
        <v>7</v>
      </c>
      <c r="H9" s="78">
        <v>8</v>
      </c>
      <c r="I9" s="78">
        <v>9</v>
      </c>
      <c r="J9" s="78">
        <v>10</v>
      </c>
      <c r="K9" s="78">
        <v>11</v>
      </c>
      <c r="L9" s="78">
        <v>12</v>
      </c>
      <c r="M9" s="78">
        <v>13</v>
      </c>
      <c r="N9" s="78">
        <v>14</v>
      </c>
      <c r="O9" s="78">
        <v>15</v>
      </c>
      <c r="P9" s="78">
        <v>16</v>
      </c>
      <c r="Q9" s="78">
        <v>17</v>
      </c>
      <c r="R9" s="78">
        <v>18</v>
      </c>
      <c r="S9" s="78">
        <v>19</v>
      </c>
      <c r="T9" s="78">
        <v>20</v>
      </c>
      <c r="U9" s="78">
        <v>21</v>
      </c>
      <c r="V9" s="78">
        <v>22</v>
      </c>
      <c r="W9" s="78">
        <v>23</v>
      </c>
      <c r="X9" s="78">
        <v>24</v>
      </c>
    </row>
    <row r="10" ht="20.25" customHeight="1" spans="1:24">
      <c r="A10" s="188" t="s">
        <v>199</v>
      </c>
      <c r="B10" s="188" t="s">
        <v>70</v>
      </c>
      <c r="C10" s="188" t="s">
        <v>200</v>
      </c>
      <c r="D10" s="188" t="s">
        <v>201</v>
      </c>
      <c r="E10" s="188" t="s">
        <v>101</v>
      </c>
      <c r="F10" s="188" t="s">
        <v>102</v>
      </c>
      <c r="G10" s="188" t="s">
        <v>202</v>
      </c>
      <c r="H10" s="188" t="s">
        <v>203</v>
      </c>
      <c r="I10" s="124">
        <v>153528</v>
      </c>
      <c r="J10" s="124">
        <v>153528</v>
      </c>
      <c r="K10" s="124"/>
      <c r="L10" s="124"/>
      <c r="M10" s="124">
        <v>153528</v>
      </c>
      <c r="N10" s="124"/>
      <c r="O10" s="124"/>
      <c r="P10" s="124"/>
      <c r="Q10" s="124"/>
      <c r="R10" s="124"/>
      <c r="S10" s="124"/>
      <c r="T10" s="124"/>
      <c r="U10" s="124"/>
      <c r="V10" s="124"/>
      <c r="W10" s="124"/>
      <c r="X10" s="124"/>
    </row>
    <row r="11" ht="20.25" customHeight="1" spans="1:24">
      <c r="A11" s="188" t="s">
        <v>199</v>
      </c>
      <c r="B11" s="188" t="s">
        <v>70</v>
      </c>
      <c r="C11" s="188" t="s">
        <v>200</v>
      </c>
      <c r="D11" s="188" t="s">
        <v>201</v>
      </c>
      <c r="E11" s="188" t="s">
        <v>101</v>
      </c>
      <c r="F11" s="188" t="s">
        <v>102</v>
      </c>
      <c r="G11" s="188" t="s">
        <v>204</v>
      </c>
      <c r="H11" s="188" t="s">
        <v>205</v>
      </c>
      <c r="I11" s="124">
        <v>96</v>
      </c>
      <c r="J11" s="124">
        <v>96</v>
      </c>
      <c r="K11" s="194"/>
      <c r="L11" s="194"/>
      <c r="M11" s="124">
        <v>96</v>
      </c>
      <c r="N11" s="194"/>
      <c r="O11" s="124"/>
      <c r="P11" s="124"/>
      <c r="Q11" s="124"/>
      <c r="R11" s="124"/>
      <c r="S11" s="124"/>
      <c r="T11" s="124"/>
      <c r="U11" s="124"/>
      <c r="V11" s="124"/>
      <c r="W11" s="124"/>
      <c r="X11" s="124"/>
    </row>
    <row r="12" ht="20.25" customHeight="1" spans="1:24">
      <c r="A12" s="188" t="s">
        <v>199</v>
      </c>
      <c r="B12" s="188" t="s">
        <v>70</v>
      </c>
      <c r="C12" s="188" t="s">
        <v>200</v>
      </c>
      <c r="D12" s="188" t="s">
        <v>201</v>
      </c>
      <c r="E12" s="188" t="s">
        <v>101</v>
      </c>
      <c r="F12" s="188" t="s">
        <v>102</v>
      </c>
      <c r="G12" s="188" t="s">
        <v>206</v>
      </c>
      <c r="H12" s="188" t="s">
        <v>207</v>
      </c>
      <c r="I12" s="124">
        <v>20000</v>
      </c>
      <c r="J12" s="124">
        <v>20000</v>
      </c>
      <c r="K12" s="194"/>
      <c r="L12" s="194"/>
      <c r="M12" s="124">
        <v>20000</v>
      </c>
      <c r="N12" s="194"/>
      <c r="O12" s="124"/>
      <c r="P12" s="124"/>
      <c r="Q12" s="124"/>
      <c r="R12" s="124"/>
      <c r="S12" s="124"/>
      <c r="T12" s="124"/>
      <c r="U12" s="124"/>
      <c r="V12" s="124"/>
      <c r="W12" s="124"/>
      <c r="X12" s="124"/>
    </row>
    <row r="13" ht="20.25" customHeight="1" spans="1:24">
      <c r="A13" s="188" t="s">
        <v>199</v>
      </c>
      <c r="B13" s="188" t="s">
        <v>70</v>
      </c>
      <c r="C13" s="188" t="s">
        <v>200</v>
      </c>
      <c r="D13" s="188" t="s">
        <v>201</v>
      </c>
      <c r="E13" s="188" t="s">
        <v>101</v>
      </c>
      <c r="F13" s="188" t="s">
        <v>102</v>
      </c>
      <c r="G13" s="188" t="s">
        <v>208</v>
      </c>
      <c r="H13" s="188" t="s">
        <v>209</v>
      </c>
      <c r="I13" s="124">
        <v>136560</v>
      </c>
      <c r="J13" s="124">
        <v>136560</v>
      </c>
      <c r="K13" s="194"/>
      <c r="L13" s="194"/>
      <c r="M13" s="124">
        <v>136560</v>
      </c>
      <c r="N13" s="194"/>
      <c r="O13" s="124"/>
      <c r="P13" s="124"/>
      <c r="Q13" s="124"/>
      <c r="R13" s="124"/>
      <c r="S13" s="124"/>
      <c r="T13" s="124"/>
      <c r="U13" s="124"/>
      <c r="V13" s="124"/>
      <c r="W13" s="124"/>
      <c r="X13" s="124"/>
    </row>
    <row r="14" ht="20.25" customHeight="1" spans="1:24">
      <c r="A14" s="188" t="s">
        <v>199</v>
      </c>
      <c r="B14" s="188" t="s">
        <v>70</v>
      </c>
      <c r="C14" s="188" t="s">
        <v>200</v>
      </c>
      <c r="D14" s="188" t="s">
        <v>201</v>
      </c>
      <c r="E14" s="188" t="s">
        <v>101</v>
      </c>
      <c r="F14" s="188" t="s">
        <v>102</v>
      </c>
      <c r="G14" s="188" t="s">
        <v>208</v>
      </c>
      <c r="H14" s="188" t="s">
        <v>209</v>
      </c>
      <c r="I14" s="124">
        <v>179460</v>
      </c>
      <c r="J14" s="124">
        <v>179460</v>
      </c>
      <c r="K14" s="194"/>
      <c r="L14" s="194"/>
      <c r="M14" s="124">
        <v>179460</v>
      </c>
      <c r="N14" s="194"/>
      <c r="O14" s="124"/>
      <c r="P14" s="124"/>
      <c r="Q14" s="124"/>
      <c r="R14" s="124"/>
      <c r="S14" s="124"/>
      <c r="T14" s="124"/>
      <c r="U14" s="124"/>
      <c r="V14" s="124"/>
      <c r="W14" s="124"/>
      <c r="X14" s="124"/>
    </row>
    <row r="15" ht="20.25" customHeight="1" spans="1:24">
      <c r="A15" s="188" t="s">
        <v>199</v>
      </c>
      <c r="B15" s="188" t="s">
        <v>70</v>
      </c>
      <c r="C15" s="188" t="s">
        <v>210</v>
      </c>
      <c r="D15" s="188" t="s">
        <v>211</v>
      </c>
      <c r="E15" s="188" t="s">
        <v>113</v>
      </c>
      <c r="F15" s="188" t="s">
        <v>114</v>
      </c>
      <c r="G15" s="188" t="s">
        <v>212</v>
      </c>
      <c r="H15" s="188" t="s">
        <v>213</v>
      </c>
      <c r="I15" s="124">
        <v>100600</v>
      </c>
      <c r="J15" s="124">
        <v>100600</v>
      </c>
      <c r="K15" s="194"/>
      <c r="L15" s="194"/>
      <c r="M15" s="124">
        <v>100600</v>
      </c>
      <c r="N15" s="194"/>
      <c r="O15" s="124"/>
      <c r="P15" s="124"/>
      <c r="Q15" s="124"/>
      <c r="R15" s="124"/>
      <c r="S15" s="124"/>
      <c r="T15" s="124"/>
      <c r="U15" s="124"/>
      <c r="V15" s="124"/>
      <c r="W15" s="124"/>
      <c r="X15" s="124"/>
    </row>
    <row r="16" ht="20.25" customHeight="1" spans="1:24">
      <c r="A16" s="188" t="s">
        <v>199</v>
      </c>
      <c r="B16" s="188" t="s">
        <v>70</v>
      </c>
      <c r="C16" s="188" t="s">
        <v>210</v>
      </c>
      <c r="D16" s="188" t="s">
        <v>211</v>
      </c>
      <c r="E16" s="188" t="s">
        <v>119</v>
      </c>
      <c r="F16" s="188" t="s">
        <v>120</v>
      </c>
      <c r="G16" s="188" t="s">
        <v>214</v>
      </c>
      <c r="H16" s="188" t="s">
        <v>215</v>
      </c>
      <c r="I16" s="124">
        <v>49650</v>
      </c>
      <c r="J16" s="124">
        <v>49650</v>
      </c>
      <c r="K16" s="194"/>
      <c r="L16" s="194"/>
      <c r="M16" s="124">
        <v>49650</v>
      </c>
      <c r="N16" s="194"/>
      <c r="O16" s="124"/>
      <c r="P16" s="124"/>
      <c r="Q16" s="124"/>
      <c r="R16" s="124"/>
      <c r="S16" s="124"/>
      <c r="T16" s="124"/>
      <c r="U16" s="124"/>
      <c r="V16" s="124"/>
      <c r="W16" s="124"/>
      <c r="X16" s="124"/>
    </row>
    <row r="17" ht="20.25" customHeight="1" spans="1:24">
      <c r="A17" s="188" t="s">
        <v>199</v>
      </c>
      <c r="B17" s="188" t="s">
        <v>70</v>
      </c>
      <c r="C17" s="188" t="s">
        <v>210</v>
      </c>
      <c r="D17" s="188" t="s">
        <v>211</v>
      </c>
      <c r="E17" s="188" t="s">
        <v>121</v>
      </c>
      <c r="F17" s="188" t="s">
        <v>122</v>
      </c>
      <c r="G17" s="188" t="s">
        <v>216</v>
      </c>
      <c r="H17" s="188" t="s">
        <v>217</v>
      </c>
      <c r="I17" s="124">
        <v>32000</v>
      </c>
      <c r="J17" s="124">
        <v>32000</v>
      </c>
      <c r="K17" s="194"/>
      <c r="L17" s="194"/>
      <c r="M17" s="124">
        <v>32000</v>
      </c>
      <c r="N17" s="194"/>
      <c r="O17" s="124"/>
      <c r="P17" s="124"/>
      <c r="Q17" s="124"/>
      <c r="R17" s="124"/>
      <c r="S17" s="124"/>
      <c r="T17" s="124"/>
      <c r="U17" s="124"/>
      <c r="V17" s="124"/>
      <c r="W17" s="124"/>
      <c r="X17" s="124"/>
    </row>
    <row r="18" ht="20.25" customHeight="1" spans="1:24">
      <c r="A18" s="188" t="s">
        <v>199</v>
      </c>
      <c r="B18" s="188" t="s">
        <v>70</v>
      </c>
      <c r="C18" s="188" t="s">
        <v>210</v>
      </c>
      <c r="D18" s="188" t="s">
        <v>211</v>
      </c>
      <c r="E18" s="188" t="s">
        <v>101</v>
      </c>
      <c r="F18" s="188" t="s">
        <v>102</v>
      </c>
      <c r="G18" s="188" t="s">
        <v>218</v>
      </c>
      <c r="H18" s="188" t="s">
        <v>219</v>
      </c>
      <c r="I18" s="124">
        <v>4500</v>
      </c>
      <c r="J18" s="124">
        <v>4500</v>
      </c>
      <c r="K18" s="194"/>
      <c r="L18" s="194"/>
      <c r="M18" s="124">
        <v>4500</v>
      </c>
      <c r="N18" s="194"/>
      <c r="O18" s="124"/>
      <c r="P18" s="124"/>
      <c r="Q18" s="124"/>
      <c r="R18" s="124"/>
      <c r="S18" s="124"/>
      <c r="T18" s="124"/>
      <c r="U18" s="124"/>
      <c r="V18" s="124"/>
      <c r="W18" s="124"/>
      <c r="X18" s="124"/>
    </row>
    <row r="19" ht="20.25" customHeight="1" spans="1:24">
      <c r="A19" s="188" t="s">
        <v>199</v>
      </c>
      <c r="B19" s="188" t="s">
        <v>70</v>
      </c>
      <c r="C19" s="188" t="s">
        <v>210</v>
      </c>
      <c r="D19" s="188" t="s">
        <v>211</v>
      </c>
      <c r="E19" s="188" t="s">
        <v>123</v>
      </c>
      <c r="F19" s="188" t="s">
        <v>124</v>
      </c>
      <c r="G19" s="188" t="s">
        <v>218</v>
      </c>
      <c r="H19" s="188" t="s">
        <v>219</v>
      </c>
      <c r="I19" s="124">
        <v>2585</v>
      </c>
      <c r="J19" s="124">
        <v>2585</v>
      </c>
      <c r="K19" s="194"/>
      <c r="L19" s="194"/>
      <c r="M19" s="124">
        <v>2585</v>
      </c>
      <c r="N19" s="194"/>
      <c r="O19" s="124"/>
      <c r="P19" s="124"/>
      <c r="Q19" s="124"/>
      <c r="R19" s="124"/>
      <c r="S19" s="124"/>
      <c r="T19" s="124"/>
      <c r="U19" s="124"/>
      <c r="V19" s="124"/>
      <c r="W19" s="124"/>
      <c r="X19" s="124"/>
    </row>
    <row r="20" ht="20.25" customHeight="1" spans="1:24">
      <c r="A20" s="188" t="s">
        <v>199</v>
      </c>
      <c r="B20" s="188" t="s">
        <v>70</v>
      </c>
      <c r="C20" s="188" t="s">
        <v>210</v>
      </c>
      <c r="D20" s="188" t="s">
        <v>211</v>
      </c>
      <c r="E20" s="188" t="s">
        <v>123</v>
      </c>
      <c r="F20" s="188" t="s">
        <v>124</v>
      </c>
      <c r="G20" s="188" t="s">
        <v>218</v>
      </c>
      <c r="H20" s="188" t="s">
        <v>219</v>
      </c>
      <c r="I20" s="124">
        <v>2340</v>
      </c>
      <c r="J20" s="124">
        <v>2340</v>
      </c>
      <c r="K20" s="194"/>
      <c r="L20" s="194"/>
      <c r="M20" s="124">
        <v>2340</v>
      </c>
      <c r="N20" s="194"/>
      <c r="O20" s="124"/>
      <c r="P20" s="124"/>
      <c r="Q20" s="124"/>
      <c r="R20" s="124"/>
      <c r="S20" s="124"/>
      <c r="T20" s="124"/>
      <c r="U20" s="124"/>
      <c r="V20" s="124"/>
      <c r="W20" s="124"/>
      <c r="X20" s="124"/>
    </row>
    <row r="21" ht="20.25" customHeight="1" spans="1:24">
      <c r="A21" s="188" t="s">
        <v>199</v>
      </c>
      <c r="B21" s="188" t="s">
        <v>70</v>
      </c>
      <c r="C21" s="188" t="s">
        <v>220</v>
      </c>
      <c r="D21" s="188" t="s">
        <v>130</v>
      </c>
      <c r="E21" s="188" t="s">
        <v>129</v>
      </c>
      <c r="F21" s="188" t="s">
        <v>130</v>
      </c>
      <c r="G21" s="188" t="s">
        <v>221</v>
      </c>
      <c r="H21" s="188" t="s">
        <v>130</v>
      </c>
      <c r="I21" s="124">
        <v>75504</v>
      </c>
      <c r="J21" s="124">
        <v>75504</v>
      </c>
      <c r="K21" s="194"/>
      <c r="L21" s="194"/>
      <c r="M21" s="124">
        <v>75504</v>
      </c>
      <c r="N21" s="194"/>
      <c r="O21" s="124"/>
      <c r="P21" s="124"/>
      <c r="Q21" s="124"/>
      <c r="R21" s="124"/>
      <c r="S21" s="124"/>
      <c r="T21" s="124"/>
      <c r="U21" s="124"/>
      <c r="V21" s="124"/>
      <c r="W21" s="124"/>
      <c r="X21" s="124"/>
    </row>
    <row r="22" ht="20.25" customHeight="1" spans="1:24">
      <c r="A22" s="188" t="s">
        <v>199</v>
      </c>
      <c r="B22" s="188" t="s">
        <v>70</v>
      </c>
      <c r="C22" s="188" t="s">
        <v>222</v>
      </c>
      <c r="D22" s="188" t="s">
        <v>223</v>
      </c>
      <c r="E22" s="188" t="s">
        <v>101</v>
      </c>
      <c r="F22" s="188" t="s">
        <v>102</v>
      </c>
      <c r="G22" s="188" t="s">
        <v>224</v>
      </c>
      <c r="H22" s="188" t="s">
        <v>223</v>
      </c>
      <c r="I22" s="124">
        <v>9392.88</v>
      </c>
      <c r="J22" s="124">
        <v>9392.88</v>
      </c>
      <c r="K22" s="194"/>
      <c r="L22" s="194"/>
      <c r="M22" s="124">
        <v>9392.88</v>
      </c>
      <c r="N22" s="194"/>
      <c r="O22" s="124"/>
      <c r="P22" s="124"/>
      <c r="Q22" s="124"/>
      <c r="R22" s="124"/>
      <c r="S22" s="124"/>
      <c r="T22" s="124"/>
      <c r="U22" s="124"/>
      <c r="V22" s="124"/>
      <c r="W22" s="124"/>
      <c r="X22" s="124"/>
    </row>
    <row r="23" ht="20.25" customHeight="1" spans="1:24">
      <c r="A23" s="188" t="s">
        <v>199</v>
      </c>
      <c r="B23" s="188" t="s">
        <v>70</v>
      </c>
      <c r="C23" s="188" t="s">
        <v>225</v>
      </c>
      <c r="D23" s="188" t="s">
        <v>226</v>
      </c>
      <c r="E23" s="188" t="s">
        <v>101</v>
      </c>
      <c r="F23" s="188" t="s">
        <v>102</v>
      </c>
      <c r="G23" s="188" t="s">
        <v>227</v>
      </c>
      <c r="H23" s="188" t="s">
        <v>228</v>
      </c>
      <c r="I23" s="124">
        <v>15540</v>
      </c>
      <c r="J23" s="124">
        <v>15540</v>
      </c>
      <c r="K23" s="194"/>
      <c r="L23" s="194"/>
      <c r="M23" s="124">
        <v>15540</v>
      </c>
      <c r="N23" s="194"/>
      <c r="O23" s="124"/>
      <c r="P23" s="124"/>
      <c r="Q23" s="124"/>
      <c r="R23" s="124"/>
      <c r="S23" s="124"/>
      <c r="T23" s="124"/>
      <c r="U23" s="124"/>
      <c r="V23" s="124"/>
      <c r="W23" s="124"/>
      <c r="X23" s="124"/>
    </row>
    <row r="24" ht="20.25" customHeight="1" spans="1:24">
      <c r="A24" s="188" t="s">
        <v>199</v>
      </c>
      <c r="B24" s="188" t="s">
        <v>70</v>
      </c>
      <c r="C24" s="188" t="s">
        <v>225</v>
      </c>
      <c r="D24" s="188" t="s">
        <v>226</v>
      </c>
      <c r="E24" s="188" t="s">
        <v>101</v>
      </c>
      <c r="F24" s="188" t="s">
        <v>102</v>
      </c>
      <c r="G24" s="188" t="s">
        <v>229</v>
      </c>
      <c r="H24" s="188" t="s">
        <v>230</v>
      </c>
      <c r="I24" s="124">
        <v>1835</v>
      </c>
      <c r="J24" s="124">
        <v>1835</v>
      </c>
      <c r="K24" s="194"/>
      <c r="L24" s="194"/>
      <c r="M24" s="124">
        <v>1835</v>
      </c>
      <c r="N24" s="194"/>
      <c r="O24" s="124"/>
      <c r="P24" s="124"/>
      <c r="Q24" s="124"/>
      <c r="R24" s="124"/>
      <c r="S24" s="124"/>
      <c r="T24" s="124"/>
      <c r="U24" s="124"/>
      <c r="V24" s="124"/>
      <c r="W24" s="124"/>
      <c r="X24" s="124"/>
    </row>
    <row r="25" ht="20.25" customHeight="1" spans="1:24">
      <c r="A25" s="188" t="s">
        <v>199</v>
      </c>
      <c r="B25" s="188" t="s">
        <v>70</v>
      </c>
      <c r="C25" s="188" t="s">
        <v>225</v>
      </c>
      <c r="D25" s="188" t="s">
        <v>226</v>
      </c>
      <c r="E25" s="188" t="s">
        <v>101</v>
      </c>
      <c r="F25" s="188" t="s">
        <v>102</v>
      </c>
      <c r="G25" s="188" t="s">
        <v>231</v>
      </c>
      <c r="H25" s="188" t="s">
        <v>232</v>
      </c>
      <c r="I25" s="124">
        <v>2835</v>
      </c>
      <c r="J25" s="124">
        <v>2835</v>
      </c>
      <c r="K25" s="194"/>
      <c r="L25" s="194"/>
      <c r="M25" s="124">
        <v>2835</v>
      </c>
      <c r="N25" s="194"/>
      <c r="O25" s="124"/>
      <c r="P25" s="124"/>
      <c r="Q25" s="124"/>
      <c r="R25" s="124"/>
      <c r="S25" s="124"/>
      <c r="T25" s="124"/>
      <c r="U25" s="124"/>
      <c r="V25" s="124"/>
      <c r="W25" s="124"/>
      <c r="X25" s="124"/>
    </row>
    <row r="26" ht="20.25" customHeight="1" spans="1:24">
      <c r="A26" s="188" t="s">
        <v>199</v>
      </c>
      <c r="B26" s="188" t="s">
        <v>70</v>
      </c>
      <c r="C26" s="188" t="s">
        <v>225</v>
      </c>
      <c r="D26" s="188" t="s">
        <v>226</v>
      </c>
      <c r="E26" s="188" t="s">
        <v>101</v>
      </c>
      <c r="F26" s="188" t="s">
        <v>102</v>
      </c>
      <c r="G26" s="188" t="s">
        <v>233</v>
      </c>
      <c r="H26" s="188" t="s">
        <v>234</v>
      </c>
      <c r="I26" s="124">
        <v>2500</v>
      </c>
      <c r="J26" s="124">
        <v>2500</v>
      </c>
      <c r="K26" s="194"/>
      <c r="L26" s="194"/>
      <c r="M26" s="124">
        <v>2500</v>
      </c>
      <c r="N26" s="194"/>
      <c r="O26" s="124"/>
      <c r="P26" s="124"/>
      <c r="Q26" s="124"/>
      <c r="R26" s="124"/>
      <c r="S26" s="124"/>
      <c r="T26" s="124"/>
      <c r="U26" s="124"/>
      <c r="V26" s="124"/>
      <c r="W26" s="124"/>
      <c r="X26" s="124"/>
    </row>
    <row r="27" ht="20.25" customHeight="1" spans="1:24">
      <c r="A27" s="188" t="s">
        <v>199</v>
      </c>
      <c r="B27" s="188" t="s">
        <v>70</v>
      </c>
      <c r="C27" s="188" t="s">
        <v>225</v>
      </c>
      <c r="D27" s="188" t="s">
        <v>226</v>
      </c>
      <c r="E27" s="188" t="s">
        <v>101</v>
      </c>
      <c r="F27" s="188" t="s">
        <v>102</v>
      </c>
      <c r="G27" s="188" t="s">
        <v>235</v>
      </c>
      <c r="H27" s="188" t="s">
        <v>236</v>
      </c>
      <c r="I27" s="124">
        <v>3000</v>
      </c>
      <c r="J27" s="124">
        <v>3000</v>
      </c>
      <c r="K27" s="194"/>
      <c r="L27" s="194"/>
      <c r="M27" s="124">
        <v>3000</v>
      </c>
      <c r="N27" s="194"/>
      <c r="O27" s="124"/>
      <c r="P27" s="124"/>
      <c r="Q27" s="124"/>
      <c r="R27" s="124"/>
      <c r="S27" s="124"/>
      <c r="T27" s="124"/>
      <c r="U27" s="124"/>
      <c r="V27" s="124"/>
      <c r="W27" s="124"/>
      <c r="X27" s="124"/>
    </row>
    <row r="28" ht="20.25" customHeight="1" spans="1:24">
      <c r="A28" s="188" t="s">
        <v>199</v>
      </c>
      <c r="B28" s="188" t="s">
        <v>70</v>
      </c>
      <c r="C28" s="188" t="s">
        <v>225</v>
      </c>
      <c r="D28" s="188" t="s">
        <v>226</v>
      </c>
      <c r="E28" s="188" t="s">
        <v>101</v>
      </c>
      <c r="F28" s="188" t="s">
        <v>102</v>
      </c>
      <c r="G28" s="188" t="s">
        <v>237</v>
      </c>
      <c r="H28" s="188" t="s">
        <v>238</v>
      </c>
      <c r="I28" s="124">
        <v>3000</v>
      </c>
      <c r="J28" s="124">
        <v>3000</v>
      </c>
      <c r="K28" s="194"/>
      <c r="L28" s="194"/>
      <c r="M28" s="124">
        <v>3000</v>
      </c>
      <c r="N28" s="194"/>
      <c r="O28" s="124"/>
      <c r="P28" s="124"/>
      <c r="Q28" s="124"/>
      <c r="R28" s="124"/>
      <c r="S28" s="124"/>
      <c r="T28" s="124"/>
      <c r="U28" s="124"/>
      <c r="V28" s="124"/>
      <c r="W28" s="124"/>
      <c r="X28" s="124"/>
    </row>
    <row r="29" ht="20.25" customHeight="1" spans="1:24">
      <c r="A29" s="188" t="s">
        <v>199</v>
      </c>
      <c r="B29" s="188" t="s">
        <v>70</v>
      </c>
      <c r="C29" s="188" t="s">
        <v>225</v>
      </c>
      <c r="D29" s="188" t="s">
        <v>226</v>
      </c>
      <c r="E29" s="188" t="s">
        <v>101</v>
      </c>
      <c r="F29" s="188" t="s">
        <v>102</v>
      </c>
      <c r="G29" s="188" t="s">
        <v>239</v>
      </c>
      <c r="H29" s="188" t="s">
        <v>240</v>
      </c>
      <c r="I29" s="124">
        <v>5000</v>
      </c>
      <c r="J29" s="124">
        <v>5000</v>
      </c>
      <c r="K29" s="194"/>
      <c r="L29" s="194"/>
      <c r="M29" s="124">
        <v>5000</v>
      </c>
      <c r="N29" s="194"/>
      <c r="O29" s="124"/>
      <c r="P29" s="124"/>
      <c r="Q29" s="124"/>
      <c r="R29" s="124"/>
      <c r="S29" s="124"/>
      <c r="T29" s="124"/>
      <c r="U29" s="124"/>
      <c r="V29" s="124"/>
      <c r="W29" s="124"/>
      <c r="X29" s="124"/>
    </row>
    <row r="30" ht="20.25" customHeight="1" spans="1:24">
      <c r="A30" s="188" t="s">
        <v>199</v>
      </c>
      <c r="B30" s="188" t="s">
        <v>70</v>
      </c>
      <c r="C30" s="188" t="s">
        <v>225</v>
      </c>
      <c r="D30" s="188" t="s">
        <v>226</v>
      </c>
      <c r="E30" s="188" t="s">
        <v>107</v>
      </c>
      <c r="F30" s="188" t="s">
        <v>108</v>
      </c>
      <c r="G30" s="188" t="s">
        <v>241</v>
      </c>
      <c r="H30" s="188" t="s">
        <v>242</v>
      </c>
      <c r="I30" s="124">
        <v>1500</v>
      </c>
      <c r="J30" s="124">
        <v>1500</v>
      </c>
      <c r="K30" s="194"/>
      <c r="L30" s="194"/>
      <c r="M30" s="124">
        <v>1500</v>
      </c>
      <c r="N30" s="194"/>
      <c r="O30" s="124"/>
      <c r="P30" s="124"/>
      <c r="Q30" s="124"/>
      <c r="R30" s="124"/>
      <c r="S30" s="124"/>
      <c r="T30" s="124"/>
      <c r="U30" s="124"/>
      <c r="V30" s="124"/>
      <c r="W30" s="124"/>
      <c r="X30" s="124"/>
    </row>
    <row r="31" ht="20.25" customHeight="1" spans="1:24">
      <c r="A31" s="188" t="s">
        <v>199</v>
      </c>
      <c r="B31" s="188" t="s">
        <v>70</v>
      </c>
      <c r="C31" s="188" t="s">
        <v>225</v>
      </c>
      <c r="D31" s="188" t="s">
        <v>226</v>
      </c>
      <c r="E31" s="188" t="s">
        <v>101</v>
      </c>
      <c r="F31" s="188" t="s">
        <v>102</v>
      </c>
      <c r="G31" s="188" t="s">
        <v>243</v>
      </c>
      <c r="H31" s="188" t="s">
        <v>244</v>
      </c>
      <c r="I31" s="124">
        <v>15000</v>
      </c>
      <c r="J31" s="124">
        <v>15000</v>
      </c>
      <c r="K31" s="194"/>
      <c r="L31" s="194"/>
      <c r="M31" s="124">
        <v>15000</v>
      </c>
      <c r="N31" s="194"/>
      <c r="O31" s="124"/>
      <c r="P31" s="124"/>
      <c r="Q31" s="124"/>
      <c r="R31" s="124"/>
      <c r="S31" s="124"/>
      <c r="T31" s="124"/>
      <c r="U31" s="124"/>
      <c r="V31" s="124"/>
      <c r="W31" s="124"/>
      <c r="X31" s="124"/>
    </row>
    <row r="32" ht="20.25" customHeight="1" spans="1:24">
      <c r="A32" s="188" t="s">
        <v>199</v>
      </c>
      <c r="B32" s="188" t="s">
        <v>70</v>
      </c>
      <c r="C32" s="188" t="s">
        <v>245</v>
      </c>
      <c r="D32" s="188" t="s">
        <v>246</v>
      </c>
      <c r="E32" s="188" t="s">
        <v>101</v>
      </c>
      <c r="F32" s="188" t="s">
        <v>102</v>
      </c>
      <c r="G32" s="188" t="s">
        <v>206</v>
      </c>
      <c r="H32" s="188" t="s">
        <v>207</v>
      </c>
      <c r="I32" s="124">
        <v>190000</v>
      </c>
      <c r="J32" s="124">
        <v>190000</v>
      </c>
      <c r="K32" s="194"/>
      <c r="L32" s="194"/>
      <c r="M32" s="124">
        <v>190000</v>
      </c>
      <c r="N32" s="194"/>
      <c r="O32" s="124"/>
      <c r="P32" s="124"/>
      <c r="Q32" s="124"/>
      <c r="R32" s="124"/>
      <c r="S32" s="124"/>
      <c r="T32" s="124"/>
      <c r="U32" s="124"/>
      <c r="V32" s="124"/>
      <c r="W32" s="124"/>
      <c r="X32" s="124"/>
    </row>
    <row r="33" ht="20.25" customHeight="1" spans="1:24">
      <c r="A33" s="188" t="s">
        <v>199</v>
      </c>
      <c r="B33" s="188" t="s">
        <v>70</v>
      </c>
      <c r="C33" s="188" t="s">
        <v>247</v>
      </c>
      <c r="D33" s="188" t="s">
        <v>248</v>
      </c>
      <c r="E33" s="188" t="s">
        <v>131</v>
      </c>
      <c r="F33" s="188" t="s">
        <v>132</v>
      </c>
      <c r="G33" s="188" t="s">
        <v>204</v>
      </c>
      <c r="H33" s="188" t="s">
        <v>205</v>
      </c>
      <c r="I33" s="124">
        <v>8400</v>
      </c>
      <c r="J33" s="124">
        <v>8400</v>
      </c>
      <c r="K33" s="194"/>
      <c r="L33" s="194"/>
      <c r="M33" s="124">
        <v>8400</v>
      </c>
      <c r="N33" s="194"/>
      <c r="O33" s="124"/>
      <c r="P33" s="124"/>
      <c r="Q33" s="124"/>
      <c r="R33" s="124"/>
      <c r="S33" s="124"/>
      <c r="T33" s="124"/>
      <c r="U33" s="124"/>
      <c r="V33" s="124"/>
      <c r="W33" s="124"/>
      <c r="X33" s="124"/>
    </row>
    <row r="34" ht="17.25" customHeight="1" spans="1:24">
      <c r="A34" s="75" t="s">
        <v>171</v>
      </c>
      <c r="B34" s="76"/>
      <c r="C34" s="189"/>
      <c r="D34" s="189"/>
      <c r="E34" s="189"/>
      <c r="F34" s="189"/>
      <c r="G34" s="189"/>
      <c r="H34" s="190"/>
      <c r="I34" s="124">
        <v>1014825.88</v>
      </c>
      <c r="J34" s="124">
        <v>1014825.88</v>
      </c>
      <c r="K34" s="124"/>
      <c r="L34" s="124"/>
      <c r="M34" s="124">
        <v>1014825.88</v>
      </c>
      <c r="N34" s="124"/>
      <c r="O34" s="124"/>
      <c r="P34" s="124"/>
      <c r="Q34" s="124"/>
      <c r="R34" s="124"/>
      <c r="S34" s="124"/>
      <c r="T34" s="124"/>
      <c r="U34" s="124"/>
      <c r="V34" s="124"/>
      <c r="W34" s="124"/>
      <c r="X34" s="124"/>
    </row>
  </sheetData>
  <mergeCells count="31">
    <mergeCell ref="A3:X3"/>
    <mergeCell ref="A4:H4"/>
    <mergeCell ref="I5:X5"/>
    <mergeCell ref="J6:N6"/>
    <mergeCell ref="O6:Q6"/>
    <mergeCell ref="S6:X6"/>
    <mergeCell ref="A34:H3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A13" sqref="A13:F13"/>
    </sheetView>
  </sheetViews>
  <sheetFormatPr defaultColWidth="9.13636363636364" defaultRowHeight="14.25" customHeight="1"/>
  <cols>
    <col min="1" max="1" width="10.2818181818182" customWidth="1"/>
    <col min="2" max="2" width="13.4181818181818"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44"/>
      <c r="B1" s="44"/>
      <c r="C1" s="44"/>
      <c r="D1" s="44"/>
      <c r="E1" s="44"/>
      <c r="F1" s="44"/>
      <c r="G1" s="44"/>
      <c r="H1" s="44"/>
      <c r="I1" s="44"/>
      <c r="J1" s="44"/>
      <c r="K1" s="44"/>
      <c r="L1" s="44"/>
      <c r="M1" s="44"/>
      <c r="N1" s="44"/>
      <c r="O1" s="44"/>
      <c r="P1" s="44"/>
      <c r="Q1" s="44"/>
      <c r="R1" s="44"/>
      <c r="S1" s="44"/>
      <c r="T1" s="44"/>
      <c r="U1" s="44"/>
      <c r="V1" s="44"/>
      <c r="W1" s="44"/>
    </row>
    <row r="2" ht="13.5" customHeight="1" spans="2:23">
      <c r="B2" s="178"/>
      <c r="E2" s="45"/>
      <c r="F2" s="45"/>
      <c r="G2" s="45"/>
      <c r="H2" s="45"/>
      <c r="U2" s="178"/>
      <c r="W2" s="183" t="s">
        <v>249</v>
      </c>
    </row>
    <row r="3" ht="46.5" customHeight="1" spans="1:23">
      <c r="A3" s="47" t="str">
        <f>"2025"&amp;"年部门项目支出预算表"</f>
        <v>2025年部门项目支出预算表</v>
      </c>
      <c r="B3" s="47"/>
      <c r="C3" s="47"/>
      <c r="D3" s="47"/>
      <c r="E3" s="47"/>
      <c r="F3" s="47"/>
      <c r="G3" s="47"/>
      <c r="H3" s="47"/>
      <c r="I3" s="47"/>
      <c r="J3" s="47"/>
      <c r="K3" s="47"/>
      <c r="L3" s="47"/>
      <c r="M3" s="47"/>
      <c r="N3" s="47"/>
      <c r="O3" s="47"/>
      <c r="P3" s="47"/>
      <c r="Q3" s="47"/>
      <c r="R3" s="47"/>
      <c r="S3" s="47"/>
      <c r="T3" s="47"/>
      <c r="U3" s="47"/>
      <c r="V3" s="47"/>
      <c r="W3" s="47"/>
    </row>
    <row r="4" ht="13.5" customHeight="1" spans="1:23">
      <c r="A4" s="48" t="str">
        <f>"单位名称："&amp;"昆明市呈贡区机构编制信息管理中心"</f>
        <v>单位名称：昆明市呈贡区机构编制信息管理中心</v>
      </c>
      <c r="B4" s="49"/>
      <c r="C4" s="49"/>
      <c r="D4" s="49"/>
      <c r="E4" s="49"/>
      <c r="F4" s="49"/>
      <c r="G4" s="49"/>
      <c r="H4" s="49"/>
      <c r="I4" s="50"/>
      <c r="J4" s="50"/>
      <c r="K4" s="50"/>
      <c r="L4" s="50"/>
      <c r="M4" s="50"/>
      <c r="N4" s="50"/>
      <c r="O4" s="50"/>
      <c r="P4" s="50"/>
      <c r="Q4" s="50"/>
      <c r="U4" s="178"/>
      <c r="W4" s="162" t="s">
        <v>1</v>
      </c>
    </row>
    <row r="5" ht="21.75" customHeight="1" spans="1:23">
      <c r="A5" s="52" t="s">
        <v>250</v>
      </c>
      <c r="B5" s="53" t="s">
        <v>183</v>
      </c>
      <c r="C5" s="52" t="s">
        <v>184</v>
      </c>
      <c r="D5" s="52" t="s">
        <v>251</v>
      </c>
      <c r="E5" s="53" t="s">
        <v>185</v>
      </c>
      <c r="F5" s="53" t="s">
        <v>186</v>
      </c>
      <c r="G5" s="53" t="s">
        <v>252</v>
      </c>
      <c r="H5" s="53" t="s">
        <v>253</v>
      </c>
      <c r="I5" s="70" t="s">
        <v>55</v>
      </c>
      <c r="J5" s="54" t="s">
        <v>254</v>
      </c>
      <c r="K5" s="55"/>
      <c r="L5" s="55"/>
      <c r="M5" s="56"/>
      <c r="N5" s="54" t="s">
        <v>191</v>
      </c>
      <c r="O5" s="55"/>
      <c r="P5" s="56"/>
      <c r="Q5" s="53" t="s">
        <v>61</v>
      </c>
      <c r="R5" s="54" t="s">
        <v>62</v>
      </c>
      <c r="S5" s="55"/>
      <c r="T5" s="55"/>
      <c r="U5" s="55"/>
      <c r="V5" s="55"/>
      <c r="W5" s="56"/>
    </row>
    <row r="6" ht="21.75" customHeight="1" spans="1:23">
      <c r="A6" s="57"/>
      <c r="B6" s="71"/>
      <c r="C6" s="57"/>
      <c r="D6" s="57"/>
      <c r="E6" s="58"/>
      <c r="F6" s="58"/>
      <c r="G6" s="58"/>
      <c r="H6" s="58"/>
      <c r="I6" s="71"/>
      <c r="J6" s="179" t="s">
        <v>58</v>
      </c>
      <c r="K6" s="180"/>
      <c r="L6" s="53" t="s">
        <v>59</v>
      </c>
      <c r="M6" s="53" t="s">
        <v>60</v>
      </c>
      <c r="N6" s="53" t="s">
        <v>58</v>
      </c>
      <c r="O6" s="53" t="s">
        <v>59</v>
      </c>
      <c r="P6" s="53" t="s">
        <v>60</v>
      </c>
      <c r="Q6" s="58"/>
      <c r="R6" s="53" t="s">
        <v>57</v>
      </c>
      <c r="S6" s="53" t="s">
        <v>64</v>
      </c>
      <c r="T6" s="53" t="s">
        <v>197</v>
      </c>
      <c r="U6" s="53" t="s">
        <v>66</v>
      </c>
      <c r="V6" s="53" t="s">
        <v>67</v>
      </c>
      <c r="W6" s="53" t="s">
        <v>68</v>
      </c>
    </row>
    <row r="7" ht="21" customHeight="1" spans="1:23">
      <c r="A7" s="71"/>
      <c r="B7" s="71"/>
      <c r="C7" s="71"/>
      <c r="D7" s="71"/>
      <c r="E7" s="71"/>
      <c r="F7" s="71"/>
      <c r="G7" s="71"/>
      <c r="H7" s="71"/>
      <c r="I7" s="71"/>
      <c r="J7" s="181" t="s">
        <v>57</v>
      </c>
      <c r="K7" s="182"/>
      <c r="L7" s="71"/>
      <c r="M7" s="71"/>
      <c r="N7" s="71"/>
      <c r="O7" s="71"/>
      <c r="P7" s="71"/>
      <c r="Q7" s="71"/>
      <c r="R7" s="71"/>
      <c r="S7" s="71"/>
      <c r="T7" s="71"/>
      <c r="U7" s="71"/>
      <c r="V7" s="71"/>
      <c r="W7" s="71"/>
    </row>
    <row r="8" ht="39.75" customHeight="1" spans="1:23">
      <c r="A8" s="60"/>
      <c r="B8" s="62"/>
      <c r="C8" s="60"/>
      <c r="D8" s="60"/>
      <c r="E8" s="61"/>
      <c r="F8" s="61"/>
      <c r="G8" s="61"/>
      <c r="H8" s="61"/>
      <c r="I8" s="62"/>
      <c r="J8" s="112" t="s">
        <v>57</v>
      </c>
      <c r="K8" s="112" t="s">
        <v>255</v>
      </c>
      <c r="L8" s="61"/>
      <c r="M8" s="61"/>
      <c r="N8" s="61"/>
      <c r="O8" s="61"/>
      <c r="P8" s="61"/>
      <c r="Q8" s="61"/>
      <c r="R8" s="61"/>
      <c r="S8" s="61"/>
      <c r="T8" s="61"/>
      <c r="U8" s="62"/>
      <c r="V8" s="61"/>
      <c r="W8" s="61"/>
    </row>
    <row r="9" ht="15" customHeight="1" spans="1:23">
      <c r="A9" s="63">
        <v>1</v>
      </c>
      <c r="B9" s="63">
        <v>2</v>
      </c>
      <c r="C9" s="63">
        <v>3</v>
      </c>
      <c r="D9" s="63">
        <v>4</v>
      </c>
      <c r="E9" s="63">
        <v>5</v>
      </c>
      <c r="F9" s="63">
        <v>6</v>
      </c>
      <c r="G9" s="63">
        <v>7</v>
      </c>
      <c r="H9" s="63">
        <v>8</v>
      </c>
      <c r="I9" s="63">
        <v>9</v>
      </c>
      <c r="J9" s="63">
        <v>10</v>
      </c>
      <c r="K9" s="63">
        <v>11</v>
      </c>
      <c r="L9" s="78">
        <v>12</v>
      </c>
      <c r="M9" s="78">
        <v>13</v>
      </c>
      <c r="N9" s="78">
        <v>14</v>
      </c>
      <c r="O9" s="78">
        <v>15</v>
      </c>
      <c r="P9" s="78">
        <v>16</v>
      </c>
      <c r="Q9" s="78">
        <v>17</v>
      </c>
      <c r="R9" s="78">
        <v>18</v>
      </c>
      <c r="S9" s="78">
        <v>19</v>
      </c>
      <c r="T9" s="78">
        <v>20</v>
      </c>
      <c r="U9" s="63">
        <v>21</v>
      </c>
      <c r="V9" s="78">
        <v>22</v>
      </c>
      <c r="W9" s="63">
        <v>23</v>
      </c>
    </row>
    <row r="10" ht="21.75" customHeight="1" spans="1:23">
      <c r="A10" s="114"/>
      <c r="B10" s="114"/>
      <c r="C10" s="114"/>
      <c r="D10" s="114"/>
      <c r="E10" s="114"/>
      <c r="F10" s="114"/>
      <c r="G10" s="114"/>
      <c r="H10" s="114"/>
      <c r="I10" s="124"/>
      <c r="J10" s="124"/>
      <c r="K10" s="124"/>
      <c r="L10" s="124"/>
      <c r="M10" s="124"/>
      <c r="N10" s="124"/>
      <c r="O10" s="124"/>
      <c r="P10" s="124"/>
      <c r="Q10" s="124"/>
      <c r="R10" s="124"/>
      <c r="S10" s="124"/>
      <c r="T10" s="124"/>
      <c r="U10" s="124"/>
      <c r="V10" s="124"/>
      <c r="W10" s="124"/>
    </row>
    <row r="11" ht="18.75" customHeight="1" spans="1:23">
      <c r="A11" s="75" t="s">
        <v>171</v>
      </c>
      <c r="B11" s="76"/>
      <c r="C11" s="76"/>
      <c r="D11" s="76"/>
      <c r="E11" s="76"/>
      <c r="F11" s="76"/>
      <c r="G11" s="76"/>
      <c r="H11" s="77"/>
      <c r="I11" s="124"/>
      <c r="J11" s="124"/>
      <c r="K11" s="124"/>
      <c r="L11" s="124"/>
      <c r="M11" s="124"/>
      <c r="N11" s="124"/>
      <c r="O11" s="124"/>
      <c r="P11" s="124"/>
      <c r="Q11" s="124"/>
      <c r="R11" s="124"/>
      <c r="S11" s="124"/>
      <c r="T11" s="124"/>
      <c r="U11" s="124"/>
      <c r="V11" s="124"/>
      <c r="W11" s="124"/>
    </row>
    <row r="13" customHeight="1" spans="1:6">
      <c r="A13" s="69" t="s">
        <v>256</v>
      </c>
      <c r="B13" s="69"/>
      <c r="C13" s="69"/>
      <c r="D13" s="69"/>
      <c r="E13" s="69"/>
      <c r="F13" s="69"/>
    </row>
  </sheetData>
  <mergeCells count="29">
    <mergeCell ref="A3:W3"/>
    <mergeCell ref="A4:H4"/>
    <mergeCell ref="J5:M5"/>
    <mergeCell ref="N5:P5"/>
    <mergeCell ref="R5:W5"/>
    <mergeCell ref="A11:H11"/>
    <mergeCell ref="A13:F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11" sqref="C11"/>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44"/>
      <c r="B1" s="44"/>
      <c r="C1" s="44"/>
      <c r="D1" s="44"/>
      <c r="E1" s="44"/>
      <c r="F1" s="44"/>
      <c r="G1" s="44"/>
      <c r="H1" s="44"/>
      <c r="I1" s="44"/>
      <c r="J1" s="44"/>
    </row>
    <row r="2" ht="18" customHeight="1" spans="10:10">
      <c r="J2" s="46" t="s">
        <v>257</v>
      </c>
    </row>
    <row r="3" ht="39.75" customHeight="1" spans="1:10">
      <c r="A3" s="110" t="str">
        <f>"2025"&amp;"年部门项目支出绩效目标表"</f>
        <v>2025年部门项目支出绩效目标表</v>
      </c>
      <c r="B3" s="47"/>
      <c r="C3" s="47"/>
      <c r="D3" s="47"/>
      <c r="E3" s="47"/>
      <c r="F3" s="111"/>
      <c r="G3" s="47"/>
      <c r="H3" s="111"/>
      <c r="I3" s="111"/>
      <c r="J3" s="47"/>
    </row>
    <row r="4" ht="17.25" customHeight="1" spans="1:1">
      <c r="A4" s="48" t="str">
        <f>"单位名称："&amp;"昆明市呈贡区机构编制信息管理中心"</f>
        <v>单位名称：昆明市呈贡区机构编制信息管理中心</v>
      </c>
    </row>
    <row r="5" ht="44.25" customHeight="1" spans="1:10">
      <c r="A5" s="112" t="s">
        <v>184</v>
      </c>
      <c r="B5" s="112" t="s">
        <v>258</v>
      </c>
      <c r="C5" s="112" t="s">
        <v>259</v>
      </c>
      <c r="D5" s="112" t="s">
        <v>260</v>
      </c>
      <c r="E5" s="112" t="s">
        <v>261</v>
      </c>
      <c r="F5" s="113" t="s">
        <v>262</v>
      </c>
      <c r="G5" s="112" t="s">
        <v>263</v>
      </c>
      <c r="H5" s="113" t="s">
        <v>264</v>
      </c>
      <c r="I5" s="113" t="s">
        <v>265</v>
      </c>
      <c r="J5" s="112" t="s">
        <v>266</v>
      </c>
    </row>
    <row r="6" ht="18.75" customHeight="1" spans="1:10">
      <c r="A6" s="177">
        <v>1</v>
      </c>
      <c r="B6" s="177">
        <v>2</v>
      </c>
      <c r="C6" s="177">
        <v>3</v>
      </c>
      <c r="D6" s="177">
        <v>4</v>
      </c>
      <c r="E6" s="177">
        <v>5</v>
      </c>
      <c r="F6" s="78">
        <v>6</v>
      </c>
      <c r="G6" s="177">
        <v>7</v>
      </c>
      <c r="H6" s="78">
        <v>8</v>
      </c>
      <c r="I6" s="78">
        <v>9</v>
      </c>
      <c r="J6" s="177">
        <v>10</v>
      </c>
    </row>
    <row r="7" ht="42" customHeight="1" spans="1:10">
      <c r="A7" s="72"/>
      <c r="B7" s="114"/>
      <c r="C7" s="114"/>
      <c r="D7" s="114"/>
      <c r="E7" s="96"/>
      <c r="F7" s="115"/>
      <c r="G7" s="96"/>
      <c r="H7" s="115"/>
      <c r="I7" s="115"/>
      <c r="J7" s="96"/>
    </row>
    <row r="8" ht="42" customHeight="1" spans="1:10">
      <c r="A8" s="72"/>
      <c r="B8" s="36"/>
      <c r="C8" s="36"/>
      <c r="D8" s="36"/>
      <c r="E8" s="72"/>
      <c r="F8" s="36"/>
      <c r="G8" s="72"/>
      <c r="H8" s="36"/>
      <c r="I8" s="36"/>
      <c r="J8" s="72"/>
    </row>
    <row r="10" customHeight="1" spans="1:4">
      <c r="A10" s="69" t="s">
        <v>267</v>
      </c>
      <c r="B10" s="69"/>
      <c r="C10" s="69"/>
      <c r="D10" s="69"/>
    </row>
  </sheetData>
  <mergeCells count="3">
    <mergeCell ref="A3:J3"/>
    <mergeCell ref="A4:H4"/>
    <mergeCell ref="A10:D1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2025-03-19T10:27:00Z</dcterms:created>
  <dcterms:modified xsi:type="dcterms:W3CDTF">2025-03-19T10:41:26Z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