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580" firstSheet="14" activeTab="16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" sheetId="7" r:id="rId7"/>
    <sheet name="2025年部门项目支出预算表" sheetId="8" r:id="rId8"/>
    <sheet name="2025年项目支出绩效目标表" sheetId="9" r:id="rId9"/>
    <sheet name="2025年部门政府性基金预算支出预算表" sheetId="10" r:id="rId10"/>
    <sheet name="2025年部门政府采购预算表" sheetId="11" r:id="rId11"/>
    <sheet name="2025年部门政府购买服务预算表" sheetId="12" r:id="rId12"/>
    <sheet name="2025年对下转移支付预算表" sheetId="13" r:id="rId13"/>
    <sheet name="2025年对下转移支付绩效目标表" sheetId="14" r:id="rId14"/>
    <sheet name="2025年新增资产配置表" sheetId="15" r:id="rId15"/>
    <sheet name="2025年上级转移支付补助项目支出预算表" sheetId="17" r:id="rId16"/>
    <sheet name="部门项目中期规划预算表" sheetId="18" r:id="rId17"/>
  </sheets>
  <definedNames>
    <definedName name="_xlnm.Print_Titles" localSheetId="0">'2025年部门财务收支预算总表'!$A:$A,'2025年部门财务收支预算总表'!$1:$1</definedName>
    <definedName name="_xlnm.Print_Titles" localSheetId="1">'2025年部门收入预算表'!$A:$A,'2025年部门收入预算表'!$1:$1</definedName>
    <definedName name="_xlnm.Print_Titles" localSheetId="2">'2025年部门支出预算表'!$A:$A,'2025年部门支出预算表'!$1:$1</definedName>
    <definedName name="_xlnm.Print_Titles" localSheetId="3">'2025年部门财政拨款收支预算总表'!$A:$A,'2025年部门财政拨款收支预算总表'!$1:$1</definedName>
    <definedName name="_xlnm.Print_Titles" localSheetId="4">'2025年一般公共预算支出预算表（按功能科目分类）'!$A:$A,'2025年一般公共预算支出预算表（按功能科目分类）'!$1:$5</definedName>
    <definedName name="_xlnm.Print_Titles" localSheetId="5">'2025年一般公共预算“三公”经费支出预算表'!$A:$A,'2025年一般公共预算“三公”经费支出预算表'!$1:$1</definedName>
    <definedName name="_xlnm.Print_Titles" localSheetId="6">'2025年部门基本支出预算表'!$A:$A,'2025年部门基本支出预算表'!$1:$1</definedName>
    <definedName name="_xlnm.Print_Titles" localSheetId="7">'2025年部门项目支出预算表'!$A:$A,'2025年部门项目支出预算表'!$1:$1</definedName>
    <definedName name="_xlnm.Print_Titles" localSheetId="8">'2025年项目支出绩效目标表'!$A:$A,'2025年项目支出绩效目标表'!$1:$1</definedName>
    <definedName name="_xlnm.Print_Titles" localSheetId="9">'2025年部门政府性基金预算支出预算表'!$A:$A,'2025年部门政府性基金预算支出预算表'!$1:$6</definedName>
    <definedName name="_xlnm.Print_Titles" localSheetId="10">'2025年部门政府采购预算表'!$A:$A,'2025年部门政府采购预算表'!$1:$1</definedName>
    <definedName name="_xlnm.Print_Titles" localSheetId="11">'2025年部门政府购买服务预算表'!$A:$A,'2025年部门政府购买服务预算表'!$1:$1</definedName>
    <definedName name="_xlnm.Print_Titles" localSheetId="12">'2025年对下转移支付预算表'!$A:$A,'2025年对下转移支付预算表'!$1:$1</definedName>
    <definedName name="_xlnm.Print_Titles" localSheetId="13">'2025年对下转移支付绩效目标表'!$A:$A,'2025年对下转移支付绩效目标表'!$1:$1</definedName>
    <definedName name="_xlnm.Print_Titles" localSheetId="14">'2025年新增资产配置表'!$A:$A,'2025年新增资产配置表'!$1:$1</definedName>
    <definedName name="_xlnm.Print_Titles" localSheetId="15">'2025年上级转移支付补助项目支出预算表'!$A:$A,'2025年上级转移支付补助项目支出预算表'!$1:$1</definedName>
    <definedName name="_xlnm.Print_Titles" localSheetId="16">部门项目中期规划预算表!$A:$A,部门项目中期规划预算表!$1:$1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<sst xmlns="http://schemas.openxmlformats.org/spreadsheetml/2006/main" count="813" uniqueCount="373">
  <si>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</si>
  <si>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</si>
  <si>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</si>
  <si>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</si>
  <si>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</si>
  <si>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</si>
  <si>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</si>
  <si>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</si>
  <si>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</si>
  <si>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</si>
  <si>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</si>
  <si>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</si>
  <si>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</si>
  <si>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</si>
  <si>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</si>
  <si>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</si>
  <si>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</si>
  <si>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</si>
  <si>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</si>
  <si>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</si>
  <si>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</si>
  <si>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</si>
  <si>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</si>
  <si>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</si>
  <si>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</si>
  <si>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</si>
  <si>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</si>
  <si>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</si>
  <si>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</si>
  <si>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</si>
  <si>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</si>
  <si>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</si>
  <si>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</si>
  <si>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</si>
  <si>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</si>
  <si>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</si>
  <si>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</si>
  <si>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</si>
  <si>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</si>
  <si>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</si>
  <si>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</si>
  <si>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</si>
  <si>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</si>
  <si>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</si>
  <si>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</si>
  <si>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</si>
  <si>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</si>
  <si>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</si>
  <si>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</si>
  <si>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</si>
  <si>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</si>
  <si>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</si>
  <si>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</si>
  <si>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</si>
  <si>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</si>
  <si>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</si>
  <si>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</si>
  <si>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</si>
  <si>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</si>
  <si>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</si>
  <si>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</si>
  <si>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</si>
  <si>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</si>
  <si>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</si>
  <si>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</si>
  <si>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</si>
  <si>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</si>
  <si>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</si>
  <si>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</si>
  <si>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105058</t>
  </si>
  <si>
    <t>昆明高新区清水小学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</si>
  <si>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</si>
  <si>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</si>
  <si>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</si>
  <si>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</si>
  <si>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</si>
  <si>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</si>
  <si>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</si>
  <si>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</si>
  <si>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</si>
  <si>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</si>
  <si>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</si>
  <si>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</si>
  <si>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</si>
  <si>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</si>
  <si>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</si>
  <si>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</si>
  <si>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</si>
  <si>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</si>
  <si>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</si>
  <si>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</si>
  <si>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</si>
  <si>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</si>
  <si>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</si>
  <si>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</si>
  <si>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</si>
  <si>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</si>
  <si>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</si>
  <si>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</si>
  <si>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</si>
  <si>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</si>
  <si>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</si>
  <si>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</si>
  <si>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</si>
  <si>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</si>
  <si>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</si>
  <si>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</si>
  <si>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</si>
  <si>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</si>
  <si>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</si>
  <si>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</si>
  <si>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</si>
  <si>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</si>
  <si>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</si>
  <si>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</si>
  <si>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</si>
  <si>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</si>
  <si>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</si>
  <si>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</si>
  <si>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</si>
  <si>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</si>
  <si>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</si>
  <si>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</si>
  <si>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</si>
  <si>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</si>
  <si>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</si>
  <si>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</si>
  <si>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</si>
  <si>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</si>
  <si>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</si>
  <si>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</si>
  <si>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</si>
  <si>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</si>
  <si>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</si>
  <si>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</si>
  <si>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</si>
  <si>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</si>
  <si>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</si>
  <si>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</si>
  <si>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</si>
  <si>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</si>
  <si>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</si>
  <si>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</si>
  <si>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</si>
  <si>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</si>
  <si>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</si>
  <si>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</si>
  <si>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</si>
  <si>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</si>
  <si>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注：本单位2025年无一般公共预算“三公”经费预算支出，此表为空。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</si>
  <si>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</si>
  <si>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</si>
  <si>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</si>
  <si>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</si>
  <si>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</si>
  <si>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</si>
  <si>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</si>
  <si>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</si>
  <si>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</si>
  <si>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</si>
  <si>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</si>
  <si>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</si>
  <si>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</si>
  <si>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</si>
  <si>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</si>
  <si>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</si>
  <si>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</si>
  <si>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</si>
  <si>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</si>
  <si>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昆明市呈贡区教育体育局</t>
  </si>
  <si>
    <t>530121251100003758598</t>
  </si>
  <si>
    <t>学校学生公用运转支出</t>
  </si>
  <si>
    <t>30201</t>
  </si>
  <si>
    <t>办公费</t>
  </si>
  <si>
    <t>530121251100003770572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</si>
  <si>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</si>
  <si>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</si>
  <si>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</si>
  <si>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</si>
  <si>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</si>
  <si>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</si>
  <si>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</si>
  <si>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</si>
  <si>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</si>
  <si>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</si>
  <si>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</si>
  <si>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530121251100003764682</t>
  </si>
  <si>
    <t>义务教育阶段家庭困难学生生活补助区级专项资金</t>
  </si>
  <si>
    <t>30308</t>
  </si>
  <si>
    <t>助学金</t>
  </si>
  <si>
    <t>530121251100003764913</t>
  </si>
  <si>
    <t>城乡义务教育公用经费区级资金</t>
  </si>
  <si>
    <t>事业发展类</t>
  </si>
  <si>
    <t>530121251100003764279</t>
  </si>
  <si>
    <t>后勤服务管理经费</t>
  </si>
  <si>
    <t>30226</t>
  </si>
  <si>
    <t>劳务费</t>
  </si>
  <si>
    <t>530121251100003764306</t>
  </si>
  <si>
    <t>（自有资金）义务教育课后服务专项经费</t>
  </si>
  <si>
    <t>530121251100003764738</t>
  </si>
  <si>
    <t>昆明高新区清水小学第三期校园文化建设经费</t>
  </si>
  <si>
    <t>30213</t>
  </si>
  <si>
    <t>维修（护）费</t>
  </si>
  <si>
    <t>530121251100003764846</t>
  </si>
  <si>
    <t>新开办学校办学专项经费</t>
  </si>
  <si>
    <t>30299</t>
  </si>
  <si>
    <t>其他商品和服务支出</t>
  </si>
  <si>
    <t>31002</t>
  </si>
  <si>
    <t>办公设备购置</t>
  </si>
  <si>
    <t>31003</t>
  </si>
  <si>
    <t>专用设备购置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</si>
  <si>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</si>
  <si>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</si>
  <si>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</si>
  <si>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</si>
  <si>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</si>
  <si>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</si>
  <si>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</si>
  <si>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</si>
  <si>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</si>
  <si>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</si>
  <si>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建立健全课后服务管理机制，形成有特色，高质量的课后服务体系，助推学生过重作业负担和校外培训负担和家庭教育支出。</t>
  </si>
  <si>
    <t>产出指标</t>
  </si>
  <si>
    <t>数量指标</t>
  </si>
  <si>
    <t>课后服务保障人数</t>
  </si>
  <si>
    <t>=</t>
  </si>
  <si>
    <t>552</t>
  </si>
  <si>
    <t>人(人次、家)</t>
  </si>
  <si>
    <t>定量指标</t>
  </si>
  <si>
    <t>反映学校课后服务保障学生人数</t>
  </si>
  <si>
    <t>质量指标</t>
  </si>
  <si>
    <t>兑现准确率</t>
  </si>
  <si>
    <t>100</t>
  </si>
  <si>
    <t>%</t>
  </si>
  <si>
    <t>反映课后服务费发放的情况。 兑现准确率=兑付额/应付额*100%</t>
  </si>
  <si>
    <t>效益指标</t>
  </si>
  <si>
    <t>社会效益</t>
  </si>
  <si>
    <t>课后服务政策知晓率</t>
  </si>
  <si>
    <t>&gt;=</t>
  </si>
  <si>
    <t xml:space="preserve">反映课后服务的宣传效果情况。 政策知晓率=调查中政策知晓人数/调查总人数*100%
</t>
  </si>
  <si>
    <t>满意度指标</t>
  </si>
  <si>
    <t>服务对象满意度</t>
  </si>
  <si>
    <t>学生及家长满意度</t>
  </si>
  <si>
    <t>95</t>
  </si>
  <si>
    <t xml:space="preserve">反映参加课后服务学生及家长的满意程度
</t>
  </si>
  <si>
    <t>做好本部门人员、公用经费保障，按规定落实干部职工各项待遇，支持部门正常履职。按照轻重缓急、统筹兼顾的原则安排使用公用经费，坚持以服务教学为中心，保障各项教育教学活动的合理经费支出。</t>
  </si>
  <si>
    <t>公用经费保障人数</t>
  </si>
  <si>
    <t>37</t>
  </si>
  <si>
    <t>人</t>
  </si>
  <si>
    <t>反映公用经费保障部门正常运转的在职人数情况</t>
  </si>
  <si>
    <t>部门运转</t>
  </si>
  <si>
    <t>正常运转</t>
  </si>
  <si>
    <t>定性指标</t>
  </si>
  <si>
    <t>反映部门正常运转情况</t>
  </si>
  <si>
    <t>单位人员满意度满意度</t>
  </si>
  <si>
    <t>98</t>
  </si>
  <si>
    <t>反映单位人员对公用经费满意程度。</t>
  </si>
  <si>
    <t>学校办学初期，人数少，公用经费少，管委会每年拨付50万元，此次拨付485127.68元。其中，购买无人机142982元、组合式电子黑板、讲台、展示台两套84000元、台式电脑4台24000元，日常办学200000元，图书采购34145.68元。合计：485127.68元。</t>
  </si>
  <si>
    <t>图书及设施设备</t>
  </si>
  <si>
    <t>142145.68</t>
  </si>
  <si>
    <t>元</t>
  </si>
  <si>
    <t>组合式电子黑板、讲台、展示台两套84000元、台式电脑4台24000元，图书采购34145.68元，合计142145.68.</t>
  </si>
  <si>
    <t>图书及设施设备质量</t>
  </si>
  <si>
    <t>生均图书册数达标及设施设备满足学生需求</t>
  </si>
  <si>
    <t>生均图书册数、设施设备数量及质量</t>
  </si>
  <si>
    <t>受益对象满意度</t>
  </si>
  <si>
    <t>反映受益对象的满意程度。</t>
  </si>
  <si>
    <t>该项目的实施，帮助解决家庭贫困学生上学难、入学难问题，促进义务教育的健康、和谐、均衡发展。</t>
  </si>
  <si>
    <t>获补金额数</t>
  </si>
  <si>
    <t>9600</t>
  </si>
  <si>
    <t>反映获补助金额情况。</t>
  </si>
  <si>
    <t>获补对象准确率</t>
  </si>
  <si>
    <t>反映获补助对象认定的准确性情况。 获补对象准确率=抽检符合标准的补助对象数/抽检实际补助对象数*100%</t>
  </si>
  <si>
    <t>政策知晓率</t>
  </si>
  <si>
    <t>反映补助政策的宣传效果情况。 政策知晓率=调查中补助政策知晓人数/调查总人数*100%</t>
  </si>
  <si>
    <t>反映获补助受益对象的满意程度。</t>
  </si>
  <si>
    <t>新学校办学初期，为营造积极向上、富有特色的校园环境，促进学生全面发展，同时弘扬学校优良传统，提升学校整体形象和竞争力。</t>
  </si>
  <si>
    <t>第三期校园文化建设面积</t>
  </si>
  <si>
    <t>校园文化建设面积以实际测算为准</t>
  </si>
  <si>
    <t>平方米</t>
  </si>
  <si>
    <t>反映第三期校园文化建设面积</t>
  </si>
  <si>
    <t>第三期校园文化建设覆盖率</t>
  </si>
  <si>
    <t xml:space="preserve">反映在计划范围内校园文化建设覆盖率情况。覆盖率=实际鉴定数/应鉴定数*100%
</t>
  </si>
  <si>
    <t>教学环境改善</t>
  </si>
  <si>
    <t>明显改善</t>
  </si>
  <si>
    <t>反映教学环境改善的情况</t>
  </si>
  <si>
    <t>师生满意度</t>
  </si>
  <si>
    <t>反映师生的满意程度。</t>
  </si>
  <si>
    <t>做好校园后勤保障工作，维护管理公共设施，学生宿舍配合值守；做好安保工作，保障教育教学正常开展，确保全校师生安全；提升学生食堂供餐质量，保障学校师生用餐安全；委托代理记账，保证财务记账规范。</t>
  </si>
  <si>
    <t>后勤服务管理经费金额</t>
  </si>
  <si>
    <t>我校保安8人，安保经费336000元。2025年食堂工作人员工资：厨师5000元/月，工作人员3500元/月（5000*2+3500*8）*12=456000元。物业管理费：252000元。后勤服务管理经费共计：1044000元。</t>
  </si>
  <si>
    <t>反映我校所需后勤服务管理经费金额</t>
  </si>
  <si>
    <t>经济效益</t>
  </si>
  <si>
    <t>做好校园后勤保障工作，服务校园发展</t>
  </si>
  <si>
    <t>全面保障</t>
  </si>
  <si>
    <t xml:space="preserve">反映校园后勤保障情况。
</t>
  </si>
  <si>
    <t>反映师生满意程度</t>
  </si>
  <si>
    <t>预算06表</t>
  </si>
  <si>
    <t>政府性基金预算支出预算表</t>
  </si>
  <si>
    <t>单位名称：昆明市发展和改革委员会</t>
  </si>
  <si>
    <t>政府性基金预算支出</t>
  </si>
  <si>
    <t>注：本单位2025年无政府性基金预算支出，此表为空。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</si>
  <si>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</si>
  <si>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</si>
  <si>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</si>
  <si>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</si>
  <si>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</si>
  <si>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</si>
  <si>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</si>
  <si>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</si>
  <si>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</si>
  <si>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</si>
  <si>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</si>
  <si>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电子条屏</t>
  </si>
  <si>
    <t>LED显示屏</t>
  </si>
  <si>
    <t>组合式黑板、讲台、展示台</t>
  </si>
  <si>
    <t>多功能一体机</t>
  </si>
  <si>
    <t>电脑</t>
  </si>
  <si>
    <t>计算机</t>
  </si>
  <si>
    <t>图书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</si>
  <si>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</si>
  <si>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</si>
  <si>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</si>
  <si>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</si>
  <si>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</si>
  <si>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</si>
  <si>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</si>
  <si>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</si>
  <si>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注：本单位2025年无政府购买服务预算支出，此表为空。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</si>
  <si>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</si>
  <si>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</si>
  <si>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</si>
  <si>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</si>
  <si>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</si>
  <si>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</si>
  <si>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</si>
  <si>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</si>
  <si>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</si>
  <si>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</si>
  <si>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</si>
  <si>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</si>
  <si>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</si>
  <si>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</si>
  <si>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</si>
  <si>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</si>
  <si>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</si>
  <si>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</si>
  <si>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</si>
  <si>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</si>
  <si>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</si>
  <si>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</si>
  <si>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</si>
  <si>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注：本单位2025年无对下转移支付预算，此表为空。</t>
  </si>
  <si>
    <t>预算09-2表</t>
  </si>
  <si>
    <t>注：本单位2025年无对下转移支付绩效目标，此表为空。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</si>
  <si>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</si>
  <si>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</si>
  <si>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</si>
  <si>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</si>
  <si>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</si>
  <si>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</si>
  <si>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</si>
  <si>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</si>
  <si>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注：本单位2025年无新增资产配置预算支出，此表为空。</t>
  </si>
  <si>
    <t>预算11表</t>
  </si>
  <si>
    <t>上级补助</t>
  </si>
  <si>
    <t>注：本单位2025年无上级转移支付补助项目预算支出，此表为空。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</si>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</sst>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4">
      <alignment horizontal="right" vertical="center"/>
    </xf>
    <xf numFmtId="49" fontId="35" fillId="0" borderId="4">
      <alignment horizontal="left" vertical="center" wrapText="1"/>
    </xf>
    <xf numFmtId="176" fontId="35" fillId="0" borderId="4">
      <alignment horizontal="right" vertical="center"/>
    </xf>
    <xf numFmtId="177" fontId="35" fillId="0" borderId="4">
      <alignment horizontal="right" vertical="center"/>
    </xf>
    <xf numFmtId="178" fontId="35" fillId="0" borderId="4">
      <alignment horizontal="right" vertical="center"/>
    </xf>
    <xf numFmtId="179" fontId="35" fillId="0" borderId="4">
      <alignment horizontal="right" vertical="center"/>
    </xf>
    <xf numFmtId="10" fontId="35" fillId="0" borderId="4">
      <alignment horizontal="right" vertical="center"/>
    </xf>
    <xf numFmtId="180" fontId="35" fillId="0" borderId="4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49" fontId="5" fillId="0" borderId="4" xfId="50" applyNumberFormat="1" applyFont="1" applyBorder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4" fontId="5" fillId="0" borderId="4" xfId="51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5" fillId="0" borderId="4" xfId="56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176" fontId="15" fillId="0" borderId="4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3" sqref="A3:D3"/>
    </sheetView>
  </sheetViews>
  <sheetFormatPr defaultColWidth="8.57692307692308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"单位名称："&amp;"昆明高新区清水小学"</f>
        <v>单位名称：昆明高新区清水小学</v>
      </c>
      <c r="B4" s="161"/>
      <c r="D4" s="140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6167200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>
        <v>441600</v>
      </c>
      <c r="C11" s="195" t="s">
        <v>16</v>
      </c>
      <c r="D11" s="79">
        <v>6608800</v>
      </c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29" t="s">
        <v>20</v>
      </c>
      <c r="D13" s="79"/>
    </row>
    <row r="14" ht="17.25" customHeight="1" spans="1:4">
      <c r="A14" s="164" t="s">
        <v>21</v>
      </c>
      <c r="B14" s="79"/>
      <c r="C14" s="29" t="s">
        <v>22</v>
      </c>
      <c r="D14" s="79"/>
    </row>
    <row r="15" ht="17.25" customHeight="1" spans="1:4">
      <c r="A15" s="164" t="s">
        <v>23</v>
      </c>
      <c r="B15" s="79"/>
      <c r="C15" s="29" t="s">
        <v>24</v>
      </c>
      <c r="D15" s="79"/>
    </row>
    <row r="16" ht="17.25" customHeight="1" spans="1:4">
      <c r="A16" s="164" t="s">
        <v>25</v>
      </c>
      <c r="B16" s="79">
        <v>441600</v>
      </c>
      <c r="C16" s="29" t="s">
        <v>26</v>
      </c>
      <c r="D16" s="79"/>
    </row>
    <row r="17" ht="17.25" customHeight="1" spans="1:4">
      <c r="A17" s="144"/>
      <c r="B17" s="79"/>
      <c r="C17" s="29" t="s">
        <v>27</v>
      </c>
      <c r="D17" s="79"/>
    </row>
    <row r="18" ht="17.25" customHeight="1" spans="1:4">
      <c r="A18" s="165"/>
      <c r="B18" s="79"/>
      <c r="C18" s="29" t="s">
        <v>28</v>
      </c>
      <c r="D18" s="79"/>
    </row>
    <row r="19" ht="17.25" customHeight="1" spans="1:4">
      <c r="A19" s="165"/>
      <c r="B19" s="79"/>
      <c r="C19" s="29" t="s">
        <v>29</v>
      </c>
      <c r="D19" s="79"/>
    </row>
    <row r="20" ht="17.25" customHeight="1" spans="1:4">
      <c r="A20" s="165"/>
      <c r="B20" s="79"/>
      <c r="C20" s="29" t="s">
        <v>30</v>
      </c>
      <c r="D20" s="79"/>
    </row>
    <row r="21" ht="17.25" customHeight="1" spans="1:4">
      <c r="A21" s="165"/>
      <c r="B21" s="79"/>
      <c r="C21" s="29" t="s">
        <v>31</v>
      </c>
      <c r="D21" s="79"/>
    </row>
    <row r="22" ht="17.25" customHeight="1" spans="1:4">
      <c r="A22" s="165"/>
      <c r="B22" s="79"/>
      <c r="C22" s="29" t="s">
        <v>32</v>
      </c>
      <c r="D22" s="79"/>
    </row>
    <row r="23" ht="17.25" customHeight="1" spans="1:4">
      <c r="A23" s="165"/>
      <c r="B23" s="79"/>
      <c r="C23" s="29" t="s">
        <v>33</v>
      </c>
      <c r="D23" s="79"/>
    </row>
    <row r="24" ht="17.25" customHeight="1" spans="1:4">
      <c r="A24" s="165"/>
      <c r="B24" s="79"/>
      <c r="C24" s="29" t="s">
        <v>34</v>
      </c>
      <c r="D24" s="79"/>
    </row>
    <row r="25" ht="17.25" customHeight="1" spans="1:4">
      <c r="A25" s="165"/>
      <c r="B25" s="79"/>
      <c r="C25" s="29" t="s">
        <v>35</v>
      </c>
      <c r="D25" s="79"/>
    </row>
    <row r="26" ht="17.25" customHeight="1" spans="1:4">
      <c r="A26" s="165"/>
      <c r="B26" s="79"/>
      <c r="C26" s="29" t="s">
        <v>36</v>
      </c>
      <c r="D26" s="79"/>
    </row>
    <row r="27" ht="17.25" customHeight="1" spans="1:4">
      <c r="A27" s="165"/>
      <c r="B27" s="79"/>
      <c r="C27" s="144" t="s">
        <v>37</v>
      </c>
      <c r="D27" s="79"/>
    </row>
    <row r="28" ht="17.25" customHeight="1" spans="1:4">
      <c r="A28" s="165"/>
      <c r="B28" s="79"/>
      <c r="C28" s="29" t="s">
        <v>38</v>
      </c>
      <c r="D28" s="79"/>
    </row>
    <row r="29" ht="16.5" customHeight="1" spans="1:4">
      <c r="A29" s="165"/>
      <c r="B29" s="79"/>
      <c r="C29" s="29" t="s">
        <v>39</v>
      </c>
      <c r="D29" s="79"/>
    </row>
    <row r="30" ht="16.5" customHeight="1" spans="1:4">
      <c r="A30" s="165"/>
      <c r="B30" s="79"/>
      <c r="C30" s="144" t="s">
        <v>40</v>
      </c>
      <c r="D30" s="79"/>
    </row>
    <row r="31" ht="17.25" customHeight="1" spans="1:4">
      <c r="A31" s="165"/>
      <c r="B31" s="79"/>
      <c r="C31" s="144" t="s">
        <v>41</v>
      </c>
      <c r="D31" s="79"/>
    </row>
    <row r="32" ht="17.25" customHeight="1" spans="1:4">
      <c r="A32" s="165"/>
      <c r="B32" s="79"/>
      <c r="C32" s="29" t="s">
        <v>42</v>
      </c>
      <c r="D32" s="79"/>
    </row>
    <row r="33" ht="16.5" customHeight="1" spans="1:4">
      <c r="A33" s="165" t="s">
        <v>43</v>
      </c>
      <c r="B33" s="79">
        <v>6608800</v>
      </c>
      <c r="C33" s="165" t="s">
        <v>44</v>
      </c>
      <c r="D33" s="79">
        <v>6608800</v>
      </c>
    </row>
    <row r="34" ht="16.5" customHeight="1" spans="1:4">
      <c r="A34" s="144" t="s">
        <v>45</v>
      </c>
      <c r="B34" s="79"/>
      <c r="C34" s="144" t="s">
        <v>46</v>
      </c>
      <c r="D34" s="79"/>
    </row>
    <row r="35" ht="16.5" customHeight="1" spans="1:4">
      <c r="A35" s="29" t="s">
        <v>47</v>
      </c>
      <c r="B35" s="79"/>
      <c r="C35" s="29" t="s">
        <v>47</v>
      </c>
      <c r="D35" s="79"/>
    </row>
    <row r="36" ht="16.5" customHeight="1" spans="1:4">
      <c r="A36" s="29" t="s">
        <v>48</v>
      </c>
      <c r="B36" s="79"/>
      <c r="C36" s="29" t="s">
        <v>49</v>
      </c>
      <c r="D36" s="79"/>
    </row>
    <row r="37" ht="16.5" customHeight="1" spans="1:4">
      <c r="A37" s="166" t="s">
        <v>50</v>
      </c>
      <c r="B37" s="79">
        <v>6608800</v>
      </c>
      <c r="C37" s="166" t="s">
        <v>51</v>
      </c>
      <c r="D37" s="79">
        <v>6608800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423076923077" defaultRowHeight="14.25" customHeight="1" outlineLevelCol="5"/>
  <cols>
    <col min="1" max="1" width="32.1442307692308" customWidth="1"/>
    <col min="2" max="2" width="20.7115384615385" customWidth="1"/>
    <col min="3" max="3" width="32.1442307692308" customWidth="1"/>
    <col min="4" max="4" width="27.7115384615385" customWidth="1"/>
    <col min="5" max="6" width="36.711538461538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297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298</v>
      </c>
      <c r="C3" s="123"/>
      <c r="D3" s="124"/>
      <c r="E3" s="124"/>
      <c r="F3" s="124"/>
    </row>
    <row r="4" ht="13.5" customHeight="1" spans="1:6">
      <c r="A4" s="4" t="str">
        <f>"单位名称："&amp;"昆明高新区清水小学"</f>
        <v>单位名称：昆明高新区清水小学</v>
      </c>
      <c r="B4" s="4" t="s">
        <v>299</v>
      </c>
      <c r="C4" s="119"/>
      <c r="D4" s="121"/>
      <c r="E4" s="121"/>
      <c r="F4" s="118" t="s">
        <v>1</v>
      </c>
    </row>
    <row r="5" ht="19.5" customHeight="1" spans="1:6">
      <c r="A5" s="125" t="s">
        <v>152</v>
      </c>
      <c r="B5" s="126" t="s">
        <v>72</v>
      </c>
      <c r="C5" s="125" t="s">
        <v>73</v>
      </c>
      <c r="D5" s="22" t="s">
        <v>300</v>
      </c>
      <c r="E5" s="23"/>
      <c r="F5" s="24"/>
    </row>
    <row r="6" ht="18.75" customHeight="1" spans="1:6">
      <c r="A6" s="127"/>
      <c r="B6" s="128"/>
      <c r="C6" s="127"/>
      <c r="D6" s="25" t="s">
        <v>55</v>
      </c>
      <c r="E6" s="22" t="s">
        <v>75</v>
      </c>
      <c r="F6" s="25" t="s">
        <v>76</v>
      </c>
    </row>
    <row r="7" ht="18.75" customHeight="1" spans="1:6">
      <c r="A7" s="70">
        <v>1</v>
      </c>
      <c r="B7" s="129" t="s">
        <v>83</v>
      </c>
      <c r="C7" s="70">
        <v>3</v>
      </c>
      <c r="D7" s="130">
        <v>4</v>
      </c>
      <c r="E7" s="130">
        <v>5</v>
      </c>
      <c r="F7" s="130">
        <v>6</v>
      </c>
    </row>
    <row r="8" ht="21" customHeight="1" spans="1:6">
      <c r="A8" s="13"/>
      <c r="B8" s="13"/>
      <c r="C8" s="13"/>
      <c r="D8" s="79"/>
      <c r="E8" s="79"/>
      <c r="F8" s="79"/>
    </row>
    <row r="9" ht="21" customHeight="1" spans="1:6">
      <c r="A9" s="13"/>
      <c r="B9" s="13"/>
      <c r="C9" s="13"/>
      <c r="D9" s="79"/>
      <c r="E9" s="79"/>
      <c r="F9" s="79"/>
    </row>
    <row r="10" ht="18.75" customHeight="1" spans="1:6">
      <c r="A10" s="131" t="s">
        <v>141</v>
      </c>
      <c r="B10" s="131" t="s">
        <v>141</v>
      </c>
      <c r="C10" s="132" t="s">
        <v>141</v>
      </c>
      <c r="D10" s="79"/>
      <c r="E10" s="79"/>
      <c r="F10" s="79"/>
    </row>
    <row r="11" customHeight="1" spans="1:6">
      <c r="A11" s="32" t="s">
        <v>301</v>
      </c>
      <c r="B11" s="68"/>
      <c r="C11" s="68"/>
      <c r="D11" s="68"/>
      <c r="E11" s="68"/>
      <c r="F11" s="68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zoomScale="83" zoomScaleNormal="83" workbookViewId="0">
      <pane ySplit="1" topLeftCell="A2" activePane="bottomLeft" state="frozen"/>
      <selection/>
      <selection pane="bottomLeft" activeCell="E30" sqref="E30"/>
    </sheetView>
  </sheetViews>
  <sheetFormatPr defaultColWidth="9.14423076923077" defaultRowHeight="14.25" customHeight="1"/>
  <cols>
    <col min="1" max="2" width="32.5769230769231" customWidth="1"/>
    <col min="3" max="3" width="41.1442307692308" customWidth="1"/>
    <col min="4" max="4" width="21.7115384615385" customWidth="1"/>
    <col min="5" max="5" width="35.2788461538462" customWidth="1"/>
    <col min="6" max="6" width="7.71153846153846" customWidth="1"/>
    <col min="7" max="7" width="11.1442307692308" customWidth="1"/>
    <col min="8" max="8" width="13.2788461538462" customWidth="1"/>
    <col min="9" max="18" width="20" customWidth="1"/>
    <col min="19" max="19" width="19.855769230769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19"/>
      <c r="S2" s="19" t="s">
        <v>302</v>
      </c>
    </row>
    <row r="3" ht="41.25" customHeight="1" spans="1:19">
      <c r="A3" s="73" t="str">
        <f>"2025"&amp;"年部门政府采购预算表"</f>
        <v>2025年部门政府采购预算表</v>
      </c>
      <c r="B3" s="69"/>
      <c r="C3" s="69"/>
      <c r="D3" s="3"/>
      <c r="E3" s="3"/>
      <c r="F3" s="3"/>
      <c r="G3" s="3"/>
      <c r="H3" s="3"/>
      <c r="I3" s="3"/>
      <c r="J3" s="3"/>
      <c r="K3" s="3"/>
      <c r="L3" s="3"/>
      <c r="M3" s="69"/>
      <c r="N3" s="3"/>
      <c r="O3" s="3"/>
      <c r="P3" s="69"/>
      <c r="Q3" s="3"/>
      <c r="R3" s="69"/>
      <c r="S3" s="69"/>
    </row>
    <row r="4" ht="18.75" customHeight="1" spans="1:19">
      <c r="A4" s="111" t="str">
        <f>"单位名称："&amp;"昆明高新区清水小学"</f>
        <v>单位名称：昆明高新区清水小学</v>
      </c>
      <c r="B4" s="85"/>
      <c r="C4" s="85"/>
      <c r="D4" s="20"/>
      <c r="E4" s="20"/>
      <c r="F4" s="20"/>
      <c r="G4" s="20"/>
      <c r="H4" s="20"/>
      <c r="I4" s="20"/>
      <c r="J4" s="20"/>
      <c r="K4" s="20"/>
      <c r="L4" s="20"/>
      <c r="R4" s="21"/>
      <c r="S4" s="118" t="s">
        <v>1</v>
      </c>
    </row>
    <row r="5" ht="15.75" customHeight="1" spans="1:19">
      <c r="A5" s="7" t="s">
        <v>151</v>
      </c>
      <c r="B5" s="86" t="s">
        <v>152</v>
      </c>
      <c r="C5" s="86" t="s">
        <v>303</v>
      </c>
      <c r="D5" s="94" t="s">
        <v>304</v>
      </c>
      <c r="E5" s="94" t="s">
        <v>305</v>
      </c>
      <c r="F5" s="94" t="s">
        <v>306</v>
      </c>
      <c r="G5" s="94" t="s">
        <v>307</v>
      </c>
      <c r="H5" s="94" t="s">
        <v>308</v>
      </c>
      <c r="I5" s="99" t="s">
        <v>159</v>
      </c>
      <c r="J5" s="99"/>
      <c r="K5" s="99"/>
      <c r="L5" s="99"/>
      <c r="M5" s="103"/>
      <c r="N5" s="99"/>
      <c r="O5" s="99"/>
      <c r="P5" s="81"/>
      <c r="Q5" s="99"/>
      <c r="R5" s="103"/>
      <c r="S5" s="82"/>
    </row>
    <row r="6" ht="17.25" customHeight="1" spans="1:19">
      <c r="A6" s="9"/>
      <c r="B6" s="87"/>
      <c r="C6" s="87"/>
      <c r="D6" s="95"/>
      <c r="E6" s="95"/>
      <c r="F6" s="95"/>
      <c r="G6" s="95"/>
      <c r="H6" s="95"/>
      <c r="I6" s="95" t="s">
        <v>55</v>
      </c>
      <c r="J6" s="95" t="s">
        <v>58</v>
      </c>
      <c r="K6" s="95" t="s">
        <v>309</v>
      </c>
      <c r="L6" s="95" t="s">
        <v>310</v>
      </c>
      <c r="M6" s="104" t="s">
        <v>311</v>
      </c>
      <c r="N6" s="105" t="s">
        <v>312</v>
      </c>
      <c r="O6" s="105"/>
      <c r="P6" s="109"/>
      <c r="Q6" s="105"/>
      <c r="R6" s="110"/>
      <c r="S6" s="88"/>
    </row>
    <row r="7" ht="54" customHeight="1" spans="1:19">
      <c r="A7" s="11"/>
      <c r="B7" s="88"/>
      <c r="C7" s="88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06"/>
      <c r="N7" s="96" t="s">
        <v>57</v>
      </c>
      <c r="O7" s="96" t="s">
        <v>64</v>
      </c>
      <c r="P7" s="88" t="s">
        <v>65</v>
      </c>
      <c r="Q7" s="96" t="s">
        <v>66</v>
      </c>
      <c r="R7" s="106" t="s">
        <v>67</v>
      </c>
      <c r="S7" s="88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89" t="s">
        <v>169</v>
      </c>
      <c r="B9" s="90" t="s">
        <v>70</v>
      </c>
      <c r="C9" s="90" t="s">
        <v>204</v>
      </c>
      <c r="D9" s="97" t="s">
        <v>313</v>
      </c>
      <c r="E9" s="97" t="s">
        <v>314</v>
      </c>
      <c r="F9" s="97" t="s">
        <v>260</v>
      </c>
      <c r="G9" s="114">
        <v>2</v>
      </c>
      <c r="H9" s="79">
        <v>14000</v>
      </c>
      <c r="I9" s="79">
        <v>14000</v>
      </c>
      <c r="J9" s="79">
        <v>14000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89" t="s">
        <v>169</v>
      </c>
      <c r="B10" s="90" t="s">
        <v>70</v>
      </c>
      <c r="C10" s="90" t="s">
        <v>204</v>
      </c>
      <c r="D10" s="97" t="s">
        <v>315</v>
      </c>
      <c r="E10" s="97" t="s">
        <v>316</v>
      </c>
      <c r="F10" s="97" t="s">
        <v>260</v>
      </c>
      <c r="G10" s="114">
        <v>2</v>
      </c>
      <c r="H10" s="79">
        <v>70000</v>
      </c>
      <c r="I10" s="79">
        <v>70000</v>
      </c>
      <c r="J10" s="79">
        <v>70000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89" t="s">
        <v>169</v>
      </c>
      <c r="B11" s="90" t="s">
        <v>70</v>
      </c>
      <c r="C11" s="90" t="s">
        <v>204</v>
      </c>
      <c r="D11" s="97" t="s">
        <v>317</v>
      </c>
      <c r="E11" s="97" t="s">
        <v>318</v>
      </c>
      <c r="F11" s="97" t="s">
        <v>260</v>
      </c>
      <c r="G11" s="114">
        <v>4</v>
      </c>
      <c r="H11" s="79">
        <v>24000</v>
      </c>
      <c r="I11" s="79">
        <v>24000</v>
      </c>
      <c r="J11" s="79">
        <v>24000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89" t="s">
        <v>169</v>
      </c>
      <c r="B12" s="90" t="s">
        <v>70</v>
      </c>
      <c r="C12" s="90" t="s">
        <v>204</v>
      </c>
      <c r="D12" s="97" t="s">
        <v>319</v>
      </c>
      <c r="E12" s="97" t="s">
        <v>319</v>
      </c>
      <c r="F12" s="97" t="s">
        <v>260</v>
      </c>
      <c r="G12" s="114">
        <v>1</v>
      </c>
      <c r="H12" s="79">
        <v>34145.68</v>
      </c>
      <c r="I12" s="79">
        <v>34145.68</v>
      </c>
      <c r="J12" s="79">
        <v>34145.68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91" t="s">
        <v>141</v>
      </c>
      <c r="B13" s="92"/>
      <c r="C13" s="92"/>
      <c r="D13" s="98"/>
      <c r="E13" s="98"/>
      <c r="F13" s="98"/>
      <c r="G13" s="115"/>
      <c r="H13" s="79">
        <v>142145.68</v>
      </c>
      <c r="I13" s="79">
        <v>142145.68</v>
      </c>
      <c r="J13" s="79">
        <v>142145.68</v>
      </c>
      <c r="K13" s="79"/>
      <c r="L13" s="79"/>
      <c r="M13" s="79"/>
      <c r="N13" s="79"/>
      <c r="O13" s="79"/>
      <c r="P13" s="79"/>
      <c r="Q13" s="79"/>
      <c r="R13" s="79"/>
      <c r="S13" s="79"/>
    </row>
    <row r="14" ht="21" customHeight="1" spans="1:19">
      <c r="A14" s="111" t="s">
        <v>320</v>
      </c>
      <c r="B14" s="4"/>
      <c r="C14" s="4"/>
      <c r="D14" s="111"/>
      <c r="E14" s="111"/>
      <c r="F14" s="111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zoomScale="80" zoomScaleNormal="80" workbookViewId="0">
      <pane ySplit="1" topLeftCell="A4" activePane="bottomLeft" state="frozen"/>
      <selection/>
      <selection pane="bottomLeft" activeCell="D34" sqref="D34"/>
    </sheetView>
  </sheetViews>
  <sheetFormatPr defaultColWidth="9.14423076923077" defaultRowHeight="14.25" customHeight="1"/>
  <cols>
    <col min="1" max="5" width="39.1442307692308" customWidth="1"/>
    <col min="6" max="6" width="27.5769230769231" customWidth="1"/>
    <col min="7" max="7" width="28.5769230769231" customWidth="1"/>
    <col min="8" max="8" width="28.1442307692308" customWidth="1"/>
    <col min="9" max="9" width="39.1442307692308" customWidth="1"/>
    <col min="10" max="18" width="20.4230769230769" customWidth="1"/>
    <col min="19" max="20" width="20.2788461538462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0"/>
      <c r="B2" s="84"/>
      <c r="C2" s="84"/>
      <c r="D2" s="84"/>
      <c r="E2" s="84"/>
      <c r="F2" s="84"/>
      <c r="G2" s="84"/>
      <c r="H2" s="80"/>
      <c r="I2" s="80"/>
      <c r="J2" s="80"/>
      <c r="K2" s="80"/>
      <c r="L2" s="80"/>
      <c r="M2" s="80"/>
      <c r="N2" s="101"/>
      <c r="O2" s="80"/>
      <c r="P2" s="80"/>
      <c r="Q2" s="84"/>
      <c r="R2" s="80"/>
      <c r="S2" s="107"/>
      <c r="T2" s="107" t="s">
        <v>321</v>
      </c>
    </row>
    <row r="3" ht="41.25" customHeight="1" spans="1:20">
      <c r="A3" s="73" t="str">
        <f>"2025"&amp;"年部门政府购买服务预算表"</f>
        <v>2025年部门政府购买服务预算表</v>
      </c>
      <c r="B3" s="69"/>
      <c r="C3" s="69"/>
      <c r="D3" s="69"/>
      <c r="E3" s="69"/>
      <c r="F3" s="69"/>
      <c r="G3" s="69"/>
      <c r="H3" s="93"/>
      <c r="I3" s="93"/>
      <c r="J3" s="93"/>
      <c r="K3" s="93"/>
      <c r="L3" s="93"/>
      <c r="M3" s="93"/>
      <c r="N3" s="102"/>
      <c r="O3" s="93"/>
      <c r="P3" s="93"/>
      <c r="Q3" s="69"/>
      <c r="R3" s="93"/>
      <c r="S3" s="102"/>
      <c r="T3" s="69"/>
    </row>
    <row r="4" ht="22.5" customHeight="1" spans="1:20">
      <c r="A4" s="74" t="str">
        <f>"单位名称："&amp;"昆明高新区清水小学"</f>
        <v>单位名称：昆明高新区清水小学</v>
      </c>
      <c r="B4" s="85"/>
      <c r="C4" s="85"/>
      <c r="D4" s="85"/>
      <c r="E4" s="85"/>
      <c r="F4" s="85"/>
      <c r="G4" s="85"/>
      <c r="H4" s="75"/>
      <c r="I4" s="75"/>
      <c r="J4" s="75"/>
      <c r="K4" s="75"/>
      <c r="L4" s="75"/>
      <c r="M4" s="75"/>
      <c r="N4" s="101"/>
      <c r="O4" s="80"/>
      <c r="P4" s="80"/>
      <c r="Q4" s="84"/>
      <c r="R4" s="80"/>
      <c r="S4" s="108"/>
      <c r="T4" s="107" t="s">
        <v>1</v>
      </c>
    </row>
    <row r="5" ht="24" customHeight="1" spans="1:20">
      <c r="A5" s="7" t="s">
        <v>151</v>
      </c>
      <c r="B5" s="86" t="s">
        <v>152</v>
      </c>
      <c r="C5" s="86" t="s">
        <v>303</v>
      </c>
      <c r="D5" s="86" t="s">
        <v>322</v>
      </c>
      <c r="E5" s="86" t="s">
        <v>323</v>
      </c>
      <c r="F5" s="86" t="s">
        <v>324</v>
      </c>
      <c r="G5" s="86" t="s">
        <v>325</v>
      </c>
      <c r="H5" s="94" t="s">
        <v>326</v>
      </c>
      <c r="I5" s="94" t="s">
        <v>327</v>
      </c>
      <c r="J5" s="99" t="s">
        <v>159</v>
      </c>
      <c r="K5" s="99"/>
      <c r="L5" s="99"/>
      <c r="M5" s="99"/>
      <c r="N5" s="103"/>
      <c r="O5" s="99"/>
      <c r="P5" s="99"/>
      <c r="Q5" s="81"/>
      <c r="R5" s="99"/>
      <c r="S5" s="103"/>
      <c r="T5" s="82"/>
    </row>
    <row r="6" ht="24" customHeight="1" spans="1:20">
      <c r="A6" s="9"/>
      <c r="B6" s="87"/>
      <c r="C6" s="87"/>
      <c r="D6" s="87"/>
      <c r="E6" s="87"/>
      <c r="F6" s="87"/>
      <c r="G6" s="87"/>
      <c r="H6" s="95"/>
      <c r="I6" s="95"/>
      <c r="J6" s="95" t="s">
        <v>55</v>
      </c>
      <c r="K6" s="95" t="s">
        <v>58</v>
      </c>
      <c r="L6" s="95" t="s">
        <v>309</v>
      </c>
      <c r="M6" s="95" t="s">
        <v>310</v>
      </c>
      <c r="N6" s="104" t="s">
        <v>311</v>
      </c>
      <c r="O6" s="105" t="s">
        <v>312</v>
      </c>
      <c r="P6" s="105"/>
      <c r="Q6" s="109"/>
      <c r="R6" s="105"/>
      <c r="S6" s="110"/>
      <c r="T6" s="88"/>
    </row>
    <row r="7" ht="54" customHeight="1" spans="1:20">
      <c r="A7" s="11"/>
      <c r="B7" s="88"/>
      <c r="C7" s="88"/>
      <c r="D7" s="88"/>
      <c r="E7" s="88"/>
      <c r="F7" s="88"/>
      <c r="G7" s="88"/>
      <c r="H7" s="96"/>
      <c r="I7" s="96"/>
      <c r="J7" s="96"/>
      <c r="K7" s="96" t="s">
        <v>57</v>
      </c>
      <c r="L7" s="96"/>
      <c r="M7" s="96"/>
      <c r="N7" s="106"/>
      <c r="O7" s="96" t="s">
        <v>57</v>
      </c>
      <c r="P7" s="96" t="s">
        <v>64</v>
      </c>
      <c r="Q7" s="88" t="s">
        <v>65</v>
      </c>
      <c r="R7" s="96" t="s">
        <v>66</v>
      </c>
      <c r="S7" s="106" t="s">
        <v>67</v>
      </c>
      <c r="T7" s="88" t="s">
        <v>68</v>
      </c>
    </row>
    <row r="8" ht="17.25" customHeight="1" spans="1:20">
      <c r="A8" s="26">
        <v>1</v>
      </c>
      <c r="B8" s="88">
        <v>2</v>
      </c>
      <c r="C8" s="26">
        <v>3</v>
      </c>
      <c r="D8" s="26">
        <v>4</v>
      </c>
      <c r="E8" s="88">
        <v>5</v>
      </c>
      <c r="F8" s="26">
        <v>6</v>
      </c>
      <c r="G8" s="26">
        <v>7</v>
      </c>
      <c r="H8" s="88">
        <v>8</v>
      </c>
      <c r="I8" s="26">
        <v>9</v>
      </c>
      <c r="J8" s="26">
        <v>10</v>
      </c>
      <c r="K8" s="88">
        <v>11</v>
      </c>
      <c r="L8" s="26">
        <v>12</v>
      </c>
      <c r="M8" s="26">
        <v>13</v>
      </c>
      <c r="N8" s="88">
        <v>14</v>
      </c>
      <c r="O8" s="26">
        <v>15</v>
      </c>
      <c r="P8" s="26">
        <v>16</v>
      </c>
      <c r="Q8" s="88">
        <v>17</v>
      </c>
      <c r="R8" s="26">
        <v>18</v>
      </c>
      <c r="S8" s="26">
        <v>19</v>
      </c>
      <c r="T8" s="26">
        <v>20</v>
      </c>
    </row>
    <row r="9" ht="21" customHeight="1" spans="1:20">
      <c r="A9" s="89"/>
      <c r="B9" s="90"/>
      <c r="C9" s="90"/>
      <c r="D9" s="90"/>
      <c r="E9" s="90"/>
      <c r="F9" s="90"/>
      <c r="G9" s="90"/>
      <c r="H9" s="97"/>
      <c r="I9" s="97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1" t="s">
        <v>141</v>
      </c>
      <c r="B10" s="92"/>
      <c r="C10" s="92"/>
      <c r="D10" s="92"/>
      <c r="E10" s="92"/>
      <c r="F10" s="92"/>
      <c r="G10" s="92"/>
      <c r="H10" s="98"/>
      <c r="I10" s="100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4">
      <c r="A11" s="32" t="s">
        <v>328</v>
      </c>
      <c r="B11" s="32"/>
      <c r="C11" s="32"/>
      <c r="D11" s="32"/>
    </row>
  </sheetData>
  <mergeCells count="20">
    <mergeCell ref="A3:T3"/>
    <mergeCell ref="A4:I4"/>
    <mergeCell ref="J5:T5"/>
    <mergeCell ref="O6:T6"/>
    <mergeCell ref="A10:I10"/>
    <mergeCell ref="A11:D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423076923077" defaultRowHeight="14.25" customHeight="1"/>
  <cols>
    <col min="1" max="1" width="37.711538461538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19"/>
      <c r="X2" s="19" t="s">
        <v>329</v>
      </c>
    </row>
    <row r="3" ht="41.25" customHeight="1" spans="1:24">
      <c r="A3" s="73" t="str">
        <f>"2025"&amp;"年对下转移支付预算表"</f>
        <v>2025年对下转移支付预算表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69"/>
      <c r="X3" s="69"/>
    </row>
    <row r="4" ht="18" customHeight="1" spans="1:24">
      <c r="A4" s="74" t="str">
        <f>"单位名称："&amp;"昆明高新区清水小学"</f>
        <v>单位名称：昆明高新区清水小学</v>
      </c>
      <c r="B4" s="75"/>
      <c r="C4" s="75"/>
      <c r="D4" s="76"/>
      <c r="E4" s="80"/>
      <c r="F4" s="80"/>
      <c r="G4" s="80"/>
      <c r="H4" s="80"/>
      <c r="I4" s="80"/>
      <c r="W4" s="21"/>
      <c r="X4" s="21" t="s">
        <v>1</v>
      </c>
    </row>
    <row r="5" ht="19.5" customHeight="1" spans="1:24">
      <c r="A5" s="33" t="s">
        <v>330</v>
      </c>
      <c r="B5" s="22" t="s">
        <v>159</v>
      </c>
      <c r="C5" s="23"/>
      <c r="D5" s="23"/>
      <c r="E5" s="22" t="s">
        <v>331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81"/>
      <c r="X5" s="82"/>
    </row>
    <row r="6" ht="40.5" customHeight="1" spans="1:24">
      <c r="A6" s="26"/>
      <c r="B6" s="34" t="s">
        <v>55</v>
      </c>
      <c r="C6" s="7" t="s">
        <v>58</v>
      </c>
      <c r="D6" s="77" t="s">
        <v>309</v>
      </c>
      <c r="E6" s="49" t="s">
        <v>332</v>
      </c>
      <c r="F6" s="49" t="s">
        <v>333</v>
      </c>
      <c r="G6" s="49" t="s">
        <v>334</v>
      </c>
      <c r="H6" s="49" t="s">
        <v>335</v>
      </c>
      <c r="I6" s="49" t="s">
        <v>336</v>
      </c>
      <c r="J6" s="49" t="s">
        <v>337</v>
      </c>
      <c r="K6" s="49" t="s">
        <v>338</v>
      </c>
      <c r="L6" s="49" t="s">
        <v>339</v>
      </c>
      <c r="M6" s="49" t="s">
        <v>340</v>
      </c>
      <c r="N6" s="49" t="s">
        <v>341</v>
      </c>
      <c r="O6" s="49" t="s">
        <v>342</v>
      </c>
      <c r="P6" s="49" t="s">
        <v>343</v>
      </c>
      <c r="Q6" s="49" t="s">
        <v>344</v>
      </c>
      <c r="R6" s="49" t="s">
        <v>345</v>
      </c>
      <c r="S6" s="49" t="s">
        <v>346</v>
      </c>
      <c r="T6" s="49" t="s">
        <v>347</v>
      </c>
      <c r="U6" s="49" t="s">
        <v>348</v>
      </c>
      <c r="V6" s="49" t="s">
        <v>349</v>
      </c>
      <c r="W6" s="49" t="s">
        <v>350</v>
      </c>
      <c r="X6" s="83" t="s">
        <v>351</v>
      </c>
    </row>
    <row r="7" ht="19.5" customHeight="1" spans="1:24">
      <c r="A7" s="12">
        <v>1</v>
      </c>
      <c r="B7" s="12">
        <v>2</v>
      </c>
      <c r="C7" s="12">
        <v>3</v>
      </c>
      <c r="D7" s="78">
        <v>4</v>
      </c>
      <c r="E7" s="37">
        <v>5</v>
      </c>
      <c r="F7" s="12">
        <v>6</v>
      </c>
      <c r="G7" s="12">
        <v>7</v>
      </c>
      <c r="H7" s="78">
        <v>8</v>
      </c>
      <c r="I7" s="12">
        <v>9</v>
      </c>
      <c r="J7" s="12">
        <v>10</v>
      </c>
      <c r="K7" s="12">
        <v>11</v>
      </c>
      <c r="L7" s="78">
        <v>12</v>
      </c>
      <c r="M7" s="12">
        <v>13</v>
      </c>
      <c r="N7" s="12">
        <v>14</v>
      </c>
      <c r="O7" s="12">
        <v>15</v>
      </c>
      <c r="P7" s="78">
        <v>16</v>
      </c>
      <c r="Q7" s="12">
        <v>17</v>
      </c>
      <c r="R7" s="12">
        <v>18</v>
      </c>
      <c r="S7" s="12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2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7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4">
      <c r="A10" s="32" t="s">
        <v>352</v>
      </c>
      <c r="B10" s="68"/>
      <c r="C10" s="68"/>
      <c r="D10" s="68"/>
    </row>
  </sheetData>
  <mergeCells count="6">
    <mergeCell ref="A3:X3"/>
    <mergeCell ref="A4:I4"/>
    <mergeCell ref="B5:D5"/>
    <mergeCell ref="E5:X5"/>
    <mergeCell ref="A10:D10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423076923077" defaultRowHeight="12" customHeight="1"/>
  <cols>
    <col min="1" max="1" width="34.2788461538462" customWidth="1"/>
    <col min="2" max="2" width="29" customWidth="1"/>
    <col min="3" max="5" width="23.5769230769231" customWidth="1"/>
    <col min="6" max="6" width="11.2788461538462" customWidth="1"/>
    <col min="7" max="7" width="25.1442307692308" customWidth="1"/>
    <col min="8" max="8" width="15.5769230769231" customWidth="1"/>
    <col min="9" max="9" width="13.4230769230769" customWidth="1"/>
    <col min="10" max="10" width="18.855769230769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19" t="s">
        <v>353</v>
      </c>
    </row>
    <row r="3" ht="41.25" customHeight="1" spans="1:10">
      <c r="A3" s="65" t="str">
        <f>"2025"&amp;"年对下转移支付绩效目标表"</f>
        <v>2025年对下转移支付绩效目标表</v>
      </c>
      <c r="B3" s="3"/>
      <c r="C3" s="3"/>
      <c r="D3" s="3"/>
      <c r="E3" s="3"/>
      <c r="F3" s="69"/>
      <c r="G3" s="3"/>
      <c r="H3" s="69"/>
      <c r="I3" s="69"/>
      <c r="J3" s="3"/>
    </row>
    <row r="4" ht="17.25" customHeight="1" spans="1:1">
      <c r="A4" s="4" t="str">
        <f>"单位名称："&amp;"昆明高新区清水小学"</f>
        <v>单位名称：昆明高新区清水小学</v>
      </c>
    </row>
    <row r="5" ht="44.25" customHeight="1" spans="1:10">
      <c r="A5" s="66" t="s">
        <v>330</v>
      </c>
      <c r="B5" s="66" t="s">
        <v>212</v>
      </c>
      <c r="C5" s="66" t="s">
        <v>213</v>
      </c>
      <c r="D5" s="66" t="s">
        <v>214</v>
      </c>
      <c r="E5" s="66" t="s">
        <v>215</v>
      </c>
      <c r="F5" s="70" t="s">
        <v>216</v>
      </c>
      <c r="G5" s="66" t="s">
        <v>217</v>
      </c>
      <c r="H5" s="70" t="s">
        <v>218</v>
      </c>
      <c r="I5" s="70" t="s">
        <v>219</v>
      </c>
      <c r="J5" s="66" t="s">
        <v>220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70">
        <v>6</v>
      </c>
      <c r="G6" s="66">
        <v>7</v>
      </c>
      <c r="H6" s="70">
        <v>8</v>
      </c>
      <c r="I6" s="70">
        <v>9</v>
      </c>
      <c r="J6" s="66">
        <v>10</v>
      </c>
    </row>
    <row r="7" ht="42" customHeight="1" spans="1:10">
      <c r="A7" s="28"/>
      <c r="B7" s="67"/>
      <c r="C7" s="67"/>
      <c r="D7" s="67"/>
      <c r="E7" s="55"/>
      <c r="F7" s="71"/>
      <c r="G7" s="55"/>
      <c r="H7" s="71"/>
      <c r="I7" s="71"/>
      <c r="J7" s="55"/>
    </row>
    <row r="8" ht="42" customHeight="1" spans="1:10">
      <c r="A8" s="28"/>
      <c r="B8" s="13"/>
      <c r="C8" s="13"/>
      <c r="D8" s="13"/>
      <c r="E8" s="28"/>
      <c r="F8" s="13"/>
      <c r="G8" s="28"/>
      <c r="H8" s="13"/>
      <c r="I8" s="13"/>
      <c r="J8" s="28"/>
    </row>
    <row r="9" customHeight="1" spans="1:4">
      <c r="A9" s="32" t="s">
        <v>354</v>
      </c>
      <c r="B9" s="68"/>
      <c r="C9" s="68"/>
      <c r="D9" s="68"/>
    </row>
  </sheetData>
  <mergeCells count="3">
    <mergeCell ref="A3:J3"/>
    <mergeCell ref="A4:H4"/>
    <mergeCell ref="A9:D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C10"/>
    </sheetView>
  </sheetViews>
  <sheetFormatPr defaultColWidth="10.4230769230769" defaultRowHeight="14.25" customHeight="1"/>
  <cols>
    <col min="1" max="3" width="33.7115384615385" customWidth="1"/>
    <col min="4" max="4" width="45.5769230769231" customWidth="1"/>
    <col min="5" max="5" width="27.5769230769231" customWidth="1"/>
    <col min="6" max="6" width="21.7115384615385" customWidth="1"/>
    <col min="7" max="9" width="26.2788461538462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355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"单位名称："&amp;"昆明高新区清水小学"</f>
        <v>单位名称：昆明高新区清水小学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151</v>
      </c>
      <c r="B5" s="49" t="s">
        <v>152</v>
      </c>
      <c r="C5" s="50" t="s">
        <v>356</v>
      </c>
      <c r="D5" s="48" t="s">
        <v>357</v>
      </c>
      <c r="E5" s="48" t="s">
        <v>358</v>
      </c>
      <c r="F5" s="48" t="s">
        <v>359</v>
      </c>
      <c r="G5" s="49" t="s">
        <v>360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307</v>
      </c>
      <c r="H6" s="49" t="s">
        <v>361</v>
      </c>
      <c r="I6" s="49" t="s">
        <v>362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60" t="s">
        <v>88</v>
      </c>
      <c r="H7" s="55" t="s">
        <v>89</v>
      </c>
      <c r="I7" s="55">
        <v>9</v>
      </c>
    </row>
    <row r="8" ht="19.5" customHeight="1" spans="1:9">
      <c r="A8" s="56"/>
      <c r="B8" s="29"/>
      <c r="C8" s="29"/>
      <c r="D8" s="28"/>
      <c r="E8" s="13"/>
      <c r="F8" s="60"/>
      <c r="G8" s="61"/>
      <c r="H8" s="62"/>
      <c r="I8" s="62"/>
    </row>
    <row r="9" ht="19.5" customHeight="1" spans="1:9">
      <c r="A9" s="57" t="s">
        <v>55</v>
      </c>
      <c r="B9" s="58"/>
      <c r="C9" s="58"/>
      <c r="D9" s="59"/>
      <c r="E9" s="63"/>
      <c r="F9" s="63"/>
      <c r="G9" s="61"/>
      <c r="H9" s="62"/>
      <c r="I9" s="62"/>
    </row>
    <row r="10" customHeight="1" spans="1:3">
      <c r="A10" s="32" t="s">
        <v>363</v>
      </c>
      <c r="B10" s="32"/>
      <c r="C10" s="32"/>
    </row>
  </sheetData>
  <mergeCells count="12">
    <mergeCell ref="A2:I2"/>
    <mergeCell ref="A3:I3"/>
    <mergeCell ref="A4:C4"/>
    <mergeCell ref="G5:I5"/>
    <mergeCell ref="A9:F9"/>
    <mergeCell ref="A10:C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17" sqref="I17"/>
    </sheetView>
  </sheetViews>
  <sheetFormatPr defaultColWidth="9.14423076923077" defaultRowHeight="14.25" customHeight="1"/>
  <cols>
    <col min="1" max="1" width="19.2788461538462" customWidth="1"/>
    <col min="2" max="2" width="33.8557692307692" customWidth="1"/>
    <col min="3" max="3" width="23.8557692307692" customWidth="1"/>
    <col min="4" max="4" width="11.1442307692308" customWidth="1"/>
    <col min="5" max="5" width="17.7115384615385" customWidth="1"/>
    <col min="6" max="6" width="9.85576923076923" customWidth="1"/>
    <col min="7" max="7" width="17.7115384615385" customWidth="1"/>
    <col min="8" max="11" width="23.144230769230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19" t="s">
        <v>364</v>
      </c>
    </row>
    <row r="3" ht="41.25" customHeight="1" spans="1:11">
      <c r="A3" s="3" t="str">
        <f>"2025"&amp;"年上级转移支付补助项目支出预算表"</f>
        <v>2025年上级转移支付补助项目支出预算表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3.5" customHeight="1" spans="1:11">
      <c r="A4" s="4" t="str">
        <f>"单位名称："&amp;"昆明高新区清水小学"</f>
        <v>单位名称：昆明高新区清水小学</v>
      </c>
      <c r="B4" s="5"/>
      <c r="C4" s="5"/>
      <c r="D4" s="5"/>
      <c r="E4" s="5"/>
      <c r="F4" s="5"/>
      <c r="G4" s="5"/>
      <c r="H4" s="20"/>
      <c r="I4" s="20"/>
      <c r="J4" s="20"/>
      <c r="K4" s="21" t="s">
        <v>1</v>
      </c>
    </row>
    <row r="5" ht="21.75" customHeight="1" spans="1:11">
      <c r="A5" s="6" t="s">
        <v>179</v>
      </c>
      <c r="B5" s="6" t="s">
        <v>154</v>
      </c>
      <c r="C5" s="6" t="s">
        <v>180</v>
      </c>
      <c r="D5" s="7" t="s">
        <v>155</v>
      </c>
      <c r="E5" s="7" t="s">
        <v>156</v>
      </c>
      <c r="F5" s="7" t="s">
        <v>181</v>
      </c>
      <c r="G5" s="7" t="s">
        <v>182</v>
      </c>
      <c r="H5" s="33" t="s">
        <v>55</v>
      </c>
      <c r="I5" s="22" t="s">
        <v>365</v>
      </c>
      <c r="J5" s="23"/>
      <c r="K5" s="24"/>
    </row>
    <row r="6" ht="21.75" customHeight="1" spans="1:11">
      <c r="A6" s="8"/>
      <c r="B6" s="8"/>
      <c r="C6" s="8"/>
      <c r="D6" s="9"/>
      <c r="E6" s="9"/>
      <c r="F6" s="9"/>
      <c r="G6" s="9"/>
      <c r="H6" s="34"/>
      <c r="I6" s="7" t="s">
        <v>58</v>
      </c>
      <c r="J6" s="7" t="s">
        <v>59</v>
      </c>
      <c r="K6" s="7" t="s">
        <v>60</v>
      </c>
    </row>
    <row r="7" ht="40.5" customHeight="1" spans="1:11">
      <c r="A7" s="10"/>
      <c r="B7" s="10"/>
      <c r="C7" s="10"/>
      <c r="D7" s="11"/>
      <c r="E7" s="11"/>
      <c r="F7" s="11"/>
      <c r="G7" s="11"/>
      <c r="H7" s="26"/>
      <c r="I7" s="11" t="s">
        <v>57</v>
      </c>
      <c r="J7" s="11"/>
      <c r="K7" s="11"/>
    </row>
    <row r="8" ht="15" customHeight="1" spans="1:1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37">
        <v>10</v>
      </c>
      <c r="K8" s="37">
        <v>11</v>
      </c>
    </row>
    <row r="9" ht="18.75" customHeight="1" spans="1:11">
      <c r="A9" s="28"/>
      <c r="B9" s="13"/>
      <c r="C9" s="28"/>
      <c r="D9" s="28"/>
      <c r="E9" s="28"/>
      <c r="F9" s="28"/>
      <c r="G9" s="28"/>
      <c r="H9" s="35"/>
      <c r="I9" s="38"/>
      <c r="J9" s="38"/>
      <c r="K9" s="35"/>
    </row>
    <row r="10" ht="18.75" customHeight="1" spans="1:11">
      <c r="A10" s="29"/>
      <c r="B10" s="13"/>
      <c r="C10" s="13"/>
      <c r="D10" s="13"/>
      <c r="E10" s="13"/>
      <c r="F10" s="13"/>
      <c r="G10" s="13"/>
      <c r="H10" s="27"/>
      <c r="I10" s="27"/>
      <c r="J10" s="27"/>
      <c r="K10" s="35"/>
    </row>
    <row r="11" ht="18.75" customHeight="1" spans="1:11">
      <c r="A11" s="30" t="s">
        <v>141</v>
      </c>
      <c r="B11" s="31"/>
      <c r="C11" s="31"/>
      <c r="D11" s="31"/>
      <c r="E11" s="31"/>
      <c r="F11" s="31"/>
      <c r="G11" s="36"/>
      <c r="H11" s="27"/>
      <c r="I11" s="27"/>
      <c r="J11" s="27"/>
      <c r="K11" s="35"/>
    </row>
    <row r="12" customHeight="1" spans="1:4">
      <c r="A12" s="32" t="s">
        <v>366</v>
      </c>
      <c r="B12" s="32"/>
      <c r="C12" s="32"/>
      <c r="D12" s="32"/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tabSelected="1" workbookViewId="0">
      <pane ySplit="1" topLeftCell="A3" activePane="bottomLeft" state="frozen"/>
      <selection/>
      <selection pane="bottomLeft" activeCell="D21" sqref="D21"/>
    </sheetView>
  </sheetViews>
  <sheetFormatPr defaultColWidth="9.14423076923077" defaultRowHeight="14.25" customHeight="1" outlineLevelCol="6"/>
  <cols>
    <col min="1" max="1" width="35.2788461538462" customWidth="1"/>
    <col min="2" max="4" width="28" customWidth="1"/>
    <col min="5" max="7" width="23.8557692307692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19" t="s">
        <v>367</v>
      </c>
    </row>
    <row r="3" ht="41.25" customHeight="1" spans="1:7">
      <c r="A3" s="3" t="str">
        <f>"2025"&amp;"年部门项目中期规划预算表"</f>
        <v>2025年部门项目中期规划预算表</v>
      </c>
      <c r="B3" s="3"/>
      <c r="C3" s="3"/>
      <c r="D3" s="3"/>
      <c r="E3" s="3"/>
      <c r="F3" s="3"/>
      <c r="G3" s="3"/>
    </row>
    <row r="4" ht="13.5" customHeight="1" spans="1:7">
      <c r="A4" s="4" t="str">
        <f>"单位名称："&amp;"昆明高新区清水小学"</f>
        <v>单位名称：昆明高新区清水小学</v>
      </c>
      <c r="B4" s="5"/>
      <c r="C4" s="5"/>
      <c r="D4" s="5"/>
      <c r="E4" s="20"/>
      <c r="F4" s="20"/>
      <c r="G4" s="21" t="s">
        <v>1</v>
      </c>
    </row>
    <row r="5" ht="21.75" customHeight="1" spans="1:7">
      <c r="A5" s="6" t="s">
        <v>180</v>
      </c>
      <c r="B5" s="6" t="s">
        <v>179</v>
      </c>
      <c r="C5" s="6" t="s">
        <v>154</v>
      </c>
      <c r="D5" s="7" t="s">
        <v>368</v>
      </c>
      <c r="E5" s="22" t="s">
        <v>58</v>
      </c>
      <c r="F5" s="23"/>
      <c r="G5" s="24"/>
    </row>
    <row r="6" ht="21.75" customHeight="1" spans="1:7">
      <c r="A6" s="8"/>
      <c r="B6" s="8"/>
      <c r="C6" s="8"/>
      <c r="D6" s="9"/>
      <c r="E6" s="25" t="str">
        <f>"2025"&amp;"年"</f>
        <v>2025年</v>
      </c>
      <c r="F6" s="7" t="str">
        <f>("2025"+1)&amp;"年"</f>
        <v>2026年</v>
      </c>
      <c r="G6" s="7" t="str">
        <f>("2025"+2)&amp;"年"</f>
        <v>2027年</v>
      </c>
    </row>
    <row r="7" ht="40.5" customHeight="1" spans="1:7">
      <c r="A7" s="10"/>
      <c r="B7" s="10"/>
      <c r="C7" s="10"/>
      <c r="D7" s="11"/>
      <c r="E7" s="26"/>
      <c r="F7" s="11" t="s">
        <v>57</v>
      </c>
      <c r="G7" s="11"/>
    </row>
    <row r="8" ht="15" customHeight="1" spans="1:7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</row>
    <row r="9" ht="17.25" customHeight="1" spans="1:7">
      <c r="A9" s="13" t="s">
        <v>70</v>
      </c>
      <c r="B9" s="14"/>
      <c r="C9" s="14"/>
      <c r="D9" s="13"/>
      <c r="E9" s="27">
        <v>2089600</v>
      </c>
      <c r="F9" s="27">
        <v>2120876.8</v>
      </c>
      <c r="G9" s="27">
        <v>2137465.6</v>
      </c>
    </row>
    <row r="10" ht="18.75" customHeight="1" spans="1:7">
      <c r="A10" s="13"/>
      <c r="B10" s="13" t="s">
        <v>369</v>
      </c>
      <c r="C10" s="13" t="s">
        <v>187</v>
      </c>
      <c r="D10" s="13" t="s">
        <v>370</v>
      </c>
      <c r="E10" s="27">
        <v>9600</v>
      </c>
      <c r="F10" s="27">
        <v>9600</v>
      </c>
      <c r="G10" s="27">
        <v>9600</v>
      </c>
    </row>
    <row r="11" ht="18.75" customHeight="1" spans="1:7">
      <c r="A11" s="15"/>
      <c r="B11" s="13" t="s">
        <v>369</v>
      </c>
      <c r="C11" s="13" t="s">
        <v>191</v>
      </c>
      <c r="D11" s="13" t="s">
        <v>370</v>
      </c>
      <c r="E11" s="27">
        <v>50872.32</v>
      </c>
      <c r="F11" s="27">
        <v>67276.8</v>
      </c>
      <c r="G11" s="27">
        <v>83865.6</v>
      </c>
    </row>
    <row r="12" ht="18.75" customHeight="1" spans="1:7">
      <c r="A12" s="15"/>
      <c r="B12" s="13" t="s">
        <v>371</v>
      </c>
      <c r="C12" s="13" t="s">
        <v>194</v>
      </c>
      <c r="D12" s="13" t="s">
        <v>370</v>
      </c>
      <c r="E12" s="27">
        <v>1044000</v>
      </c>
      <c r="F12" s="27">
        <v>1044000</v>
      </c>
      <c r="G12" s="27">
        <v>1044000</v>
      </c>
    </row>
    <row r="13" ht="18.75" customHeight="1" spans="1:7">
      <c r="A13" s="15"/>
      <c r="B13" s="13" t="s">
        <v>371</v>
      </c>
      <c r="C13" s="13" t="s">
        <v>200</v>
      </c>
      <c r="D13" s="13" t="s">
        <v>370</v>
      </c>
      <c r="E13" s="27">
        <v>500000</v>
      </c>
      <c r="F13" s="27">
        <v>500000</v>
      </c>
      <c r="G13" s="27">
        <v>500000</v>
      </c>
    </row>
    <row r="14" ht="18.75" customHeight="1" spans="1:7">
      <c r="A14" s="15"/>
      <c r="B14" s="13" t="s">
        <v>371</v>
      </c>
      <c r="C14" s="13" t="s">
        <v>204</v>
      </c>
      <c r="D14" s="13" t="s">
        <v>370</v>
      </c>
      <c r="E14" s="27">
        <v>485127.68</v>
      </c>
      <c r="F14" s="27">
        <v>500000</v>
      </c>
      <c r="G14" s="27">
        <v>500000</v>
      </c>
    </row>
    <row r="15" ht="18.75" customHeight="1" spans="1:7">
      <c r="A15" s="16" t="s">
        <v>55</v>
      </c>
      <c r="B15" s="17" t="s">
        <v>372</v>
      </c>
      <c r="C15" s="17"/>
      <c r="D15" s="18"/>
      <c r="E15" s="27">
        <v>2089600</v>
      </c>
      <c r="F15" s="27">
        <v>2120876.8</v>
      </c>
      <c r="G15" s="27">
        <v>2137465.6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57692307692308" defaultRowHeight="12.75" customHeight="1"/>
  <cols>
    <col min="1" max="1" width="15.8942307692308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"单位名称："&amp;"昆明高新区清水小学"</f>
        <v>单位名称：昆明高新区清水小学</v>
      </c>
      <c r="S4" s="47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1"/>
      <c r="J5" s="184"/>
      <c r="K5" s="184"/>
      <c r="L5" s="184"/>
      <c r="M5" s="184"/>
      <c r="N5" s="193"/>
      <c r="O5" s="184" t="s">
        <v>45</v>
      </c>
      <c r="P5" s="184"/>
      <c r="Q5" s="184"/>
      <c r="R5" s="184"/>
      <c r="S5" s="193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0" t="s">
        <v>62</v>
      </c>
      <c r="J6" s="191"/>
      <c r="K6" s="191"/>
      <c r="L6" s="191"/>
      <c r="M6" s="191"/>
      <c r="N6" s="192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0"/>
      <c r="C7" s="115"/>
      <c r="D7" s="115"/>
      <c r="E7" s="115"/>
      <c r="F7" s="115"/>
      <c r="G7" s="115"/>
      <c r="H7" s="115"/>
      <c r="I7" s="71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4"/>
      <c r="P7" s="194"/>
      <c r="Q7" s="194"/>
      <c r="R7" s="194"/>
      <c r="S7" s="115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1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13" t="s">
        <v>69</v>
      </c>
      <c r="B9" s="13" t="s">
        <v>70</v>
      </c>
      <c r="C9" s="79">
        <v>6608800</v>
      </c>
      <c r="D9" s="79">
        <v>6608800</v>
      </c>
      <c r="E9" s="79">
        <v>6167200</v>
      </c>
      <c r="F9" s="79"/>
      <c r="G9" s="79"/>
      <c r="H9" s="79"/>
      <c r="I9" s="79">
        <v>441600</v>
      </c>
      <c r="J9" s="79"/>
      <c r="K9" s="79"/>
      <c r="L9" s="79"/>
      <c r="M9" s="79"/>
      <c r="N9" s="79">
        <v>441600</v>
      </c>
      <c r="O9" s="79"/>
      <c r="P9" s="79"/>
      <c r="Q9" s="79"/>
      <c r="R9" s="79"/>
      <c r="S9" s="79"/>
    </row>
    <row r="10" ht="18" customHeight="1" spans="1:19">
      <c r="A10" s="50" t="s">
        <v>55</v>
      </c>
      <c r="B10" s="189"/>
      <c r="C10" s="79">
        <v>6608800</v>
      </c>
      <c r="D10" s="79">
        <v>6608800</v>
      </c>
      <c r="E10" s="79">
        <v>6167200</v>
      </c>
      <c r="F10" s="79"/>
      <c r="G10" s="79"/>
      <c r="H10" s="79"/>
      <c r="I10" s="79">
        <v>441600</v>
      </c>
      <c r="J10" s="79"/>
      <c r="K10" s="79"/>
      <c r="L10" s="79"/>
      <c r="M10" s="79"/>
      <c r="N10" s="79">
        <v>441600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692307692308" defaultRowHeight="12.75" customHeight="1"/>
  <cols>
    <col min="1" max="1" width="14.2788461538462" customWidth="1"/>
    <col min="2" max="2" width="37.5769230769231" customWidth="1"/>
    <col min="3" max="8" width="24.5769230769231" customWidth="1"/>
    <col min="9" max="9" width="26.7115384615385" customWidth="1"/>
    <col min="10" max="11" width="24.4230769230769" customWidth="1"/>
    <col min="12" max="15" width="24.576923076923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"单位名称："&amp;"昆明高新区清水小学"</f>
        <v>单位名称：昆明高新区清水小学</v>
      </c>
      <c r="O4" s="47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6"/>
      <c r="F5" s="177"/>
      <c r="G5" s="178" t="s">
        <v>59</v>
      </c>
      <c r="H5" s="178" t="s">
        <v>60</v>
      </c>
      <c r="I5" s="178" t="s">
        <v>74</v>
      </c>
      <c r="J5" s="169" t="s">
        <v>62</v>
      </c>
      <c r="K5" s="176"/>
      <c r="L5" s="176"/>
      <c r="M5" s="176"/>
      <c r="N5" s="180"/>
      <c r="O5" s="181"/>
    </row>
    <row r="6" ht="42" customHeight="1" spans="1:15">
      <c r="A6" s="170"/>
      <c r="B6" s="170"/>
      <c r="C6" s="171"/>
      <c r="D6" s="172" t="s">
        <v>57</v>
      </c>
      <c r="E6" s="172" t="s">
        <v>75</v>
      </c>
      <c r="F6" s="172" t="s">
        <v>76</v>
      </c>
      <c r="G6" s="171"/>
      <c r="H6" s="171"/>
      <c r="I6" s="179"/>
      <c r="J6" s="172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60" t="s">
        <v>85</v>
      </c>
      <c r="E7" s="60" t="s">
        <v>86</v>
      </c>
      <c r="F7" s="60" t="s">
        <v>87</v>
      </c>
      <c r="G7" s="60" t="s">
        <v>88</v>
      </c>
      <c r="H7" s="60" t="s">
        <v>89</v>
      </c>
      <c r="I7" s="60" t="s">
        <v>90</v>
      </c>
      <c r="J7" s="60" t="s">
        <v>91</v>
      </c>
      <c r="K7" s="60" t="s">
        <v>92</v>
      </c>
      <c r="L7" s="60" t="s">
        <v>93</v>
      </c>
      <c r="M7" s="60" t="s">
        <v>94</v>
      </c>
      <c r="N7" s="53" t="s">
        <v>95</v>
      </c>
      <c r="O7" s="60" t="s">
        <v>96</v>
      </c>
    </row>
    <row r="8" ht="21" customHeight="1" spans="1:15">
      <c r="A8" s="56" t="s">
        <v>97</v>
      </c>
      <c r="B8" s="56" t="s">
        <v>98</v>
      </c>
      <c r="C8" s="79">
        <v>6608800</v>
      </c>
      <c r="D8" s="79">
        <v>6167200</v>
      </c>
      <c r="E8" s="79">
        <v>4077600</v>
      </c>
      <c r="F8" s="79">
        <v>2089600</v>
      </c>
      <c r="G8" s="79"/>
      <c r="H8" s="79"/>
      <c r="I8" s="79"/>
      <c r="J8" s="79">
        <v>441600</v>
      </c>
      <c r="K8" s="79"/>
      <c r="L8" s="79"/>
      <c r="M8" s="79"/>
      <c r="N8" s="79"/>
      <c r="O8" s="79">
        <v>441600</v>
      </c>
    </row>
    <row r="9" ht="21" customHeight="1" spans="1:15">
      <c r="A9" s="173" t="s">
        <v>99</v>
      </c>
      <c r="B9" s="173" t="s">
        <v>100</v>
      </c>
      <c r="C9" s="79">
        <v>6608800</v>
      </c>
      <c r="D9" s="79">
        <v>6167200</v>
      </c>
      <c r="E9" s="79">
        <v>4077600</v>
      </c>
      <c r="F9" s="79">
        <v>2089600</v>
      </c>
      <c r="G9" s="79"/>
      <c r="H9" s="79"/>
      <c r="I9" s="79"/>
      <c r="J9" s="79">
        <v>441600</v>
      </c>
      <c r="K9" s="79"/>
      <c r="L9" s="79"/>
      <c r="M9" s="79"/>
      <c r="N9" s="79"/>
      <c r="O9" s="79">
        <v>441600</v>
      </c>
    </row>
    <row r="10" ht="21" customHeight="1" spans="1:15">
      <c r="A10" s="174" t="s">
        <v>101</v>
      </c>
      <c r="B10" s="174" t="s">
        <v>102</v>
      </c>
      <c r="C10" s="79">
        <v>6608800</v>
      </c>
      <c r="D10" s="79">
        <v>6167200</v>
      </c>
      <c r="E10" s="79">
        <v>4077600</v>
      </c>
      <c r="F10" s="79">
        <v>2089600</v>
      </c>
      <c r="G10" s="79"/>
      <c r="H10" s="79"/>
      <c r="I10" s="79"/>
      <c r="J10" s="79">
        <v>441600</v>
      </c>
      <c r="K10" s="79"/>
      <c r="L10" s="79"/>
      <c r="M10" s="79"/>
      <c r="N10" s="79"/>
      <c r="O10" s="79">
        <v>441600</v>
      </c>
    </row>
    <row r="11" ht="21" customHeight="1" spans="1:15">
      <c r="A11" s="175" t="s">
        <v>55</v>
      </c>
      <c r="B11" s="36"/>
      <c r="C11" s="79">
        <v>6608800</v>
      </c>
      <c r="D11" s="79">
        <v>6167200</v>
      </c>
      <c r="E11" s="79">
        <v>4077600</v>
      </c>
      <c r="F11" s="79">
        <v>2089600</v>
      </c>
      <c r="G11" s="79"/>
      <c r="H11" s="79"/>
      <c r="I11" s="79"/>
      <c r="J11" s="79">
        <v>441600</v>
      </c>
      <c r="K11" s="79"/>
      <c r="L11" s="79"/>
      <c r="M11" s="79"/>
      <c r="N11" s="79"/>
      <c r="O11" s="79">
        <v>441600</v>
      </c>
    </row>
  </sheetData>
  <mergeCells count="12">
    <mergeCell ref="A2:O2"/>
    <mergeCell ref="A3:O3"/>
    <mergeCell ref="A4:B4"/>
    <mergeCell ref="D5:F5"/>
    <mergeCell ref="J5:O5"/>
    <mergeCell ref="A11:B1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692307692308" defaultRowHeight="12.75" customHeight="1" outlineLevelCol="3"/>
  <cols>
    <col min="1" max="4" width="35.5769230769231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103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"单位名称："&amp;"昆明高新区清水小学"</f>
        <v>单位名称：昆明高新区清水小学</v>
      </c>
      <c r="B4" s="161"/>
      <c r="D4" s="47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104</v>
      </c>
      <c r="B7" s="79">
        <v>6167200</v>
      </c>
      <c r="C7" s="164" t="s">
        <v>105</v>
      </c>
      <c r="D7" s="79">
        <v>6167200</v>
      </c>
    </row>
    <row r="8" ht="16.5" customHeight="1" spans="1:4">
      <c r="A8" s="164" t="s">
        <v>106</v>
      </c>
      <c r="B8" s="79">
        <v>6167200</v>
      </c>
      <c r="C8" s="164" t="s">
        <v>107</v>
      </c>
      <c r="D8" s="79"/>
    </row>
    <row r="9" ht="16.5" customHeight="1" spans="1:4">
      <c r="A9" s="164" t="s">
        <v>108</v>
      </c>
      <c r="B9" s="79"/>
      <c r="C9" s="164" t="s">
        <v>109</v>
      </c>
      <c r="D9" s="79"/>
    </row>
    <row r="10" ht="16.5" customHeight="1" spans="1:4">
      <c r="A10" s="164" t="s">
        <v>110</v>
      </c>
      <c r="B10" s="79"/>
      <c r="C10" s="164" t="s">
        <v>111</v>
      </c>
      <c r="D10" s="79"/>
    </row>
    <row r="11" ht="16.5" customHeight="1" spans="1:4">
      <c r="A11" s="164" t="s">
        <v>112</v>
      </c>
      <c r="B11" s="79"/>
      <c r="C11" s="164" t="s">
        <v>113</v>
      </c>
      <c r="D11" s="79"/>
    </row>
    <row r="12" ht="16.5" customHeight="1" spans="1:4">
      <c r="A12" s="164" t="s">
        <v>106</v>
      </c>
      <c r="B12" s="79"/>
      <c r="C12" s="164" t="s">
        <v>114</v>
      </c>
      <c r="D12" s="79">
        <v>6167200</v>
      </c>
    </row>
    <row r="13" ht="16.5" customHeight="1" spans="1:4">
      <c r="A13" s="144" t="s">
        <v>108</v>
      </c>
      <c r="B13" s="79"/>
      <c r="C13" s="67" t="s">
        <v>115</v>
      </c>
      <c r="D13" s="79"/>
    </row>
    <row r="14" ht="16.5" customHeight="1" spans="1:4">
      <c r="A14" s="144" t="s">
        <v>110</v>
      </c>
      <c r="B14" s="79"/>
      <c r="C14" s="67" t="s">
        <v>116</v>
      </c>
      <c r="D14" s="79"/>
    </row>
    <row r="15" ht="16.5" customHeight="1" spans="1:4">
      <c r="A15" s="165"/>
      <c r="B15" s="79"/>
      <c r="C15" s="67" t="s">
        <v>117</v>
      </c>
      <c r="D15" s="79"/>
    </row>
    <row r="16" ht="16.5" customHeight="1" spans="1:4">
      <c r="A16" s="165"/>
      <c r="B16" s="79"/>
      <c r="C16" s="67" t="s">
        <v>118</v>
      </c>
      <c r="D16" s="79"/>
    </row>
    <row r="17" ht="16.5" customHeight="1" spans="1:4">
      <c r="A17" s="165"/>
      <c r="B17" s="79"/>
      <c r="C17" s="67" t="s">
        <v>119</v>
      </c>
      <c r="D17" s="79"/>
    </row>
    <row r="18" ht="16.5" customHeight="1" spans="1:4">
      <c r="A18" s="165"/>
      <c r="B18" s="79"/>
      <c r="C18" s="67" t="s">
        <v>120</v>
      </c>
      <c r="D18" s="79"/>
    </row>
    <row r="19" ht="16.5" customHeight="1" spans="1:4">
      <c r="A19" s="165"/>
      <c r="B19" s="79"/>
      <c r="C19" s="67" t="s">
        <v>121</v>
      </c>
      <c r="D19" s="79"/>
    </row>
    <row r="20" ht="16.5" customHeight="1" spans="1:4">
      <c r="A20" s="165"/>
      <c r="B20" s="79"/>
      <c r="C20" s="67" t="s">
        <v>122</v>
      </c>
      <c r="D20" s="79"/>
    </row>
    <row r="21" ht="16.5" customHeight="1" spans="1:4">
      <c r="A21" s="165"/>
      <c r="B21" s="79"/>
      <c r="C21" s="67" t="s">
        <v>123</v>
      </c>
      <c r="D21" s="79"/>
    </row>
    <row r="22" ht="16.5" customHeight="1" spans="1:4">
      <c r="A22" s="165"/>
      <c r="B22" s="79"/>
      <c r="C22" s="67" t="s">
        <v>124</v>
      </c>
      <c r="D22" s="79"/>
    </row>
    <row r="23" ht="16.5" customHeight="1" spans="1:4">
      <c r="A23" s="165"/>
      <c r="B23" s="79"/>
      <c r="C23" s="67" t="s">
        <v>125</v>
      </c>
      <c r="D23" s="79"/>
    </row>
    <row r="24" ht="16.5" customHeight="1" spans="1:4">
      <c r="A24" s="165"/>
      <c r="B24" s="79"/>
      <c r="C24" s="67" t="s">
        <v>126</v>
      </c>
      <c r="D24" s="79"/>
    </row>
    <row r="25" ht="16.5" customHeight="1" spans="1:4">
      <c r="A25" s="165"/>
      <c r="B25" s="79"/>
      <c r="C25" s="67" t="s">
        <v>127</v>
      </c>
      <c r="D25" s="79"/>
    </row>
    <row r="26" ht="16.5" customHeight="1" spans="1:4">
      <c r="A26" s="165"/>
      <c r="B26" s="79"/>
      <c r="C26" s="67" t="s">
        <v>128</v>
      </c>
      <c r="D26" s="79"/>
    </row>
    <row r="27" ht="16.5" customHeight="1" spans="1:4">
      <c r="A27" s="165"/>
      <c r="B27" s="79"/>
      <c r="C27" s="67" t="s">
        <v>129</v>
      </c>
      <c r="D27" s="79"/>
    </row>
    <row r="28" ht="16.5" customHeight="1" spans="1:4">
      <c r="A28" s="165"/>
      <c r="B28" s="79"/>
      <c r="C28" s="67" t="s">
        <v>130</v>
      </c>
      <c r="D28" s="79"/>
    </row>
    <row r="29" ht="16.5" customHeight="1" spans="1:4">
      <c r="A29" s="165"/>
      <c r="B29" s="79"/>
      <c r="C29" s="67" t="s">
        <v>131</v>
      </c>
      <c r="D29" s="79"/>
    </row>
    <row r="30" ht="16.5" customHeight="1" spans="1:4">
      <c r="A30" s="165"/>
      <c r="B30" s="79"/>
      <c r="C30" s="67" t="s">
        <v>132</v>
      </c>
      <c r="D30" s="79"/>
    </row>
    <row r="31" ht="16.5" customHeight="1" spans="1:4">
      <c r="A31" s="165"/>
      <c r="B31" s="79"/>
      <c r="C31" s="67" t="s">
        <v>133</v>
      </c>
      <c r="D31" s="79"/>
    </row>
    <row r="32" ht="16.5" customHeight="1" spans="1:4">
      <c r="A32" s="165"/>
      <c r="B32" s="79"/>
      <c r="C32" s="144" t="s">
        <v>134</v>
      </c>
      <c r="D32" s="79"/>
    </row>
    <row r="33" ht="16.5" customHeight="1" spans="1:4">
      <c r="A33" s="165"/>
      <c r="B33" s="79"/>
      <c r="C33" s="144" t="s">
        <v>135</v>
      </c>
      <c r="D33" s="79"/>
    </row>
    <row r="34" ht="16.5" customHeight="1" spans="1:4">
      <c r="A34" s="165"/>
      <c r="B34" s="79"/>
      <c r="C34" s="28" t="s">
        <v>136</v>
      </c>
      <c r="D34" s="79"/>
    </row>
    <row r="35" ht="15" customHeight="1" spans="1:4">
      <c r="A35" s="166" t="s">
        <v>50</v>
      </c>
      <c r="B35" s="167">
        <v>6167200</v>
      </c>
      <c r="C35" s="166" t="s">
        <v>51</v>
      </c>
      <c r="D35" s="167">
        <v>6167200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423076923077" defaultRowHeight="14.25" customHeight="1" outlineLevelCol="6"/>
  <cols>
    <col min="1" max="1" width="20.1442307692308" customWidth="1"/>
    <col min="2" max="2" width="44" customWidth="1"/>
    <col min="3" max="7" width="24.144230769230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2"/>
      <c r="G2" s="140" t="s">
        <v>137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4" t="str">
        <f>"单位名称："&amp;"昆明高新区清水小学"</f>
        <v>单位名称：昆明高新区清水小学</v>
      </c>
      <c r="F4" s="121"/>
      <c r="G4" s="140" t="s">
        <v>1</v>
      </c>
    </row>
    <row r="5" ht="20.25" customHeight="1" spans="1:7">
      <c r="A5" s="156" t="s">
        <v>138</v>
      </c>
      <c r="B5" s="157"/>
      <c r="C5" s="125" t="s">
        <v>55</v>
      </c>
      <c r="D5" s="148" t="s">
        <v>75</v>
      </c>
      <c r="E5" s="23"/>
      <c r="F5" s="24"/>
      <c r="G5" s="137" t="s">
        <v>76</v>
      </c>
    </row>
    <row r="6" ht="20.25" customHeight="1" spans="1:7">
      <c r="A6" s="158" t="s">
        <v>72</v>
      </c>
      <c r="B6" s="158" t="s">
        <v>73</v>
      </c>
      <c r="C6" s="26"/>
      <c r="D6" s="130" t="s">
        <v>57</v>
      </c>
      <c r="E6" s="130" t="s">
        <v>139</v>
      </c>
      <c r="F6" s="130" t="s">
        <v>140</v>
      </c>
      <c r="G6" s="139"/>
    </row>
    <row r="7" ht="15" customHeight="1" spans="1:7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  <c r="G7" s="57" t="s">
        <v>88</v>
      </c>
    </row>
    <row r="8" ht="18" customHeight="1" spans="1:7">
      <c r="A8" s="28" t="s">
        <v>97</v>
      </c>
      <c r="B8" s="28" t="s">
        <v>98</v>
      </c>
      <c r="C8" s="79">
        <v>6167200</v>
      </c>
      <c r="D8" s="79">
        <v>4077600</v>
      </c>
      <c r="E8" s="79">
        <v>3967200</v>
      </c>
      <c r="F8" s="79">
        <v>110400</v>
      </c>
      <c r="G8" s="79">
        <v>2089600</v>
      </c>
    </row>
    <row r="9" ht="18" customHeight="1" spans="1:7">
      <c r="A9" s="134" t="s">
        <v>99</v>
      </c>
      <c r="B9" s="134" t="s">
        <v>100</v>
      </c>
      <c r="C9" s="79">
        <v>6167200</v>
      </c>
      <c r="D9" s="79">
        <v>4077600</v>
      </c>
      <c r="E9" s="79">
        <v>3967200</v>
      </c>
      <c r="F9" s="79">
        <v>110400</v>
      </c>
      <c r="G9" s="79">
        <v>2089600</v>
      </c>
    </row>
    <row r="10" ht="18" customHeight="1" spans="1:7">
      <c r="A10" s="159" t="s">
        <v>101</v>
      </c>
      <c r="B10" s="159" t="s">
        <v>102</v>
      </c>
      <c r="C10" s="79">
        <v>6167200</v>
      </c>
      <c r="D10" s="79">
        <v>4077600</v>
      </c>
      <c r="E10" s="79">
        <v>3967200</v>
      </c>
      <c r="F10" s="79">
        <v>110400</v>
      </c>
      <c r="G10" s="79">
        <v>2089600</v>
      </c>
    </row>
    <row r="11" ht="18" customHeight="1" spans="1:7">
      <c r="A11" s="78" t="s">
        <v>141</v>
      </c>
      <c r="B11" s="160" t="s">
        <v>141</v>
      </c>
      <c r="C11" s="79">
        <v>6167200</v>
      </c>
      <c r="D11" s="79">
        <v>4077600</v>
      </c>
      <c r="E11" s="79">
        <v>3967200</v>
      </c>
      <c r="F11" s="79">
        <v>110400</v>
      </c>
      <c r="G11" s="79">
        <v>2089600</v>
      </c>
    </row>
  </sheetData>
  <mergeCells count="6">
    <mergeCell ref="A3:G3"/>
    <mergeCell ref="A5:B5"/>
    <mergeCell ref="D5:F5"/>
    <mergeCell ref="A11:B1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3" activePane="bottomLeft" state="frozen"/>
      <selection/>
      <selection pane="bottomLeft" activeCell="E12" sqref="E12"/>
    </sheetView>
  </sheetViews>
  <sheetFormatPr defaultColWidth="10.4230769230769" defaultRowHeight="14.25" customHeight="1" outlineLevelCol="5"/>
  <cols>
    <col min="1" max="6" width="28.1442307692308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5" t="s">
        <v>142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1" t="str">
        <f>"单位名称："&amp;"昆明高新区清水小学"</f>
        <v>单位名称：昆明高新区清水小学</v>
      </c>
      <c r="B4" s="153"/>
      <c r="D4" s="44"/>
      <c r="E4" s="43"/>
      <c r="F4" s="64" t="s">
        <v>1</v>
      </c>
    </row>
    <row r="5" ht="27" customHeight="1" spans="1:6">
      <c r="A5" s="48" t="s">
        <v>143</v>
      </c>
      <c r="B5" s="48" t="s">
        <v>144</v>
      </c>
      <c r="C5" s="50" t="s">
        <v>145</v>
      </c>
      <c r="D5" s="48"/>
      <c r="E5" s="49"/>
      <c r="F5" s="48" t="s">
        <v>146</v>
      </c>
    </row>
    <row r="6" ht="28.5" customHeight="1" spans="1:6">
      <c r="A6" s="154"/>
      <c r="B6" s="52"/>
      <c r="C6" s="49" t="s">
        <v>57</v>
      </c>
      <c r="D6" s="49" t="s">
        <v>147</v>
      </c>
      <c r="E6" s="49" t="s">
        <v>148</v>
      </c>
      <c r="F6" s="51"/>
    </row>
    <row r="7" ht="17.25" customHeight="1" spans="1:6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2:6">
      <c r="B9" s="32" t="s">
        <v>149</v>
      </c>
      <c r="C9" s="68"/>
      <c r="D9" s="68"/>
      <c r="E9" s="68"/>
      <c r="F9" s="68"/>
    </row>
  </sheetData>
  <mergeCells count="7">
    <mergeCell ref="A3:F3"/>
    <mergeCell ref="A4:B4"/>
    <mergeCell ref="C5:E5"/>
    <mergeCell ref="B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4423076923077" defaultRowHeight="14.25" customHeight="1"/>
  <cols>
    <col min="1" max="2" width="32.8557692307692" customWidth="1"/>
    <col min="3" max="3" width="20.7115384615385" customWidth="1"/>
    <col min="4" max="4" width="31.2788461538462" customWidth="1"/>
    <col min="5" max="5" width="10.1442307692308" customWidth="1"/>
    <col min="6" max="6" width="17.5769230769231" customWidth="1"/>
    <col min="7" max="7" width="10.2788461538462" customWidth="1"/>
    <col min="8" max="8" width="23" customWidth="1"/>
    <col min="9" max="24" width="18.711538461538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6"/>
      <c r="F2" s="146"/>
      <c r="G2" s="146"/>
      <c r="H2" s="146"/>
      <c r="I2" s="84"/>
      <c r="J2" s="84"/>
      <c r="K2" s="84"/>
      <c r="L2" s="84"/>
      <c r="M2" s="84"/>
      <c r="N2" s="84"/>
      <c r="R2" s="84"/>
      <c r="V2" s="141"/>
      <c r="X2" s="19" t="s">
        <v>150</v>
      </c>
    </row>
    <row r="3" ht="45.75" customHeight="1" spans="1:24">
      <c r="A3" s="69" t="str">
        <f>"2025"&amp;"年部门基本支出预算表"</f>
        <v>2025年部门基本支出预算表</v>
      </c>
      <c r="B3" s="3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3"/>
      <c r="P3" s="3"/>
      <c r="Q3" s="3"/>
      <c r="R3" s="69"/>
      <c r="S3" s="69"/>
      <c r="T3" s="69"/>
      <c r="U3" s="69"/>
      <c r="V3" s="69"/>
      <c r="W3" s="69"/>
      <c r="X3" s="69"/>
    </row>
    <row r="4" ht="18.75" customHeight="1" spans="1:24">
      <c r="A4" s="4" t="str">
        <f>"单位名称："&amp;"昆明高新区清水小学"</f>
        <v>单位名称：昆明高新区清水小学</v>
      </c>
      <c r="B4" s="5"/>
      <c r="C4" s="142"/>
      <c r="D4" s="142"/>
      <c r="E4" s="142"/>
      <c r="F4" s="142"/>
      <c r="G4" s="142"/>
      <c r="H4" s="142"/>
      <c r="I4" s="85"/>
      <c r="J4" s="85"/>
      <c r="K4" s="85"/>
      <c r="L4" s="85"/>
      <c r="M4" s="85"/>
      <c r="N4" s="85"/>
      <c r="O4" s="20"/>
      <c r="P4" s="20"/>
      <c r="Q4" s="20"/>
      <c r="R4" s="85"/>
      <c r="V4" s="141"/>
      <c r="X4" s="19" t="s">
        <v>1</v>
      </c>
    </row>
    <row r="5" ht="18" customHeight="1" spans="1:24">
      <c r="A5" s="6" t="s">
        <v>151</v>
      </c>
      <c r="B5" s="6" t="s">
        <v>152</v>
      </c>
      <c r="C5" s="6" t="s">
        <v>153</v>
      </c>
      <c r="D5" s="6" t="s">
        <v>154</v>
      </c>
      <c r="E5" s="6" t="s">
        <v>155</v>
      </c>
      <c r="F5" s="6" t="s">
        <v>156</v>
      </c>
      <c r="G5" s="6" t="s">
        <v>157</v>
      </c>
      <c r="H5" s="6" t="s">
        <v>158</v>
      </c>
      <c r="I5" s="148" t="s">
        <v>159</v>
      </c>
      <c r="J5" s="81" t="s">
        <v>159</v>
      </c>
      <c r="K5" s="81"/>
      <c r="L5" s="81"/>
      <c r="M5" s="81"/>
      <c r="N5" s="81"/>
      <c r="O5" s="23"/>
      <c r="P5" s="23"/>
      <c r="Q5" s="23"/>
      <c r="R5" s="103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8"/>
      <c r="B6" s="34"/>
      <c r="C6" s="127"/>
      <c r="D6" s="8"/>
      <c r="E6" s="8"/>
      <c r="F6" s="8"/>
      <c r="G6" s="8"/>
      <c r="H6" s="8"/>
      <c r="I6" s="125" t="s">
        <v>160</v>
      </c>
      <c r="J6" s="148" t="s">
        <v>58</v>
      </c>
      <c r="K6" s="81"/>
      <c r="L6" s="81"/>
      <c r="M6" s="81"/>
      <c r="N6" s="82"/>
      <c r="O6" s="22" t="s">
        <v>161</v>
      </c>
      <c r="P6" s="23"/>
      <c r="Q6" s="24"/>
      <c r="R6" s="6" t="s">
        <v>61</v>
      </c>
      <c r="S6" s="148" t="s">
        <v>62</v>
      </c>
      <c r="T6" s="103" t="s">
        <v>64</v>
      </c>
      <c r="U6" s="81" t="s">
        <v>62</v>
      </c>
      <c r="V6" s="103" t="s">
        <v>66</v>
      </c>
      <c r="W6" s="103" t="s">
        <v>67</v>
      </c>
      <c r="X6" s="151" t="s">
        <v>68</v>
      </c>
    </row>
    <row r="7" ht="19.5" customHeight="1" spans="1:24">
      <c r="A7" s="34"/>
      <c r="B7" s="34"/>
      <c r="C7" s="34"/>
      <c r="D7" s="34"/>
      <c r="E7" s="34"/>
      <c r="F7" s="34"/>
      <c r="G7" s="34"/>
      <c r="H7" s="34"/>
      <c r="I7" s="34"/>
      <c r="J7" s="149" t="s">
        <v>162</v>
      </c>
      <c r="K7" s="6" t="s">
        <v>163</v>
      </c>
      <c r="L7" s="6" t="s">
        <v>164</v>
      </c>
      <c r="M7" s="6" t="s">
        <v>165</v>
      </c>
      <c r="N7" s="6" t="s">
        <v>166</v>
      </c>
      <c r="O7" s="6" t="s">
        <v>58</v>
      </c>
      <c r="P7" s="6" t="s">
        <v>59</v>
      </c>
      <c r="Q7" s="6" t="s">
        <v>60</v>
      </c>
      <c r="R7" s="34"/>
      <c r="S7" s="6" t="s">
        <v>57</v>
      </c>
      <c r="T7" s="6" t="s">
        <v>64</v>
      </c>
      <c r="U7" s="6" t="s">
        <v>167</v>
      </c>
      <c r="V7" s="6" t="s">
        <v>66</v>
      </c>
      <c r="W7" s="6" t="s">
        <v>67</v>
      </c>
      <c r="X7" s="6" t="s">
        <v>68</v>
      </c>
    </row>
    <row r="8" ht="37.5" customHeight="1" spans="1:24">
      <c r="A8" s="143"/>
      <c r="B8" s="26"/>
      <c r="C8" s="143"/>
      <c r="D8" s="143"/>
      <c r="E8" s="143"/>
      <c r="F8" s="143"/>
      <c r="G8" s="143"/>
      <c r="H8" s="143"/>
      <c r="I8" s="143"/>
      <c r="J8" s="150" t="s">
        <v>57</v>
      </c>
      <c r="K8" s="10" t="s">
        <v>168</v>
      </c>
      <c r="L8" s="10" t="s">
        <v>164</v>
      </c>
      <c r="M8" s="10" t="s">
        <v>165</v>
      </c>
      <c r="N8" s="10" t="s">
        <v>166</v>
      </c>
      <c r="O8" s="10" t="s">
        <v>164</v>
      </c>
      <c r="P8" s="10" t="s">
        <v>165</v>
      </c>
      <c r="Q8" s="10" t="s">
        <v>166</v>
      </c>
      <c r="R8" s="10" t="s">
        <v>61</v>
      </c>
      <c r="S8" s="10" t="s">
        <v>57</v>
      </c>
      <c r="T8" s="10" t="s">
        <v>64</v>
      </c>
      <c r="U8" s="10" t="s">
        <v>167</v>
      </c>
      <c r="V8" s="10" t="s">
        <v>66</v>
      </c>
      <c r="W8" s="10" t="s">
        <v>67</v>
      </c>
      <c r="X8" s="10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4" t="s">
        <v>169</v>
      </c>
      <c r="B10" s="144" t="s">
        <v>70</v>
      </c>
      <c r="C10" s="144" t="s">
        <v>170</v>
      </c>
      <c r="D10" s="144" t="s">
        <v>171</v>
      </c>
      <c r="E10" s="144" t="s">
        <v>101</v>
      </c>
      <c r="F10" s="144" t="s">
        <v>102</v>
      </c>
      <c r="G10" s="144" t="s">
        <v>172</v>
      </c>
      <c r="H10" s="144" t="s">
        <v>173</v>
      </c>
      <c r="I10" s="79">
        <v>110400</v>
      </c>
      <c r="J10" s="79">
        <v>110400</v>
      </c>
      <c r="K10" s="79"/>
      <c r="L10" s="79"/>
      <c r="M10" s="79">
        <v>110400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169</v>
      </c>
      <c r="B11" s="144" t="s">
        <v>70</v>
      </c>
      <c r="C11" s="144" t="s">
        <v>174</v>
      </c>
      <c r="D11" s="144" t="s">
        <v>175</v>
      </c>
      <c r="E11" s="144" t="s">
        <v>101</v>
      </c>
      <c r="F11" s="144" t="s">
        <v>102</v>
      </c>
      <c r="G11" s="144" t="s">
        <v>176</v>
      </c>
      <c r="H11" s="144" t="s">
        <v>177</v>
      </c>
      <c r="I11" s="79">
        <v>3967200</v>
      </c>
      <c r="J11" s="79">
        <v>3967200</v>
      </c>
      <c r="K11" s="15"/>
      <c r="L11" s="15"/>
      <c r="M11" s="79">
        <v>3967200</v>
      </c>
      <c r="N11" s="15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17.25" customHeight="1" spans="1:24">
      <c r="A12" s="30" t="s">
        <v>141</v>
      </c>
      <c r="B12" s="31"/>
      <c r="C12" s="145"/>
      <c r="D12" s="145"/>
      <c r="E12" s="145"/>
      <c r="F12" s="145"/>
      <c r="G12" s="145"/>
      <c r="H12" s="147"/>
      <c r="I12" s="79">
        <v>4077600</v>
      </c>
      <c r="J12" s="79">
        <v>4077600</v>
      </c>
      <c r="K12" s="79"/>
      <c r="L12" s="79"/>
      <c r="M12" s="79">
        <v>4077600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</sheetData>
  <mergeCells count="31">
    <mergeCell ref="A3:X3"/>
    <mergeCell ref="A4:H4"/>
    <mergeCell ref="I5:X5"/>
    <mergeCell ref="J6:N6"/>
    <mergeCell ref="O6:Q6"/>
    <mergeCell ref="S6:X6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9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4423076923077" defaultRowHeight="14.25" customHeight="1"/>
  <cols>
    <col min="1" max="1" width="10.2788461538462" customWidth="1"/>
    <col min="2" max="2" width="13.4230769230769" customWidth="1"/>
    <col min="3" max="3" width="32.8557692307692" customWidth="1"/>
    <col min="4" max="4" width="23.8557692307692" customWidth="1"/>
    <col min="5" max="5" width="11.1442307692308" customWidth="1"/>
    <col min="6" max="6" width="17.7115384615385" customWidth="1"/>
    <col min="7" max="7" width="9.85576923076923" customWidth="1"/>
    <col min="8" max="8" width="17.7115384615385" customWidth="1"/>
    <col min="9" max="13" width="20" customWidth="1"/>
    <col min="14" max="14" width="12.2788461538462" customWidth="1"/>
    <col min="15" max="15" width="12.7115384615385" customWidth="1"/>
    <col min="16" max="16" width="11.1442307692308" customWidth="1"/>
    <col min="17" max="21" width="19.8557692307692" customWidth="1"/>
    <col min="22" max="22" width="20" customWidth="1"/>
    <col min="23" max="23" width="19.855769230769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178</v>
      </c>
    </row>
    <row r="3" ht="46.5" customHeight="1" spans="1:23">
      <c r="A3" s="3" t="str">
        <f>"2025"&amp;"年部门项目支出预算表"</f>
        <v>2025年部门项目支出预算表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3.5" customHeight="1" spans="1:23">
      <c r="A4" s="4" t="str">
        <f>"单位名称："&amp;"昆明高新区清水小学"</f>
        <v>单位名称：昆明高新区清水小学</v>
      </c>
      <c r="B4" s="5"/>
      <c r="C4" s="5"/>
      <c r="D4" s="5"/>
      <c r="E4" s="5"/>
      <c r="F4" s="5"/>
      <c r="G4" s="5"/>
      <c r="H4" s="5"/>
      <c r="I4" s="20"/>
      <c r="J4" s="20"/>
      <c r="K4" s="20"/>
      <c r="L4" s="20"/>
      <c r="M4" s="20"/>
      <c r="N4" s="20"/>
      <c r="O4" s="20"/>
      <c r="P4" s="20"/>
      <c r="Q4" s="20"/>
      <c r="U4" s="135"/>
      <c r="W4" s="118" t="s">
        <v>1</v>
      </c>
    </row>
    <row r="5" ht="21.75" customHeight="1" spans="1:23">
      <c r="A5" s="6" t="s">
        <v>179</v>
      </c>
      <c r="B5" s="7" t="s">
        <v>153</v>
      </c>
      <c r="C5" s="6" t="s">
        <v>154</v>
      </c>
      <c r="D5" s="6" t="s">
        <v>180</v>
      </c>
      <c r="E5" s="7" t="s">
        <v>155</v>
      </c>
      <c r="F5" s="7" t="s">
        <v>156</v>
      </c>
      <c r="G5" s="7" t="s">
        <v>181</v>
      </c>
      <c r="H5" s="7" t="s">
        <v>182</v>
      </c>
      <c r="I5" s="33" t="s">
        <v>55</v>
      </c>
      <c r="J5" s="22" t="s">
        <v>183</v>
      </c>
      <c r="K5" s="23"/>
      <c r="L5" s="23"/>
      <c r="M5" s="24"/>
      <c r="N5" s="22" t="s">
        <v>161</v>
      </c>
      <c r="O5" s="23"/>
      <c r="P5" s="24"/>
      <c r="Q5" s="7" t="s">
        <v>61</v>
      </c>
      <c r="R5" s="22" t="s">
        <v>62</v>
      </c>
      <c r="S5" s="23"/>
      <c r="T5" s="23"/>
      <c r="U5" s="23"/>
      <c r="V5" s="23"/>
      <c r="W5" s="24"/>
    </row>
    <row r="6" ht="21.75" customHeight="1" spans="1:23">
      <c r="A6" s="8"/>
      <c r="B6" s="34"/>
      <c r="C6" s="8"/>
      <c r="D6" s="8"/>
      <c r="E6" s="9"/>
      <c r="F6" s="9"/>
      <c r="G6" s="9"/>
      <c r="H6" s="9"/>
      <c r="I6" s="34"/>
      <c r="J6" s="136" t="s">
        <v>58</v>
      </c>
      <c r="K6" s="137"/>
      <c r="L6" s="7" t="s">
        <v>59</v>
      </c>
      <c r="M6" s="7" t="s">
        <v>60</v>
      </c>
      <c r="N6" s="7" t="s">
        <v>58</v>
      </c>
      <c r="O6" s="7" t="s">
        <v>59</v>
      </c>
      <c r="P6" s="7" t="s">
        <v>60</v>
      </c>
      <c r="Q6" s="9"/>
      <c r="R6" s="7" t="s">
        <v>57</v>
      </c>
      <c r="S6" s="7" t="s">
        <v>64</v>
      </c>
      <c r="T6" s="7" t="s">
        <v>167</v>
      </c>
      <c r="U6" s="7" t="s">
        <v>66</v>
      </c>
      <c r="V6" s="7" t="s">
        <v>67</v>
      </c>
      <c r="W6" s="7" t="s">
        <v>68</v>
      </c>
    </row>
    <row r="7" ht="21" customHeight="1" spans="1:23">
      <c r="A7" s="34"/>
      <c r="B7" s="34"/>
      <c r="C7" s="34"/>
      <c r="D7" s="34"/>
      <c r="E7" s="34"/>
      <c r="F7" s="34"/>
      <c r="G7" s="34"/>
      <c r="H7" s="34"/>
      <c r="I7" s="34"/>
      <c r="J7" s="138" t="s">
        <v>57</v>
      </c>
      <c r="K7" s="139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</row>
    <row r="8" ht="39.75" customHeight="1" spans="1:23">
      <c r="A8" s="10"/>
      <c r="B8" s="26"/>
      <c r="C8" s="10"/>
      <c r="D8" s="10"/>
      <c r="E8" s="11"/>
      <c r="F8" s="11"/>
      <c r="G8" s="11"/>
      <c r="H8" s="11"/>
      <c r="I8" s="26"/>
      <c r="J8" s="66" t="s">
        <v>57</v>
      </c>
      <c r="K8" s="66" t="s">
        <v>184</v>
      </c>
      <c r="L8" s="11"/>
      <c r="M8" s="11"/>
      <c r="N8" s="11"/>
      <c r="O8" s="11"/>
      <c r="P8" s="11"/>
      <c r="Q8" s="11"/>
      <c r="R8" s="11"/>
      <c r="S8" s="11"/>
      <c r="T8" s="11"/>
      <c r="U8" s="26"/>
      <c r="V8" s="11"/>
      <c r="W8" s="11"/>
    </row>
    <row r="9" ht="15" customHeight="1" spans="1:23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12">
        <v>21</v>
      </c>
      <c r="V9" s="37">
        <v>22</v>
      </c>
      <c r="W9" s="12">
        <v>23</v>
      </c>
    </row>
    <row r="10" ht="21.75" customHeight="1" spans="1:23">
      <c r="A10" s="67" t="s">
        <v>185</v>
      </c>
      <c r="B10" s="67" t="s">
        <v>186</v>
      </c>
      <c r="C10" s="67" t="s">
        <v>187</v>
      </c>
      <c r="D10" s="67" t="s">
        <v>70</v>
      </c>
      <c r="E10" s="67" t="s">
        <v>101</v>
      </c>
      <c r="F10" s="67" t="s">
        <v>102</v>
      </c>
      <c r="G10" s="67" t="s">
        <v>188</v>
      </c>
      <c r="H10" s="67" t="s">
        <v>189</v>
      </c>
      <c r="I10" s="79">
        <v>9600</v>
      </c>
      <c r="J10" s="79">
        <v>9600</v>
      </c>
      <c r="K10" s="79">
        <v>9600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7" t="s">
        <v>185</v>
      </c>
      <c r="B11" s="67" t="s">
        <v>190</v>
      </c>
      <c r="C11" s="67" t="s">
        <v>191</v>
      </c>
      <c r="D11" s="67" t="s">
        <v>70</v>
      </c>
      <c r="E11" s="67" t="s">
        <v>101</v>
      </c>
      <c r="F11" s="67" t="s">
        <v>102</v>
      </c>
      <c r="G11" s="67" t="s">
        <v>172</v>
      </c>
      <c r="H11" s="67" t="s">
        <v>173</v>
      </c>
      <c r="I11" s="79">
        <v>50872.32</v>
      </c>
      <c r="J11" s="79">
        <v>50872.32</v>
      </c>
      <c r="K11" s="79">
        <v>50872.32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7" t="s">
        <v>192</v>
      </c>
      <c r="B12" s="67" t="s">
        <v>193</v>
      </c>
      <c r="C12" s="67" t="s">
        <v>194</v>
      </c>
      <c r="D12" s="67" t="s">
        <v>70</v>
      </c>
      <c r="E12" s="67" t="s">
        <v>101</v>
      </c>
      <c r="F12" s="67" t="s">
        <v>102</v>
      </c>
      <c r="G12" s="67" t="s">
        <v>195</v>
      </c>
      <c r="H12" s="67" t="s">
        <v>196</v>
      </c>
      <c r="I12" s="79">
        <v>1044000</v>
      </c>
      <c r="J12" s="79">
        <v>1044000</v>
      </c>
      <c r="K12" s="79">
        <v>1044000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7" t="s">
        <v>192</v>
      </c>
      <c r="B13" s="67" t="s">
        <v>197</v>
      </c>
      <c r="C13" s="67" t="s">
        <v>198</v>
      </c>
      <c r="D13" s="67" t="s">
        <v>70</v>
      </c>
      <c r="E13" s="67" t="s">
        <v>101</v>
      </c>
      <c r="F13" s="67" t="s">
        <v>102</v>
      </c>
      <c r="G13" s="67" t="s">
        <v>195</v>
      </c>
      <c r="H13" s="67" t="s">
        <v>196</v>
      </c>
      <c r="I13" s="79">
        <v>441600</v>
      </c>
      <c r="J13" s="79"/>
      <c r="K13" s="79"/>
      <c r="L13" s="79"/>
      <c r="M13" s="79"/>
      <c r="N13" s="79"/>
      <c r="O13" s="79"/>
      <c r="P13" s="79"/>
      <c r="Q13" s="79"/>
      <c r="R13" s="79">
        <v>441600</v>
      </c>
      <c r="S13" s="79"/>
      <c r="T13" s="79"/>
      <c r="U13" s="79"/>
      <c r="V13" s="79"/>
      <c r="W13" s="79">
        <v>441600</v>
      </c>
    </row>
    <row r="14" ht="21.75" customHeight="1" spans="1:23">
      <c r="A14" s="67" t="s">
        <v>192</v>
      </c>
      <c r="B14" s="67" t="s">
        <v>199</v>
      </c>
      <c r="C14" s="67" t="s">
        <v>200</v>
      </c>
      <c r="D14" s="67" t="s">
        <v>70</v>
      </c>
      <c r="E14" s="67" t="s">
        <v>101</v>
      </c>
      <c r="F14" s="67" t="s">
        <v>102</v>
      </c>
      <c r="G14" s="67" t="s">
        <v>201</v>
      </c>
      <c r="H14" s="67" t="s">
        <v>202</v>
      </c>
      <c r="I14" s="79">
        <v>500000</v>
      </c>
      <c r="J14" s="79">
        <v>500000</v>
      </c>
      <c r="K14" s="79">
        <v>500000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7" t="s">
        <v>192</v>
      </c>
      <c r="B15" s="67" t="s">
        <v>203</v>
      </c>
      <c r="C15" s="67" t="s">
        <v>204</v>
      </c>
      <c r="D15" s="67" t="s">
        <v>70</v>
      </c>
      <c r="E15" s="67" t="s">
        <v>101</v>
      </c>
      <c r="F15" s="67" t="s">
        <v>102</v>
      </c>
      <c r="G15" s="67" t="s">
        <v>172</v>
      </c>
      <c r="H15" s="67" t="s">
        <v>173</v>
      </c>
      <c r="I15" s="79">
        <v>200000</v>
      </c>
      <c r="J15" s="79">
        <v>200000</v>
      </c>
      <c r="K15" s="79">
        <v>200000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7" t="s">
        <v>192</v>
      </c>
      <c r="B16" s="67" t="s">
        <v>203</v>
      </c>
      <c r="C16" s="67" t="s">
        <v>204</v>
      </c>
      <c r="D16" s="67" t="s">
        <v>70</v>
      </c>
      <c r="E16" s="67" t="s">
        <v>101</v>
      </c>
      <c r="F16" s="67" t="s">
        <v>102</v>
      </c>
      <c r="G16" s="67" t="s">
        <v>205</v>
      </c>
      <c r="H16" s="67" t="s">
        <v>206</v>
      </c>
      <c r="I16" s="79">
        <v>34145.68</v>
      </c>
      <c r="J16" s="79">
        <v>34145.68</v>
      </c>
      <c r="K16" s="79">
        <v>34145.68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21.75" customHeight="1" spans="1:23">
      <c r="A17" s="67" t="s">
        <v>192</v>
      </c>
      <c r="B17" s="67" t="s">
        <v>203</v>
      </c>
      <c r="C17" s="67" t="s">
        <v>204</v>
      </c>
      <c r="D17" s="67" t="s">
        <v>70</v>
      </c>
      <c r="E17" s="67" t="s">
        <v>101</v>
      </c>
      <c r="F17" s="67" t="s">
        <v>102</v>
      </c>
      <c r="G17" s="67" t="s">
        <v>207</v>
      </c>
      <c r="H17" s="67" t="s">
        <v>208</v>
      </c>
      <c r="I17" s="79">
        <v>108000</v>
      </c>
      <c r="J17" s="79">
        <v>108000</v>
      </c>
      <c r="K17" s="79">
        <v>108000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ht="21.75" customHeight="1" spans="1:23">
      <c r="A18" s="67" t="s">
        <v>192</v>
      </c>
      <c r="B18" s="67" t="s">
        <v>203</v>
      </c>
      <c r="C18" s="67" t="s">
        <v>204</v>
      </c>
      <c r="D18" s="67" t="s">
        <v>70</v>
      </c>
      <c r="E18" s="67" t="s">
        <v>101</v>
      </c>
      <c r="F18" s="67" t="s">
        <v>102</v>
      </c>
      <c r="G18" s="67" t="s">
        <v>209</v>
      </c>
      <c r="H18" s="67" t="s">
        <v>210</v>
      </c>
      <c r="I18" s="79">
        <v>142982</v>
      </c>
      <c r="J18" s="79">
        <v>142982</v>
      </c>
      <c r="K18" s="79">
        <v>142982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ht="18.75" customHeight="1" spans="1:23">
      <c r="A19" s="30" t="s">
        <v>141</v>
      </c>
      <c r="B19" s="31"/>
      <c r="C19" s="31"/>
      <c r="D19" s="31"/>
      <c r="E19" s="31"/>
      <c r="F19" s="31"/>
      <c r="G19" s="31"/>
      <c r="H19" s="36"/>
      <c r="I19" s="79">
        <v>2531200</v>
      </c>
      <c r="J19" s="79">
        <v>2089600</v>
      </c>
      <c r="K19" s="79">
        <v>2089600</v>
      </c>
      <c r="L19" s="79"/>
      <c r="M19" s="79"/>
      <c r="N19" s="79"/>
      <c r="O19" s="79"/>
      <c r="P19" s="79"/>
      <c r="Q19" s="79"/>
      <c r="R19" s="79">
        <v>441600</v>
      </c>
      <c r="S19" s="79"/>
      <c r="T19" s="79"/>
      <c r="U19" s="79"/>
      <c r="V19" s="79"/>
      <c r="W19" s="79">
        <v>441600</v>
      </c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423076923077" defaultRowHeight="12" customHeight="1"/>
  <cols>
    <col min="1" max="1" width="34.2788461538462" customWidth="1"/>
    <col min="2" max="2" width="29" customWidth="1"/>
    <col min="3" max="5" width="23.5769230769231" customWidth="1"/>
    <col min="6" max="6" width="11.2788461538462" customWidth="1"/>
    <col min="7" max="7" width="25.1442307692308" customWidth="1"/>
    <col min="8" max="8" width="15.5769230769231" customWidth="1"/>
    <col min="9" max="9" width="13.4230769230769" customWidth="1"/>
    <col min="10" max="10" width="18.8557692307692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19" t="s">
        <v>211</v>
      </c>
    </row>
    <row r="3" ht="39.75" customHeight="1" spans="1:10">
      <c r="A3" s="65" t="str">
        <f>"2025"&amp;"年部门项目支出绩效目标表"</f>
        <v>2025年部门项目支出绩效目标表</v>
      </c>
      <c r="B3" s="3"/>
      <c r="C3" s="3"/>
      <c r="D3" s="3"/>
      <c r="E3" s="3"/>
      <c r="F3" s="69"/>
      <c r="G3" s="3"/>
      <c r="H3" s="69"/>
      <c r="I3" s="69"/>
      <c r="J3" s="3"/>
    </row>
    <row r="4" ht="17.25" customHeight="1" spans="1:1">
      <c r="A4" s="4" t="str">
        <f>"单位名称："&amp;"昆明高新区清水小学"</f>
        <v>单位名称：昆明高新区清水小学</v>
      </c>
    </row>
    <row r="5" ht="44.25" customHeight="1" spans="1:10">
      <c r="A5" s="66" t="s">
        <v>154</v>
      </c>
      <c r="B5" s="66" t="s">
        <v>212</v>
      </c>
      <c r="C5" s="66" t="s">
        <v>213</v>
      </c>
      <c r="D5" s="66" t="s">
        <v>214</v>
      </c>
      <c r="E5" s="66" t="s">
        <v>215</v>
      </c>
      <c r="F5" s="70" t="s">
        <v>216</v>
      </c>
      <c r="G5" s="66" t="s">
        <v>217</v>
      </c>
      <c r="H5" s="70" t="s">
        <v>218</v>
      </c>
      <c r="I5" s="70" t="s">
        <v>219</v>
      </c>
      <c r="J5" s="66" t="s">
        <v>220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7">
        <v>6</v>
      </c>
      <c r="G6" s="133">
        <v>7</v>
      </c>
      <c r="H6" s="37">
        <v>8</v>
      </c>
      <c r="I6" s="37">
        <v>9</v>
      </c>
      <c r="J6" s="133">
        <v>10</v>
      </c>
    </row>
    <row r="7" ht="42" customHeight="1" spans="1:10">
      <c r="A7" s="28" t="s">
        <v>70</v>
      </c>
      <c r="B7" s="67"/>
      <c r="C7" s="67"/>
      <c r="D7" s="67"/>
      <c r="E7" s="55"/>
      <c r="F7" s="71"/>
      <c r="G7" s="55"/>
      <c r="H7" s="71"/>
      <c r="I7" s="71"/>
      <c r="J7" s="55"/>
    </row>
    <row r="8" ht="42" customHeight="1" spans="1:10">
      <c r="A8" s="134" t="s">
        <v>198</v>
      </c>
      <c r="B8" s="13" t="s">
        <v>221</v>
      </c>
      <c r="C8" s="13" t="s">
        <v>222</v>
      </c>
      <c r="D8" s="13" t="s">
        <v>223</v>
      </c>
      <c r="E8" s="28" t="s">
        <v>224</v>
      </c>
      <c r="F8" s="13" t="s">
        <v>225</v>
      </c>
      <c r="G8" s="28" t="s">
        <v>226</v>
      </c>
      <c r="H8" s="13" t="s">
        <v>227</v>
      </c>
      <c r="I8" s="13" t="s">
        <v>228</v>
      </c>
      <c r="J8" s="28" t="s">
        <v>229</v>
      </c>
    </row>
    <row r="9" ht="42" customHeight="1" spans="1:10">
      <c r="A9" s="134" t="s">
        <v>198</v>
      </c>
      <c r="B9" s="13" t="s">
        <v>221</v>
      </c>
      <c r="C9" s="13" t="s">
        <v>222</v>
      </c>
      <c r="D9" s="13" t="s">
        <v>230</v>
      </c>
      <c r="E9" s="28" t="s">
        <v>231</v>
      </c>
      <c r="F9" s="13" t="s">
        <v>225</v>
      </c>
      <c r="G9" s="28" t="s">
        <v>232</v>
      </c>
      <c r="H9" s="13" t="s">
        <v>233</v>
      </c>
      <c r="I9" s="13" t="s">
        <v>228</v>
      </c>
      <c r="J9" s="28" t="s">
        <v>234</v>
      </c>
    </row>
    <row r="10" ht="42" customHeight="1" spans="1:10">
      <c r="A10" s="134" t="s">
        <v>198</v>
      </c>
      <c r="B10" s="13" t="s">
        <v>221</v>
      </c>
      <c r="C10" s="13" t="s">
        <v>235</v>
      </c>
      <c r="D10" s="13" t="s">
        <v>236</v>
      </c>
      <c r="E10" s="28" t="s">
        <v>237</v>
      </c>
      <c r="F10" s="13" t="s">
        <v>238</v>
      </c>
      <c r="G10" s="28" t="s">
        <v>232</v>
      </c>
      <c r="H10" s="13" t="s">
        <v>233</v>
      </c>
      <c r="I10" s="13" t="s">
        <v>228</v>
      </c>
      <c r="J10" s="28" t="s">
        <v>239</v>
      </c>
    </row>
    <row r="11" ht="42" customHeight="1" spans="1:10">
      <c r="A11" s="134" t="s">
        <v>198</v>
      </c>
      <c r="B11" s="13" t="s">
        <v>221</v>
      </c>
      <c r="C11" s="13" t="s">
        <v>240</v>
      </c>
      <c r="D11" s="13" t="s">
        <v>241</v>
      </c>
      <c r="E11" s="28" t="s">
        <v>242</v>
      </c>
      <c r="F11" s="13" t="s">
        <v>238</v>
      </c>
      <c r="G11" s="28" t="s">
        <v>243</v>
      </c>
      <c r="H11" s="13" t="s">
        <v>233</v>
      </c>
      <c r="I11" s="13" t="s">
        <v>228</v>
      </c>
      <c r="J11" s="28" t="s">
        <v>244</v>
      </c>
    </row>
    <row r="12" ht="42" customHeight="1" spans="1:10">
      <c r="A12" s="134" t="s">
        <v>191</v>
      </c>
      <c r="B12" s="13" t="s">
        <v>245</v>
      </c>
      <c r="C12" s="13" t="s">
        <v>222</v>
      </c>
      <c r="D12" s="13" t="s">
        <v>223</v>
      </c>
      <c r="E12" s="28" t="s">
        <v>246</v>
      </c>
      <c r="F12" s="13" t="s">
        <v>225</v>
      </c>
      <c r="G12" s="28" t="s">
        <v>247</v>
      </c>
      <c r="H12" s="13" t="s">
        <v>248</v>
      </c>
      <c r="I12" s="13" t="s">
        <v>228</v>
      </c>
      <c r="J12" s="28" t="s">
        <v>249</v>
      </c>
    </row>
    <row r="13" ht="42" customHeight="1" spans="1:10">
      <c r="A13" s="134" t="s">
        <v>191</v>
      </c>
      <c r="B13" s="13" t="s">
        <v>245</v>
      </c>
      <c r="C13" s="13" t="s">
        <v>235</v>
      </c>
      <c r="D13" s="13" t="s">
        <v>236</v>
      </c>
      <c r="E13" s="28" t="s">
        <v>250</v>
      </c>
      <c r="F13" s="13" t="s">
        <v>225</v>
      </c>
      <c r="G13" s="28" t="s">
        <v>251</v>
      </c>
      <c r="H13" s="13"/>
      <c r="I13" s="13" t="s">
        <v>252</v>
      </c>
      <c r="J13" s="28" t="s">
        <v>253</v>
      </c>
    </row>
    <row r="14" ht="42" customHeight="1" spans="1:10">
      <c r="A14" s="134" t="s">
        <v>191</v>
      </c>
      <c r="B14" s="13" t="s">
        <v>245</v>
      </c>
      <c r="C14" s="13" t="s">
        <v>240</v>
      </c>
      <c r="D14" s="13" t="s">
        <v>241</v>
      </c>
      <c r="E14" s="28" t="s">
        <v>254</v>
      </c>
      <c r="F14" s="13" t="s">
        <v>238</v>
      </c>
      <c r="G14" s="28" t="s">
        <v>255</v>
      </c>
      <c r="H14" s="13" t="s">
        <v>233</v>
      </c>
      <c r="I14" s="13" t="s">
        <v>228</v>
      </c>
      <c r="J14" s="28" t="s">
        <v>256</v>
      </c>
    </row>
    <row r="15" ht="42" customHeight="1" spans="1:10">
      <c r="A15" s="134" t="s">
        <v>204</v>
      </c>
      <c r="B15" s="13" t="s">
        <v>257</v>
      </c>
      <c r="C15" s="13" t="s">
        <v>222</v>
      </c>
      <c r="D15" s="13" t="s">
        <v>223</v>
      </c>
      <c r="E15" s="28" t="s">
        <v>258</v>
      </c>
      <c r="F15" s="13" t="s">
        <v>225</v>
      </c>
      <c r="G15" s="28" t="s">
        <v>259</v>
      </c>
      <c r="H15" s="13" t="s">
        <v>260</v>
      </c>
      <c r="I15" s="13" t="s">
        <v>228</v>
      </c>
      <c r="J15" s="28" t="s">
        <v>261</v>
      </c>
    </row>
    <row r="16" ht="42" customHeight="1" spans="1:10">
      <c r="A16" s="134" t="s">
        <v>204</v>
      </c>
      <c r="B16" s="13" t="s">
        <v>257</v>
      </c>
      <c r="C16" s="13" t="s">
        <v>222</v>
      </c>
      <c r="D16" s="13" t="s">
        <v>230</v>
      </c>
      <c r="E16" s="28" t="s">
        <v>262</v>
      </c>
      <c r="F16" s="13" t="s">
        <v>238</v>
      </c>
      <c r="G16" s="28" t="s">
        <v>232</v>
      </c>
      <c r="H16" s="13" t="s">
        <v>233</v>
      </c>
      <c r="I16" s="13" t="s">
        <v>228</v>
      </c>
      <c r="J16" s="28" t="s">
        <v>261</v>
      </c>
    </row>
    <row r="17" ht="42" customHeight="1" spans="1:10">
      <c r="A17" s="134" t="s">
        <v>204</v>
      </c>
      <c r="B17" s="13" t="s">
        <v>257</v>
      </c>
      <c r="C17" s="13" t="s">
        <v>235</v>
      </c>
      <c r="D17" s="13" t="s">
        <v>236</v>
      </c>
      <c r="E17" s="28" t="s">
        <v>263</v>
      </c>
      <c r="F17" s="13" t="s">
        <v>238</v>
      </c>
      <c r="G17" s="28" t="s">
        <v>232</v>
      </c>
      <c r="H17" s="13" t="s">
        <v>233</v>
      </c>
      <c r="I17" s="13" t="s">
        <v>228</v>
      </c>
      <c r="J17" s="28" t="s">
        <v>264</v>
      </c>
    </row>
    <row r="18" ht="42" customHeight="1" spans="1:10">
      <c r="A18" s="134" t="s">
        <v>204</v>
      </c>
      <c r="B18" s="13" t="s">
        <v>257</v>
      </c>
      <c r="C18" s="13" t="s">
        <v>240</v>
      </c>
      <c r="D18" s="13" t="s">
        <v>241</v>
      </c>
      <c r="E18" s="28" t="s">
        <v>265</v>
      </c>
      <c r="F18" s="13" t="s">
        <v>238</v>
      </c>
      <c r="G18" s="28" t="s">
        <v>255</v>
      </c>
      <c r="H18" s="13" t="s">
        <v>233</v>
      </c>
      <c r="I18" s="13" t="s">
        <v>228</v>
      </c>
      <c r="J18" s="28" t="s">
        <v>266</v>
      </c>
    </row>
    <row r="19" ht="42" customHeight="1" spans="1:10">
      <c r="A19" s="134" t="s">
        <v>187</v>
      </c>
      <c r="B19" s="13" t="s">
        <v>267</v>
      </c>
      <c r="C19" s="13" t="s">
        <v>222</v>
      </c>
      <c r="D19" s="13" t="s">
        <v>223</v>
      </c>
      <c r="E19" s="28" t="s">
        <v>268</v>
      </c>
      <c r="F19" s="13" t="s">
        <v>225</v>
      </c>
      <c r="G19" s="28" t="s">
        <v>269</v>
      </c>
      <c r="H19" s="13" t="s">
        <v>260</v>
      </c>
      <c r="I19" s="13" t="s">
        <v>228</v>
      </c>
      <c r="J19" s="28" t="s">
        <v>270</v>
      </c>
    </row>
    <row r="20" ht="42" customHeight="1" spans="1:10">
      <c r="A20" s="134" t="s">
        <v>187</v>
      </c>
      <c r="B20" s="13" t="s">
        <v>267</v>
      </c>
      <c r="C20" s="13" t="s">
        <v>222</v>
      </c>
      <c r="D20" s="13" t="s">
        <v>230</v>
      </c>
      <c r="E20" s="28" t="s">
        <v>271</v>
      </c>
      <c r="F20" s="13" t="s">
        <v>225</v>
      </c>
      <c r="G20" s="28" t="s">
        <v>232</v>
      </c>
      <c r="H20" s="13" t="s">
        <v>233</v>
      </c>
      <c r="I20" s="13" t="s">
        <v>228</v>
      </c>
      <c r="J20" s="28" t="s">
        <v>272</v>
      </c>
    </row>
    <row r="21" ht="42" customHeight="1" spans="1:10">
      <c r="A21" s="134" t="s">
        <v>187</v>
      </c>
      <c r="B21" s="13" t="s">
        <v>267</v>
      </c>
      <c r="C21" s="13" t="s">
        <v>235</v>
      </c>
      <c r="D21" s="13" t="s">
        <v>236</v>
      </c>
      <c r="E21" s="28" t="s">
        <v>273</v>
      </c>
      <c r="F21" s="13" t="s">
        <v>238</v>
      </c>
      <c r="G21" s="28" t="s">
        <v>232</v>
      </c>
      <c r="H21" s="13" t="s">
        <v>233</v>
      </c>
      <c r="I21" s="13" t="s">
        <v>228</v>
      </c>
      <c r="J21" s="28" t="s">
        <v>274</v>
      </c>
    </row>
    <row r="22" ht="42" customHeight="1" spans="1:10">
      <c r="A22" s="134" t="s">
        <v>187</v>
      </c>
      <c r="B22" s="13" t="s">
        <v>267</v>
      </c>
      <c r="C22" s="13" t="s">
        <v>240</v>
      </c>
      <c r="D22" s="13" t="s">
        <v>241</v>
      </c>
      <c r="E22" s="28" t="s">
        <v>265</v>
      </c>
      <c r="F22" s="13" t="s">
        <v>238</v>
      </c>
      <c r="G22" s="28" t="s">
        <v>232</v>
      </c>
      <c r="H22" s="13" t="s">
        <v>233</v>
      </c>
      <c r="I22" s="13" t="s">
        <v>228</v>
      </c>
      <c r="J22" s="28" t="s">
        <v>275</v>
      </c>
    </row>
    <row r="23" ht="42" customHeight="1" spans="1:10">
      <c r="A23" s="134" t="s">
        <v>200</v>
      </c>
      <c r="B23" s="13" t="s">
        <v>276</v>
      </c>
      <c r="C23" s="13" t="s">
        <v>222</v>
      </c>
      <c r="D23" s="13" t="s">
        <v>223</v>
      </c>
      <c r="E23" s="28" t="s">
        <v>277</v>
      </c>
      <c r="F23" s="13" t="s">
        <v>238</v>
      </c>
      <c r="G23" s="28" t="s">
        <v>278</v>
      </c>
      <c r="H23" s="13" t="s">
        <v>279</v>
      </c>
      <c r="I23" s="13" t="s">
        <v>252</v>
      </c>
      <c r="J23" s="28" t="s">
        <v>280</v>
      </c>
    </row>
    <row r="24" ht="42" customHeight="1" spans="1:10">
      <c r="A24" s="134" t="s">
        <v>200</v>
      </c>
      <c r="B24" s="13" t="s">
        <v>276</v>
      </c>
      <c r="C24" s="13" t="s">
        <v>222</v>
      </c>
      <c r="D24" s="13" t="s">
        <v>230</v>
      </c>
      <c r="E24" s="28" t="s">
        <v>281</v>
      </c>
      <c r="F24" s="13" t="s">
        <v>238</v>
      </c>
      <c r="G24" s="28" t="s">
        <v>232</v>
      </c>
      <c r="H24" s="13" t="s">
        <v>233</v>
      </c>
      <c r="I24" s="13" t="s">
        <v>228</v>
      </c>
      <c r="J24" s="28" t="s">
        <v>282</v>
      </c>
    </row>
    <row r="25" ht="42" customHeight="1" spans="1:10">
      <c r="A25" s="134" t="s">
        <v>200</v>
      </c>
      <c r="B25" s="13" t="s">
        <v>276</v>
      </c>
      <c r="C25" s="13" t="s">
        <v>235</v>
      </c>
      <c r="D25" s="13" t="s">
        <v>236</v>
      </c>
      <c r="E25" s="28" t="s">
        <v>283</v>
      </c>
      <c r="F25" s="13" t="s">
        <v>225</v>
      </c>
      <c r="G25" s="28" t="s">
        <v>284</v>
      </c>
      <c r="H25" s="13"/>
      <c r="I25" s="13" t="s">
        <v>252</v>
      </c>
      <c r="J25" s="28" t="s">
        <v>285</v>
      </c>
    </row>
    <row r="26" ht="42" customHeight="1" spans="1:10">
      <c r="A26" s="134" t="s">
        <v>200</v>
      </c>
      <c r="B26" s="13" t="s">
        <v>276</v>
      </c>
      <c r="C26" s="13" t="s">
        <v>240</v>
      </c>
      <c r="D26" s="13" t="s">
        <v>241</v>
      </c>
      <c r="E26" s="28" t="s">
        <v>286</v>
      </c>
      <c r="F26" s="13" t="s">
        <v>238</v>
      </c>
      <c r="G26" s="28" t="s">
        <v>243</v>
      </c>
      <c r="H26" s="13" t="s">
        <v>233</v>
      </c>
      <c r="I26" s="13" t="s">
        <v>228</v>
      </c>
      <c r="J26" s="28" t="s">
        <v>287</v>
      </c>
    </row>
    <row r="27" ht="42" customHeight="1" spans="1:10">
      <c r="A27" s="134" t="s">
        <v>194</v>
      </c>
      <c r="B27" s="13" t="s">
        <v>288</v>
      </c>
      <c r="C27" s="13" t="s">
        <v>222</v>
      </c>
      <c r="D27" s="13" t="s">
        <v>230</v>
      </c>
      <c r="E27" s="28" t="s">
        <v>289</v>
      </c>
      <c r="F27" s="13" t="s">
        <v>225</v>
      </c>
      <c r="G27" s="28" t="s">
        <v>290</v>
      </c>
      <c r="H27" s="13" t="s">
        <v>260</v>
      </c>
      <c r="I27" s="13" t="s">
        <v>228</v>
      </c>
      <c r="J27" s="28" t="s">
        <v>291</v>
      </c>
    </row>
    <row r="28" ht="42" customHeight="1" spans="1:10">
      <c r="A28" s="134" t="s">
        <v>194</v>
      </c>
      <c r="B28" s="13" t="s">
        <v>288</v>
      </c>
      <c r="C28" s="13" t="s">
        <v>235</v>
      </c>
      <c r="D28" s="13" t="s">
        <v>292</v>
      </c>
      <c r="E28" s="28" t="s">
        <v>293</v>
      </c>
      <c r="F28" s="13" t="s">
        <v>238</v>
      </c>
      <c r="G28" s="28" t="s">
        <v>294</v>
      </c>
      <c r="H28" s="13" t="s">
        <v>260</v>
      </c>
      <c r="I28" s="13" t="s">
        <v>252</v>
      </c>
      <c r="J28" s="28" t="s">
        <v>295</v>
      </c>
    </row>
    <row r="29" ht="42" customHeight="1" spans="1:10">
      <c r="A29" s="134" t="s">
        <v>194</v>
      </c>
      <c r="B29" s="13" t="s">
        <v>288</v>
      </c>
      <c r="C29" s="13" t="s">
        <v>240</v>
      </c>
      <c r="D29" s="13" t="s">
        <v>241</v>
      </c>
      <c r="E29" s="28" t="s">
        <v>286</v>
      </c>
      <c r="F29" s="13" t="s">
        <v>238</v>
      </c>
      <c r="G29" s="28" t="s">
        <v>243</v>
      </c>
      <c r="H29" s="13" t="s">
        <v>233</v>
      </c>
      <c r="I29" s="13" t="s">
        <v>228</v>
      </c>
      <c r="J29" s="28" t="s">
        <v>296</v>
      </c>
    </row>
  </sheetData>
  <mergeCells count="14">
    <mergeCell ref="A3:J3"/>
    <mergeCell ref="A4:H4"/>
    <mergeCell ref="A8:A11"/>
    <mergeCell ref="A12:A14"/>
    <mergeCell ref="A15:A18"/>
    <mergeCell ref="A19:A22"/>
    <mergeCell ref="A23:A26"/>
    <mergeCell ref="A27:A29"/>
    <mergeCell ref="B8:B11"/>
    <mergeCell ref="B12:B14"/>
    <mergeCell ref="B15:B18"/>
    <mergeCell ref="B19:B22"/>
    <mergeCell ref="B23:B26"/>
    <mergeCell ref="B27:B2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</vt:lpstr>
      <vt:lpstr>2025年部门项目支出预算表</vt:lpstr>
      <vt:lpstr>2025年项目支出绩效目标表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2025年上级转移支付补助项目支出预算表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ω・）</cp:lastModifiedBy>
  <dcterms:created xsi:type="dcterms:W3CDTF">2025-03-17T22:06:00Z</dcterms:created>
  <dcterms:modified xsi:type="dcterms:W3CDTF">2025-03-17T17:25:25Z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2052-6.10.1.8873</vt:lpwstr>
  </property>
  <property fmtid="{D5CDD505-2E9C-101B-9397-08002B2CF9AE}" pid="3" name="ICV">
    <vt:lpwstr>D1DF985747DD8CEF67DAD7671951EDA7_43</vt:lpwstr>
  </property>
</Properties>
</file>