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6" r:id="rId15"/>
    <sheet name="上级转移支付补助项目支出预算表11" sheetId="17" r:id="rId16"/>
    <sheet name="部门项目中期规划预算表12" sheetId="18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<sst xmlns="http://schemas.openxmlformats.org/spreadsheetml/2006/main" count="927" uniqueCount="409">
  <si>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</si>
  <si>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</si>
  <si>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</si>
  <si>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</si>
  <si>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</si>
  <si>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</si>
  <si>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</si>
  <si>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</si>
  <si>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</si>
  <si>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</si>
  <si>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</si>
  <si>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</si>
  <si>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</si>
  <si>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</si>
  <si>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</si>
  <si>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</si>
  <si>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</si>
  <si>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</si>
  <si>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</si>
  <si>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</si>
  <si>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</si>
  <si>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</si>
  <si>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</si>
  <si>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</si>
  <si>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</si>
  <si>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</si>
  <si>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</si>
  <si>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</si>
  <si>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</si>
  <si>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</si>
  <si>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</si>
  <si>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</si>
  <si>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</si>
  <si>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</si>
  <si>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</si>
  <si>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</si>
  <si>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</si>
  <si>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</si>
  <si>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</si>
  <si>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</si>
  <si>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</si>
  <si>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</si>
  <si>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</si>
  <si>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</si>
  <si>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</si>
  <si>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</si>
  <si>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</si>
  <si>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</si>
  <si>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</si>
  <si>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</si>
  <si>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</si>
  <si>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</si>
  <si>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</si>
  <si>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</si>
  <si>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</si>
  <si>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</si>
  <si>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</si>
  <si>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</si>
  <si>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</si>
  <si>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</si>
  <si>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</si>
  <si>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</si>
  <si>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</si>
  <si>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</si>
  <si>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</si>
  <si>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</si>
  <si>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</si>
  <si>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</si>
  <si>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</si>
  <si>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105031</t>
  </si>
  <si>
    <t>昆明市呈贡区基础教育科学研究院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</si>
  <si>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</si>
  <si>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</si>
  <si>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</si>
  <si>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</si>
  <si>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</si>
  <si>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</si>
  <si>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</si>
  <si>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</si>
  <si>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</si>
  <si>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</si>
  <si>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</si>
  <si>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</si>
  <si>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</si>
  <si>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</si>
  <si>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</si>
  <si>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</si>
  <si>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</si>
  <si>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</si>
  <si>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</si>
  <si>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</si>
  <si>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</si>
  <si>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</si>
  <si>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</si>
  <si>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</si>
  <si>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</si>
  <si>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</si>
  <si>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</si>
  <si>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</si>
  <si>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20501</t>
  </si>
  <si>
    <t>教育管理事务</t>
  </si>
  <si>
    <t>2050199</t>
  </si>
  <si>
    <t>其他教育管理事务支出</t>
  </si>
  <si>
    <t>20502</t>
  </si>
  <si>
    <t>普通教育</t>
  </si>
  <si>
    <t xml:space="preserve">   2050204</t>
  </si>
  <si>
    <t xml:space="preserve">   高中教育</t>
  </si>
  <si>
    <t>2050299</t>
  </si>
  <si>
    <t>其他普通教育支出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</si>
  <si>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</si>
  <si>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</si>
  <si>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</si>
  <si>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</si>
  <si>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</si>
  <si>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</si>
  <si>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</si>
  <si>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</si>
  <si>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</si>
  <si>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</si>
  <si>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</si>
  <si>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</si>
  <si>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</si>
  <si>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</si>
  <si>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</si>
  <si>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</si>
  <si>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</si>
  <si>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</si>
  <si>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</si>
  <si>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</si>
  <si>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</si>
  <si>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</si>
  <si>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</si>
  <si>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</si>
  <si>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</si>
  <si>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</si>
  <si>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</si>
  <si>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</si>
  <si>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</si>
  <si>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</si>
  <si>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</si>
  <si>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</si>
  <si>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</si>
  <si>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</si>
  <si>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</si>
  <si>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</si>
  <si>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</si>
  <si>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</si>
  <si>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</si>
  <si>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</si>
  <si>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</si>
  <si>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</si>
  <si>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</si>
  <si>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</si>
  <si>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</si>
  <si>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</si>
  <si>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</si>
  <si>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</si>
  <si>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</si>
  <si>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</si>
  <si>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</si>
  <si>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</si>
  <si>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</si>
  <si>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</si>
  <si>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</si>
  <si>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</si>
  <si>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</si>
  <si>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</si>
  <si>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</si>
  <si>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</si>
  <si>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</si>
  <si>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</si>
  <si>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</si>
  <si>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</si>
  <si>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</si>
  <si>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</si>
  <si>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</si>
  <si>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</si>
  <si>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</si>
  <si>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</si>
  <si>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</si>
  <si>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</si>
  <si>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</si>
  <si>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</si>
  <si>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</si>
  <si>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</si>
  <si>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</si>
  <si>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</si>
  <si>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</si>
  <si>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</si>
  <si>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</si>
  <si>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</si>
  <si>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</si>
  <si>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</si>
  <si>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</si>
  <si>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</si>
  <si>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</si>
  <si>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</si>
  <si>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</si>
  <si>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</si>
  <si>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</si>
  <si>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</si>
  <si>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</si>
  <si>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</si>
  <si>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</si>
  <si>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</si>
  <si>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</si>
  <si>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</si>
  <si>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</si>
  <si>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</si>
  <si>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530121210000000001290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</si>
  <si>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</si>
  <si>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</si>
  <si>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</si>
  <si>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</si>
  <si>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</si>
  <si>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</si>
  <si>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</si>
  <si>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</si>
  <si>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</si>
  <si>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530121210000000001291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</si>
  <si>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</si>
  <si>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</si>
  <si>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</si>
  <si>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</si>
  <si>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</si>
  <si>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</si>
  <si>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</si>
  <si>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</si>
  <si>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</si>
  <si>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530121210000000001292</t>
  </si>
  <si>
    <t>30113</t>
  </si>
  <si>
    <t>530121210000000001295</t>
  </si>
  <si>
    <t>公务用车运行维护费</t>
  </si>
  <si>
    <t>30231</t>
  </si>
  <si>
    <t>530121210000000001297</t>
  </si>
  <si>
    <t>工会经费</t>
  </si>
  <si>
    <t>30228</t>
  </si>
  <si>
    <t>530121210000000001298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</si>
  <si>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</si>
  <si>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</si>
  <si>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</si>
  <si>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</si>
  <si>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</si>
  <si>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</si>
  <si>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</si>
  <si>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</si>
  <si>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</si>
  <si>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</si>
  <si>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</si>
  <si>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</si>
  <si>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</si>
  <si>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</si>
  <si>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</si>
  <si>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</si>
  <si>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</si>
  <si>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</si>
  <si>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</si>
  <si>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530121221100000480133</t>
  </si>
  <si>
    <t>事业购房补贴</t>
  </si>
  <si>
    <t>530121231100001149089</t>
  </si>
  <si>
    <t>遗属补助及抚恤金</t>
  </si>
  <si>
    <t>30305</t>
  </si>
  <si>
    <t>生活补助</t>
  </si>
  <si>
    <t>530121231100001175336</t>
  </si>
  <si>
    <t>离退休人员支出</t>
  </si>
  <si>
    <t>530121231100001408979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</si>
  <si>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</si>
  <si>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</si>
  <si>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</si>
  <si>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</si>
  <si>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</si>
  <si>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</si>
  <si>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</si>
  <si>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</si>
  <si>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</si>
  <si>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530121231100002435173</t>
  </si>
  <si>
    <t>呈贡区引进银龄讲师工作补贴专项工作经费</t>
  </si>
  <si>
    <t>30226</t>
  </si>
  <si>
    <t>劳务费</t>
  </si>
  <si>
    <t>高中教育</t>
  </si>
  <si>
    <t>530121241100002237132</t>
  </si>
  <si>
    <t>教师研训经费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</si>
  <si>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</si>
  <si>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</si>
  <si>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</si>
  <si>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</si>
  <si>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</si>
  <si>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</si>
  <si>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</si>
  <si>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</si>
  <si>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</si>
  <si>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</si>
  <si>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根据《云南省中小学教师继续教育规定》（云南省人民政府令第35号）“第十三条 中小学教师继续教育所需经费，依照经费管理权限，由教育行政部门从教育事业费中按教师工资总额的2%和教育费附加的5%安排。”2025年教育费附加数预计为5375万元，教育系统工资总额预计22572万元，预算数为720万元。明细如下：
一、预计名校园长基地、名师工作室工作经费255万元：1.名校园长基地工作经费4个每个10万元，合计40万元；2.名师工作室工作经费43个每个5万元，合计215万。
二、区级教师研训经费380万：1.上级培训项目预计20万元；2.干部能力提升培训100人每人550元/天按7天，预计38.55万元；3.教师梯队培养培训项目名优教师250人每人550元/天按7天，预计96.25万元；4.教师梯队培养培训项目研训人员100人每人550元/天按7天预计38.5万元；5.教师梯队培养培训项目青年教师一年培训，按400人每人2500元，合计100万元；心里健康专项培训100每人1000元，合计10万元；班主任专项培训400每人1000元，合计40万元；校园长论坛中、小、幼各1场每场12.25万元，合计36.75万元。
三、各类评选、考核、竞赛、质量监测等工作经费预计30万元；
四、教科研经费55万元：1.教科研能力提升对外聘授课专家、课题评审专家等预计100人每人2000元预计20万元；2.课题研究50个课题每个7000元，预计35万元。
以上共计：720万元。
因一下分配控制数为10万元，现按照分配控制数上报。</t>
  </si>
  <si>
    <t>产出指标</t>
  </si>
  <si>
    <t>质量指标</t>
  </si>
  <si>
    <t>教师研训参与率</t>
  </si>
  <si>
    <t>=</t>
  </si>
  <si>
    <t>98</t>
  </si>
  <si>
    <t>%</t>
  </si>
  <si>
    <t>定性指标</t>
  </si>
  <si>
    <t>参加培训的教师人数情况</t>
  </si>
  <si>
    <t>教师研训合格率</t>
  </si>
  <si>
    <t>开展教师培训的次数情况</t>
  </si>
  <si>
    <t>时效指标</t>
  </si>
  <si>
    <t>研训工作开展时间</t>
  </si>
  <si>
    <t>1年</t>
  </si>
  <si>
    <t>年</t>
  </si>
  <si>
    <t>定量指标</t>
  </si>
  <si>
    <t>研训工作及时开展、经费及时保障</t>
  </si>
  <si>
    <t>成本指标</t>
  </si>
  <si>
    <t>经济成本指标</t>
  </si>
  <si>
    <t>万元</t>
  </si>
  <si>
    <t>根据《云南省中小学教师继续教育规定》（云南省人民政府令第35号）“第十三条 中小学教师继续教育所需经费，依照经费管理权限，由教育行政部门从教育事业费中按教师工资总额的2%和教育费附加的5%安排。”2025年教育费附加数预计为5375万元，教育系统工资总额预计22572万元，预算数为720万元。因一下分配控制数为10万元，现按照分配控制数上报。</t>
  </si>
  <si>
    <t>效益指标</t>
  </si>
  <si>
    <t>可持续影响</t>
  </si>
  <si>
    <t>引领中小学幼儿园教师培训学习，研究教学，教育教学水平和质量</t>
  </si>
  <si>
    <t>&gt;=</t>
  </si>
  <si>
    <t>中小学幼儿园教师培训学习质量、教育教学水平和质量</t>
  </si>
  <si>
    <t>满意度指标</t>
  </si>
  <si>
    <t>服务对象满意度</t>
  </si>
  <si>
    <t>参加培训的全员中小学幼儿园教师满意度</t>
  </si>
  <si>
    <t>按照关于印发《昆明市银龄讲学行动计划（2024—2025年）》的通知 “正高级、特级教师、每人每年发放工作补贴20万元，教科院2025引进银龄教师2人，共计40万元。银龄教师担任呈贡区学科教研、承担全区相应学科教研工作，对学校的教学指导、学科教师指导、学科教师培训及教科院相关工作。</t>
  </si>
  <si>
    <t>数量指标</t>
  </si>
  <si>
    <t>银龄教师人数</t>
  </si>
  <si>
    <t>人</t>
  </si>
  <si>
    <t>引进银铃教师人数不少于2人</t>
  </si>
  <si>
    <t>打造名师云集的教育高地，推动全区教育事业高质量发展</t>
  </si>
  <si>
    <t>指导学校教学、教师培训等</t>
  </si>
  <si>
    <t>40</t>
  </si>
  <si>
    <t>2025年核定银铃教师工作补贴40万元。</t>
  </si>
  <si>
    <t>社会效益</t>
  </si>
  <si>
    <t>切实加强我区教师队伍建设</t>
  </si>
  <si>
    <t>加强教师队伍建设。提高教育教学质量</t>
  </si>
  <si>
    <t>银铃教师满意、学校及各校教师满意</t>
  </si>
  <si>
    <t>空银龄教师较为满意，学校及各校教师较为满意</t>
  </si>
  <si>
    <t>预算06表</t>
  </si>
  <si>
    <t>政府性基金预算支出预算表</t>
  </si>
  <si>
    <t>单位名称：昆明市发展和改革委员会</t>
  </si>
  <si>
    <t>政府性基金预算支出</t>
  </si>
  <si>
    <t>2025年部门无政府性基金预算支出，此表为空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</si>
  <si>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</si>
  <si>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</si>
  <si>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</si>
  <si>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</si>
  <si>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</si>
  <si>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</si>
  <si>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</si>
  <si>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</si>
  <si>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</si>
  <si>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</si>
  <si>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</si>
  <si>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车辆维修及检测保养</t>
  </si>
  <si>
    <t>车辆维修和保养服务</t>
  </si>
  <si>
    <t>元</t>
  </si>
  <si>
    <t>车保险</t>
  </si>
  <si>
    <t>机动车保险服务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</si>
  <si>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</si>
  <si>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</si>
  <si>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</si>
  <si>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</si>
  <si>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</si>
  <si>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</si>
  <si>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</si>
  <si>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</si>
  <si>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</si>
  <si>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2025年部门无政府购买服务预算，此表为空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</si>
  <si>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</si>
  <si>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</si>
  <si>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</si>
  <si>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</si>
  <si>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</si>
  <si>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</si>
  <si>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</si>
  <si>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</si>
  <si>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</si>
  <si>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</si>
  <si>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</si>
  <si>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</si>
  <si>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</si>
  <si>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</si>
  <si>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</si>
  <si>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</si>
  <si>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</si>
  <si>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</si>
  <si>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</si>
  <si>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</si>
  <si>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</si>
  <si>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</si>
  <si>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</si>
  <si>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备注：2025年部门年对下转移支付预算表，此表为空表。</t>
  </si>
  <si>
    <t>预算09-2表</t>
  </si>
  <si>
    <t>2025年部门无对下转移支付绩效，此表为空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</si>
  <si>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</si>
  <si>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</si>
  <si>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</si>
  <si>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</si>
  <si>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</si>
  <si>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</si>
  <si>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</si>
  <si>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</si>
  <si>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备注：2025年部门无新增资产配置预算，此表为空</t>
  </si>
  <si>
    <t>预算11表</t>
  </si>
  <si>
    <t>上级补助</t>
  </si>
  <si>
    <t>备注：2025年部门无上级转移支付补助支出，此表为空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</si>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</sst>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#,##0;\-#,##0;;@"/>
    <numFmt numFmtId="178" formatCode="yyyy\-mm\-dd"/>
    <numFmt numFmtId="179" formatCode="#,##0.00;\-#,##0.00;;@"/>
    <numFmt numFmtId="180" formatCode="hh:mm:ss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7" fillId="0" borderId="7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79" fontId="17" fillId="0" borderId="7">
      <alignment horizontal="right" vertical="center"/>
    </xf>
    <xf numFmtId="49" fontId="17" fillId="0" borderId="7">
      <alignment horizontal="left" vertical="center" wrapText="1"/>
    </xf>
    <xf numFmtId="179" fontId="17" fillId="0" borderId="7">
      <alignment horizontal="right" vertical="center"/>
    </xf>
    <xf numFmtId="180" fontId="17" fillId="0" borderId="7">
      <alignment horizontal="right" vertical="center"/>
    </xf>
    <xf numFmtId="177" fontId="17" fillId="0" borderId="7">
      <alignment horizontal="right" vertical="center"/>
    </xf>
  </cellStyleXfs>
  <cellXfs count="20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7" fontId="5" fillId="0" borderId="7" xfId="56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1" fillId="0" borderId="0" xfId="0" applyFont="1" applyBorder="1"/>
    <xf numFmtId="0" fontId="1" fillId="0" borderId="0" xfId="0" applyFont="1" applyBorder="1" applyAlignment="1">
      <alignment vertical="top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9" fontId="12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49" fontId="2" fillId="0" borderId="7" xfId="0" applyNumberFormat="1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9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49" fontId="2" fillId="2" borderId="7" xfId="0" applyNumberFormat="1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7" fillId="0" borderId="7" xfId="0" applyFont="1" applyBorder="1" applyAlignment="1">
      <alignment horizontal="left" vertical="center"/>
    </xf>
    <xf numFmtId="179" fontId="17" fillId="0" borderId="7" xfId="0" applyNumberFormat="1" applyFont="1" applyBorder="1" applyAlignment="1">
      <alignment horizontal="righ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3" activePane="bottomLeft" state="frozen"/>
      <selection/>
      <selection pane="bottomLeft" activeCell="A34" sqref="A34:C3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"单位名称："&amp;"昆明市呈贡区基础教育科学研究院"</f>
        <v>单位名称：昆明市呈贡区基础教育科学研究院</v>
      </c>
      <c r="B4" s="165"/>
      <c r="D4" s="143" t="s">
        <v>1</v>
      </c>
    </row>
    <row r="5" ht="23.25" customHeight="1" spans="1:4">
      <c r="A5" s="166" t="s">
        <v>2</v>
      </c>
      <c r="B5" s="167"/>
      <c r="C5" s="166" t="s">
        <v>3</v>
      </c>
      <c r="D5" s="167"/>
    </row>
    <row r="6" ht="24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7.25" customHeight="1" spans="1:4">
      <c r="A7" s="168" t="s">
        <v>7</v>
      </c>
      <c r="B7" s="79">
        <v>5758580.84</v>
      </c>
      <c r="C7" s="168" t="s">
        <v>8</v>
      </c>
      <c r="D7" s="79"/>
    </row>
    <row r="8" ht="17.25" customHeight="1" spans="1:4">
      <c r="A8" s="168" t="s">
        <v>9</v>
      </c>
      <c r="B8" s="79"/>
      <c r="C8" s="168" t="s">
        <v>10</v>
      </c>
      <c r="D8" s="79"/>
    </row>
    <row r="9" ht="17.25" customHeight="1" spans="1:4">
      <c r="A9" s="168" t="s">
        <v>11</v>
      </c>
      <c r="B9" s="79"/>
      <c r="C9" s="201" t="s">
        <v>12</v>
      </c>
      <c r="D9" s="79"/>
    </row>
    <row r="10" ht="17.25" customHeight="1" spans="1:4">
      <c r="A10" s="168" t="s">
        <v>13</v>
      </c>
      <c r="B10" s="79"/>
      <c r="C10" s="201" t="s">
        <v>14</v>
      </c>
      <c r="D10" s="79"/>
    </row>
    <row r="11" ht="17.25" customHeight="1" spans="1:4">
      <c r="A11" s="168" t="s">
        <v>15</v>
      </c>
      <c r="B11" s="79"/>
      <c r="C11" s="201" t="s">
        <v>16</v>
      </c>
      <c r="D11" s="79">
        <f>3885546.84+50000</f>
        <v>3935546.84</v>
      </c>
    </row>
    <row r="12" ht="17.25" customHeight="1" spans="1:4">
      <c r="A12" s="168" t="s">
        <v>17</v>
      </c>
      <c r="B12" s="79"/>
      <c r="C12" s="201" t="s">
        <v>18</v>
      </c>
      <c r="D12" s="79"/>
    </row>
    <row r="13" ht="17.25" customHeight="1" spans="1:4">
      <c r="A13" s="168" t="s">
        <v>19</v>
      </c>
      <c r="B13" s="79"/>
      <c r="C13" s="32" t="s">
        <v>20</v>
      </c>
      <c r="D13" s="79"/>
    </row>
    <row r="14" ht="17.25" customHeight="1" spans="1:4">
      <c r="A14" s="168" t="s">
        <v>21</v>
      </c>
      <c r="B14" s="79"/>
      <c r="C14" s="32" t="s">
        <v>22</v>
      </c>
      <c r="D14" s="79">
        <v>1000352</v>
      </c>
    </row>
    <row r="15" ht="17.25" customHeight="1" spans="1:4">
      <c r="A15" s="168" t="s">
        <v>23</v>
      </c>
      <c r="B15" s="79"/>
      <c r="C15" s="32" t="s">
        <v>24</v>
      </c>
      <c r="D15" s="79">
        <v>529578</v>
      </c>
    </row>
    <row r="16" ht="17.25" customHeight="1" spans="1:4">
      <c r="A16" s="168" t="s">
        <v>25</v>
      </c>
      <c r="B16" s="79"/>
      <c r="C16" s="32" t="s">
        <v>26</v>
      </c>
      <c r="D16" s="79"/>
    </row>
    <row r="17" ht="17.25" customHeight="1" spans="1:4">
      <c r="A17" s="148"/>
      <c r="B17" s="79"/>
      <c r="C17" s="32" t="s">
        <v>27</v>
      </c>
      <c r="D17" s="79"/>
    </row>
    <row r="18" ht="17.25" customHeight="1" spans="1:4">
      <c r="A18" s="170"/>
      <c r="B18" s="79"/>
      <c r="C18" s="32" t="s">
        <v>28</v>
      </c>
      <c r="D18" s="79"/>
    </row>
    <row r="19" ht="17.25" customHeight="1" spans="1:4">
      <c r="A19" s="170"/>
      <c r="B19" s="79"/>
      <c r="C19" s="32" t="s">
        <v>29</v>
      </c>
      <c r="D19" s="79"/>
    </row>
    <row r="20" ht="17.25" customHeight="1" spans="1:4">
      <c r="A20" s="170"/>
      <c r="B20" s="79"/>
      <c r="C20" s="32" t="s">
        <v>30</v>
      </c>
      <c r="D20" s="79"/>
    </row>
    <row r="21" ht="17.25" customHeight="1" spans="1:4">
      <c r="A21" s="170"/>
      <c r="B21" s="79"/>
      <c r="C21" s="32" t="s">
        <v>31</v>
      </c>
      <c r="D21" s="79"/>
    </row>
    <row r="22" ht="17.25" customHeight="1" spans="1:4">
      <c r="A22" s="170"/>
      <c r="B22" s="79"/>
      <c r="C22" s="32" t="s">
        <v>32</v>
      </c>
      <c r="D22" s="79"/>
    </row>
    <row r="23" ht="17.25" customHeight="1" spans="1:4">
      <c r="A23" s="170"/>
      <c r="B23" s="79"/>
      <c r="C23" s="32" t="s">
        <v>33</v>
      </c>
      <c r="D23" s="79"/>
    </row>
    <row r="24" ht="17.25" customHeight="1" spans="1:4">
      <c r="A24" s="170"/>
      <c r="B24" s="79"/>
      <c r="C24" s="32" t="s">
        <v>34</v>
      </c>
      <c r="D24" s="79"/>
    </row>
    <row r="25" ht="17.25" customHeight="1" spans="1:4">
      <c r="A25" s="170"/>
      <c r="B25" s="79"/>
      <c r="C25" s="32" t="s">
        <v>35</v>
      </c>
      <c r="D25" s="79">
        <v>343104</v>
      </c>
    </row>
    <row r="26" ht="17.25" customHeight="1" spans="1:4">
      <c r="A26" s="170"/>
      <c r="B26" s="79"/>
      <c r="C26" s="32" t="s">
        <v>36</v>
      </c>
      <c r="D26" s="79"/>
    </row>
    <row r="27" ht="17.25" customHeight="1" spans="1:4">
      <c r="A27" s="170"/>
      <c r="B27" s="79"/>
      <c r="C27" s="148" t="s">
        <v>37</v>
      </c>
      <c r="D27" s="79"/>
    </row>
    <row r="28" ht="17.25" customHeight="1" spans="1:4">
      <c r="A28" s="170"/>
      <c r="B28" s="79"/>
      <c r="C28" s="32" t="s">
        <v>38</v>
      </c>
      <c r="D28" s="79"/>
    </row>
    <row r="29" ht="16.5" customHeight="1" spans="1:4">
      <c r="A29" s="170"/>
      <c r="B29" s="79"/>
      <c r="C29" s="32" t="s">
        <v>39</v>
      </c>
      <c r="D29" s="79"/>
    </row>
    <row r="30" ht="16.5" customHeight="1" spans="1:4">
      <c r="A30" s="170"/>
      <c r="B30" s="79"/>
      <c r="C30" s="148" t="s">
        <v>40</v>
      </c>
      <c r="D30" s="79"/>
    </row>
    <row r="31" ht="17.25" customHeight="1" spans="1:4">
      <c r="A31" s="170"/>
      <c r="B31" s="79"/>
      <c r="C31" s="148" t="s">
        <v>41</v>
      </c>
      <c r="D31" s="79"/>
    </row>
    <row r="32" ht="17.25" customHeight="1" spans="1:4">
      <c r="A32" s="170"/>
      <c r="B32" s="79"/>
      <c r="C32" s="32" t="s">
        <v>42</v>
      </c>
      <c r="D32" s="79"/>
    </row>
    <row r="33" ht="16.5" customHeight="1" spans="1:4">
      <c r="A33" s="170" t="s">
        <v>43</v>
      </c>
      <c r="B33" s="79">
        <v>5758580.84</v>
      </c>
      <c r="C33" s="170" t="s">
        <v>44</v>
      </c>
      <c r="D33" s="79">
        <f>SUM(D7:D32)</f>
        <v>5808580.84</v>
      </c>
    </row>
    <row r="34" s="134" customFormat="1" ht="16.5" customHeight="1" spans="1:4">
      <c r="A34" s="202" t="s">
        <v>45</v>
      </c>
      <c r="B34" s="203">
        <v>50000</v>
      </c>
      <c r="C34" s="202" t="s">
        <v>46</v>
      </c>
      <c r="D34" s="142"/>
    </row>
    <row r="35" ht="16.5" customHeight="1" spans="1:4">
      <c r="A35" s="32" t="s">
        <v>47</v>
      </c>
      <c r="B35" s="79">
        <v>50000</v>
      </c>
      <c r="C35" s="32" t="s">
        <v>47</v>
      </c>
      <c r="D35" s="79"/>
    </row>
    <row r="36" ht="16.5" customHeight="1" spans="1:4">
      <c r="A36" s="32" t="s">
        <v>48</v>
      </c>
      <c r="B36" s="79"/>
      <c r="C36" s="32" t="s">
        <v>49</v>
      </c>
      <c r="D36" s="79"/>
    </row>
    <row r="37" ht="16.5" customHeight="1" spans="1:4">
      <c r="A37" s="171" t="s">
        <v>50</v>
      </c>
      <c r="B37" s="79">
        <f>B33+B34</f>
        <v>5808580.84</v>
      </c>
      <c r="C37" s="171" t="s">
        <v>51</v>
      </c>
      <c r="D37" s="79">
        <f>D33</f>
        <v>5808580.84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335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336</v>
      </c>
      <c r="C3" s="122"/>
      <c r="D3" s="123"/>
      <c r="E3" s="123"/>
      <c r="F3" s="123"/>
    </row>
    <row r="4" ht="13.5" customHeight="1" spans="1:6">
      <c r="A4" s="5" t="str">
        <f>"单位名称："&amp;"昆明市呈贡区基础教育科学研究院"</f>
        <v>单位名称：昆明市呈贡区基础教育科学研究院</v>
      </c>
      <c r="B4" s="5" t="s">
        <v>337</v>
      </c>
      <c r="C4" s="118"/>
      <c r="D4" s="120"/>
      <c r="E4" s="120"/>
      <c r="F4" s="117" t="s">
        <v>1</v>
      </c>
    </row>
    <row r="5" ht="19.5" customHeight="1" spans="1:6">
      <c r="A5" s="124" t="s">
        <v>191</v>
      </c>
      <c r="B5" s="125" t="s">
        <v>72</v>
      </c>
      <c r="C5" s="124" t="s">
        <v>73</v>
      </c>
      <c r="D5" s="11" t="s">
        <v>338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28" t="s">
        <v>83</v>
      </c>
      <c r="C7" s="68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181</v>
      </c>
      <c r="B10" s="130" t="s">
        <v>181</v>
      </c>
      <c r="C10" s="131" t="s">
        <v>181</v>
      </c>
      <c r="D10" s="79"/>
      <c r="E10" s="79"/>
      <c r="F10" s="79"/>
    </row>
    <row r="11" customHeight="1" spans="1:1">
      <c r="A11" t="s">
        <v>339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340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0" t="str">
        <f>"单位名称："&amp;"昆明市呈贡区基础教育科学研究院"</f>
        <v>单位名称：昆明市呈贡区基础教育科学研究院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190</v>
      </c>
      <c r="B5" s="86" t="s">
        <v>191</v>
      </c>
      <c r="C5" s="86" t="s">
        <v>341</v>
      </c>
      <c r="D5" s="87" t="s">
        <v>342</v>
      </c>
      <c r="E5" s="87" t="s">
        <v>343</v>
      </c>
      <c r="F5" s="87" t="s">
        <v>344</v>
      </c>
      <c r="G5" s="87" t="s">
        <v>345</v>
      </c>
      <c r="H5" s="87" t="s">
        <v>346</v>
      </c>
      <c r="I5" s="100" t="s">
        <v>198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347</v>
      </c>
      <c r="L6" s="89" t="s">
        <v>348</v>
      </c>
      <c r="M6" s="102" t="s">
        <v>349</v>
      </c>
      <c r="N6" s="103" t="s">
        <v>350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 t="s">
        <v>208</v>
      </c>
      <c r="B9" s="93" t="s">
        <v>70</v>
      </c>
      <c r="C9" s="93" t="s">
        <v>232</v>
      </c>
      <c r="D9" s="94" t="s">
        <v>351</v>
      </c>
      <c r="E9" s="94" t="s">
        <v>352</v>
      </c>
      <c r="F9" s="94" t="s">
        <v>353</v>
      </c>
      <c r="G9" s="113">
        <v>1</v>
      </c>
      <c r="H9" s="79">
        <v>20420</v>
      </c>
      <c r="I9" s="79">
        <v>20420</v>
      </c>
      <c r="J9" s="79">
        <v>20420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2" t="s">
        <v>208</v>
      </c>
      <c r="B10" s="93" t="s">
        <v>70</v>
      </c>
      <c r="C10" s="93" t="s">
        <v>232</v>
      </c>
      <c r="D10" s="94" t="s">
        <v>354</v>
      </c>
      <c r="E10" s="94" t="s">
        <v>355</v>
      </c>
      <c r="F10" s="94" t="s">
        <v>353</v>
      </c>
      <c r="G10" s="113">
        <v>1</v>
      </c>
      <c r="H10" s="79">
        <v>3000</v>
      </c>
      <c r="I10" s="79">
        <v>3000</v>
      </c>
      <c r="J10" s="79">
        <v>3000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92" t="s">
        <v>208</v>
      </c>
      <c r="B11" s="93" t="s">
        <v>70</v>
      </c>
      <c r="C11" s="93" t="s">
        <v>238</v>
      </c>
      <c r="D11" s="94" t="s">
        <v>356</v>
      </c>
      <c r="E11" s="94" t="s">
        <v>356</v>
      </c>
      <c r="F11" s="94" t="s">
        <v>353</v>
      </c>
      <c r="G11" s="113">
        <v>1</v>
      </c>
      <c r="H11" s="79">
        <v>6000</v>
      </c>
      <c r="I11" s="79">
        <v>6000</v>
      </c>
      <c r="J11" s="79">
        <v>6000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95" t="s">
        <v>181</v>
      </c>
      <c r="B12" s="96"/>
      <c r="C12" s="96"/>
      <c r="D12" s="97"/>
      <c r="E12" s="97"/>
      <c r="F12" s="97"/>
      <c r="G12" s="114"/>
      <c r="H12" s="79">
        <v>29420</v>
      </c>
      <c r="I12" s="79">
        <v>29420</v>
      </c>
      <c r="J12" s="79">
        <v>29420</v>
      </c>
      <c r="K12" s="79"/>
      <c r="L12" s="79"/>
      <c r="M12" s="79"/>
      <c r="N12" s="79"/>
      <c r="O12" s="79"/>
      <c r="P12" s="79"/>
      <c r="Q12" s="79"/>
      <c r="R12" s="79"/>
      <c r="S12" s="79"/>
    </row>
    <row r="13" ht="21" customHeight="1" spans="1:19">
      <c r="A13" s="110" t="s">
        <v>357</v>
      </c>
      <c r="B13" s="5"/>
      <c r="C13" s="5"/>
      <c r="D13" s="110"/>
      <c r="E13" s="110"/>
      <c r="F13" s="110"/>
      <c r="G13" s="115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358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4"/>
      <c r="I3" s="84"/>
      <c r="J3" s="84"/>
      <c r="K3" s="84"/>
      <c r="L3" s="84"/>
      <c r="M3" s="84"/>
      <c r="N3" s="99"/>
      <c r="O3" s="84"/>
      <c r="P3" s="84"/>
      <c r="Q3" s="66"/>
      <c r="R3" s="84"/>
      <c r="S3" s="99"/>
      <c r="T3" s="66"/>
    </row>
    <row r="4" ht="22.5" customHeight="1" spans="1:20">
      <c r="A4" s="73" t="str">
        <f>"单位名称："&amp;"昆明市呈贡区基础教育科学研究院"</f>
        <v>单位名称：昆明市呈贡区基础教育科学研究院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190</v>
      </c>
      <c r="B5" s="86" t="s">
        <v>191</v>
      </c>
      <c r="C5" s="86" t="s">
        <v>341</v>
      </c>
      <c r="D5" s="86" t="s">
        <v>359</v>
      </c>
      <c r="E5" s="86" t="s">
        <v>360</v>
      </c>
      <c r="F5" s="86" t="s">
        <v>361</v>
      </c>
      <c r="G5" s="86" t="s">
        <v>362</v>
      </c>
      <c r="H5" s="87" t="s">
        <v>363</v>
      </c>
      <c r="I5" s="87" t="s">
        <v>364</v>
      </c>
      <c r="J5" s="100" t="s">
        <v>198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347</v>
      </c>
      <c r="M6" s="89" t="s">
        <v>348</v>
      </c>
      <c r="N6" s="102" t="s">
        <v>349</v>
      </c>
      <c r="O6" s="103" t="s">
        <v>350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181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365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366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3" t="str">
        <f>"单位名称："&amp;"昆明市呈贡区基础教育科学研究院"</f>
        <v>单位名称：昆明市呈贡区基础教育科学研究院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8" t="s">
        <v>367</v>
      </c>
      <c r="B5" s="11" t="s">
        <v>198</v>
      </c>
      <c r="C5" s="12"/>
      <c r="D5" s="12"/>
      <c r="E5" s="11" t="s">
        <v>368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9" t="s">
        <v>55</v>
      </c>
      <c r="C6" s="10" t="s">
        <v>58</v>
      </c>
      <c r="D6" s="77" t="s">
        <v>347</v>
      </c>
      <c r="E6" s="48" t="s">
        <v>369</v>
      </c>
      <c r="F6" s="48" t="s">
        <v>370</v>
      </c>
      <c r="G6" s="48" t="s">
        <v>371</v>
      </c>
      <c r="H6" s="48" t="s">
        <v>372</v>
      </c>
      <c r="I6" s="48" t="s">
        <v>373</v>
      </c>
      <c r="J6" s="48" t="s">
        <v>374</v>
      </c>
      <c r="K6" s="48" t="s">
        <v>375</v>
      </c>
      <c r="L6" s="48" t="s">
        <v>376</v>
      </c>
      <c r="M6" s="48" t="s">
        <v>377</v>
      </c>
      <c r="N6" s="48" t="s">
        <v>378</v>
      </c>
      <c r="O6" s="48" t="s">
        <v>379</v>
      </c>
      <c r="P6" s="48" t="s">
        <v>380</v>
      </c>
      <c r="Q6" s="48" t="s">
        <v>381</v>
      </c>
      <c r="R6" s="48" t="s">
        <v>382</v>
      </c>
      <c r="S6" s="48" t="s">
        <v>383</v>
      </c>
      <c r="T6" s="48" t="s">
        <v>384</v>
      </c>
      <c r="U6" s="48" t="s">
        <v>385</v>
      </c>
      <c r="V6" s="48" t="s">
        <v>386</v>
      </c>
      <c r="W6" s="48" t="s">
        <v>387</v>
      </c>
      <c r="X6" s="82" t="s">
        <v>388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6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6">
        <v>23</v>
      </c>
      <c r="X7" s="36">
        <v>24</v>
      </c>
    </row>
    <row r="8" ht="19.5" customHeight="1" spans="1:24">
      <c r="A8" s="30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389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390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"单位名称："&amp;"昆明市呈贡区基础教育科学研究院"</f>
        <v>单位名称：昆明市呈贡区基础教育科学研究院</v>
      </c>
    </row>
    <row r="5" ht="44.25" customHeight="1" spans="1:10">
      <c r="A5" s="67" t="s">
        <v>367</v>
      </c>
      <c r="B5" s="67" t="s">
        <v>283</v>
      </c>
      <c r="C5" s="67" t="s">
        <v>284</v>
      </c>
      <c r="D5" s="67" t="s">
        <v>285</v>
      </c>
      <c r="E5" s="67" t="s">
        <v>286</v>
      </c>
      <c r="F5" s="68" t="s">
        <v>287</v>
      </c>
      <c r="G5" s="67" t="s">
        <v>288</v>
      </c>
      <c r="H5" s="68" t="s">
        <v>289</v>
      </c>
      <c r="I5" s="68" t="s">
        <v>290</v>
      </c>
      <c r="J5" s="67" t="s">
        <v>291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t="s">
        <v>391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E23" sqref="E23"/>
    </sheetView>
  </sheetViews>
  <sheetFormatPr defaultColWidth="10.425" defaultRowHeight="14.25" customHeight="1"/>
  <cols>
    <col min="1" max="2" width="28.25" customWidth="1"/>
    <col min="3" max="4" width="27.25" customWidth="1"/>
    <col min="5" max="6" width="22.125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/>
      <c r="B2" s="39"/>
      <c r="C2" s="39"/>
      <c r="D2" s="40"/>
      <c r="E2" s="40"/>
      <c r="F2" s="40"/>
      <c r="G2" s="39"/>
      <c r="H2" s="39"/>
      <c r="I2" s="63" t="s">
        <v>392</v>
      </c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"单位名称："&amp;"昆明市呈贡区基础教育科学研究院"</f>
        <v>单位名称：昆明市呈贡区基础教育科学研究院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190</v>
      </c>
      <c r="B5" s="48" t="s">
        <v>191</v>
      </c>
      <c r="C5" s="49" t="s">
        <v>393</v>
      </c>
      <c r="D5" s="47" t="s">
        <v>394</v>
      </c>
      <c r="E5" s="47" t="s">
        <v>395</v>
      </c>
      <c r="F5" s="47" t="s">
        <v>396</v>
      </c>
      <c r="G5" s="48" t="s">
        <v>397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345</v>
      </c>
      <c r="H6" s="48" t="s">
        <v>398</v>
      </c>
      <c r="I6" s="48" t="s">
        <v>399</v>
      </c>
    </row>
    <row r="7" ht="17.25" customHeight="1" spans="1:9">
      <c r="A7" s="52" t="s">
        <v>82</v>
      </c>
      <c r="B7" s="53" t="s">
        <v>83</v>
      </c>
      <c r="C7" s="52" t="s">
        <v>84</v>
      </c>
      <c r="D7" s="54" t="s">
        <v>85</v>
      </c>
      <c r="E7" s="52" t="s">
        <v>86</v>
      </c>
      <c r="F7" s="53" t="s">
        <v>87</v>
      </c>
      <c r="G7" s="55" t="s">
        <v>88</v>
      </c>
      <c r="H7" s="54" t="s">
        <v>89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400</v>
      </c>
    </row>
  </sheetData>
  <mergeCells count="10"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I1" sqref="I$1:K$1048576"/>
    </sheetView>
  </sheetViews>
  <sheetFormatPr defaultColWidth="9.14166666666667" defaultRowHeight="14.25" customHeight="1"/>
  <cols>
    <col min="1" max="1" width="19.2833333333333" customWidth="1"/>
    <col min="2" max="2" width="24" customWidth="1"/>
    <col min="3" max="3" width="20.62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0.3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"单位名称："&amp;"昆明市呈贡区基础教育科学研究院"</f>
        <v>单位名称：昆明市呈贡区基础教育科学研究院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268</v>
      </c>
      <c r="B5" s="9" t="s">
        <v>193</v>
      </c>
      <c r="C5" s="9" t="s">
        <v>269</v>
      </c>
      <c r="D5" s="10" t="s">
        <v>194</v>
      </c>
      <c r="E5" s="10" t="s">
        <v>195</v>
      </c>
      <c r="F5" s="10" t="s">
        <v>270</v>
      </c>
      <c r="G5" s="10" t="s">
        <v>271</v>
      </c>
      <c r="H5" s="28" t="s">
        <v>55</v>
      </c>
      <c r="I5" s="11" t="s">
        <v>402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181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t="s">
        <v>403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E9" sqref="E9:G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404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"单位名称："&amp;"昆明市呈贡区基础教育科学研究院"</f>
        <v>单位名称：昆明市呈贡区基础教育科学研究院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269</v>
      </c>
      <c r="B5" s="9" t="s">
        <v>268</v>
      </c>
      <c r="C5" s="9" t="s">
        <v>193</v>
      </c>
      <c r="D5" s="10" t="s">
        <v>405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f>SUM(E10:E12)</f>
        <v>550000</v>
      </c>
      <c r="F9" s="23">
        <f>SUM(F10:F12)</f>
        <v>550000</v>
      </c>
      <c r="G9" s="23">
        <f>SUM(G10:G12)</f>
        <v>550000</v>
      </c>
    </row>
    <row r="10" ht="18.75" customHeight="1" spans="1:7">
      <c r="A10" s="21"/>
      <c r="B10" s="21" t="s">
        <v>406</v>
      </c>
      <c r="C10" s="21" t="s">
        <v>276</v>
      </c>
      <c r="D10" s="21" t="s">
        <v>407</v>
      </c>
      <c r="E10" s="23">
        <v>400000</v>
      </c>
      <c r="F10" s="23">
        <v>400000</v>
      </c>
      <c r="G10" s="23">
        <v>400000</v>
      </c>
    </row>
    <row r="11" ht="18.75" customHeight="1" spans="1:7">
      <c r="A11" s="24"/>
      <c r="B11" s="21" t="s">
        <v>406</v>
      </c>
      <c r="C11" s="21" t="s">
        <v>279</v>
      </c>
      <c r="D11" s="21" t="s">
        <v>407</v>
      </c>
      <c r="E11" s="23">
        <v>50000</v>
      </c>
      <c r="F11" s="23">
        <v>50000</v>
      </c>
      <c r="G11" s="23">
        <v>50000</v>
      </c>
    </row>
    <row r="12" ht="18.75" customHeight="1" spans="1:7">
      <c r="A12" s="24"/>
      <c r="B12" s="21" t="s">
        <v>406</v>
      </c>
      <c r="C12" s="21" t="s">
        <v>281</v>
      </c>
      <c r="D12" s="21" t="s">
        <v>407</v>
      </c>
      <c r="E12" s="23">
        <v>100000</v>
      </c>
      <c r="F12" s="23">
        <v>100000</v>
      </c>
      <c r="G12" s="23">
        <v>100000</v>
      </c>
    </row>
    <row r="13" ht="18.75" customHeight="1" spans="1:7">
      <c r="A13" s="25" t="s">
        <v>55</v>
      </c>
      <c r="B13" s="26" t="s">
        <v>408</v>
      </c>
      <c r="C13" s="26"/>
      <c r="D13" s="27"/>
      <c r="E13" s="23">
        <v>550000</v>
      </c>
      <c r="F13" s="23">
        <v>550000</v>
      </c>
      <c r="G13" s="23">
        <v>550000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9" sqref="C9:C10"/>
    </sheetView>
  </sheetViews>
  <sheetFormatPr defaultColWidth="8.575" defaultRowHeight="12.75" customHeight="1"/>
  <cols>
    <col min="1" max="1" width="15.8916666666667" customWidth="1"/>
    <col min="2" max="2" width="26" customWidth="1"/>
    <col min="3" max="19" width="13.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"单位名称："&amp;"昆明市呈贡区基础教育科学研究院"</f>
        <v>单位名称：昆明市呈贡区基础教育科学研究院</v>
      </c>
      <c r="S4" s="46" t="s">
        <v>1</v>
      </c>
    </row>
    <row r="5" ht="21.75" customHeight="1" spans="1:19">
      <c r="A5" s="188" t="s">
        <v>53</v>
      </c>
      <c r="B5" s="189" t="s">
        <v>54</v>
      </c>
      <c r="C5" s="189" t="s">
        <v>55</v>
      </c>
      <c r="D5" s="190" t="s">
        <v>56</v>
      </c>
      <c r="E5" s="190"/>
      <c r="F5" s="190"/>
      <c r="G5" s="190"/>
      <c r="H5" s="190"/>
      <c r="I5" s="130"/>
      <c r="J5" s="190"/>
      <c r="K5" s="190"/>
      <c r="L5" s="190"/>
      <c r="M5" s="190"/>
      <c r="N5" s="196"/>
      <c r="O5" s="190" t="s">
        <v>45</v>
      </c>
      <c r="P5" s="190"/>
      <c r="Q5" s="190"/>
      <c r="R5" s="190"/>
      <c r="S5" s="196"/>
    </row>
    <row r="6" ht="27" customHeight="1" spans="1:19">
      <c r="A6" s="191"/>
      <c r="B6" s="192"/>
      <c r="C6" s="192"/>
      <c r="D6" s="192" t="s">
        <v>57</v>
      </c>
      <c r="E6" s="192" t="s">
        <v>58</v>
      </c>
      <c r="F6" s="192" t="s">
        <v>59</v>
      </c>
      <c r="G6" s="192" t="s">
        <v>60</v>
      </c>
      <c r="H6" s="192" t="s">
        <v>61</v>
      </c>
      <c r="I6" s="197" t="s">
        <v>62</v>
      </c>
      <c r="J6" s="198"/>
      <c r="K6" s="198"/>
      <c r="L6" s="198"/>
      <c r="M6" s="198"/>
      <c r="N6" s="199"/>
      <c r="O6" s="192" t="s">
        <v>57</v>
      </c>
      <c r="P6" s="192" t="s">
        <v>58</v>
      </c>
      <c r="Q6" s="192" t="s">
        <v>59</v>
      </c>
      <c r="R6" s="192" t="s">
        <v>60</v>
      </c>
      <c r="S6" s="192" t="s">
        <v>63</v>
      </c>
    </row>
    <row r="7" ht="30" customHeight="1" spans="1:19">
      <c r="A7" s="193"/>
      <c r="B7" s="105"/>
      <c r="C7" s="114"/>
      <c r="D7" s="114"/>
      <c r="E7" s="114"/>
      <c r="F7" s="114"/>
      <c r="G7" s="114"/>
      <c r="H7" s="114"/>
      <c r="I7" s="70" t="s">
        <v>57</v>
      </c>
      <c r="J7" s="199" t="s">
        <v>64</v>
      </c>
      <c r="K7" s="199" t="s">
        <v>65</v>
      </c>
      <c r="L7" s="199" t="s">
        <v>66</v>
      </c>
      <c r="M7" s="199" t="s">
        <v>67</v>
      </c>
      <c r="N7" s="199" t="s">
        <v>68</v>
      </c>
      <c r="O7" s="200"/>
      <c r="P7" s="200"/>
      <c r="Q7" s="200"/>
      <c r="R7" s="200"/>
      <c r="S7" s="114"/>
    </row>
    <row r="8" ht="15" customHeight="1" spans="1:19">
      <c r="A8" s="194">
        <v>1</v>
      </c>
      <c r="B8" s="194">
        <v>2</v>
      </c>
      <c r="C8" s="194">
        <v>3</v>
      </c>
      <c r="D8" s="194">
        <v>4</v>
      </c>
      <c r="E8" s="194">
        <v>5</v>
      </c>
      <c r="F8" s="194">
        <v>6</v>
      </c>
      <c r="G8" s="194">
        <v>7</v>
      </c>
      <c r="H8" s="194">
        <v>8</v>
      </c>
      <c r="I8" s="70">
        <v>9</v>
      </c>
      <c r="J8" s="194">
        <v>10</v>
      </c>
      <c r="K8" s="194">
        <v>11</v>
      </c>
      <c r="L8" s="194">
        <v>12</v>
      </c>
      <c r="M8" s="194">
        <v>13</v>
      </c>
      <c r="N8" s="194">
        <v>14</v>
      </c>
      <c r="O8" s="194">
        <v>15</v>
      </c>
      <c r="P8" s="194">
        <v>16</v>
      </c>
      <c r="Q8" s="194">
        <v>17</v>
      </c>
      <c r="R8" s="194">
        <v>18</v>
      </c>
      <c r="S8" s="194">
        <v>19</v>
      </c>
    </row>
    <row r="9" ht="18" customHeight="1" spans="1:19">
      <c r="A9" s="21" t="s">
        <v>69</v>
      </c>
      <c r="B9" s="21" t="s">
        <v>70</v>
      </c>
      <c r="C9" s="79">
        <f>D9+O9</f>
        <v>5808580.84</v>
      </c>
      <c r="D9" s="79">
        <v>5758580.84</v>
      </c>
      <c r="E9" s="79">
        <v>5758580.84</v>
      </c>
      <c r="F9" s="79"/>
      <c r="G9" s="79"/>
      <c r="H9" s="79"/>
      <c r="I9" s="79"/>
      <c r="J9" s="79"/>
      <c r="K9" s="79"/>
      <c r="L9" s="79"/>
      <c r="M9" s="79"/>
      <c r="N9" s="79"/>
      <c r="O9" s="79">
        <v>50000</v>
      </c>
      <c r="P9" s="79">
        <v>50000</v>
      </c>
      <c r="Q9" s="79"/>
      <c r="R9" s="79"/>
      <c r="S9" s="79"/>
    </row>
    <row r="10" ht="18" customHeight="1" spans="1:19">
      <c r="A10" s="49" t="s">
        <v>55</v>
      </c>
      <c r="B10" s="195"/>
      <c r="C10" s="79">
        <f>D10+O10</f>
        <v>5808580.84</v>
      </c>
      <c r="D10" s="79">
        <v>5758580.84</v>
      </c>
      <c r="E10" s="79">
        <v>5758580.84</v>
      </c>
      <c r="F10" s="79"/>
      <c r="G10" s="79"/>
      <c r="H10" s="79"/>
      <c r="I10" s="79"/>
      <c r="J10" s="79"/>
      <c r="K10" s="79"/>
      <c r="L10" s="79"/>
      <c r="M10" s="79"/>
      <c r="N10" s="79"/>
      <c r="O10" s="79">
        <f>SUM(O9:O9)</f>
        <v>50000</v>
      </c>
      <c r="P10" s="79">
        <f>SUM(P9:P9)</f>
        <v>50000</v>
      </c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GridLines="0" showZeros="0" workbookViewId="0">
      <pane ySplit="1" topLeftCell="A6" activePane="bottomLeft" state="frozen"/>
      <selection/>
      <selection pane="bottomLeft" activeCell="A12" sqref="$A12:$XFD1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"单位名称："&amp;"昆明市呈贡区基础教育科学研究院"</f>
        <v>单位名称：昆明市呈贡区基础教育科学研究院</v>
      </c>
      <c r="O4" s="46" t="s">
        <v>1</v>
      </c>
    </row>
    <row r="5" ht="27" customHeight="1" spans="1:15">
      <c r="A5" s="173" t="s">
        <v>72</v>
      </c>
      <c r="B5" s="173" t="s">
        <v>73</v>
      </c>
      <c r="C5" s="173" t="s">
        <v>55</v>
      </c>
      <c r="D5" s="174" t="s">
        <v>58</v>
      </c>
      <c r="E5" s="175"/>
      <c r="F5" s="176"/>
      <c r="G5" s="177" t="s">
        <v>59</v>
      </c>
      <c r="H5" s="177" t="s">
        <v>60</v>
      </c>
      <c r="I5" s="177" t="s">
        <v>74</v>
      </c>
      <c r="J5" s="174" t="s">
        <v>62</v>
      </c>
      <c r="K5" s="175"/>
      <c r="L5" s="175"/>
      <c r="M5" s="175"/>
      <c r="N5" s="185"/>
      <c r="O5" s="186"/>
    </row>
    <row r="6" ht="42" customHeight="1" spans="1:15">
      <c r="A6" s="178"/>
      <c r="B6" s="178"/>
      <c r="C6" s="179"/>
      <c r="D6" s="180" t="s">
        <v>57</v>
      </c>
      <c r="E6" s="180" t="s">
        <v>75</v>
      </c>
      <c r="F6" s="180" t="s">
        <v>76</v>
      </c>
      <c r="G6" s="179"/>
      <c r="H6" s="179"/>
      <c r="I6" s="187"/>
      <c r="J6" s="180" t="s">
        <v>57</v>
      </c>
      <c r="K6" s="166" t="s">
        <v>77</v>
      </c>
      <c r="L6" s="166" t="s">
        <v>78</v>
      </c>
      <c r="M6" s="166" t="s">
        <v>79</v>
      </c>
      <c r="N6" s="166" t="s">
        <v>80</v>
      </c>
      <c r="O6" s="166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f>C9+C11+C14</f>
        <v>3935546.84</v>
      </c>
      <c r="D8" s="79">
        <f>D9+D11+D14</f>
        <v>3935546.84</v>
      </c>
      <c r="E8" s="79">
        <f>E9+E11+E14</f>
        <v>3385546.84</v>
      </c>
      <c r="F8" s="79">
        <f>F9+F11+F14</f>
        <v>550000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81" t="s">
        <v>99</v>
      </c>
      <c r="B9" s="181" t="s">
        <v>100</v>
      </c>
      <c r="C9" s="79">
        <v>3379846.84</v>
      </c>
      <c r="D9" s="79">
        <v>3379846.84</v>
      </c>
      <c r="E9" s="79">
        <v>3379846.84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82" t="s">
        <v>101</v>
      </c>
      <c r="B10" s="182" t="s">
        <v>102</v>
      </c>
      <c r="C10" s="79">
        <v>3379846.84</v>
      </c>
      <c r="D10" s="79">
        <v>3379846.84</v>
      </c>
      <c r="E10" s="79">
        <v>3379846.84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81" t="s">
        <v>103</v>
      </c>
      <c r="B11" s="181" t="s">
        <v>104</v>
      </c>
      <c r="C11" s="79">
        <f>C12+C13</f>
        <v>450000</v>
      </c>
      <c r="D11" s="79">
        <f>D12+D13</f>
        <v>450000</v>
      </c>
      <c r="E11" s="79">
        <f>E12+E13</f>
        <v>0</v>
      </c>
      <c r="F11" s="79">
        <f>F12+F13</f>
        <v>450000</v>
      </c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83" t="s">
        <v>105</v>
      </c>
      <c r="B12" s="181" t="s">
        <v>106</v>
      </c>
      <c r="C12" s="79">
        <v>50000</v>
      </c>
      <c r="D12" s="79">
        <v>50000</v>
      </c>
      <c r="E12" s="79"/>
      <c r="F12" s="79">
        <v>50000</v>
      </c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82" t="s">
        <v>107</v>
      </c>
      <c r="B13" s="182" t="s">
        <v>108</v>
      </c>
      <c r="C13" s="79">
        <v>400000</v>
      </c>
      <c r="D13" s="79">
        <v>400000</v>
      </c>
      <c r="E13" s="79"/>
      <c r="F13" s="79">
        <v>400000</v>
      </c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81" t="s">
        <v>109</v>
      </c>
      <c r="B14" s="181" t="s">
        <v>110</v>
      </c>
      <c r="C14" s="79">
        <v>105700</v>
      </c>
      <c r="D14" s="79">
        <v>105700</v>
      </c>
      <c r="E14" s="79">
        <v>5700</v>
      </c>
      <c r="F14" s="79">
        <v>100000</v>
      </c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82" t="s">
        <v>111</v>
      </c>
      <c r="B15" s="182" t="s">
        <v>112</v>
      </c>
      <c r="C15" s="79">
        <v>105700</v>
      </c>
      <c r="D15" s="79">
        <v>105700</v>
      </c>
      <c r="E15" s="79">
        <v>5700</v>
      </c>
      <c r="F15" s="79">
        <v>100000</v>
      </c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6" t="s">
        <v>113</v>
      </c>
      <c r="B16" s="56" t="s">
        <v>114</v>
      </c>
      <c r="C16" s="79">
        <v>1000352</v>
      </c>
      <c r="D16" s="79">
        <v>1000352</v>
      </c>
      <c r="E16" s="79">
        <v>1000352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81" t="s">
        <v>115</v>
      </c>
      <c r="B17" s="181" t="s">
        <v>116</v>
      </c>
      <c r="C17" s="79">
        <v>991280</v>
      </c>
      <c r="D17" s="79">
        <v>991280</v>
      </c>
      <c r="E17" s="79">
        <v>991280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82" t="s">
        <v>117</v>
      </c>
      <c r="B18" s="182" t="s">
        <v>118</v>
      </c>
      <c r="C18" s="79">
        <v>609000</v>
      </c>
      <c r="D18" s="79">
        <v>609000</v>
      </c>
      <c r="E18" s="79">
        <v>609000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82" t="s">
        <v>119</v>
      </c>
      <c r="B19" s="182" t="s">
        <v>120</v>
      </c>
      <c r="C19" s="79">
        <v>382280</v>
      </c>
      <c r="D19" s="79">
        <v>382280</v>
      </c>
      <c r="E19" s="79">
        <v>382280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81" t="s">
        <v>121</v>
      </c>
      <c r="B20" s="181" t="s">
        <v>122</v>
      </c>
      <c r="C20" s="79">
        <v>9072</v>
      </c>
      <c r="D20" s="79">
        <v>9072</v>
      </c>
      <c r="E20" s="79">
        <v>9072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82" t="s">
        <v>123</v>
      </c>
      <c r="B21" s="182" t="s">
        <v>124</v>
      </c>
      <c r="C21" s="79">
        <v>9072</v>
      </c>
      <c r="D21" s="79">
        <v>9072</v>
      </c>
      <c r="E21" s="79">
        <v>9072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56" t="s">
        <v>125</v>
      </c>
      <c r="B22" s="56" t="s">
        <v>126</v>
      </c>
      <c r="C22" s="79">
        <v>529578</v>
      </c>
      <c r="D22" s="79">
        <v>529578</v>
      </c>
      <c r="E22" s="79">
        <v>529578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1" t="s">
        <v>127</v>
      </c>
      <c r="B23" s="181" t="s">
        <v>128</v>
      </c>
      <c r="C23" s="79">
        <v>529578</v>
      </c>
      <c r="D23" s="79">
        <v>529578</v>
      </c>
      <c r="E23" s="79">
        <v>529578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82" t="s">
        <v>129</v>
      </c>
      <c r="B24" s="182" t="s">
        <v>130</v>
      </c>
      <c r="C24" s="79">
        <v>188670</v>
      </c>
      <c r="D24" s="79">
        <v>188670</v>
      </c>
      <c r="E24" s="79">
        <v>188670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82" t="s">
        <v>131</v>
      </c>
      <c r="B25" s="182" t="s">
        <v>132</v>
      </c>
      <c r="C25" s="79">
        <v>307200</v>
      </c>
      <c r="D25" s="79">
        <v>307200</v>
      </c>
      <c r="E25" s="79">
        <v>307200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182" t="s">
        <v>133</v>
      </c>
      <c r="B26" s="182" t="s">
        <v>134</v>
      </c>
      <c r="C26" s="79">
        <v>33708</v>
      </c>
      <c r="D26" s="79">
        <v>33708</v>
      </c>
      <c r="E26" s="79">
        <v>33708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ht="21" customHeight="1" spans="1:15">
      <c r="A27" s="56" t="s">
        <v>135</v>
      </c>
      <c r="B27" s="56" t="s">
        <v>136</v>
      </c>
      <c r="C27" s="79">
        <v>343104</v>
      </c>
      <c r="D27" s="79">
        <v>343104</v>
      </c>
      <c r="E27" s="79">
        <v>343104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ht="21" customHeight="1" spans="1:15">
      <c r="A28" s="181" t="s">
        <v>137</v>
      </c>
      <c r="B28" s="181" t="s">
        <v>138</v>
      </c>
      <c r="C28" s="79">
        <v>343104</v>
      </c>
      <c r="D28" s="79">
        <v>343104</v>
      </c>
      <c r="E28" s="79">
        <v>343104</v>
      </c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ht="21" customHeight="1" spans="1:15">
      <c r="A29" s="182" t="s">
        <v>139</v>
      </c>
      <c r="B29" s="182" t="s">
        <v>140</v>
      </c>
      <c r="C29" s="79">
        <v>341424</v>
      </c>
      <c r="D29" s="79">
        <v>341424</v>
      </c>
      <c r="E29" s="79">
        <v>341424</v>
      </c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ht="21" customHeight="1" spans="1:15">
      <c r="A30" s="182" t="s">
        <v>141</v>
      </c>
      <c r="B30" s="182" t="s">
        <v>142</v>
      </c>
      <c r="C30" s="79">
        <v>1680</v>
      </c>
      <c r="D30" s="79">
        <v>1680</v>
      </c>
      <c r="E30" s="79">
        <v>1680</v>
      </c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ht="21" customHeight="1" spans="1:15">
      <c r="A31" s="184" t="s">
        <v>55</v>
      </c>
      <c r="B31" s="35"/>
      <c r="C31" s="79">
        <f>C27+C22+C16+C8</f>
        <v>5808580.84</v>
      </c>
      <c r="D31" s="79">
        <f>D27+D22+D16+D8</f>
        <v>5808580.84</v>
      </c>
      <c r="E31" s="79">
        <f>E27+E22+E16+E8</f>
        <v>5258580.84</v>
      </c>
      <c r="F31" s="79">
        <f>F27+F22+F16+F8</f>
        <v>550000</v>
      </c>
      <c r="G31" s="79"/>
      <c r="H31" s="79"/>
      <c r="I31" s="79"/>
      <c r="J31" s="79"/>
      <c r="K31" s="79"/>
      <c r="L31" s="79"/>
      <c r="M31" s="79"/>
      <c r="N31" s="79"/>
      <c r="O31" s="79"/>
    </row>
  </sheetData>
  <mergeCells count="12">
    <mergeCell ref="A2:O2"/>
    <mergeCell ref="A3:O3"/>
    <mergeCell ref="A4:B4"/>
    <mergeCell ref="D5:F5"/>
    <mergeCell ref="J5:O5"/>
    <mergeCell ref="A31:B3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3" activePane="bottomLeft" state="frozen"/>
      <selection/>
      <selection pane="bottomLeft" activeCell="C12" sqref="C1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143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"单位名称："&amp;"昆明市呈贡区基础教育科学研究院"</f>
        <v>单位名称：昆明市呈贡区基础教育科学研究院</v>
      </c>
      <c r="B4" s="165"/>
      <c r="D4" s="46" t="s">
        <v>1</v>
      </c>
    </row>
    <row r="5" ht="17.25" customHeight="1" spans="1:4">
      <c r="A5" s="166" t="s">
        <v>2</v>
      </c>
      <c r="B5" s="167"/>
      <c r="C5" s="166" t="s">
        <v>3</v>
      </c>
      <c r="D5" s="167"/>
    </row>
    <row r="6" ht="18.75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6.5" customHeight="1" spans="1:4">
      <c r="A7" s="168" t="s">
        <v>144</v>
      </c>
      <c r="B7" s="79">
        <v>5758580.84</v>
      </c>
      <c r="C7" s="168" t="s">
        <v>145</v>
      </c>
      <c r="D7" s="79">
        <f>SUM(D8:D33)</f>
        <v>5808580.84</v>
      </c>
    </row>
    <row r="8" ht="16.5" customHeight="1" spans="1:4">
      <c r="A8" s="168" t="s">
        <v>146</v>
      </c>
      <c r="B8" s="79">
        <v>5758580.84</v>
      </c>
      <c r="C8" s="168" t="s">
        <v>147</v>
      </c>
      <c r="D8" s="79"/>
    </row>
    <row r="9" ht="16.5" customHeight="1" spans="1:4">
      <c r="A9" s="168" t="s">
        <v>148</v>
      </c>
      <c r="B9" s="79"/>
      <c r="C9" s="168" t="s">
        <v>149</v>
      </c>
      <c r="D9" s="79"/>
    </row>
    <row r="10" ht="16.5" customHeight="1" spans="1:4">
      <c r="A10" s="168" t="s">
        <v>150</v>
      </c>
      <c r="B10" s="79"/>
      <c r="C10" s="168" t="s">
        <v>151</v>
      </c>
      <c r="D10" s="79"/>
    </row>
    <row r="11" ht="16.5" customHeight="1" spans="1:4">
      <c r="A11" s="168" t="s">
        <v>152</v>
      </c>
      <c r="B11" s="79">
        <v>50000</v>
      </c>
      <c r="C11" s="168" t="s">
        <v>153</v>
      </c>
      <c r="D11" s="79"/>
    </row>
    <row r="12" ht="16.5" customHeight="1" spans="1:4">
      <c r="A12" s="168" t="s">
        <v>146</v>
      </c>
      <c r="B12" s="79">
        <v>50000</v>
      </c>
      <c r="C12" s="169" t="s">
        <v>154</v>
      </c>
      <c r="D12" s="79">
        <f>3885546.84+50000</f>
        <v>3935546.84</v>
      </c>
    </row>
    <row r="13" ht="16.5" customHeight="1" spans="1:4">
      <c r="A13" s="148" t="s">
        <v>148</v>
      </c>
      <c r="B13" s="79"/>
      <c r="C13" s="69" t="s">
        <v>155</v>
      </c>
      <c r="D13" s="79"/>
    </row>
    <row r="14" ht="16.5" customHeight="1" spans="1:4">
      <c r="A14" s="148" t="s">
        <v>150</v>
      </c>
      <c r="B14" s="79"/>
      <c r="C14" s="69" t="s">
        <v>156</v>
      </c>
      <c r="D14" s="79"/>
    </row>
    <row r="15" ht="16.5" customHeight="1" spans="1:4">
      <c r="A15" s="170"/>
      <c r="B15" s="79"/>
      <c r="C15" s="69" t="s">
        <v>157</v>
      </c>
      <c r="D15" s="79">
        <v>1000352</v>
      </c>
    </row>
    <row r="16" ht="16.5" customHeight="1" spans="1:4">
      <c r="A16" s="170"/>
      <c r="B16" s="79"/>
      <c r="C16" s="69" t="s">
        <v>158</v>
      </c>
      <c r="D16" s="79">
        <v>529578</v>
      </c>
    </row>
    <row r="17" ht="16.5" customHeight="1" spans="1:4">
      <c r="A17" s="170"/>
      <c r="B17" s="79"/>
      <c r="C17" s="69" t="s">
        <v>159</v>
      </c>
      <c r="D17" s="79"/>
    </row>
    <row r="18" ht="16.5" customHeight="1" spans="1:4">
      <c r="A18" s="170"/>
      <c r="B18" s="79"/>
      <c r="C18" s="69" t="s">
        <v>160</v>
      </c>
      <c r="D18" s="79"/>
    </row>
    <row r="19" ht="16.5" customHeight="1" spans="1:4">
      <c r="A19" s="170"/>
      <c r="B19" s="79"/>
      <c r="C19" s="69" t="s">
        <v>161</v>
      </c>
      <c r="D19" s="79"/>
    </row>
    <row r="20" ht="16.5" customHeight="1" spans="1:4">
      <c r="A20" s="170"/>
      <c r="B20" s="79"/>
      <c r="C20" s="69" t="s">
        <v>162</v>
      </c>
      <c r="D20" s="79"/>
    </row>
    <row r="21" ht="16.5" customHeight="1" spans="1:4">
      <c r="A21" s="170"/>
      <c r="B21" s="79"/>
      <c r="C21" s="69" t="s">
        <v>163</v>
      </c>
      <c r="D21" s="79"/>
    </row>
    <row r="22" ht="16.5" customHeight="1" spans="1:4">
      <c r="A22" s="170"/>
      <c r="B22" s="79"/>
      <c r="C22" s="69" t="s">
        <v>164</v>
      </c>
      <c r="D22" s="79"/>
    </row>
    <row r="23" ht="16.5" customHeight="1" spans="1:4">
      <c r="A23" s="170"/>
      <c r="B23" s="79"/>
      <c r="C23" s="69" t="s">
        <v>165</v>
      </c>
      <c r="D23" s="79"/>
    </row>
    <row r="24" ht="16.5" customHeight="1" spans="1:4">
      <c r="A24" s="170"/>
      <c r="B24" s="79"/>
      <c r="C24" s="69" t="s">
        <v>166</v>
      </c>
      <c r="D24" s="79"/>
    </row>
    <row r="25" ht="16.5" customHeight="1" spans="1:4">
      <c r="A25" s="170"/>
      <c r="B25" s="79"/>
      <c r="C25" s="69" t="s">
        <v>167</v>
      </c>
      <c r="D25" s="79"/>
    </row>
    <row r="26" ht="16.5" customHeight="1" spans="1:4">
      <c r="A26" s="170"/>
      <c r="B26" s="79"/>
      <c r="C26" s="69" t="s">
        <v>168</v>
      </c>
      <c r="D26" s="79">
        <v>343104</v>
      </c>
    </row>
    <row r="27" ht="16.5" customHeight="1" spans="1:4">
      <c r="A27" s="170"/>
      <c r="B27" s="79"/>
      <c r="C27" s="69" t="s">
        <v>169</v>
      </c>
      <c r="D27" s="79"/>
    </row>
    <row r="28" ht="16.5" customHeight="1" spans="1:4">
      <c r="A28" s="170"/>
      <c r="B28" s="79"/>
      <c r="C28" s="69" t="s">
        <v>170</v>
      </c>
      <c r="D28" s="79"/>
    </row>
    <row r="29" ht="16.5" customHeight="1" spans="1:4">
      <c r="A29" s="170"/>
      <c r="B29" s="79"/>
      <c r="C29" s="69" t="s">
        <v>171</v>
      </c>
      <c r="D29" s="79"/>
    </row>
    <row r="30" ht="16.5" customHeight="1" spans="1:4">
      <c r="A30" s="170"/>
      <c r="B30" s="79"/>
      <c r="C30" s="69" t="s">
        <v>172</v>
      </c>
      <c r="D30" s="79"/>
    </row>
    <row r="31" ht="16.5" customHeight="1" spans="1:4">
      <c r="A31" s="170"/>
      <c r="B31" s="79"/>
      <c r="C31" s="69" t="s">
        <v>173</v>
      </c>
      <c r="D31" s="79"/>
    </row>
    <row r="32" ht="16.5" customHeight="1" spans="1:4">
      <c r="A32" s="170"/>
      <c r="B32" s="79"/>
      <c r="C32" s="148" t="s">
        <v>174</v>
      </c>
      <c r="D32" s="79"/>
    </row>
    <row r="33" ht="16.5" customHeight="1" spans="1:4">
      <c r="A33" s="170"/>
      <c r="B33" s="79"/>
      <c r="C33" s="148" t="s">
        <v>175</v>
      </c>
      <c r="D33" s="79"/>
    </row>
    <row r="34" ht="16.5" customHeight="1" spans="1:4">
      <c r="A34" s="170"/>
      <c r="B34" s="79"/>
      <c r="C34" s="30" t="s">
        <v>176</v>
      </c>
      <c r="D34" s="79"/>
    </row>
    <row r="35" ht="15" customHeight="1" spans="1:4">
      <c r="A35" s="171" t="s">
        <v>50</v>
      </c>
      <c r="B35" s="172">
        <f>B11+B7</f>
        <v>5808580.84</v>
      </c>
      <c r="C35" s="171" t="s">
        <v>51</v>
      </c>
      <c r="D35" s="172">
        <f>D34+D7</f>
        <v>5808580.84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1"/>
      <c r="G2" s="143" t="s">
        <v>177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"单位名称："&amp;"昆明市呈贡区基础教育科学研究院"</f>
        <v>单位名称：昆明市呈贡区基础教育科学研究院</v>
      </c>
      <c r="F4" s="120"/>
      <c r="G4" s="143" t="s">
        <v>1</v>
      </c>
    </row>
    <row r="5" ht="20.25" customHeight="1" spans="1:7">
      <c r="A5" s="159" t="s">
        <v>178</v>
      </c>
      <c r="B5" s="160"/>
      <c r="C5" s="124" t="s">
        <v>55</v>
      </c>
      <c r="D5" s="151" t="s">
        <v>75</v>
      </c>
      <c r="E5" s="12"/>
      <c r="F5" s="13"/>
      <c r="G5" s="139" t="s">
        <v>76</v>
      </c>
    </row>
    <row r="6" ht="20.25" customHeight="1" spans="1:7">
      <c r="A6" s="161" t="s">
        <v>72</v>
      </c>
      <c r="B6" s="161" t="s">
        <v>73</v>
      </c>
      <c r="C6" s="19"/>
      <c r="D6" s="129" t="s">
        <v>57</v>
      </c>
      <c r="E6" s="129" t="s">
        <v>179</v>
      </c>
      <c r="F6" s="129" t="s">
        <v>180</v>
      </c>
      <c r="G6" s="141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30" t="s">
        <v>97</v>
      </c>
      <c r="B8" s="30" t="s">
        <v>98</v>
      </c>
      <c r="C8" s="79">
        <f>C9+C11+C14</f>
        <v>3935546.84</v>
      </c>
      <c r="D8" s="79">
        <f>D9+D11+D14</f>
        <v>3385546.84</v>
      </c>
      <c r="E8" s="79">
        <f>E9+E11+E14</f>
        <v>3127992</v>
      </c>
      <c r="F8" s="79">
        <f>F9+F11+F14</f>
        <v>257554.84</v>
      </c>
      <c r="G8" s="79">
        <f>G9+G11+G14</f>
        <v>550000</v>
      </c>
    </row>
    <row r="9" ht="18" customHeight="1" spans="1:7">
      <c r="A9" s="133" t="s">
        <v>99</v>
      </c>
      <c r="B9" s="133" t="s">
        <v>100</v>
      </c>
      <c r="C9" s="79">
        <v>3379846.84</v>
      </c>
      <c r="D9" s="79">
        <v>3379846.84</v>
      </c>
      <c r="E9" s="79">
        <v>3127992</v>
      </c>
      <c r="F9" s="79">
        <v>251854.84</v>
      </c>
      <c r="G9" s="79"/>
    </row>
    <row r="10" ht="18" customHeight="1" spans="1:7">
      <c r="A10" s="162" t="s">
        <v>101</v>
      </c>
      <c r="B10" s="162" t="s">
        <v>102</v>
      </c>
      <c r="C10" s="79">
        <v>3379846.84</v>
      </c>
      <c r="D10" s="79">
        <v>3379846.84</v>
      </c>
      <c r="E10" s="79">
        <v>3127992</v>
      </c>
      <c r="F10" s="79">
        <v>251854.84</v>
      </c>
      <c r="G10" s="79"/>
    </row>
    <row r="11" ht="18" customHeight="1" spans="1:7">
      <c r="A11" s="133" t="s">
        <v>103</v>
      </c>
      <c r="B11" s="133" t="s">
        <v>104</v>
      </c>
      <c r="C11" s="79">
        <f>C12+C13</f>
        <v>450000</v>
      </c>
      <c r="D11" s="79"/>
      <c r="E11" s="79"/>
      <c r="F11" s="79"/>
      <c r="G11" s="79">
        <f>G12+G13</f>
        <v>450000</v>
      </c>
    </row>
    <row r="12" ht="18" customHeight="1" spans="1:7">
      <c r="A12" s="163" t="s">
        <v>105</v>
      </c>
      <c r="B12" s="133" t="s">
        <v>106</v>
      </c>
      <c r="C12" s="79">
        <v>50000</v>
      </c>
      <c r="D12" s="79"/>
      <c r="E12" s="79"/>
      <c r="F12" s="79"/>
      <c r="G12" s="79">
        <v>50000</v>
      </c>
    </row>
    <row r="13" ht="18" customHeight="1" spans="1:7">
      <c r="A13" s="162" t="s">
        <v>107</v>
      </c>
      <c r="B13" s="162" t="s">
        <v>108</v>
      </c>
      <c r="C13" s="79">
        <v>400000</v>
      </c>
      <c r="D13" s="79"/>
      <c r="E13" s="79"/>
      <c r="F13" s="79"/>
      <c r="G13" s="79">
        <v>400000</v>
      </c>
    </row>
    <row r="14" ht="18" customHeight="1" spans="1:7">
      <c r="A14" s="133" t="s">
        <v>109</v>
      </c>
      <c r="B14" s="133" t="s">
        <v>110</v>
      </c>
      <c r="C14" s="79">
        <v>105700</v>
      </c>
      <c r="D14" s="79">
        <v>5700</v>
      </c>
      <c r="E14" s="79"/>
      <c r="F14" s="79">
        <v>5700</v>
      </c>
      <c r="G14" s="79">
        <v>100000</v>
      </c>
    </row>
    <row r="15" ht="18" customHeight="1" spans="1:7">
      <c r="A15" s="162" t="s">
        <v>111</v>
      </c>
      <c r="B15" s="162" t="s">
        <v>112</v>
      </c>
      <c r="C15" s="79">
        <v>105700</v>
      </c>
      <c r="D15" s="79">
        <v>5700</v>
      </c>
      <c r="E15" s="79"/>
      <c r="F15" s="79">
        <v>5700</v>
      </c>
      <c r="G15" s="79">
        <v>100000</v>
      </c>
    </row>
    <row r="16" ht="18" customHeight="1" spans="1:7">
      <c r="A16" s="30" t="s">
        <v>113</v>
      </c>
      <c r="B16" s="30" t="s">
        <v>114</v>
      </c>
      <c r="C16" s="79">
        <v>1000352</v>
      </c>
      <c r="D16" s="79">
        <v>1000352</v>
      </c>
      <c r="E16" s="79">
        <v>982952</v>
      </c>
      <c r="F16" s="79">
        <v>17400</v>
      </c>
      <c r="G16" s="79"/>
    </row>
    <row r="17" ht="18" customHeight="1" spans="1:7">
      <c r="A17" s="133" t="s">
        <v>115</v>
      </c>
      <c r="B17" s="133" t="s">
        <v>116</v>
      </c>
      <c r="C17" s="79">
        <v>991280</v>
      </c>
      <c r="D17" s="79">
        <v>991280</v>
      </c>
      <c r="E17" s="79">
        <v>973880</v>
      </c>
      <c r="F17" s="79">
        <v>17400</v>
      </c>
      <c r="G17" s="79"/>
    </row>
    <row r="18" ht="18" customHeight="1" spans="1:7">
      <c r="A18" s="162" t="s">
        <v>117</v>
      </c>
      <c r="B18" s="162" t="s">
        <v>118</v>
      </c>
      <c r="C18" s="79">
        <v>609000</v>
      </c>
      <c r="D18" s="79">
        <v>609000</v>
      </c>
      <c r="E18" s="79">
        <v>591600</v>
      </c>
      <c r="F18" s="79">
        <v>17400</v>
      </c>
      <c r="G18" s="79"/>
    </row>
    <row r="19" ht="18" customHeight="1" spans="1:7">
      <c r="A19" s="162" t="s">
        <v>119</v>
      </c>
      <c r="B19" s="162" t="s">
        <v>120</v>
      </c>
      <c r="C19" s="79">
        <v>382280</v>
      </c>
      <c r="D19" s="79">
        <v>382280</v>
      </c>
      <c r="E19" s="79">
        <v>382280</v>
      </c>
      <c r="F19" s="79"/>
      <c r="G19" s="79"/>
    </row>
    <row r="20" ht="18" customHeight="1" spans="1:7">
      <c r="A20" s="133" t="s">
        <v>121</v>
      </c>
      <c r="B20" s="133" t="s">
        <v>122</v>
      </c>
      <c r="C20" s="79">
        <v>9072</v>
      </c>
      <c r="D20" s="79">
        <v>9072</v>
      </c>
      <c r="E20" s="79">
        <v>9072</v>
      </c>
      <c r="F20" s="79"/>
      <c r="G20" s="79"/>
    </row>
    <row r="21" ht="18" customHeight="1" spans="1:7">
      <c r="A21" s="162" t="s">
        <v>123</v>
      </c>
      <c r="B21" s="162" t="s">
        <v>124</v>
      </c>
      <c r="C21" s="79">
        <v>9072</v>
      </c>
      <c r="D21" s="79">
        <v>9072</v>
      </c>
      <c r="E21" s="79">
        <v>9072</v>
      </c>
      <c r="F21" s="79"/>
      <c r="G21" s="79"/>
    </row>
    <row r="22" ht="18" customHeight="1" spans="1:7">
      <c r="A22" s="30" t="s">
        <v>125</v>
      </c>
      <c r="B22" s="30" t="s">
        <v>126</v>
      </c>
      <c r="C22" s="79">
        <v>529578</v>
      </c>
      <c r="D22" s="79">
        <v>529578</v>
      </c>
      <c r="E22" s="79">
        <v>529578</v>
      </c>
      <c r="F22" s="79"/>
      <c r="G22" s="79"/>
    </row>
    <row r="23" ht="18" customHeight="1" spans="1:7">
      <c r="A23" s="133" t="s">
        <v>127</v>
      </c>
      <c r="B23" s="133" t="s">
        <v>128</v>
      </c>
      <c r="C23" s="79">
        <v>529578</v>
      </c>
      <c r="D23" s="79">
        <v>529578</v>
      </c>
      <c r="E23" s="79">
        <v>529578</v>
      </c>
      <c r="F23" s="79"/>
      <c r="G23" s="79"/>
    </row>
    <row r="24" ht="18" customHeight="1" spans="1:7">
      <c r="A24" s="162" t="s">
        <v>129</v>
      </c>
      <c r="B24" s="162" t="s">
        <v>130</v>
      </c>
      <c r="C24" s="79">
        <v>188670</v>
      </c>
      <c r="D24" s="79">
        <v>188670</v>
      </c>
      <c r="E24" s="79">
        <v>188670</v>
      </c>
      <c r="F24" s="79"/>
      <c r="G24" s="79"/>
    </row>
    <row r="25" ht="18" customHeight="1" spans="1:7">
      <c r="A25" s="162" t="s">
        <v>131</v>
      </c>
      <c r="B25" s="162" t="s">
        <v>132</v>
      </c>
      <c r="C25" s="79">
        <v>307200</v>
      </c>
      <c r="D25" s="79">
        <v>307200</v>
      </c>
      <c r="E25" s="79">
        <v>307200</v>
      </c>
      <c r="F25" s="79"/>
      <c r="G25" s="79"/>
    </row>
    <row r="26" ht="18" customHeight="1" spans="1:7">
      <c r="A26" s="162" t="s">
        <v>133</v>
      </c>
      <c r="B26" s="162" t="s">
        <v>134</v>
      </c>
      <c r="C26" s="79">
        <v>33708</v>
      </c>
      <c r="D26" s="79">
        <v>33708</v>
      </c>
      <c r="E26" s="79">
        <v>33708</v>
      </c>
      <c r="F26" s="79"/>
      <c r="G26" s="79"/>
    </row>
    <row r="27" ht="18" customHeight="1" spans="1:7">
      <c r="A27" s="30" t="s">
        <v>135</v>
      </c>
      <c r="B27" s="30" t="s">
        <v>136</v>
      </c>
      <c r="C27" s="79">
        <v>343104</v>
      </c>
      <c r="D27" s="79">
        <v>343104</v>
      </c>
      <c r="E27" s="79">
        <v>343104</v>
      </c>
      <c r="F27" s="79"/>
      <c r="G27" s="79"/>
    </row>
    <row r="28" ht="18" customHeight="1" spans="1:7">
      <c r="A28" s="133" t="s">
        <v>137</v>
      </c>
      <c r="B28" s="133" t="s">
        <v>138</v>
      </c>
      <c r="C28" s="79">
        <v>343104</v>
      </c>
      <c r="D28" s="79">
        <v>343104</v>
      </c>
      <c r="E28" s="79">
        <v>343104</v>
      </c>
      <c r="F28" s="79"/>
      <c r="G28" s="79"/>
    </row>
    <row r="29" ht="18" customHeight="1" spans="1:7">
      <c r="A29" s="162" t="s">
        <v>139</v>
      </c>
      <c r="B29" s="162" t="s">
        <v>140</v>
      </c>
      <c r="C29" s="79">
        <v>341424</v>
      </c>
      <c r="D29" s="79">
        <v>341424</v>
      </c>
      <c r="E29" s="79">
        <v>341424</v>
      </c>
      <c r="F29" s="79"/>
      <c r="G29" s="79"/>
    </row>
    <row r="30" ht="18" customHeight="1" spans="1:7">
      <c r="A30" s="162" t="s">
        <v>141</v>
      </c>
      <c r="B30" s="162" t="s">
        <v>142</v>
      </c>
      <c r="C30" s="79">
        <v>1680</v>
      </c>
      <c r="D30" s="79">
        <v>1680</v>
      </c>
      <c r="E30" s="79">
        <v>1680</v>
      </c>
      <c r="F30" s="79"/>
      <c r="G30" s="79"/>
    </row>
    <row r="31" ht="18" customHeight="1" spans="1:7">
      <c r="A31" s="78" t="s">
        <v>181</v>
      </c>
      <c r="B31" s="164" t="s">
        <v>181</v>
      </c>
      <c r="C31" s="79">
        <f>C27+C23+C16+C8</f>
        <v>5808580.84</v>
      </c>
      <c r="D31" s="79">
        <f>D27+D23+D16+D8</f>
        <v>5258580.84</v>
      </c>
      <c r="E31" s="79">
        <f>E27+E23+E16+E8</f>
        <v>4983626</v>
      </c>
      <c r="F31" s="79">
        <f>F27+F23+F16+F8</f>
        <v>274954.84</v>
      </c>
      <c r="G31" s="79">
        <f>G27+G23+G16+G8</f>
        <v>550000</v>
      </c>
    </row>
  </sheetData>
  <mergeCells count="6">
    <mergeCell ref="A3:G3"/>
    <mergeCell ref="A5:B5"/>
    <mergeCell ref="D5:F5"/>
    <mergeCell ref="A31:B3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5" t="s">
        <v>182</v>
      </c>
    </row>
    <row r="3" ht="41.25" customHeight="1" spans="1:6">
      <c r="A3" s="156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0" t="str">
        <f>"单位名称："&amp;"昆明市呈贡区基础教育科学研究院"</f>
        <v>单位名称：昆明市呈贡区基础教育科学研究院</v>
      </c>
      <c r="B4" s="157"/>
      <c r="D4" s="43"/>
      <c r="E4" s="42"/>
      <c r="F4" s="64" t="s">
        <v>1</v>
      </c>
    </row>
    <row r="5" ht="27" customHeight="1" spans="1:6">
      <c r="A5" s="47" t="s">
        <v>183</v>
      </c>
      <c r="B5" s="47" t="s">
        <v>184</v>
      </c>
      <c r="C5" s="49" t="s">
        <v>185</v>
      </c>
      <c r="D5" s="47"/>
      <c r="E5" s="48"/>
      <c r="F5" s="47" t="s">
        <v>186</v>
      </c>
    </row>
    <row r="6" ht="28.5" customHeight="1" spans="1:6">
      <c r="A6" s="158"/>
      <c r="B6" s="51"/>
      <c r="C6" s="48" t="s">
        <v>57</v>
      </c>
      <c r="D6" s="48" t="s">
        <v>187</v>
      </c>
      <c r="E6" s="48" t="s">
        <v>188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>
        <v>25420</v>
      </c>
      <c r="B8" s="79"/>
      <c r="C8" s="79">
        <v>25420</v>
      </c>
      <c r="D8" s="79"/>
      <c r="E8" s="79">
        <v>25420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workbookViewId="0">
      <pane ySplit="1" topLeftCell="A19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4"/>
      <c r="E2" s="145"/>
      <c r="F2" s="145"/>
      <c r="G2" s="145"/>
      <c r="H2" s="145"/>
      <c r="I2" s="83"/>
      <c r="J2" s="83"/>
      <c r="K2" s="83"/>
      <c r="L2" s="83"/>
      <c r="M2" s="83"/>
      <c r="N2" s="83"/>
      <c r="R2" s="83"/>
      <c r="V2" s="144"/>
      <c r="X2" s="3" t="s">
        <v>189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"单位名称："&amp;"昆明市呈贡区基础教育科学研究院"</f>
        <v>单位名称：昆明市呈贡区基础教育科学研究院</v>
      </c>
      <c r="B4" s="6"/>
      <c r="C4" s="146"/>
      <c r="D4" s="146"/>
      <c r="E4" s="146"/>
      <c r="F4" s="146"/>
      <c r="G4" s="146"/>
      <c r="H4" s="146"/>
      <c r="I4" s="85"/>
      <c r="J4" s="85"/>
      <c r="K4" s="85"/>
      <c r="L4" s="85"/>
      <c r="M4" s="85"/>
      <c r="N4" s="85"/>
      <c r="O4" s="7"/>
      <c r="P4" s="7"/>
      <c r="Q4" s="7"/>
      <c r="R4" s="85"/>
      <c r="V4" s="144"/>
      <c r="X4" s="3" t="s">
        <v>1</v>
      </c>
    </row>
    <row r="5" ht="18" customHeight="1" spans="1:24">
      <c r="A5" s="9" t="s">
        <v>190</v>
      </c>
      <c r="B5" s="9" t="s">
        <v>191</v>
      </c>
      <c r="C5" s="9" t="s">
        <v>192</v>
      </c>
      <c r="D5" s="9" t="s">
        <v>193</v>
      </c>
      <c r="E5" s="9" t="s">
        <v>194</v>
      </c>
      <c r="F5" s="9" t="s">
        <v>195</v>
      </c>
      <c r="G5" s="9" t="s">
        <v>196</v>
      </c>
      <c r="H5" s="9" t="s">
        <v>197</v>
      </c>
      <c r="I5" s="151" t="s">
        <v>198</v>
      </c>
      <c r="J5" s="80" t="s">
        <v>198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9"/>
      <c r="C6" s="126"/>
      <c r="D6" s="14"/>
      <c r="E6" s="14"/>
      <c r="F6" s="14"/>
      <c r="G6" s="14"/>
      <c r="H6" s="14"/>
      <c r="I6" s="124" t="s">
        <v>199</v>
      </c>
      <c r="J6" s="151" t="s">
        <v>58</v>
      </c>
      <c r="K6" s="80"/>
      <c r="L6" s="80"/>
      <c r="M6" s="80"/>
      <c r="N6" s="81"/>
      <c r="O6" s="11" t="s">
        <v>200</v>
      </c>
      <c r="P6" s="12"/>
      <c r="Q6" s="13"/>
      <c r="R6" s="9" t="s">
        <v>61</v>
      </c>
      <c r="S6" s="151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4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2" t="s">
        <v>201</v>
      </c>
      <c r="K7" s="9" t="s">
        <v>202</v>
      </c>
      <c r="L7" s="9" t="s">
        <v>203</v>
      </c>
      <c r="M7" s="9" t="s">
        <v>204</v>
      </c>
      <c r="N7" s="9" t="s">
        <v>205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206</v>
      </c>
      <c r="V7" s="9" t="s">
        <v>66</v>
      </c>
      <c r="W7" s="9" t="s">
        <v>67</v>
      </c>
      <c r="X7" s="9" t="s">
        <v>68</v>
      </c>
    </row>
    <row r="8" ht="37.5" customHeight="1" spans="1:24">
      <c r="A8" s="147"/>
      <c r="B8" s="19"/>
      <c r="C8" s="147"/>
      <c r="D8" s="147"/>
      <c r="E8" s="147"/>
      <c r="F8" s="147"/>
      <c r="G8" s="147"/>
      <c r="H8" s="147"/>
      <c r="I8" s="147"/>
      <c r="J8" s="153" t="s">
        <v>57</v>
      </c>
      <c r="K8" s="17" t="s">
        <v>207</v>
      </c>
      <c r="L8" s="17" t="s">
        <v>203</v>
      </c>
      <c r="M8" s="17" t="s">
        <v>204</v>
      </c>
      <c r="N8" s="17" t="s">
        <v>205</v>
      </c>
      <c r="O8" s="17" t="s">
        <v>203</v>
      </c>
      <c r="P8" s="17" t="s">
        <v>204</v>
      </c>
      <c r="Q8" s="17" t="s">
        <v>205</v>
      </c>
      <c r="R8" s="17" t="s">
        <v>61</v>
      </c>
      <c r="S8" s="17" t="s">
        <v>57</v>
      </c>
      <c r="T8" s="17" t="s">
        <v>64</v>
      </c>
      <c r="U8" s="17" t="s">
        <v>206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8" t="s">
        <v>208</v>
      </c>
      <c r="B10" s="148" t="s">
        <v>70</v>
      </c>
      <c r="C10" s="148" t="s">
        <v>209</v>
      </c>
      <c r="D10" s="148" t="s">
        <v>210</v>
      </c>
      <c r="E10" s="148" t="s">
        <v>101</v>
      </c>
      <c r="F10" s="148" t="s">
        <v>102</v>
      </c>
      <c r="G10" s="148" t="s">
        <v>211</v>
      </c>
      <c r="H10" s="148" t="s">
        <v>212</v>
      </c>
      <c r="I10" s="79">
        <v>1023144</v>
      </c>
      <c r="J10" s="79">
        <v>1023144</v>
      </c>
      <c r="K10" s="79"/>
      <c r="L10" s="79"/>
      <c r="M10" s="79">
        <v>1023144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8" t="s">
        <v>208</v>
      </c>
      <c r="B11" s="148" t="s">
        <v>70</v>
      </c>
      <c r="C11" s="148" t="s">
        <v>209</v>
      </c>
      <c r="D11" s="148" t="s">
        <v>210</v>
      </c>
      <c r="E11" s="148" t="s">
        <v>101</v>
      </c>
      <c r="F11" s="148" t="s">
        <v>102</v>
      </c>
      <c r="G11" s="148" t="s">
        <v>213</v>
      </c>
      <c r="H11" s="148" t="s">
        <v>214</v>
      </c>
      <c r="I11" s="79">
        <v>2028</v>
      </c>
      <c r="J11" s="79">
        <v>2028</v>
      </c>
      <c r="K11" s="24"/>
      <c r="L11" s="24"/>
      <c r="M11" s="79">
        <v>2028</v>
      </c>
      <c r="N11" s="24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8" t="s">
        <v>208</v>
      </c>
      <c r="B12" s="148" t="s">
        <v>70</v>
      </c>
      <c r="C12" s="148" t="s">
        <v>209</v>
      </c>
      <c r="D12" s="148" t="s">
        <v>210</v>
      </c>
      <c r="E12" s="148" t="s">
        <v>101</v>
      </c>
      <c r="F12" s="148" t="s">
        <v>102</v>
      </c>
      <c r="G12" s="148" t="s">
        <v>215</v>
      </c>
      <c r="H12" s="148" t="s">
        <v>216</v>
      </c>
      <c r="I12" s="79">
        <v>76000</v>
      </c>
      <c r="J12" s="79">
        <v>76000</v>
      </c>
      <c r="K12" s="24"/>
      <c r="L12" s="24"/>
      <c r="M12" s="79">
        <v>76000</v>
      </c>
      <c r="N12" s="24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8" t="s">
        <v>208</v>
      </c>
      <c r="B13" s="148" t="s">
        <v>70</v>
      </c>
      <c r="C13" s="148" t="s">
        <v>209</v>
      </c>
      <c r="D13" s="148" t="s">
        <v>210</v>
      </c>
      <c r="E13" s="148" t="s">
        <v>101</v>
      </c>
      <c r="F13" s="148" t="s">
        <v>102</v>
      </c>
      <c r="G13" s="148" t="s">
        <v>217</v>
      </c>
      <c r="H13" s="148" t="s">
        <v>218</v>
      </c>
      <c r="I13" s="79">
        <v>748920</v>
      </c>
      <c r="J13" s="79">
        <v>748920</v>
      </c>
      <c r="K13" s="24"/>
      <c r="L13" s="24"/>
      <c r="M13" s="79">
        <v>748920</v>
      </c>
      <c r="N13" s="24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8" t="s">
        <v>208</v>
      </c>
      <c r="B14" s="148" t="s">
        <v>70</v>
      </c>
      <c r="C14" s="148" t="s">
        <v>209</v>
      </c>
      <c r="D14" s="148" t="s">
        <v>210</v>
      </c>
      <c r="E14" s="148" t="s">
        <v>101</v>
      </c>
      <c r="F14" s="148" t="s">
        <v>102</v>
      </c>
      <c r="G14" s="148" t="s">
        <v>217</v>
      </c>
      <c r="H14" s="148" t="s">
        <v>218</v>
      </c>
      <c r="I14" s="79">
        <v>538800</v>
      </c>
      <c r="J14" s="79">
        <v>538800</v>
      </c>
      <c r="K14" s="24"/>
      <c r="L14" s="24"/>
      <c r="M14" s="79">
        <v>538800</v>
      </c>
      <c r="N14" s="24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8" t="s">
        <v>208</v>
      </c>
      <c r="B15" s="148" t="s">
        <v>70</v>
      </c>
      <c r="C15" s="148" t="s">
        <v>219</v>
      </c>
      <c r="D15" s="148" t="s">
        <v>220</v>
      </c>
      <c r="E15" s="148" t="s">
        <v>119</v>
      </c>
      <c r="F15" s="148" t="s">
        <v>120</v>
      </c>
      <c r="G15" s="148" t="s">
        <v>221</v>
      </c>
      <c r="H15" s="148" t="s">
        <v>222</v>
      </c>
      <c r="I15" s="79">
        <v>382280</v>
      </c>
      <c r="J15" s="79">
        <v>382280</v>
      </c>
      <c r="K15" s="24"/>
      <c r="L15" s="24"/>
      <c r="M15" s="79">
        <v>382280</v>
      </c>
      <c r="N15" s="24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8" t="s">
        <v>208</v>
      </c>
      <c r="B16" s="148" t="s">
        <v>70</v>
      </c>
      <c r="C16" s="148" t="s">
        <v>219</v>
      </c>
      <c r="D16" s="148" t="s">
        <v>220</v>
      </c>
      <c r="E16" s="148" t="s">
        <v>129</v>
      </c>
      <c r="F16" s="148" t="s">
        <v>130</v>
      </c>
      <c r="G16" s="148" t="s">
        <v>223</v>
      </c>
      <c r="H16" s="148" t="s">
        <v>224</v>
      </c>
      <c r="I16" s="79">
        <v>188670</v>
      </c>
      <c r="J16" s="79">
        <v>188670</v>
      </c>
      <c r="K16" s="24"/>
      <c r="L16" s="24"/>
      <c r="M16" s="79">
        <v>188670</v>
      </c>
      <c r="N16" s="24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8" t="s">
        <v>208</v>
      </c>
      <c r="B17" s="148" t="s">
        <v>70</v>
      </c>
      <c r="C17" s="148" t="s">
        <v>219</v>
      </c>
      <c r="D17" s="148" t="s">
        <v>220</v>
      </c>
      <c r="E17" s="148" t="s">
        <v>131</v>
      </c>
      <c r="F17" s="148" t="s">
        <v>132</v>
      </c>
      <c r="G17" s="148" t="s">
        <v>225</v>
      </c>
      <c r="H17" s="148" t="s">
        <v>226</v>
      </c>
      <c r="I17" s="79">
        <v>307200</v>
      </c>
      <c r="J17" s="79">
        <v>307200</v>
      </c>
      <c r="K17" s="24"/>
      <c r="L17" s="24"/>
      <c r="M17" s="79">
        <v>307200</v>
      </c>
      <c r="N17" s="24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8" t="s">
        <v>208</v>
      </c>
      <c r="B18" s="148" t="s">
        <v>70</v>
      </c>
      <c r="C18" s="148" t="s">
        <v>219</v>
      </c>
      <c r="D18" s="148" t="s">
        <v>220</v>
      </c>
      <c r="E18" s="148" t="s">
        <v>101</v>
      </c>
      <c r="F18" s="148" t="s">
        <v>102</v>
      </c>
      <c r="G18" s="148" t="s">
        <v>227</v>
      </c>
      <c r="H18" s="148" t="s">
        <v>228</v>
      </c>
      <c r="I18" s="79">
        <v>17100</v>
      </c>
      <c r="J18" s="79">
        <v>17100</v>
      </c>
      <c r="K18" s="24"/>
      <c r="L18" s="24"/>
      <c r="M18" s="79">
        <v>17100</v>
      </c>
      <c r="N18" s="24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8" t="s">
        <v>208</v>
      </c>
      <c r="B19" s="148" t="s">
        <v>70</v>
      </c>
      <c r="C19" s="148" t="s">
        <v>219</v>
      </c>
      <c r="D19" s="148" t="s">
        <v>220</v>
      </c>
      <c r="E19" s="148" t="s">
        <v>133</v>
      </c>
      <c r="F19" s="148" t="s">
        <v>134</v>
      </c>
      <c r="G19" s="148" t="s">
        <v>227</v>
      </c>
      <c r="H19" s="148" t="s">
        <v>228</v>
      </c>
      <c r="I19" s="79">
        <v>8892</v>
      </c>
      <c r="J19" s="79">
        <v>8892</v>
      </c>
      <c r="K19" s="24"/>
      <c r="L19" s="24"/>
      <c r="M19" s="79">
        <v>8892</v>
      </c>
      <c r="N19" s="24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8" t="s">
        <v>208</v>
      </c>
      <c r="B20" s="148" t="s">
        <v>70</v>
      </c>
      <c r="C20" s="148" t="s">
        <v>219</v>
      </c>
      <c r="D20" s="148" t="s">
        <v>220</v>
      </c>
      <c r="E20" s="148" t="s">
        <v>133</v>
      </c>
      <c r="F20" s="148" t="s">
        <v>134</v>
      </c>
      <c r="G20" s="148" t="s">
        <v>227</v>
      </c>
      <c r="H20" s="148" t="s">
        <v>228</v>
      </c>
      <c r="I20" s="79">
        <v>24816</v>
      </c>
      <c r="J20" s="79">
        <v>24816</v>
      </c>
      <c r="K20" s="24"/>
      <c r="L20" s="24"/>
      <c r="M20" s="79">
        <v>24816</v>
      </c>
      <c r="N20" s="24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8" t="s">
        <v>208</v>
      </c>
      <c r="B21" s="148" t="s">
        <v>70</v>
      </c>
      <c r="C21" s="148" t="s">
        <v>229</v>
      </c>
      <c r="D21" s="148" t="s">
        <v>140</v>
      </c>
      <c r="E21" s="148" t="s">
        <v>139</v>
      </c>
      <c r="F21" s="148" t="s">
        <v>140</v>
      </c>
      <c r="G21" s="148" t="s">
        <v>230</v>
      </c>
      <c r="H21" s="148" t="s">
        <v>140</v>
      </c>
      <c r="I21" s="79">
        <v>341424</v>
      </c>
      <c r="J21" s="79">
        <v>341424</v>
      </c>
      <c r="K21" s="24"/>
      <c r="L21" s="24"/>
      <c r="M21" s="79">
        <v>341424</v>
      </c>
      <c r="N21" s="24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8" t="s">
        <v>208</v>
      </c>
      <c r="B22" s="148" t="s">
        <v>70</v>
      </c>
      <c r="C22" s="148" t="s">
        <v>231</v>
      </c>
      <c r="D22" s="148" t="s">
        <v>232</v>
      </c>
      <c r="E22" s="148" t="s">
        <v>101</v>
      </c>
      <c r="F22" s="148" t="s">
        <v>102</v>
      </c>
      <c r="G22" s="148" t="s">
        <v>233</v>
      </c>
      <c r="H22" s="148" t="s">
        <v>232</v>
      </c>
      <c r="I22" s="79">
        <v>25420</v>
      </c>
      <c r="J22" s="79">
        <v>25420</v>
      </c>
      <c r="K22" s="24"/>
      <c r="L22" s="24"/>
      <c r="M22" s="79">
        <v>25420</v>
      </c>
      <c r="N22" s="24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8" t="s">
        <v>208</v>
      </c>
      <c r="B23" s="148" t="s">
        <v>70</v>
      </c>
      <c r="C23" s="148" t="s">
        <v>234</v>
      </c>
      <c r="D23" s="148" t="s">
        <v>235</v>
      </c>
      <c r="E23" s="148" t="s">
        <v>101</v>
      </c>
      <c r="F23" s="148" t="s">
        <v>102</v>
      </c>
      <c r="G23" s="148" t="s">
        <v>236</v>
      </c>
      <c r="H23" s="148" t="s">
        <v>235</v>
      </c>
      <c r="I23" s="79">
        <v>46257.84</v>
      </c>
      <c r="J23" s="79">
        <v>46257.84</v>
      </c>
      <c r="K23" s="24"/>
      <c r="L23" s="24"/>
      <c r="M23" s="79">
        <v>46257.84</v>
      </c>
      <c r="N23" s="24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8" t="s">
        <v>208</v>
      </c>
      <c r="B24" s="148" t="s">
        <v>70</v>
      </c>
      <c r="C24" s="148" t="s">
        <v>237</v>
      </c>
      <c r="D24" s="148" t="s">
        <v>238</v>
      </c>
      <c r="E24" s="148" t="s">
        <v>101</v>
      </c>
      <c r="F24" s="148" t="s">
        <v>102</v>
      </c>
      <c r="G24" s="148" t="s">
        <v>239</v>
      </c>
      <c r="H24" s="148" t="s">
        <v>240</v>
      </c>
      <c r="I24" s="79">
        <v>54131</v>
      </c>
      <c r="J24" s="79">
        <v>54131</v>
      </c>
      <c r="K24" s="24"/>
      <c r="L24" s="24"/>
      <c r="M24" s="79">
        <v>54131</v>
      </c>
      <c r="N24" s="24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8" t="s">
        <v>208</v>
      </c>
      <c r="B25" s="148" t="s">
        <v>70</v>
      </c>
      <c r="C25" s="148" t="s">
        <v>237</v>
      </c>
      <c r="D25" s="148" t="s">
        <v>238</v>
      </c>
      <c r="E25" s="148" t="s">
        <v>117</v>
      </c>
      <c r="F25" s="148" t="s">
        <v>118</v>
      </c>
      <c r="G25" s="148" t="s">
        <v>239</v>
      </c>
      <c r="H25" s="148" t="s">
        <v>240</v>
      </c>
      <c r="I25" s="79">
        <v>17400</v>
      </c>
      <c r="J25" s="79">
        <v>17400</v>
      </c>
      <c r="K25" s="24"/>
      <c r="L25" s="24"/>
      <c r="M25" s="79">
        <v>17400</v>
      </c>
      <c r="N25" s="24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8" t="s">
        <v>208</v>
      </c>
      <c r="B26" s="148" t="s">
        <v>70</v>
      </c>
      <c r="C26" s="148" t="s">
        <v>237</v>
      </c>
      <c r="D26" s="148" t="s">
        <v>238</v>
      </c>
      <c r="E26" s="148" t="s">
        <v>101</v>
      </c>
      <c r="F26" s="148" t="s">
        <v>102</v>
      </c>
      <c r="G26" s="148" t="s">
        <v>241</v>
      </c>
      <c r="H26" s="148" t="s">
        <v>242</v>
      </c>
      <c r="I26" s="79">
        <v>6973</v>
      </c>
      <c r="J26" s="79">
        <v>6973</v>
      </c>
      <c r="K26" s="24"/>
      <c r="L26" s="24"/>
      <c r="M26" s="79">
        <v>6973</v>
      </c>
      <c r="N26" s="24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8" t="s">
        <v>208</v>
      </c>
      <c r="B27" s="148" t="s">
        <v>70</v>
      </c>
      <c r="C27" s="148" t="s">
        <v>237</v>
      </c>
      <c r="D27" s="148" t="s">
        <v>238</v>
      </c>
      <c r="E27" s="148" t="s">
        <v>101</v>
      </c>
      <c r="F27" s="148" t="s">
        <v>102</v>
      </c>
      <c r="G27" s="148" t="s">
        <v>243</v>
      </c>
      <c r="H27" s="148" t="s">
        <v>244</v>
      </c>
      <c r="I27" s="79">
        <v>10773</v>
      </c>
      <c r="J27" s="79">
        <v>10773</v>
      </c>
      <c r="K27" s="24"/>
      <c r="L27" s="24"/>
      <c r="M27" s="79">
        <v>10773</v>
      </c>
      <c r="N27" s="24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8" t="s">
        <v>208</v>
      </c>
      <c r="B28" s="148" t="s">
        <v>70</v>
      </c>
      <c r="C28" s="148" t="s">
        <v>237</v>
      </c>
      <c r="D28" s="148" t="s">
        <v>238</v>
      </c>
      <c r="E28" s="148" t="s">
        <v>101</v>
      </c>
      <c r="F28" s="148" t="s">
        <v>102</v>
      </c>
      <c r="G28" s="148" t="s">
        <v>245</v>
      </c>
      <c r="H28" s="148" t="s">
        <v>246</v>
      </c>
      <c r="I28" s="79">
        <v>9500</v>
      </c>
      <c r="J28" s="79">
        <v>9500</v>
      </c>
      <c r="K28" s="24"/>
      <c r="L28" s="24"/>
      <c r="M28" s="79">
        <v>9500</v>
      </c>
      <c r="N28" s="24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8" t="s">
        <v>208</v>
      </c>
      <c r="B29" s="148" t="s">
        <v>70</v>
      </c>
      <c r="C29" s="148" t="s">
        <v>237</v>
      </c>
      <c r="D29" s="148" t="s">
        <v>238</v>
      </c>
      <c r="E29" s="148" t="s">
        <v>101</v>
      </c>
      <c r="F29" s="148" t="s">
        <v>102</v>
      </c>
      <c r="G29" s="148" t="s">
        <v>247</v>
      </c>
      <c r="H29" s="148" t="s">
        <v>248</v>
      </c>
      <c r="I29" s="79">
        <v>11400</v>
      </c>
      <c r="J29" s="79">
        <v>11400</v>
      </c>
      <c r="K29" s="24"/>
      <c r="L29" s="24"/>
      <c r="M29" s="79">
        <v>11400</v>
      </c>
      <c r="N29" s="24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8" t="s">
        <v>208</v>
      </c>
      <c r="B30" s="148" t="s">
        <v>70</v>
      </c>
      <c r="C30" s="148" t="s">
        <v>237</v>
      </c>
      <c r="D30" s="148" t="s">
        <v>238</v>
      </c>
      <c r="E30" s="148" t="s">
        <v>101</v>
      </c>
      <c r="F30" s="148" t="s">
        <v>102</v>
      </c>
      <c r="G30" s="148" t="s">
        <v>249</v>
      </c>
      <c r="H30" s="148" t="s">
        <v>250</v>
      </c>
      <c r="I30" s="79">
        <v>11400</v>
      </c>
      <c r="J30" s="79">
        <v>11400</v>
      </c>
      <c r="K30" s="24"/>
      <c r="L30" s="24"/>
      <c r="M30" s="79">
        <v>11400</v>
      </c>
      <c r="N30" s="24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8" t="s">
        <v>208</v>
      </c>
      <c r="B31" s="148" t="s">
        <v>70</v>
      </c>
      <c r="C31" s="148" t="s">
        <v>237</v>
      </c>
      <c r="D31" s="148" t="s">
        <v>238</v>
      </c>
      <c r="E31" s="148" t="s">
        <v>101</v>
      </c>
      <c r="F31" s="148" t="s">
        <v>102</v>
      </c>
      <c r="G31" s="148" t="s">
        <v>251</v>
      </c>
      <c r="H31" s="148" t="s">
        <v>252</v>
      </c>
      <c r="I31" s="79">
        <v>19000</v>
      </c>
      <c r="J31" s="79">
        <v>19000</v>
      </c>
      <c r="K31" s="24"/>
      <c r="L31" s="24"/>
      <c r="M31" s="79">
        <v>19000</v>
      </c>
      <c r="N31" s="24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8" t="s">
        <v>208</v>
      </c>
      <c r="B32" s="148" t="s">
        <v>70</v>
      </c>
      <c r="C32" s="148" t="s">
        <v>237</v>
      </c>
      <c r="D32" s="148" t="s">
        <v>238</v>
      </c>
      <c r="E32" s="148" t="s">
        <v>111</v>
      </c>
      <c r="F32" s="148" t="s">
        <v>112</v>
      </c>
      <c r="G32" s="148" t="s">
        <v>253</v>
      </c>
      <c r="H32" s="148" t="s">
        <v>254</v>
      </c>
      <c r="I32" s="79">
        <v>5700</v>
      </c>
      <c r="J32" s="79">
        <v>5700</v>
      </c>
      <c r="K32" s="24"/>
      <c r="L32" s="24"/>
      <c r="M32" s="79">
        <v>5700</v>
      </c>
      <c r="N32" s="24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8" t="s">
        <v>208</v>
      </c>
      <c r="B33" s="148" t="s">
        <v>70</v>
      </c>
      <c r="C33" s="148" t="s">
        <v>237</v>
      </c>
      <c r="D33" s="148" t="s">
        <v>238</v>
      </c>
      <c r="E33" s="148" t="s">
        <v>101</v>
      </c>
      <c r="F33" s="148" t="s">
        <v>102</v>
      </c>
      <c r="G33" s="148" t="s">
        <v>255</v>
      </c>
      <c r="H33" s="148" t="s">
        <v>256</v>
      </c>
      <c r="I33" s="79">
        <v>57000</v>
      </c>
      <c r="J33" s="79">
        <v>57000</v>
      </c>
      <c r="K33" s="24"/>
      <c r="L33" s="24"/>
      <c r="M33" s="79">
        <v>57000</v>
      </c>
      <c r="N33" s="24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8" t="s">
        <v>208</v>
      </c>
      <c r="B34" s="148" t="s">
        <v>70</v>
      </c>
      <c r="C34" s="148" t="s">
        <v>257</v>
      </c>
      <c r="D34" s="148" t="s">
        <v>258</v>
      </c>
      <c r="E34" s="148" t="s">
        <v>141</v>
      </c>
      <c r="F34" s="148" t="s">
        <v>142</v>
      </c>
      <c r="G34" s="148" t="s">
        <v>213</v>
      </c>
      <c r="H34" s="148" t="s">
        <v>214</v>
      </c>
      <c r="I34" s="79">
        <v>1680</v>
      </c>
      <c r="J34" s="79">
        <v>1680</v>
      </c>
      <c r="K34" s="24"/>
      <c r="L34" s="24"/>
      <c r="M34" s="79">
        <v>1680</v>
      </c>
      <c r="N34" s="24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8" t="s">
        <v>208</v>
      </c>
      <c r="B35" s="148" t="s">
        <v>70</v>
      </c>
      <c r="C35" s="148" t="s">
        <v>259</v>
      </c>
      <c r="D35" s="148" t="s">
        <v>260</v>
      </c>
      <c r="E35" s="148" t="s">
        <v>123</v>
      </c>
      <c r="F35" s="148" t="s">
        <v>124</v>
      </c>
      <c r="G35" s="148" t="s">
        <v>261</v>
      </c>
      <c r="H35" s="148" t="s">
        <v>262</v>
      </c>
      <c r="I35" s="79">
        <v>9072</v>
      </c>
      <c r="J35" s="79">
        <v>9072</v>
      </c>
      <c r="K35" s="24"/>
      <c r="L35" s="24"/>
      <c r="M35" s="79">
        <v>9072</v>
      </c>
      <c r="N35" s="24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8" t="s">
        <v>208</v>
      </c>
      <c r="B36" s="148" t="s">
        <v>70</v>
      </c>
      <c r="C36" s="148" t="s">
        <v>263</v>
      </c>
      <c r="D36" s="148" t="s">
        <v>264</v>
      </c>
      <c r="E36" s="148" t="s">
        <v>117</v>
      </c>
      <c r="F36" s="148" t="s">
        <v>118</v>
      </c>
      <c r="G36" s="148" t="s">
        <v>261</v>
      </c>
      <c r="H36" s="148" t="s">
        <v>262</v>
      </c>
      <c r="I36" s="79">
        <v>591600</v>
      </c>
      <c r="J36" s="79">
        <v>591600</v>
      </c>
      <c r="K36" s="24"/>
      <c r="L36" s="24"/>
      <c r="M36" s="79">
        <v>591600</v>
      </c>
      <c r="N36" s="24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8" t="s">
        <v>208</v>
      </c>
      <c r="B37" s="148" t="s">
        <v>70</v>
      </c>
      <c r="C37" s="148" t="s">
        <v>265</v>
      </c>
      <c r="D37" s="148" t="s">
        <v>266</v>
      </c>
      <c r="E37" s="148" t="s">
        <v>101</v>
      </c>
      <c r="F37" s="148" t="s">
        <v>102</v>
      </c>
      <c r="G37" s="148" t="s">
        <v>215</v>
      </c>
      <c r="H37" s="148" t="s">
        <v>216</v>
      </c>
      <c r="I37" s="79">
        <v>722000</v>
      </c>
      <c r="J37" s="79">
        <v>722000</v>
      </c>
      <c r="K37" s="24"/>
      <c r="L37" s="24"/>
      <c r="M37" s="79">
        <v>722000</v>
      </c>
      <c r="N37" s="24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17.25" customHeight="1" spans="1:24">
      <c r="A38" s="33" t="s">
        <v>181</v>
      </c>
      <c r="B38" s="34"/>
      <c r="C38" s="149"/>
      <c r="D38" s="149"/>
      <c r="E38" s="149"/>
      <c r="F38" s="149"/>
      <c r="G38" s="149"/>
      <c r="H38" s="150"/>
      <c r="I38" s="79">
        <v>5258580.84</v>
      </c>
      <c r="J38" s="79">
        <v>5258580.84</v>
      </c>
      <c r="K38" s="79"/>
      <c r="L38" s="79"/>
      <c r="M38" s="79">
        <v>5258580.84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abSelected="1" workbookViewId="0">
      <pane ySplit="1" topLeftCell="A5" activePane="bottomLeft" state="frozen"/>
      <selection/>
      <selection pane="bottomLeft" activeCell="C11" sqref="C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3" t="s">
        <v>267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"单位名称："&amp;"昆明市呈贡区基础教育科学研究院"</f>
        <v>单位名称：昆明市呈贡区基础教育科学研究院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7" t="s">
        <v>1</v>
      </c>
    </row>
    <row r="5" ht="21.75" customHeight="1" spans="1:23">
      <c r="A5" s="9" t="s">
        <v>268</v>
      </c>
      <c r="B5" s="10" t="s">
        <v>192</v>
      </c>
      <c r="C5" s="9" t="s">
        <v>193</v>
      </c>
      <c r="D5" s="9" t="s">
        <v>269</v>
      </c>
      <c r="E5" s="10" t="s">
        <v>194</v>
      </c>
      <c r="F5" s="10" t="s">
        <v>195</v>
      </c>
      <c r="G5" s="10" t="s">
        <v>270</v>
      </c>
      <c r="H5" s="10" t="s">
        <v>271</v>
      </c>
      <c r="I5" s="28" t="s">
        <v>55</v>
      </c>
      <c r="J5" s="11" t="s">
        <v>272</v>
      </c>
      <c r="K5" s="12"/>
      <c r="L5" s="12"/>
      <c r="M5" s="13"/>
      <c r="N5" s="11" t="s">
        <v>200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8" t="s">
        <v>58</v>
      </c>
      <c r="K6" s="139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206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0" t="s">
        <v>57</v>
      </c>
      <c r="K7" s="14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273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274</v>
      </c>
      <c r="B10" s="69" t="s">
        <v>275</v>
      </c>
      <c r="C10" s="69" t="s">
        <v>276</v>
      </c>
      <c r="D10" s="69" t="s">
        <v>70</v>
      </c>
      <c r="E10" s="69" t="s">
        <v>107</v>
      </c>
      <c r="F10" s="69" t="s">
        <v>108</v>
      </c>
      <c r="G10" s="69" t="s">
        <v>277</v>
      </c>
      <c r="H10" s="69" t="s">
        <v>278</v>
      </c>
      <c r="I10" s="79">
        <v>400000</v>
      </c>
      <c r="J10" s="79">
        <v>400000</v>
      </c>
      <c r="K10" s="79">
        <v>400000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="134" customFormat="1" ht="21.75" customHeight="1" spans="1:23">
      <c r="A11" s="136" t="s">
        <v>274</v>
      </c>
      <c r="B11" s="136"/>
      <c r="C11" s="136"/>
      <c r="D11" s="136" t="s">
        <v>70</v>
      </c>
      <c r="E11" s="137">
        <v>2050204</v>
      </c>
      <c r="F11" s="136" t="s">
        <v>279</v>
      </c>
      <c r="G11" s="136"/>
      <c r="H11" s="136"/>
      <c r="I11" s="142">
        <v>50000</v>
      </c>
      <c r="J11" s="142">
        <v>50000</v>
      </c>
      <c r="K11" s="142">
        <v>50000</v>
      </c>
      <c r="L11" s="142"/>
      <c r="M11" s="142"/>
      <c r="N11" s="142">
        <v>50000</v>
      </c>
      <c r="O11" s="142"/>
      <c r="P11" s="142"/>
      <c r="Q11" s="142"/>
      <c r="R11" s="142"/>
      <c r="S11" s="142"/>
      <c r="T11" s="142"/>
      <c r="U11" s="142"/>
      <c r="V11" s="142"/>
      <c r="W11" s="142"/>
    </row>
    <row r="12" ht="21.75" customHeight="1" spans="1:23">
      <c r="A12" s="69" t="s">
        <v>274</v>
      </c>
      <c r="B12" s="69" t="s">
        <v>280</v>
      </c>
      <c r="C12" s="69" t="s">
        <v>281</v>
      </c>
      <c r="D12" s="69" t="s">
        <v>70</v>
      </c>
      <c r="E12" s="69" t="s">
        <v>111</v>
      </c>
      <c r="F12" s="69" t="s">
        <v>112</v>
      </c>
      <c r="G12" s="69" t="s">
        <v>253</v>
      </c>
      <c r="H12" s="69" t="s">
        <v>254</v>
      </c>
      <c r="I12" s="79">
        <v>100000</v>
      </c>
      <c r="J12" s="79">
        <v>100000</v>
      </c>
      <c r="K12" s="79">
        <v>100000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18.75" customHeight="1" spans="1:23">
      <c r="A13" s="33" t="s">
        <v>181</v>
      </c>
      <c r="B13" s="34"/>
      <c r="C13" s="34"/>
      <c r="D13" s="34"/>
      <c r="E13" s="34"/>
      <c r="F13" s="34"/>
      <c r="G13" s="34"/>
      <c r="H13" s="35"/>
      <c r="I13" s="79">
        <v>550000</v>
      </c>
      <c r="J13" s="79">
        <v>550000</v>
      </c>
      <c r="K13" s="79">
        <v>550000</v>
      </c>
      <c r="L13" s="79"/>
      <c r="M13" s="79"/>
      <c r="N13" s="79">
        <v>550000</v>
      </c>
      <c r="O13" s="79"/>
      <c r="P13" s="79"/>
      <c r="Q13" s="79"/>
      <c r="R13" s="79"/>
      <c r="S13" s="79"/>
      <c r="T13" s="79"/>
      <c r="U13" s="79"/>
      <c r="V13" s="79"/>
      <c r="W13" s="79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13" activePane="bottomLeft" state="frozen"/>
      <selection/>
      <selection pane="bottomLeft" activeCell="A14" sqref="A14:A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282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"单位名称："&amp;"昆明市呈贡区基础教育科学研究院"</f>
        <v>单位名称：昆明市呈贡区基础教育科学研究院</v>
      </c>
    </row>
    <row r="5" ht="44.25" customHeight="1" spans="1:10">
      <c r="A5" s="67" t="s">
        <v>193</v>
      </c>
      <c r="B5" s="67" t="s">
        <v>283</v>
      </c>
      <c r="C5" s="67" t="s">
        <v>284</v>
      </c>
      <c r="D5" s="67" t="s">
        <v>285</v>
      </c>
      <c r="E5" s="67" t="s">
        <v>286</v>
      </c>
      <c r="F5" s="68" t="s">
        <v>287</v>
      </c>
      <c r="G5" s="67" t="s">
        <v>288</v>
      </c>
      <c r="H5" s="68" t="s">
        <v>289</v>
      </c>
      <c r="I5" s="68" t="s">
        <v>290</v>
      </c>
      <c r="J5" s="67" t="s">
        <v>291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6">
        <v>6</v>
      </c>
      <c r="G6" s="132">
        <v>7</v>
      </c>
      <c r="H6" s="36">
        <v>8</v>
      </c>
      <c r="I6" s="36">
        <v>9</v>
      </c>
      <c r="J6" s="132">
        <v>10</v>
      </c>
    </row>
    <row r="7" ht="42" customHeight="1" spans="1:10">
      <c r="A7" s="30" t="s">
        <v>70</v>
      </c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133" t="s">
        <v>281</v>
      </c>
      <c r="B8" s="21" t="s">
        <v>292</v>
      </c>
      <c r="C8" s="21" t="s">
        <v>293</v>
      </c>
      <c r="D8" s="21" t="s">
        <v>294</v>
      </c>
      <c r="E8" s="30" t="s">
        <v>295</v>
      </c>
      <c r="F8" s="21" t="s">
        <v>296</v>
      </c>
      <c r="G8" s="30" t="s">
        <v>297</v>
      </c>
      <c r="H8" s="21" t="s">
        <v>298</v>
      </c>
      <c r="I8" s="21" t="s">
        <v>299</v>
      </c>
      <c r="J8" s="30" t="s">
        <v>300</v>
      </c>
    </row>
    <row r="9" ht="42" customHeight="1" spans="1:10">
      <c r="A9" s="133" t="s">
        <v>281</v>
      </c>
      <c r="B9" s="21" t="s">
        <v>292</v>
      </c>
      <c r="C9" s="21" t="s">
        <v>293</v>
      </c>
      <c r="D9" s="21" t="s">
        <v>294</v>
      </c>
      <c r="E9" s="30" t="s">
        <v>301</v>
      </c>
      <c r="F9" s="21" t="s">
        <v>296</v>
      </c>
      <c r="G9" s="30" t="s">
        <v>297</v>
      </c>
      <c r="H9" s="21" t="s">
        <v>298</v>
      </c>
      <c r="I9" s="21" t="s">
        <v>299</v>
      </c>
      <c r="J9" s="30" t="s">
        <v>302</v>
      </c>
    </row>
    <row r="10" ht="42" customHeight="1" spans="1:10">
      <c r="A10" s="133" t="s">
        <v>281</v>
      </c>
      <c r="B10" s="21" t="s">
        <v>292</v>
      </c>
      <c r="C10" s="21" t="s">
        <v>293</v>
      </c>
      <c r="D10" s="21" t="s">
        <v>303</v>
      </c>
      <c r="E10" s="30" t="s">
        <v>304</v>
      </c>
      <c r="F10" s="21" t="s">
        <v>296</v>
      </c>
      <c r="G10" s="30" t="s">
        <v>305</v>
      </c>
      <c r="H10" s="21" t="s">
        <v>306</v>
      </c>
      <c r="I10" s="21" t="s">
        <v>307</v>
      </c>
      <c r="J10" s="30" t="s">
        <v>308</v>
      </c>
    </row>
    <row r="11" ht="42" customHeight="1" spans="1:10">
      <c r="A11" s="133" t="s">
        <v>281</v>
      </c>
      <c r="B11" s="21" t="s">
        <v>292</v>
      </c>
      <c r="C11" s="21" t="s">
        <v>293</v>
      </c>
      <c r="D11" s="21" t="s">
        <v>309</v>
      </c>
      <c r="E11" s="30" t="s">
        <v>310</v>
      </c>
      <c r="F11" s="21" t="s">
        <v>296</v>
      </c>
      <c r="G11" s="30" t="s">
        <v>91</v>
      </c>
      <c r="H11" s="21" t="s">
        <v>311</v>
      </c>
      <c r="I11" s="21" t="s">
        <v>307</v>
      </c>
      <c r="J11" s="30" t="s">
        <v>312</v>
      </c>
    </row>
    <row r="12" ht="42" customHeight="1" spans="1:10">
      <c r="A12" s="133" t="s">
        <v>281</v>
      </c>
      <c r="B12" s="21" t="s">
        <v>292</v>
      </c>
      <c r="C12" s="21" t="s">
        <v>313</v>
      </c>
      <c r="D12" s="21" t="s">
        <v>314</v>
      </c>
      <c r="E12" s="30" t="s">
        <v>315</v>
      </c>
      <c r="F12" s="21" t="s">
        <v>316</v>
      </c>
      <c r="G12" s="30" t="s">
        <v>297</v>
      </c>
      <c r="H12" s="21" t="s">
        <v>298</v>
      </c>
      <c r="I12" s="21" t="s">
        <v>299</v>
      </c>
      <c r="J12" s="30" t="s">
        <v>317</v>
      </c>
    </row>
    <row r="13" ht="42" customHeight="1" spans="1:10">
      <c r="A13" s="133" t="s">
        <v>281</v>
      </c>
      <c r="B13" s="21" t="s">
        <v>292</v>
      </c>
      <c r="C13" s="21" t="s">
        <v>318</v>
      </c>
      <c r="D13" s="21" t="s">
        <v>319</v>
      </c>
      <c r="E13" s="30" t="s">
        <v>320</v>
      </c>
      <c r="F13" s="21" t="s">
        <v>296</v>
      </c>
      <c r="G13" s="30" t="s">
        <v>297</v>
      </c>
      <c r="H13" s="21" t="s">
        <v>298</v>
      </c>
      <c r="I13" s="21" t="s">
        <v>299</v>
      </c>
      <c r="J13" s="30" t="s">
        <v>320</v>
      </c>
    </row>
    <row r="14" ht="42" customHeight="1" spans="1:10">
      <c r="A14" s="133" t="s">
        <v>276</v>
      </c>
      <c r="B14" s="21" t="s">
        <v>321</v>
      </c>
      <c r="C14" s="21" t="s">
        <v>293</v>
      </c>
      <c r="D14" s="21" t="s">
        <v>322</v>
      </c>
      <c r="E14" s="30" t="s">
        <v>323</v>
      </c>
      <c r="F14" s="21" t="s">
        <v>296</v>
      </c>
      <c r="G14" s="30" t="s">
        <v>83</v>
      </c>
      <c r="H14" s="21" t="s">
        <v>324</v>
      </c>
      <c r="I14" s="21" t="s">
        <v>307</v>
      </c>
      <c r="J14" s="30" t="s">
        <v>325</v>
      </c>
    </row>
    <row r="15" ht="42" customHeight="1" spans="1:10">
      <c r="A15" s="133" t="s">
        <v>276</v>
      </c>
      <c r="B15" s="21" t="s">
        <v>321</v>
      </c>
      <c r="C15" s="21" t="s">
        <v>293</v>
      </c>
      <c r="D15" s="21" t="s">
        <v>294</v>
      </c>
      <c r="E15" s="30" t="s">
        <v>326</v>
      </c>
      <c r="F15" s="21" t="s">
        <v>296</v>
      </c>
      <c r="G15" s="30" t="s">
        <v>297</v>
      </c>
      <c r="H15" s="21" t="s">
        <v>298</v>
      </c>
      <c r="I15" s="21" t="s">
        <v>299</v>
      </c>
      <c r="J15" s="30" t="s">
        <v>327</v>
      </c>
    </row>
    <row r="16" ht="42" customHeight="1" spans="1:10">
      <c r="A16" s="133" t="s">
        <v>276</v>
      </c>
      <c r="B16" s="21" t="s">
        <v>321</v>
      </c>
      <c r="C16" s="21" t="s">
        <v>293</v>
      </c>
      <c r="D16" s="21" t="s">
        <v>309</v>
      </c>
      <c r="E16" s="30" t="s">
        <v>310</v>
      </c>
      <c r="F16" s="21" t="s">
        <v>296</v>
      </c>
      <c r="G16" s="30" t="s">
        <v>328</v>
      </c>
      <c r="H16" s="21" t="s">
        <v>311</v>
      </c>
      <c r="I16" s="21" t="s">
        <v>307</v>
      </c>
      <c r="J16" s="30" t="s">
        <v>329</v>
      </c>
    </row>
    <row r="17" ht="42" customHeight="1" spans="1:10">
      <c r="A17" s="133" t="s">
        <v>276</v>
      </c>
      <c r="B17" s="21" t="s">
        <v>321</v>
      </c>
      <c r="C17" s="21" t="s">
        <v>313</v>
      </c>
      <c r="D17" s="21" t="s">
        <v>330</v>
      </c>
      <c r="E17" s="30" t="s">
        <v>331</v>
      </c>
      <c r="F17" s="21" t="s">
        <v>296</v>
      </c>
      <c r="G17" s="30" t="s">
        <v>297</v>
      </c>
      <c r="H17" s="21" t="s">
        <v>298</v>
      </c>
      <c r="I17" s="21" t="s">
        <v>299</v>
      </c>
      <c r="J17" s="30" t="s">
        <v>332</v>
      </c>
    </row>
    <row r="18" ht="42" customHeight="1" spans="1:10">
      <c r="A18" s="133" t="s">
        <v>276</v>
      </c>
      <c r="B18" s="21" t="s">
        <v>321</v>
      </c>
      <c r="C18" s="21" t="s">
        <v>318</v>
      </c>
      <c r="D18" s="21" t="s">
        <v>319</v>
      </c>
      <c r="E18" s="30" t="s">
        <v>333</v>
      </c>
      <c r="F18" s="21" t="s">
        <v>296</v>
      </c>
      <c r="G18" s="30" t="s">
        <v>297</v>
      </c>
      <c r="H18" s="21" t="s">
        <v>298</v>
      </c>
      <c r="I18" s="21" t="s">
        <v>299</v>
      </c>
      <c r="J18" s="30" t="s">
        <v>334</v>
      </c>
    </row>
  </sheetData>
  <mergeCells count="6">
    <mergeCell ref="A3:J3"/>
    <mergeCell ref="A4:H4"/>
    <mergeCell ref="A8:A13"/>
    <mergeCell ref="A14:A18"/>
    <mergeCell ref="B8:B13"/>
    <mergeCell ref="B14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2025-03-17T04:32:00Z</dcterms:created>
  <dcterms:modified xsi:type="dcterms:W3CDTF">2025-03-20T01:47:39Z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4595F9C6E10B4416932FB2F541656DE9_13</vt:lpwstr>
  </property>
  <property fmtid="{D5CDD505-2E9C-101B-9397-08002B2CF9AE}" pid="3" name="KSOProductBuildVer">
    <vt:lpwstr>2052-11.1.0.11875</vt:lpwstr>
  </property>
</Properties>
</file>