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6"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<sst xmlns="http://schemas.openxmlformats.org/spreadsheetml/2006/main" count="1921" uniqueCount="587">
  <si>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</si>
  <si>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</si>
  <si>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</si>
  <si>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</si>
  <si>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</si>
  <si>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</si>
  <si>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</si>
  <si>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</si>
  <si>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</si>
  <si>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</si>
  <si>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</si>
  <si>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</si>
  <si>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</si>
  <si>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</si>
  <si>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</si>
  <si>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</si>
  <si>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</si>
  <si>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</si>
  <si>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</si>
  <si>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</si>
  <si>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</si>
  <si>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</si>
  <si>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</si>
  <si>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</si>
  <si>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</si>
  <si>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</si>
  <si>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</si>
  <si>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</si>
  <si>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</si>
  <si>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</si>
  <si>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</si>
  <si>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</si>
  <si>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</si>
  <si>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</si>
  <si>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</si>
  <si>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</si>
  <si>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</si>
  <si>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</si>
  <si>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</si>
  <si>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</si>
  <si>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</si>
  <si>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</si>
  <si>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</si>
  <si>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</si>
  <si>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</si>
  <si>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</si>
  <si>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</si>
  <si>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</si>
  <si>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</si>
  <si>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</si>
  <si>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</si>
  <si>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</si>
  <si>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</si>
  <si>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</si>
  <si>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</si>
  <si>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</si>
  <si>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</si>
  <si>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</si>
  <si>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</si>
  <si>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</si>
  <si>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</si>
  <si>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</si>
  <si>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</si>
  <si>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</si>
  <si>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</si>
  <si>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</si>
  <si>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</si>
  <si>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</si>
  <si>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</si>
  <si>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190001</t>
  </si>
  <si>
    <t>中国共产党昆明市呈贡区委员会统一战线工作部</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</si>
  <si>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</si>
  <si>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</si>
  <si>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</si>
  <si>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</si>
  <si>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</si>
  <si>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</si>
  <si>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</si>
  <si>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</si>
  <si>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</si>
  <si>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</si>
  <si>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</si>
  <si>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</si>
  <si>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</si>
  <si>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</si>
  <si>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</si>
  <si>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</si>
  <si>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</si>
  <si>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</si>
  <si>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</si>
  <si>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</si>
  <si>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</si>
  <si>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</si>
  <si>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</si>
  <si>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</si>
  <si>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</si>
  <si>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</si>
  <si>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</si>
  <si>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</si>
  <si>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</si>
  <si>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</si>
  <si>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2012304</t>
  </si>
  <si>
    <t>民族工作专项</t>
  </si>
  <si>
    <t>2012399</t>
  </si>
  <si>
    <t>其他民族事务支出</t>
  </si>
  <si>
    <t>20134</t>
  </si>
  <si>
    <t>统战事务</t>
  </si>
  <si>
    <t>2013401</t>
  </si>
  <si>
    <t>行政运行</t>
  </si>
  <si>
    <t>一般行政管理事务</t>
  </si>
  <si>
    <t>2013404</t>
  </si>
  <si>
    <t>宗教事务</t>
  </si>
  <si>
    <t>2013499</t>
  </si>
  <si>
    <t>其他统战事务支出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</si>
  <si>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</si>
  <si>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</si>
  <si>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</si>
  <si>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</si>
  <si>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</si>
  <si>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</si>
  <si>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</si>
  <si>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</si>
  <si>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</si>
  <si>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</si>
  <si>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</si>
  <si>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</si>
  <si>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</si>
  <si>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</si>
  <si>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</si>
  <si>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</si>
  <si>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</si>
  <si>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</si>
  <si>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</si>
  <si>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</si>
  <si>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</si>
  <si>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</si>
  <si>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</si>
  <si>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</si>
  <si>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</si>
  <si>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</si>
  <si>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</si>
  <si>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</si>
  <si>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</si>
  <si>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</si>
  <si>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</si>
  <si>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</si>
  <si>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</si>
  <si>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</si>
  <si>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</si>
  <si>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</si>
  <si>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</si>
  <si>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</si>
  <si>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</si>
  <si>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</si>
  <si>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</si>
  <si>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</si>
  <si>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</si>
  <si>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</si>
  <si>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</si>
  <si>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</si>
  <si>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</si>
  <si>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</si>
  <si>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</si>
  <si>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</si>
  <si>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</si>
  <si>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</si>
  <si>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</si>
  <si>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</si>
  <si>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</si>
  <si>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</si>
  <si>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</si>
  <si>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</si>
  <si>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</si>
  <si>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</si>
  <si>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</si>
  <si>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</si>
  <si>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</si>
  <si>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</si>
  <si>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</si>
  <si>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</si>
  <si>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</si>
  <si>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</si>
  <si>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</si>
  <si>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</si>
  <si>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</si>
  <si>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</si>
  <si>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</si>
  <si>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</si>
  <si>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</si>
  <si>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</si>
  <si>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</si>
  <si>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</si>
  <si>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</si>
  <si>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</si>
  <si>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</si>
  <si>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</si>
  <si>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</si>
  <si>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</si>
  <si>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</si>
  <si>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</si>
  <si>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</si>
  <si>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</si>
  <si>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</si>
  <si>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</si>
  <si>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</si>
  <si>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</si>
  <si>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</si>
  <si>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</si>
  <si>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</si>
  <si>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</si>
  <si>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</si>
  <si>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</si>
  <si>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</si>
  <si>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</si>
  <si>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</si>
  <si>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530121210000000002720</t>
  </si>
  <si>
    <t>行政人员工资支出</t>
  </si>
  <si>
    <t>30101</t>
  </si>
  <si>
    <t>基本工资</t>
  </si>
  <si>
    <t>30102</t>
  </si>
  <si>
    <t>津贴补贴</t>
  </si>
  <si>
    <t>30103</t>
  </si>
  <si>
    <t>奖金</t>
  </si>
  <si>
    <t>530121210000000002721</t>
  </si>
  <si>
    <t>社会保障缴费</t>
  </si>
  <si>
    <t>30108</t>
  </si>
  <si>
    <t>机关事业单位基本养老保险缴费</t>
  </si>
  <si>
    <t>30110</t>
  </si>
  <si>
    <t>职工基本医疗保险缴费</t>
  </si>
  <si>
    <t>30111</t>
  </si>
  <si>
    <t>公务员医疗补助缴费</t>
  </si>
  <si>
    <t>30112</t>
  </si>
  <si>
    <t>其他社会保障缴费</t>
  </si>
  <si>
    <t>530121210000000002722</t>
  </si>
  <si>
    <t>30113</t>
  </si>
  <si>
    <t>530121210000000002725</t>
  </si>
  <si>
    <t>公务用车运行维护费</t>
  </si>
  <si>
    <t>30231</t>
  </si>
  <si>
    <t>530121210000000002726</t>
  </si>
  <si>
    <t>公务交通补贴</t>
  </si>
  <si>
    <t>30239</t>
  </si>
  <si>
    <t>其他交通费用</t>
  </si>
  <si>
    <t>530121210000000002727</t>
  </si>
  <si>
    <t>工会经费</t>
  </si>
  <si>
    <t>30228</t>
  </si>
  <si>
    <t>530121210000000002728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</si>
  <si>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</si>
  <si>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</si>
  <si>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</si>
  <si>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</si>
  <si>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</si>
  <si>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</si>
  <si>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</si>
  <si>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</si>
  <si>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</si>
  <si>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</si>
  <si>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</si>
  <si>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</si>
  <si>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</si>
  <si>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</si>
  <si>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</si>
  <si>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</si>
  <si>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</si>
  <si>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</si>
  <si>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</si>
  <si>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</si>
  <si>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</si>
  <si>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31002</t>
  </si>
  <si>
    <t>办公设备购置</t>
  </si>
  <si>
    <t>530121231100001189282</t>
  </si>
  <si>
    <t>离退休人员支出</t>
  </si>
  <si>
    <t>30305</t>
  </si>
  <si>
    <t>生活补助</t>
  </si>
  <si>
    <t>530121231100001444196</t>
  </si>
  <si>
    <t>行政人员绩效奖励</t>
  </si>
  <si>
    <t>530121231100001444213</t>
  </si>
  <si>
    <t>其他财政补助人员补贴</t>
  </si>
  <si>
    <t>530121231100001444214</t>
  </si>
  <si>
    <t>编外人员公用经费</t>
  </si>
  <si>
    <t>530121241100002253554</t>
  </si>
  <si>
    <t>其他人员支出</t>
  </si>
  <si>
    <t>30199</t>
  </si>
  <si>
    <t>其他工资福利支出</t>
  </si>
  <si>
    <t>530121251100003752556</t>
  </si>
  <si>
    <t>530121251100003752557</t>
  </si>
  <si>
    <t>遗属补助及抚恤金</t>
  </si>
  <si>
    <t>30304</t>
  </si>
  <si>
    <t>抚恤金</t>
  </si>
  <si>
    <t>预算05-1表</t>
  </si>
  <si>
    <t>项目分类</t>
  </si>
  <si>
    <t>项目单位</t>
  </si>
  <si>
    <t>经济科目编码</t>
  </si>
  <si>
    <t>经济科目名称</t>
  </si>
  <si>
    <t>本年拨款</t>
  </si>
  <si>
    <t>其中：本次下达</t>
  </si>
  <si>
    <t>事业发展类</t>
  </si>
  <si>
    <t>530121210000000002481</t>
  </si>
  <si>
    <t>呈贡区与驻呈高校合作共建经费</t>
  </si>
  <si>
    <t>530121221100000645228</t>
  </si>
  <si>
    <t>新时期统战经费</t>
  </si>
  <si>
    <t>530121221100000645693</t>
  </si>
  <si>
    <t>新的社会阶层人士和网络人士经费</t>
  </si>
  <si>
    <t>530121221100000645739</t>
  </si>
  <si>
    <t>城市民族经费</t>
  </si>
  <si>
    <t>30226</t>
  </si>
  <si>
    <t>劳务费</t>
  </si>
  <si>
    <t>530121221100000645815</t>
  </si>
  <si>
    <t>巩固提升民族团结进步示范市创建成果经费</t>
  </si>
  <si>
    <t>30202</t>
  </si>
  <si>
    <t>印刷费</t>
  </si>
  <si>
    <t>530121221100000645881</t>
  </si>
  <si>
    <t>宗教管理经费</t>
  </si>
  <si>
    <t>530121221100000645934</t>
  </si>
  <si>
    <t>高新区（马金铺）片区社会事务（民族宗教类）经费</t>
  </si>
  <si>
    <t>530121221100000646081</t>
  </si>
  <si>
    <t>度假区（大渔片区）社会事务（民族宗教类）经费</t>
  </si>
  <si>
    <t>530121231100001189318</t>
  </si>
  <si>
    <t>机关党员教育活动经费</t>
  </si>
  <si>
    <t>530121241100002252712</t>
  </si>
  <si>
    <t>帮扶磨憨镇龙门村建设工作经费</t>
  </si>
  <si>
    <t>530121251100003766817</t>
  </si>
  <si>
    <t>昆明市第十三届少数民族传统体育运动会经费</t>
  </si>
  <si>
    <t>省下2024年统战专项资金</t>
  </si>
  <si>
    <t>统战阵地建设经费</t>
  </si>
  <si>
    <t>预算05-2表</t>
  </si>
  <si>
    <t>项目年度绩效目标</t>
  </si>
  <si>
    <t>一级指标</t>
  </si>
  <si>
    <t>二级指标</t>
  </si>
  <si>
    <t>三级指标</t>
  </si>
  <si>
    <t>指标性质</t>
  </si>
  <si>
    <t>指标值</t>
  </si>
  <si>
    <t>度量单位</t>
  </si>
  <si>
    <t>指标属性</t>
  </si>
  <si>
    <t>指标内容</t>
  </si>
  <si>
    <t>昆明市第十三届少数民族传统体育运动会将于2025年在寻甸回族彝族自治县举办，呈贡区将组织不少于120名少数民族运动员参加射弩、武术、摔跤、陀螺、吹枪、双拐、蹴球、板鞋、旱地龙舟、入场式、表演等比赛。预算费用约：80万元（购买代表团团服约：120人×800元／人=96000元；体检费约：100人（运动员、教练员）×40元／人=4000元；保险费约：120人（运动员、教练员）×50元／人=6000元；往返交通费约：50000元；宣传布标、团旗等约：5000元；医疗药品费约：5000元；集训期间伙食费约：100人（运动员、教练员）×100元／人×15天=150000元；集训期间运动员误工补贴约：150000元（100人（运动员、教练员）×50元／人×15天=75000元）；训练器材费约：124000元；奖励经费约：285000元，以比赛结束后实际获奖情况进行奖励（第一名5000元、第二名3000元、第三名2000元、第四名500元、第五名400元、第六名300元、第七名200元、第八名100元）。
本次预算由于资金紧张，先预算10万，后期资金按照市级要求及实际需求进行追加。</t>
  </si>
  <si>
    <t>产出指标</t>
  </si>
  <si>
    <t>数量指标</t>
  </si>
  <si>
    <t>竞赛项目个数</t>
  </si>
  <si>
    <t>&gt;=</t>
  </si>
  <si>
    <t>9项</t>
  </si>
  <si>
    <t>项</t>
  </si>
  <si>
    <t>定量指标</t>
  </si>
  <si>
    <t>2025年运动会实施方案</t>
  </si>
  <si>
    <t>质量指标</t>
  </si>
  <si>
    <t>运动会顺利举办</t>
  </si>
  <si>
    <t>=</t>
  </si>
  <si>
    <t>100%</t>
  </si>
  <si>
    <t>%</t>
  </si>
  <si>
    <t>2025年部门预算</t>
  </si>
  <si>
    <t>时效指标</t>
  </si>
  <si>
    <t>运动会开展时间</t>
  </si>
  <si>
    <t>&lt;=</t>
  </si>
  <si>
    <t>9-10月</t>
  </si>
  <si>
    <t>月</t>
  </si>
  <si>
    <t>成本指标</t>
  </si>
  <si>
    <t>社会成本指标</t>
  </si>
  <si>
    <t>95万</t>
  </si>
  <si>
    <t>万元</t>
  </si>
  <si>
    <t>效益指标</t>
  </si>
  <si>
    <t>社会效益</t>
  </si>
  <si>
    <t>加强少数民族团结</t>
  </si>
  <si>
    <t>保证社会稳定</t>
  </si>
  <si>
    <t>满意度指标</t>
  </si>
  <si>
    <t>服务对象满意度</t>
  </si>
  <si>
    <t>参赛人员满意度</t>
  </si>
  <si>
    <t>95%以上</t>
  </si>
  <si>
    <t xml:space="preserve">做好中共呈贡区委统战部2025年度项目经费预算工作，确保2025年度新的社会阶层人士和网络人士工作经费按项目进度计划实现有效支出并取得预期成果
（1）中秋节、春节慰问新的社会阶层人士和网络人士等，10人×500元∕人×2次=1万元。
（2）给予昆明市呈贡区新的社会阶层人士联谊会2025年工作经费补助2万元；。
（3）给予新的社会阶层人士工作站点项目化扶持经费补助，5个×2万元/个=10万元。
（4）组织新的社会阶层人士、网络人士围绕“春城新能量”“新呈同心圆”品牌开展2次活动，2次×2万元/次=4万元。
（5）党外知识分子工作站开展校地合作项目经费15万元
</t>
  </si>
  <si>
    <t>举办“系列活动</t>
  </si>
  <si>
    <t>2次</t>
  </si>
  <si>
    <t>期</t>
  </si>
  <si>
    <t>项目实施方案</t>
  </si>
  <si>
    <t>中秋节、春节慰问新的社会阶层人士和网络人士</t>
  </si>
  <si>
    <t>10人</t>
  </si>
  <si>
    <t>人</t>
  </si>
  <si>
    <t>慰问的及时性</t>
  </si>
  <si>
    <t>补助拔付时间</t>
  </si>
  <si>
    <t>1季度以前</t>
  </si>
  <si>
    <t>汇聚各方力量为经济社会发展作贡献</t>
  </si>
  <si>
    <t>团结和谐发展</t>
  </si>
  <si>
    <t>统战工作对象满意度</t>
  </si>
  <si>
    <t>根据《关于加强新形势下呈贡区基层党建工作的实施意见》的通知，统战部党员20人，人均每人1000元，用于党支部工作开支。</t>
  </si>
  <si>
    <t>在职及离退休党员人数</t>
  </si>
  <si>
    <t>20人</t>
  </si>
  <si>
    <t>《关于加强新形势下呈贡区基层党建工作的实施意见》的通知</t>
  </si>
  <si>
    <t>党建活动有序工展</t>
  </si>
  <si>
    <t>党建活动时间</t>
  </si>
  <si>
    <t>2023年</t>
  </si>
  <si>
    <t>年</t>
  </si>
  <si>
    <t>组织党员活动</t>
  </si>
  <si>
    <t>引领社会稳定发展</t>
  </si>
  <si>
    <t>党员满意度</t>
  </si>
  <si>
    <t>95%</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</si>
  <si>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
资金明细：
（1）清真食品义务监督员补贴，1人×10000元／年=1万元。
（2）开展街道和社区民族宗教工作人员培训费，包括防范化解民族宗教领域风险隐患、民族宗教政策等培训，需2万元。
（3）开展民族团结宣传活动，巩固民族团结成果，需3.36万元。</t>
  </si>
  <si>
    <t>清真食品义务监督员生活补助</t>
  </si>
  <si>
    <t>1人</t>
  </si>
  <si>
    <t>实施方案</t>
  </si>
  <si>
    <t>民族宗教培训次数</t>
  </si>
  <si>
    <t>1次</t>
  </si>
  <si>
    <t>次</t>
  </si>
  <si>
    <t>民族宗教宣传活动</t>
  </si>
  <si>
    <t>托管经费拔付及时性</t>
  </si>
  <si>
    <t>托管经费拔付时间</t>
  </si>
  <si>
    <t>不出现因民族宗教引发的社会矛盾</t>
  </si>
  <si>
    <t>宗教和顺，民族团结</t>
  </si>
  <si>
    <t>实施方案空</t>
  </si>
  <si>
    <t>群众对民族宗教工作的满意度</t>
  </si>
  <si>
    <t>空实施方案</t>
  </si>
  <si>
    <t>2022年聘请管理人员对黑板冲、叫天山回民公墓进行管理和维护，六一儿童节慰问少数民族困难儿童，购买法律服务，对呈贡本地少数民族困难大学生给予扶助，开展民族文化活动节目展演及繁荣发展少数民族文化事业，在中小学开展民族团结进步进校园工作，把洛龙街道碧潭社区创建成为民族团结示范社区
资金明细：
（1）春节、中秋节走访慰问民族界代表人士，7人×500元／人×2=0.7万元。
（2）每年需聘请管理人员对黑板冲、叫天山回民公墓进行管理和维护，2人×2000元/月×12月=4.8万元。
（3）开展民族文化活动节目展演及“三项”计划活动，需经费9万元。
（4）组织呈贡区铸牢中华民族共同体意识暨民族团结进步示范创建培训班，40人×7天×520元∕天=14.56万元。机票约需10万元，区属各部委办局参训人员机票自理，据实支出。共需经费约20万元。</t>
  </si>
  <si>
    <t>春节、中秋节走访慰问民族界代表人士人数</t>
  </si>
  <si>
    <t>7人</t>
  </si>
  <si>
    <t>民族团结进步示范创建培训班人数</t>
  </si>
  <si>
    <t>40人</t>
  </si>
  <si>
    <t>公墓进行管理和维护</t>
  </si>
  <si>
    <t>2人</t>
  </si>
  <si>
    <t>少数民族投诉处理率</t>
  </si>
  <si>
    <t>培训合格率</t>
  </si>
  <si>
    <t>墓地维护</t>
  </si>
  <si>
    <t>100%及时</t>
  </si>
  <si>
    <t>民族团结稳定</t>
  </si>
  <si>
    <t>无矛盾纠纷</t>
  </si>
  <si>
    <t>少数民族群众满意度</t>
  </si>
  <si>
    <t>2025年加强呈贡区与各高校的联系合作，发挥高校统战部人才集聚的优势，为呈贡区发展献智献力。联合校地共建成员单位与10所驻呈高校联合开展调研活动，召开驻呈高校开展联席会议，印刷校地合作共建成果，制作宣传画册及书籍，与驻呈高校联合举办大学生艺术节、创新创业、知识讲座、大型义诊等活动，帮助驻呈高校解决实际困难。加强与驻呈高校的深度融合，拓展校地共建平台，着力在宣传教育、民族团结示范创建、民族文化资源挖掘等方面，深入开展校地共建活动
资金明细：
召开驻呈高校开展联席会议，与驻呈高校联合举办创新创业、知识讲座、社会服务等活动，需5万元。</t>
  </si>
  <si>
    <t>驻呈高校开展联席会议</t>
  </si>
  <si>
    <t>助力高校合作</t>
  </si>
  <si>
    <t>制作宣传画册</t>
  </si>
  <si>
    <t>500册</t>
  </si>
  <si>
    <t>册</t>
  </si>
  <si>
    <t>联合开展活动时间</t>
  </si>
  <si>
    <t>2025年内</t>
  </si>
  <si>
    <t>联合开展活动时间在2025年内</t>
  </si>
  <si>
    <t>呈贡区与高校融合发展，资源共享</t>
  </si>
  <si>
    <t>共同繁荣发展</t>
  </si>
  <si>
    <t>呈贡区与高校融合发展，资源共享共同繁荣发展</t>
  </si>
  <si>
    <t>各驻呈高校满意度</t>
  </si>
  <si>
    <t>各驻呈高校满意度达到100%</t>
  </si>
  <si>
    <t>2025年积极营造和睦、和谐、团结、稳定的氛围，全力构建社会主义民族工作新格局，将民族团结进步宣传工作延伸到基层，延伸到社区的各个领域，形成完善的民族团结宣传教育布局，促进民族团结进步示范工作落到实处
资金明细：27.96万
（1）以铸牢中华民族共同体意识为主线，提升建设民族团结进步示范点工作经费，需20万元。
（2）举办“中华民族一家亲  同心共筑中国梦”系列活动1场、举办“民族团结宣传月”活动3场，需6万元。
（3）制作铸牢中华民族共同体意识宣传资料（布袋、纸杯等惠民材料），需1.96万元</t>
  </si>
  <si>
    <t>举办“民族团结宣传月”活动</t>
  </si>
  <si>
    <t>3场</t>
  </si>
  <si>
    <t>场</t>
  </si>
  <si>
    <t>开展“中华民族一家亲.同心共筑中国梦”宣传教育活动</t>
  </si>
  <si>
    <t>1次以上</t>
  </si>
  <si>
    <t>制作民族团结宣传材料</t>
  </si>
  <si>
    <t>一批</t>
  </si>
  <si>
    <t>批次</t>
  </si>
  <si>
    <t>民族团结宣传展板、宣传栏可视率</t>
  </si>
  <si>
    <t>提升民族团结进步示范市创建成果成功率</t>
  </si>
  <si>
    <t>96%</t>
  </si>
  <si>
    <t>宣传教育活动统战人士覆盖率</t>
  </si>
  <si>
    <t>各项工作开展时间</t>
  </si>
  <si>
    <t>'2025年</t>
  </si>
  <si>
    <t>制作宣传展板、标语、宣传片等，在全区营造民族团结氛围空</t>
  </si>
  <si>
    <t>民族团结氛围浓厚</t>
  </si>
  <si>
    <t>各民族对创建成果满意度</t>
  </si>
  <si>
    <t>98%</t>
  </si>
  <si>
    <t>2022年按照《中共昆明市委办公室 昆明市人民政府办公室关于开发（度假）区社会管理职能剥离移交的实施意见》（昆办发｛2019｝23号）文件精神，呈贡区与高新区签订经费移交协议，高新区民族宗教工作经费由呈贡区民宗局纳入财政预算
资金明细：
（1）消除化古城社区古山禅寺安全隐患,修缮前殿、后殿等地方，需6万元。 
（2）开展街道和社区民族宗教工作人员培训费，包括防范化解民族宗教领域风险隐患、民族宗教政策、宗教活动场所消防安全等培训，需1.28万元。
（3）开展民族团结宣传，巩固民族团结成果，需6.28万元。</t>
  </si>
  <si>
    <t>寺庙修缮场所</t>
  </si>
  <si>
    <t>1个</t>
  </si>
  <si>
    <t>民族团结宣传次数</t>
  </si>
  <si>
    <t>个</t>
  </si>
  <si>
    <t>及时拔付托管事务经费</t>
  </si>
  <si>
    <t>马金铺托管经费拔付时间</t>
  </si>
  <si>
    <t>培训开展时间</t>
  </si>
  <si>
    <t>2025年10月以前</t>
  </si>
  <si>
    <t>2025年春节、中秋节走访慰问宗教界代表人士，给予宗教活动场所经费补助，指导宗教场所开展日常工作，宗教节日慰问宗教场所，在宗教活动场所开展开展“五进”宗教活动场所活动等。
（1）春节、中秋节走访慰问宗教界代表人士，13人×500元／人×2=1.3万元。
（2）10个宗教场所节日慰问金，10个×3000元／个=3万元。
（3）补助9个宗教活动场所开展日常工作，8个×1万/个+1×2万/个=10万元。                                                    
（4）呈贡区宗教活动场所消除安全隐患工作经费，需10万元。
（5）在全区9个宗教活动场所开展“五进”工作经费，需4万元。
（6）宗教中国化示范场所建设工作经费，2个×40000元／个=8万元。
（7）云南省民间信仰活动场所管理工作培训经费，需2万元</t>
  </si>
  <si>
    <t>春节、中秋节走访慰问人数</t>
  </si>
  <si>
    <t>13人</t>
  </si>
  <si>
    <t>宗教活动场所</t>
  </si>
  <si>
    <t>9个</t>
  </si>
  <si>
    <t>慰问宗教场所</t>
  </si>
  <si>
    <t>10个</t>
  </si>
  <si>
    <t>不出现因宗教引发的社会矛盾</t>
  </si>
  <si>
    <t>慰问宗教界代表人士时间</t>
  </si>
  <si>
    <t>春节、中秋节前</t>
  </si>
  <si>
    <t>宗教与社会主义相适应</t>
  </si>
  <si>
    <t>宗教和顺</t>
  </si>
  <si>
    <t>信教群众对宗教工作的满意度</t>
  </si>
  <si>
    <t>（1）呈贡区定点帮扶磨憨镇龙门村村民子女就读公费学位2023级补助，约：5.31万元（补助金4.52万元，住宿费5间×380元=1900元，餐费15人（包含父母亲）×100元／人×4天=6000元）
（2）呈贡区定点帮扶磨憨镇龙门村村民子女就读公费学位2024级补助，约：10.38万元（补助金8.8万元，住宿费10间×380元=3800元，餐费30人（包含父母亲）×100元／人×4天=12000元）。
（3）呈贡区定点帮扶磨憨镇龙门村村民子女就读公费学位2025级补助，约24.73万元（符合条件的初一学生16人，高一学生3人，费用包括补助费16人×10200元／人=163200元、3人×12200元／人=36600元，书包19人×200元／人=3800元，课外书19人×200元／人=3800元，服装19套×500元／人=9500元，欢迎仪式住宿费20间×380元=7600，餐费57人（包含父母亲）×100元／人×4天=22800元）。
（4）开展帮扶共建等交流交往交融活动，落实调研、督查、检查等工作，维护帮扶磨憨镇龙门村建设工作专项办公室日常运转，需7万元。</t>
  </si>
  <si>
    <t>2025年龙门村村民子女初一补助人数</t>
  </si>
  <si>
    <t>16人</t>
  </si>
  <si>
    <t>区委办[2023]5号</t>
  </si>
  <si>
    <t>龙门村领导调研次数</t>
  </si>
  <si>
    <t>5次</t>
  </si>
  <si>
    <t>保障磨憨村建设</t>
  </si>
  <si>
    <t>有序开展</t>
  </si>
  <si>
    <t>经费补助时间</t>
  </si>
  <si>
    <t>10月底以前</t>
  </si>
  <si>
    <t>经济成本指标</t>
  </si>
  <si>
    <t>47.42万元</t>
  </si>
  <si>
    <t>帮扶磨憨镇龙门村建设</t>
  </si>
  <si>
    <t>建设美好家园</t>
  </si>
  <si>
    <t>龙门村群众满意度</t>
  </si>
  <si>
    <t>90%</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</si>
  <si>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
（1）中秋节、春节慰问民主党派、党外知识分子代表人士、港澳台侨困难人员、黄埔同学成员、起义投诚人员等，40人×500元∕人×2=4万元。
（2）支持民主党派加强自身建设，给予7个民主党派办公经费和调研经费，7个×2万元+ 2个×1万元 ∕个=16万元。
（3）开展涉侨交流活动5万元∕个×2个=10万元。
（4）开展两岸交流活动5万元∕个×4个=20万元。                                                                                            
（5）统一战线同心艺术团活动3次×2万元/次=6万元
（6）开展调研、交流等日常统战工作，需7万元。
（7）组织民主党派成员、党外知识分子、新的社会阶层人士、党外知识分子、民族宗教界人士等统战对象开展理想信念提升培训，30人×7天×520元∕天=10.92万元。往返机票约需10万元，据实支出。共需经费约20万元。</t>
  </si>
  <si>
    <t>给予办公经费和调研经费的党派</t>
  </si>
  <si>
    <t>7个民主党派</t>
  </si>
  <si>
    <t>理念培训班、能力提升培训班</t>
  </si>
  <si>
    <t>二期30名，7天</t>
  </si>
  <si>
    <t>天</t>
  </si>
  <si>
    <t>开展对台交流系列活动</t>
  </si>
  <si>
    <t>3期</t>
  </si>
  <si>
    <t>中秋节、春节慰问人数</t>
  </si>
  <si>
    <t>民主党派、党外知识分子发挥作用，助力呈贡区发展</t>
  </si>
  <si>
    <t>'调研报告、人大建议案、政协提案为新区发展出谋划策</t>
  </si>
  <si>
    <t>给予呈贡区各民主党派调研经费、工作经费、慰问经费</t>
  </si>
  <si>
    <t>2025年11月以前</t>
  </si>
  <si>
    <t>统战工作对象对党委政府的领导</t>
  </si>
  <si>
    <t>认同、团结</t>
  </si>
  <si>
    <t>民主党派和党外知识分子的知名度和影响力</t>
  </si>
  <si>
    <t>不断增强</t>
  </si>
  <si>
    <t>预算06表</t>
  </si>
  <si>
    <t>政府性基金预算支出预算表</t>
  </si>
  <si>
    <t>单位名称：昆明市发展和改革委员会</t>
  </si>
  <si>
    <t>政府性基金预算支出</t>
  </si>
  <si>
    <t>备注：2025年本单位无政府性基金收入，故此表为空。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</si>
  <si>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</si>
  <si>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</si>
  <si>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</si>
  <si>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</si>
  <si>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</si>
  <si>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</si>
  <si>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</si>
  <si>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</si>
  <si>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</si>
  <si>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</si>
  <si>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</si>
  <si>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</si>
  <si>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</si>
  <si>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元</t>
  </si>
  <si>
    <t>公车维修保险加油</t>
  </si>
  <si>
    <t>车辆维修和保养服务</t>
  </si>
  <si>
    <t>公务用车保险</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</si>
  <si>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</si>
  <si>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</si>
  <si>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</si>
  <si>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</si>
  <si>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</si>
  <si>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</si>
  <si>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</si>
  <si>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</si>
  <si>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</si>
  <si>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</si>
  <si>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业务咨询服务</t>
  </si>
  <si>
    <t>B0801 咨询服务</t>
  </si>
  <si>
    <t>B 政府履职辅助性服务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</si>
  <si>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</si>
  <si>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</si>
  <si>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</si>
  <si>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</si>
  <si>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</si>
  <si>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</si>
  <si>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</si>
  <si>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</si>
  <si>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</si>
  <si>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</si>
  <si>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</si>
  <si>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</si>
  <si>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</si>
  <si>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</si>
  <si>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</si>
  <si>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</si>
  <si>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</si>
  <si>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</si>
  <si>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</si>
  <si>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</si>
  <si>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</si>
  <si>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</si>
  <si>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</si>
  <si>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备注：呈贡区已实行乡财县管，按照区与乡镇（街道）财政管理体制，乡镇（街道）按照县级部门预算管理，故无对下转移支付。</t>
  </si>
  <si>
    <t>预算09-2表</t>
  </si>
  <si>
    <t xml:space="preserve">预算10表
</t>
  </si>
  <si>
    <t>资产类别</t>
  </si>
  <si>
    <t>资产分类代码.名称</t>
  </si>
  <si>
    <t>资产名称</t>
  </si>
  <si>
    <t>计量单位</t>
  </si>
  <si>
    <t>财政部门批复数（元）</t>
  </si>
  <si>
    <t>单价</t>
  </si>
  <si>
    <t>金额</t>
  </si>
  <si>
    <t>备注：本单位无新增固定资产计划，故此表为空。</t>
  </si>
  <si>
    <t>预算10表</t>
  </si>
  <si>
    <t>预算11表</t>
  </si>
  <si>
    <t>上级补助</t>
  </si>
  <si>
    <t>备注：2025年本单位无上级转移支付补助项目，故此表为空。</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</si>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</sst>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7" workbookViewId="0">
      <selection activeCell="D37" sqref="D37"/>
    </sheetView>
  </sheetViews>
  <sheetFormatPr defaultColWidth="8.57407407407407"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"单位名称："&amp;"中国共产党昆明市呈贡区委员会统一战线工作部机关"</f>
        <v>单位名称：中国共产党昆明市呈贡区委员会统一战线工作部机关</v>
      </c>
      <c r="B3" s="163"/>
      <c r="D3" s="141"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81">
        <v>5737284.2</v>
      </c>
      <c r="C6" s="166" t="s">
        <v>8</v>
      </c>
      <c r="D6" s="81">
        <f>4614991.2+185000</f>
        <v>4799991.2</v>
      </c>
    </row>
    <row r="7" ht="17.25" customHeight="1" spans="1:4">
      <c r="A7" s="166" t="s">
        <v>9</v>
      </c>
      <c r="B7" s="81"/>
      <c r="C7" s="166" t="s">
        <v>10</v>
      </c>
      <c r="D7" s="81"/>
    </row>
    <row r="8" ht="17.25" customHeight="1" spans="1:4">
      <c r="A8" s="166" t="s">
        <v>11</v>
      </c>
      <c r="B8" s="81"/>
      <c r="C8" s="196" t="s">
        <v>12</v>
      </c>
      <c r="D8" s="81"/>
    </row>
    <row r="9" ht="17.25" customHeight="1" spans="1:4">
      <c r="A9" s="166" t="s">
        <v>13</v>
      </c>
      <c r="B9" s="81"/>
      <c r="C9" s="196" t="s">
        <v>14</v>
      </c>
      <c r="D9" s="81"/>
    </row>
    <row r="10" ht="17.25" customHeight="1" spans="1:4">
      <c r="A10" s="166" t="s">
        <v>15</v>
      </c>
      <c r="B10" s="81"/>
      <c r="C10" s="196" t="s">
        <v>16</v>
      </c>
      <c r="D10" s="81">
        <v>422700</v>
      </c>
    </row>
    <row r="11" ht="17.25" customHeight="1" spans="1:4">
      <c r="A11" s="166" t="s">
        <v>17</v>
      </c>
      <c r="B11" s="81"/>
      <c r="C11" s="196" t="s">
        <v>18</v>
      </c>
      <c r="D11" s="81"/>
    </row>
    <row r="12" ht="17.25" customHeight="1" spans="1:4">
      <c r="A12" s="166" t="s">
        <v>19</v>
      </c>
      <c r="B12" s="81"/>
      <c r="C12" s="31" t="s">
        <v>20</v>
      </c>
      <c r="D12" s="81"/>
    </row>
    <row r="13" ht="17.25" customHeight="1" spans="1:4">
      <c r="A13" s="166" t="s">
        <v>21</v>
      </c>
      <c r="B13" s="81"/>
      <c r="C13" s="31" t="s">
        <v>22</v>
      </c>
      <c r="D13" s="81">
        <v>328836</v>
      </c>
    </row>
    <row r="14" ht="17.25" customHeight="1" spans="1:4">
      <c r="A14" s="166" t="s">
        <v>23</v>
      </c>
      <c r="B14" s="81"/>
      <c r="C14" s="31" t="s">
        <v>24</v>
      </c>
      <c r="D14" s="81">
        <v>199714</v>
      </c>
    </row>
    <row r="15" ht="17.25" customHeight="1" spans="1:4">
      <c r="A15" s="166" t="s">
        <v>25</v>
      </c>
      <c r="B15" s="81"/>
      <c r="C15" s="31" t="s">
        <v>26</v>
      </c>
      <c r="D15" s="81"/>
    </row>
    <row r="16" ht="17.25" customHeight="1" spans="1:4">
      <c r="A16" s="146"/>
      <c r="B16" s="81"/>
      <c r="C16" s="31" t="s">
        <v>27</v>
      </c>
      <c r="D16" s="81"/>
    </row>
    <row r="17" ht="17.25" customHeight="1" spans="1:4">
      <c r="A17" s="167"/>
      <c r="B17" s="81"/>
      <c r="C17" s="31" t="s">
        <v>28</v>
      </c>
      <c r="D17" s="81"/>
    </row>
    <row r="18" ht="17.25" customHeight="1" spans="1:4">
      <c r="A18" s="167"/>
      <c r="B18" s="81"/>
      <c r="C18" s="31" t="s">
        <v>29</v>
      </c>
      <c r="D18" s="81"/>
    </row>
    <row r="19" ht="17.25" customHeight="1" spans="1:4">
      <c r="A19" s="167"/>
      <c r="B19" s="81"/>
      <c r="C19" s="31" t="s">
        <v>30</v>
      </c>
      <c r="D19" s="81"/>
    </row>
    <row r="20" ht="17.25" customHeight="1" spans="1:4">
      <c r="A20" s="167"/>
      <c r="B20" s="81"/>
      <c r="C20" s="31" t="s">
        <v>31</v>
      </c>
      <c r="D20" s="81"/>
    </row>
    <row r="21" ht="17.25" customHeight="1" spans="1:4">
      <c r="A21" s="167"/>
      <c r="B21" s="81"/>
      <c r="C21" s="31" t="s">
        <v>32</v>
      </c>
      <c r="D21" s="81"/>
    </row>
    <row r="22" ht="17.25" customHeight="1" spans="1:4">
      <c r="A22" s="167"/>
      <c r="B22" s="81"/>
      <c r="C22" s="31" t="s">
        <v>33</v>
      </c>
      <c r="D22" s="81"/>
    </row>
    <row r="23" ht="17.25" customHeight="1" spans="1:4">
      <c r="A23" s="167"/>
      <c r="B23" s="81"/>
      <c r="C23" s="31" t="s">
        <v>34</v>
      </c>
      <c r="D23" s="81"/>
    </row>
    <row r="24" ht="17.25" customHeight="1" spans="1:4">
      <c r="A24" s="167"/>
      <c r="B24" s="81"/>
      <c r="C24" s="31" t="s">
        <v>35</v>
      </c>
      <c r="D24" s="81">
        <v>171043</v>
      </c>
    </row>
    <row r="25" ht="17.25" customHeight="1" spans="1:4">
      <c r="A25" s="167"/>
      <c r="B25" s="81"/>
      <c r="C25" s="31" t="s">
        <v>36</v>
      </c>
      <c r="D25" s="81"/>
    </row>
    <row r="26" ht="17.25" customHeight="1" spans="1:4">
      <c r="A26" s="167"/>
      <c r="B26" s="81"/>
      <c r="C26" s="146" t="s">
        <v>37</v>
      </c>
      <c r="D26" s="81"/>
    </row>
    <row r="27" ht="17.25" customHeight="1" spans="1:4">
      <c r="A27" s="167"/>
      <c r="B27" s="81"/>
      <c r="C27" s="31" t="s">
        <v>38</v>
      </c>
      <c r="D27" s="81"/>
    </row>
    <row r="28" ht="16.5" customHeight="1" spans="1:4">
      <c r="A28" s="167"/>
      <c r="B28" s="81"/>
      <c r="C28" s="31" t="s">
        <v>39</v>
      </c>
      <c r="D28" s="81"/>
    </row>
    <row r="29" ht="16.5" customHeight="1" spans="1:4">
      <c r="A29" s="167"/>
      <c r="B29" s="81"/>
      <c r="C29" s="146" t="s">
        <v>40</v>
      </c>
      <c r="D29" s="81"/>
    </row>
    <row r="30" ht="17.25" customHeight="1" spans="1:4">
      <c r="A30" s="167"/>
      <c r="B30" s="81"/>
      <c r="C30" s="146" t="s">
        <v>41</v>
      </c>
      <c r="D30" s="81"/>
    </row>
    <row r="31" ht="17.25" customHeight="1" spans="1:4">
      <c r="A31" s="167"/>
      <c r="B31" s="81"/>
      <c r="C31" s="31" t="s">
        <v>42</v>
      </c>
      <c r="D31" s="81"/>
    </row>
    <row r="32" ht="16.5" customHeight="1" spans="1:4">
      <c r="A32" s="167" t="s">
        <v>43</v>
      </c>
      <c r="B32" s="81">
        <v>5737284.2</v>
      </c>
      <c r="C32" s="167" t="s">
        <v>44</v>
      </c>
      <c r="D32" s="81">
        <f>SUM(D6:D31)</f>
        <v>5922284.2</v>
      </c>
    </row>
    <row r="33" ht="16.5" customHeight="1" spans="1:4">
      <c r="A33" s="146" t="s">
        <v>45</v>
      </c>
      <c r="B33" s="81"/>
      <c r="C33" s="146" t="s">
        <v>46</v>
      </c>
      <c r="D33" s="81"/>
    </row>
    <row r="34" ht="16.5" customHeight="1" spans="1:4">
      <c r="A34" s="31" t="s">
        <v>47</v>
      </c>
      <c r="B34" s="81">
        <v>185000</v>
      </c>
      <c r="C34" s="31" t="s">
        <v>47</v>
      </c>
      <c r="D34" s="81"/>
    </row>
    <row r="35" ht="16.5" customHeight="1" spans="1:4">
      <c r="A35" s="31" t="s">
        <v>48</v>
      </c>
      <c r="B35" s="81"/>
      <c r="C35" s="31" t="s">
        <v>49</v>
      </c>
      <c r="D35" s="81"/>
    </row>
    <row r="36" ht="16.5" customHeight="1" spans="1:4">
      <c r="A36" s="168" t="s">
        <v>50</v>
      </c>
      <c r="B36" s="81">
        <f>B32+B34</f>
        <v>5922284.2</v>
      </c>
      <c r="C36" s="168" t="s">
        <v>51</v>
      </c>
      <c r="D36" s="81">
        <f>D32</f>
        <v>5922284.2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4"/>
  <sheetViews>
    <sheetView showZeros="0" tabSelected="1" workbookViewId="0">
      <selection activeCell="A14" sqref="A14"/>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ht="12" customHeight="1" spans="1:6">
      <c r="A1" s="120">
        <v>1</v>
      </c>
      <c r="B1" s="121">
        <v>0</v>
      </c>
      <c r="C1" s="120">
        <v>1</v>
      </c>
      <c r="D1" s="122"/>
      <c r="E1" s="122"/>
      <c r="F1" s="119" t="s">
        <v>509</v>
      </c>
    </row>
    <row r="2" ht="42" customHeight="1" spans="1:6">
      <c r="A2" s="123" t="str">
        <f>"2025"&amp;"年部门政府性基金预算支出预算表"</f>
        <v>2025年部门政府性基金预算支出预算表</v>
      </c>
      <c r="B2" s="123" t="s">
        <v>510</v>
      </c>
      <c r="C2" s="124"/>
      <c r="D2" s="125"/>
      <c r="E2" s="125"/>
      <c r="F2" s="125"/>
    </row>
    <row r="3" ht="13.5" customHeight="1" spans="1:6">
      <c r="A3" s="4" t="str">
        <f>"单位名称："&amp;"中国共产党昆明市呈贡区委员会统一战线工作部机关"</f>
        <v>单位名称：中国共产党昆明市呈贡区委员会统一战线工作部机关</v>
      </c>
      <c r="B3" s="4" t="s">
        <v>511</v>
      </c>
      <c r="C3" s="120"/>
      <c r="D3" s="122"/>
      <c r="E3" s="122"/>
      <c r="F3" s="119" t="s">
        <v>1</v>
      </c>
    </row>
    <row r="4" ht="19.5" customHeight="1" spans="1:6">
      <c r="A4" s="126" t="s">
        <v>198</v>
      </c>
      <c r="B4" s="127" t="s">
        <v>72</v>
      </c>
      <c r="C4" s="126" t="s">
        <v>73</v>
      </c>
      <c r="D4" s="10" t="s">
        <v>512</v>
      </c>
      <c r="E4" s="11"/>
      <c r="F4" s="12"/>
    </row>
    <row r="5" ht="18.75" customHeight="1" spans="1:6">
      <c r="A5" s="128"/>
      <c r="B5" s="129"/>
      <c r="C5" s="128"/>
      <c r="D5" s="15" t="s">
        <v>55</v>
      </c>
      <c r="E5" s="10" t="s">
        <v>75</v>
      </c>
      <c r="F5" s="15" t="s">
        <v>76</v>
      </c>
    </row>
    <row r="6" ht="18.75" customHeight="1" spans="1:6">
      <c r="A6" s="70">
        <v>1</v>
      </c>
      <c r="B6" s="130" t="s">
        <v>83</v>
      </c>
      <c r="C6" s="70">
        <v>3</v>
      </c>
      <c r="D6" s="131">
        <v>4</v>
      </c>
      <c r="E6" s="131">
        <v>5</v>
      </c>
      <c r="F6" s="131">
        <v>6</v>
      </c>
    </row>
    <row r="7" ht="21" customHeight="1" spans="1:6">
      <c r="A7" s="20"/>
      <c r="B7" s="20"/>
      <c r="C7" s="20"/>
      <c r="D7" s="81"/>
      <c r="E7" s="81"/>
      <c r="F7" s="81"/>
    </row>
    <row r="8" ht="21" customHeight="1" spans="1:6">
      <c r="A8" s="20"/>
      <c r="B8" s="20"/>
      <c r="C8" s="20"/>
      <c r="D8" s="81"/>
      <c r="E8" s="81"/>
      <c r="F8" s="81"/>
    </row>
    <row r="9" ht="18.75" customHeight="1" spans="1:6">
      <c r="A9" s="132" t="s">
        <v>188</v>
      </c>
      <c r="B9" s="132" t="s">
        <v>188</v>
      </c>
      <c r="C9" s="133" t="s">
        <v>188</v>
      </c>
      <c r="D9" s="81"/>
      <c r="E9" s="81"/>
      <c r="F9" s="81"/>
    </row>
    <row r="14" customHeight="1" spans="1:1">
      <c r="A14" t="s">
        <v>513</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C1" workbookViewId="0">
      <selection activeCell="F16" sqref="F16"/>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ht="15.75" customHeight="1" spans="2:19">
      <c r="B1" s="85"/>
      <c r="C1" s="85"/>
      <c r="R1" s="2"/>
      <c r="S1" s="2" t="s">
        <v>514</v>
      </c>
    </row>
    <row r="2" ht="41.25" customHeight="1" spans="1:19">
      <c r="A2" s="74" t="str">
        <f>"2025"&amp;"年部门政府采购预算表"</f>
        <v>2025年部门政府采购预算表</v>
      </c>
      <c r="B2" s="68"/>
      <c r="C2" s="68"/>
      <c r="D2" s="3"/>
      <c r="E2" s="3"/>
      <c r="F2" s="3"/>
      <c r="G2" s="3"/>
      <c r="H2" s="3"/>
      <c r="I2" s="3"/>
      <c r="J2" s="3"/>
      <c r="K2" s="3"/>
      <c r="L2" s="3"/>
      <c r="M2" s="68"/>
      <c r="N2" s="3"/>
      <c r="O2" s="3"/>
      <c r="P2" s="68"/>
      <c r="Q2" s="3"/>
      <c r="R2" s="68"/>
      <c r="S2" s="68"/>
    </row>
    <row r="3" ht="18.75" customHeight="1" spans="1:19">
      <c r="A3" s="112" t="str">
        <f>"单位名称："&amp;"中国共产党昆明市呈贡区委员会统一战线工作部机关"</f>
        <v>单位名称：中国共产党昆明市呈贡区委员会统一战线工作部机关</v>
      </c>
      <c r="B3" s="87"/>
      <c r="C3" s="87"/>
      <c r="D3" s="6"/>
      <c r="E3" s="6"/>
      <c r="F3" s="6"/>
      <c r="G3" s="6"/>
      <c r="H3" s="6"/>
      <c r="I3" s="6"/>
      <c r="J3" s="6"/>
      <c r="K3" s="6"/>
      <c r="L3" s="6"/>
      <c r="R3" s="7"/>
      <c r="S3" s="119" t="s">
        <v>1</v>
      </c>
    </row>
    <row r="4" ht="15.75" customHeight="1" spans="1:19">
      <c r="A4" s="9" t="s">
        <v>197</v>
      </c>
      <c r="B4" s="88" t="s">
        <v>198</v>
      </c>
      <c r="C4" s="88" t="s">
        <v>515</v>
      </c>
      <c r="D4" s="89" t="s">
        <v>516</v>
      </c>
      <c r="E4" s="89" t="s">
        <v>517</v>
      </c>
      <c r="F4" s="89" t="s">
        <v>518</v>
      </c>
      <c r="G4" s="89" t="s">
        <v>519</v>
      </c>
      <c r="H4" s="89" t="s">
        <v>520</v>
      </c>
      <c r="I4" s="102" t="s">
        <v>205</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521</v>
      </c>
      <c r="L5" s="91" t="s">
        <v>522</v>
      </c>
      <c r="M5" s="104" t="s">
        <v>523</v>
      </c>
      <c r="N5" s="105" t="s">
        <v>524</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83</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236</v>
      </c>
      <c r="D8" s="96" t="s">
        <v>525</v>
      </c>
      <c r="E8" s="96" t="s">
        <v>526</v>
      </c>
      <c r="F8" s="96" t="s">
        <v>527</v>
      </c>
      <c r="G8" s="115">
        <v>1</v>
      </c>
      <c r="H8" s="81"/>
      <c r="I8" s="81">
        <v>3000</v>
      </c>
      <c r="J8" s="81">
        <v>3000</v>
      </c>
      <c r="K8" s="81"/>
      <c r="L8" s="81"/>
      <c r="M8" s="81"/>
      <c r="N8" s="81"/>
      <c r="O8" s="81"/>
      <c r="P8" s="81"/>
      <c r="Q8" s="81"/>
      <c r="R8" s="81"/>
      <c r="S8" s="81"/>
    </row>
    <row r="9" ht="21" customHeight="1" spans="1:19">
      <c r="A9" s="94" t="s">
        <v>70</v>
      </c>
      <c r="B9" s="95" t="s">
        <v>70</v>
      </c>
      <c r="C9" s="95" t="s">
        <v>236</v>
      </c>
      <c r="D9" s="96" t="s">
        <v>528</v>
      </c>
      <c r="E9" s="96" t="s">
        <v>529</v>
      </c>
      <c r="F9" s="96" t="s">
        <v>527</v>
      </c>
      <c r="G9" s="115">
        <v>1</v>
      </c>
      <c r="H9" s="81"/>
      <c r="I9" s="81">
        <v>2500</v>
      </c>
      <c r="J9" s="81">
        <v>2500</v>
      </c>
      <c r="K9" s="81"/>
      <c r="L9" s="81"/>
      <c r="M9" s="81"/>
      <c r="N9" s="81"/>
      <c r="O9" s="81"/>
      <c r="P9" s="81"/>
      <c r="Q9" s="81"/>
      <c r="R9" s="81"/>
      <c r="S9" s="81"/>
    </row>
    <row r="10" ht="21" customHeight="1" spans="1:19">
      <c r="A10" s="94" t="s">
        <v>70</v>
      </c>
      <c r="B10" s="95" t="s">
        <v>70</v>
      </c>
      <c r="C10" s="95" t="s">
        <v>236</v>
      </c>
      <c r="D10" s="96" t="s">
        <v>530</v>
      </c>
      <c r="E10" s="96" t="s">
        <v>531</v>
      </c>
      <c r="F10" s="96" t="s">
        <v>527</v>
      </c>
      <c r="G10" s="115">
        <v>1</v>
      </c>
      <c r="H10" s="81"/>
      <c r="I10" s="81">
        <v>2500</v>
      </c>
      <c r="J10" s="81">
        <v>2500</v>
      </c>
      <c r="K10" s="81"/>
      <c r="L10" s="81"/>
      <c r="M10" s="81"/>
      <c r="N10" s="81"/>
      <c r="O10" s="81"/>
      <c r="P10" s="81"/>
      <c r="Q10" s="81"/>
      <c r="R10" s="81"/>
      <c r="S10" s="81"/>
    </row>
    <row r="11" ht="21" customHeight="1" spans="1:19">
      <c r="A11" s="94" t="s">
        <v>70</v>
      </c>
      <c r="B11" s="95" t="s">
        <v>70</v>
      </c>
      <c r="C11" s="95" t="s">
        <v>246</v>
      </c>
      <c r="D11" s="96" t="s">
        <v>532</v>
      </c>
      <c r="E11" s="96" t="s">
        <v>532</v>
      </c>
      <c r="F11" s="96" t="s">
        <v>527</v>
      </c>
      <c r="G11" s="115">
        <v>1</v>
      </c>
      <c r="H11" s="81">
        <v>10000</v>
      </c>
      <c r="I11" s="81">
        <v>10000</v>
      </c>
      <c r="J11" s="81">
        <v>10000</v>
      </c>
      <c r="K11" s="81"/>
      <c r="L11" s="81"/>
      <c r="M11" s="81"/>
      <c r="N11" s="81"/>
      <c r="O11" s="81"/>
      <c r="P11" s="81"/>
      <c r="Q11" s="81"/>
      <c r="R11" s="81"/>
      <c r="S11" s="81"/>
    </row>
    <row r="12" ht="21" customHeight="1" spans="1:19">
      <c r="A12" s="97" t="s">
        <v>188</v>
      </c>
      <c r="B12" s="98"/>
      <c r="C12" s="98"/>
      <c r="D12" s="99"/>
      <c r="E12" s="99"/>
      <c r="F12" s="99"/>
      <c r="G12" s="116"/>
      <c r="H12" s="81">
        <v>10000</v>
      </c>
      <c r="I12" s="81">
        <v>18000</v>
      </c>
      <c r="J12" s="81">
        <v>18000</v>
      </c>
      <c r="K12" s="81"/>
      <c r="L12" s="81"/>
      <c r="M12" s="81"/>
      <c r="N12" s="81"/>
      <c r="O12" s="81"/>
      <c r="P12" s="81"/>
      <c r="Q12" s="81"/>
      <c r="R12" s="81"/>
      <c r="S12" s="81"/>
    </row>
    <row r="13" ht="21" customHeight="1" spans="1:19">
      <c r="A13" s="112" t="s">
        <v>533</v>
      </c>
      <c r="B13" s="4"/>
      <c r="C13" s="4"/>
      <c r="D13" s="112"/>
      <c r="E13" s="112"/>
      <c r="F13" s="112"/>
      <c r="G13" s="117"/>
      <c r="H13" s="118"/>
      <c r="I13" s="118"/>
      <c r="J13" s="118"/>
      <c r="K13" s="118"/>
      <c r="L13" s="118"/>
      <c r="M13" s="118"/>
      <c r="N13" s="118"/>
      <c r="O13" s="118"/>
      <c r="P13" s="118"/>
      <c r="Q13" s="118"/>
      <c r="R13" s="118"/>
      <c r="S13" s="118"/>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I1" workbookViewId="0">
      <selection activeCell="B21" sqref="B2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ht="16.5" customHeight="1" spans="1:20">
      <c r="A1" s="78"/>
      <c r="B1" s="85"/>
      <c r="C1" s="85"/>
      <c r="D1" s="85"/>
      <c r="E1" s="85"/>
      <c r="F1" s="85"/>
      <c r="G1" s="85"/>
      <c r="H1" s="78"/>
      <c r="I1" s="78"/>
      <c r="J1" s="78"/>
      <c r="K1" s="78"/>
      <c r="L1" s="78"/>
      <c r="M1" s="78"/>
      <c r="N1" s="100"/>
      <c r="O1" s="78"/>
      <c r="P1" s="78"/>
      <c r="Q1" s="85"/>
      <c r="R1" s="78"/>
      <c r="S1" s="108"/>
      <c r="T1" s="108" t="s">
        <v>534</v>
      </c>
    </row>
    <row r="2" ht="41.25" customHeight="1" spans="1:20">
      <c r="A2" s="74" t="str">
        <f>"2025"&amp;"年部门政府购买服务预算表"</f>
        <v>2025年部门政府购买服务预算表</v>
      </c>
      <c r="B2" s="68"/>
      <c r="C2" s="68"/>
      <c r="D2" s="68"/>
      <c r="E2" s="68"/>
      <c r="F2" s="68"/>
      <c r="G2" s="68"/>
      <c r="H2" s="86"/>
      <c r="I2" s="86"/>
      <c r="J2" s="86"/>
      <c r="K2" s="86"/>
      <c r="L2" s="86"/>
      <c r="M2" s="86"/>
      <c r="N2" s="101"/>
      <c r="O2" s="86"/>
      <c r="P2" s="86"/>
      <c r="Q2" s="68"/>
      <c r="R2" s="86"/>
      <c r="S2" s="101"/>
      <c r="T2" s="68"/>
    </row>
    <row r="3" ht="22.5" customHeight="1" spans="1:20">
      <c r="A3" s="75" t="str">
        <f>"单位名称："&amp;"中国共产党昆明市呈贡区委员会统一战线工作部机关"</f>
        <v>单位名称：中国共产党昆明市呈贡区委员会统一战线工作部机关</v>
      </c>
      <c r="B3" s="87"/>
      <c r="C3" s="87"/>
      <c r="D3" s="87"/>
      <c r="E3" s="87"/>
      <c r="F3" s="87"/>
      <c r="G3" s="87"/>
      <c r="H3" s="76"/>
      <c r="I3" s="76"/>
      <c r="J3" s="76"/>
      <c r="K3" s="76"/>
      <c r="L3" s="76"/>
      <c r="M3" s="76"/>
      <c r="N3" s="100"/>
      <c r="O3" s="78"/>
      <c r="P3" s="78"/>
      <c r="Q3" s="85"/>
      <c r="R3" s="78"/>
      <c r="S3" s="109"/>
      <c r="T3" s="108" t="s">
        <v>1</v>
      </c>
    </row>
    <row r="4" ht="24" customHeight="1" spans="1:20">
      <c r="A4" s="9" t="s">
        <v>197</v>
      </c>
      <c r="B4" s="88" t="s">
        <v>198</v>
      </c>
      <c r="C4" s="88" t="s">
        <v>515</v>
      </c>
      <c r="D4" s="88" t="s">
        <v>535</v>
      </c>
      <c r="E4" s="88" t="s">
        <v>536</v>
      </c>
      <c r="F4" s="88" t="s">
        <v>537</v>
      </c>
      <c r="G4" s="88" t="s">
        <v>538</v>
      </c>
      <c r="H4" s="89" t="s">
        <v>539</v>
      </c>
      <c r="I4" s="89" t="s">
        <v>540</v>
      </c>
      <c r="J4" s="102" t="s">
        <v>205</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521</v>
      </c>
      <c r="M5" s="91" t="s">
        <v>522</v>
      </c>
      <c r="N5" s="104" t="s">
        <v>523</v>
      </c>
      <c r="O5" s="105" t="s">
        <v>524</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t="s">
        <v>70</v>
      </c>
      <c r="B8" s="95" t="s">
        <v>70</v>
      </c>
      <c r="C8" s="95" t="s">
        <v>246</v>
      </c>
      <c r="D8" s="95" t="s">
        <v>541</v>
      </c>
      <c r="E8" s="95" t="s">
        <v>542</v>
      </c>
      <c r="F8" s="95" t="s">
        <v>75</v>
      </c>
      <c r="G8" s="95" t="s">
        <v>543</v>
      </c>
      <c r="H8" s="96" t="s">
        <v>98</v>
      </c>
      <c r="I8" s="96" t="s">
        <v>541</v>
      </c>
      <c r="J8" s="81">
        <v>36000</v>
      </c>
      <c r="K8" s="81">
        <v>36000</v>
      </c>
      <c r="L8" s="81"/>
      <c r="M8" s="81"/>
      <c r="N8" s="81"/>
      <c r="O8" s="81"/>
      <c r="P8" s="81"/>
      <c r="Q8" s="81"/>
      <c r="R8" s="81"/>
      <c r="S8" s="81"/>
      <c r="T8" s="81"/>
    </row>
    <row r="9" ht="21" customHeight="1" spans="1:20">
      <c r="A9" s="97" t="s">
        <v>188</v>
      </c>
      <c r="B9" s="98"/>
      <c r="C9" s="98"/>
      <c r="D9" s="98"/>
      <c r="E9" s="98"/>
      <c r="F9" s="98"/>
      <c r="G9" s="98"/>
      <c r="H9" s="99"/>
      <c r="I9" s="107"/>
      <c r="J9" s="81">
        <v>36000</v>
      </c>
      <c r="K9" s="81">
        <v>36000</v>
      </c>
      <c r="L9" s="81"/>
      <c r="M9" s="81"/>
      <c r="N9" s="81"/>
      <c r="O9" s="81"/>
      <c r="P9" s="81"/>
      <c r="Q9" s="81"/>
      <c r="R9" s="81"/>
      <c r="S9" s="81"/>
      <c r="T9" s="81"/>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selection activeCell="C23" sqref="C23"/>
    </sheetView>
  </sheetViews>
  <sheetFormatPr defaultColWidth="9.13888888888889" defaultRowHeight="14.25" customHeight="1"/>
  <cols>
    <col min="1" max="1" width="37.7037037037037" customWidth="1"/>
    <col min="2" max="24" width="20" customWidth="1"/>
  </cols>
  <sheetData>
    <row r="1" ht="17.25" customHeight="1" spans="4:24">
      <c r="D1" s="73"/>
      <c r="W1" s="2"/>
      <c r="X1" s="2" t="s">
        <v>544</v>
      </c>
    </row>
    <row r="2" ht="41.25" customHeight="1" spans="1:24">
      <c r="A2" s="74"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8"/>
      <c r="X2" s="68"/>
    </row>
    <row r="3" ht="18" customHeight="1" spans="1:24">
      <c r="A3" s="75" t="str">
        <f>"单位名称："&amp;"中国共产党昆明市呈贡区委员会统一战线工作部机关"</f>
        <v>单位名称：中国共产党昆明市呈贡区委员会统一战线工作部机关</v>
      </c>
      <c r="B3" s="76"/>
      <c r="C3" s="76"/>
      <c r="D3" s="77"/>
      <c r="E3" s="78"/>
      <c r="F3" s="78"/>
      <c r="G3" s="78"/>
      <c r="H3" s="78"/>
      <c r="I3" s="78"/>
      <c r="W3" s="7"/>
      <c r="X3" s="7" t="s">
        <v>1</v>
      </c>
    </row>
    <row r="4" ht="19.5" customHeight="1" spans="1:24">
      <c r="A4" s="27" t="s">
        <v>545</v>
      </c>
      <c r="B4" s="10" t="s">
        <v>205</v>
      </c>
      <c r="C4" s="11"/>
      <c r="D4" s="11"/>
      <c r="E4" s="10" t="s">
        <v>546</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521</v>
      </c>
      <c r="E5" s="47" t="s">
        <v>547</v>
      </c>
      <c r="F5" s="47" t="s">
        <v>548</v>
      </c>
      <c r="G5" s="47" t="s">
        <v>549</v>
      </c>
      <c r="H5" s="47" t="s">
        <v>550</v>
      </c>
      <c r="I5" s="47" t="s">
        <v>551</v>
      </c>
      <c r="J5" s="47" t="s">
        <v>552</v>
      </c>
      <c r="K5" s="47" t="s">
        <v>553</v>
      </c>
      <c r="L5" s="47" t="s">
        <v>554</v>
      </c>
      <c r="M5" s="47" t="s">
        <v>555</v>
      </c>
      <c r="N5" s="47" t="s">
        <v>556</v>
      </c>
      <c r="O5" s="47" t="s">
        <v>557</v>
      </c>
      <c r="P5" s="47" t="s">
        <v>558</v>
      </c>
      <c r="Q5" s="47" t="s">
        <v>559</v>
      </c>
      <c r="R5" s="47" t="s">
        <v>560</v>
      </c>
      <c r="S5" s="47" t="s">
        <v>561</v>
      </c>
      <c r="T5" s="47" t="s">
        <v>562</v>
      </c>
      <c r="U5" s="47" t="s">
        <v>563</v>
      </c>
      <c r="V5" s="47" t="s">
        <v>564</v>
      </c>
      <c r="W5" s="47" t="s">
        <v>565</v>
      </c>
      <c r="X5" s="84" t="s">
        <v>566</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c r="B7" s="81"/>
      <c r="C7" s="81"/>
      <c r="D7" s="81"/>
      <c r="E7" s="81"/>
      <c r="F7" s="81"/>
      <c r="G7" s="81"/>
      <c r="H7" s="81"/>
      <c r="I7" s="81"/>
      <c r="J7" s="81"/>
      <c r="K7" s="81"/>
      <c r="L7" s="81"/>
      <c r="M7" s="81"/>
      <c r="N7" s="81"/>
      <c r="O7" s="81"/>
      <c r="P7" s="81"/>
      <c r="Q7" s="81"/>
      <c r="R7" s="81"/>
      <c r="S7" s="81"/>
      <c r="T7" s="81"/>
      <c r="U7" s="81"/>
      <c r="V7" s="81"/>
      <c r="W7" s="81"/>
      <c r="X7" s="81"/>
    </row>
    <row r="8" ht="19.5" customHeight="1" spans="1:24">
      <c r="A8" s="71"/>
      <c r="B8" s="81"/>
      <c r="C8" s="81"/>
      <c r="D8" s="81"/>
      <c r="E8" s="81"/>
      <c r="F8" s="81"/>
      <c r="G8" s="81"/>
      <c r="H8" s="81"/>
      <c r="I8" s="81"/>
      <c r="J8" s="81"/>
      <c r="K8" s="81"/>
      <c r="L8" s="81"/>
      <c r="M8" s="81"/>
      <c r="N8" s="81"/>
      <c r="O8" s="81"/>
      <c r="P8" s="81"/>
      <c r="Q8" s="81"/>
      <c r="R8" s="81"/>
      <c r="S8" s="81"/>
      <c r="T8" s="81"/>
      <c r="U8" s="81"/>
      <c r="V8" s="81"/>
      <c r="W8" s="81"/>
      <c r="X8" s="81"/>
    </row>
    <row r="11" customHeight="1" spans="1:1">
      <c r="A11" t="s">
        <v>567</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
  <sheetViews>
    <sheetView showZeros="0" workbookViewId="0">
      <selection activeCell="B38" sqref="B38"/>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6.5" customHeight="1" spans="10:10">
      <c r="J1" s="2" t="s">
        <v>568</v>
      </c>
    </row>
    <row r="2" ht="41.25" customHeight="1" spans="1:10">
      <c r="A2" s="67" t="str">
        <f>"2025"&amp;"年对下转移支付绩效目标表"</f>
        <v>2025年对下转移支付绩效目标表</v>
      </c>
      <c r="B2" s="3"/>
      <c r="C2" s="3"/>
      <c r="D2" s="3"/>
      <c r="E2" s="3"/>
      <c r="F2" s="68"/>
      <c r="G2" s="3"/>
      <c r="H2" s="68"/>
      <c r="I2" s="68"/>
      <c r="J2" s="3"/>
    </row>
    <row r="3" ht="17.25" customHeight="1" spans="1:1">
      <c r="A3" s="4" t="str">
        <f>"单位名称："&amp;"中国共产党昆明市呈贡区委员会统一战线工作部机关"</f>
        <v>单位名称：中国共产党昆明市呈贡区委员会统一战线工作部机关</v>
      </c>
    </row>
    <row r="4" ht="44.25" customHeight="1" spans="1:10">
      <c r="A4" s="69" t="s">
        <v>545</v>
      </c>
      <c r="B4" s="69" t="s">
        <v>325</v>
      </c>
      <c r="C4" s="69" t="s">
        <v>326</v>
      </c>
      <c r="D4" s="69" t="s">
        <v>327</v>
      </c>
      <c r="E4" s="69" t="s">
        <v>328</v>
      </c>
      <c r="F4" s="70" t="s">
        <v>329</v>
      </c>
      <c r="G4" s="69" t="s">
        <v>330</v>
      </c>
      <c r="H4" s="70" t="s">
        <v>331</v>
      </c>
      <c r="I4" s="70" t="s">
        <v>332</v>
      </c>
      <c r="J4" s="69" t="s">
        <v>333</v>
      </c>
    </row>
    <row r="5" ht="14.25" customHeight="1" spans="1:10">
      <c r="A5" s="69">
        <v>1</v>
      </c>
      <c r="B5" s="69">
        <v>2</v>
      </c>
      <c r="C5" s="69">
        <v>3</v>
      </c>
      <c r="D5" s="69">
        <v>4</v>
      </c>
      <c r="E5" s="69">
        <v>5</v>
      </c>
      <c r="F5" s="70">
        <v>6</v>
      </c>
      <c r="G5" s="69">
        <v>7</v>
      </c>
      <c r="H5" s="70">
        <v>8</v>
      </c>
      <c r="I5" s="70">
        <v>9</v>
      </c>
      <c r="J5" s="69">
        <v>10</v>
      </c>
    </row>
    <row r="6" ht="42" customHeight="1" spans="1:10">
      <c r="A6" s="29"/>
      <c r="B6" s="71"/>
      <c r="C6" s="71"/>
      <c r="D6" s="71"/>
      <c r="E6" s="53"/>
      <c r="F6" s="72"/>
      <c r="G6" s="53"/>
      <c r="H6" s="72"/>
      <c r="I6" s="72"/>
      <c r="J6" s="53"/>
    </row>
    <row r="7" ht="42" customHeight="1" spans="1:10">
      <c r="A7" s="29"/>
      <c r="B7" s="20"/>
      <c r="C7" s="20"/>
      <c r="D7" s="20"/>
      <c r="E7" s="29"/>
      <c r="F7" s="20"/>
      <c r="G7" s="29"/>
      <c r="H7" s="20"/>
      <c r="I7" s="20"/>
      <c r="J7" s="29"/>
    </row>
    <row r="12" customHeight="1" spans="1:1">
      <c r="A12" t="s">
        <v>567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workbookViewId="0">
      <selection activeCell="C25" sqref="C25"/>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64" t="s">
        <v>569</v>
      </c>
      <c r="B1" s="65"/>
      <c r="C1" s="65"/>
      <c r="D1" s="66"/>
      <c r="E1" s="66"/>
      <c r="F1" s="66"/>
      <c r="G1" s="65"/>
      <c r="H1" s="65"/>
      <c r="I1" s="66"/>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"单位名称："&amp;"中国共产党昆明市呈贡区委员会统一战线工作部机关"</f>
        <v>单位名称：中国共产党昆明市呈贡区委员会统一战线工作部机关</v>
      </c>
      <c r="B3" s="44"/>
      <c r="C3" s="44"/>
      <c r="D3" s="45"/>
      <c r="F3" s="42"/>
      <c r="G3" s="41"/>
      <c r="H3" s="41"/>
      <c r="I3" s="63" t="s">
        <v>1</v>
      </c>
    </row>
    <row r="4" ht="28.5" customHeight="1" spans="1:9">
      <c r="A4" s="46" t="s">
        <v>197</v>
      </c>
      <c r="B4" s="47" t="s">
        <v>198</v>
      </c>
      <c r="C4" s="48" t="s">
        <v>570</v>
      </c>
      <c r="D4" s="46" t="s">
        <v>571</v>
      </c>
      <c r="E4" s="46" t="s">
        <v>572</v>
      </c>
      <c r="F4" s="46" t="s">
        <v>573</v>
      </c>
      <c r="G4" s="47" t="s">
        <v>574</v>
      </c>
      <c r="H4" s="35"/>
      <c r="I4" s="46"/>
    </row>
    <row r="5" ht="21" customHeight="1" spans="1:9">
      <c r="A5" s="48"/>
      <c r="B5" s="49"/>
      <c r="C5" s="49"/>
      <c r="D5" s="50"/>
      <c r="E5" s="49"/>
      <c r="F5" s="49"/>
      <c r="G5" s="47" t="s">
        <v>519</v>
      </c>
      <c r="H5" s="47" t="s">
        <v>575</v>
      </c>
      <c r="I5" s="47" t="s">
        <v>576</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3" customHeight="1" spans="1:1">
      <c r="A13" t="s">
        <v>577</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4"/>
  <sheetViews>
    <sheetView showZeros="0" workbookViewId="0">
      <selection activeCell="B18" sqref="B18"/>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37"/>
      <c r="B1" s="38"/>
      <c r="C1" s="38"/>
      <c r="D1" s="39"/>
      <c r="E1" s="39"/>
      <c r="F1" s="39"/>
      <c r="G1" s="38"/>
      <c r="H1" s="38"/>
      <c r="I1" s="62" t="s">
        <v>578</v>
      </c>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"单位名称："&amp;"中国共产党昆明市呈贡区委员会统一战线工作部机关"</f>
        <v>单位名称：中国共产党昆明市呈贡区委员会统一战线工作部机关</v>
      </c>
      <c r="B3" s="44"/>
      <c r="C3" s="44"/>
      <c r="D3" s="45"/>
      <c r="F3" s="42"/>
      <c r="G3" s="41"/>
      <c r="H3" s="41"/>
      <c r="I3" s="63" t="s">
        <v>1</v>
      </c>
    </row>
    <row r="4" ht="28.5" customHeight="1" spans="1:9">
      <c r="A4" s="46" t="s">
        <v>197</v>
      </c>
      <c r="B4" s="47" t="s">
        <v>198</v>
      </c>
      <c r="C4" s="48" t="s">
        <v>570</v>
      </c>
      <c r="D4" s="46" t="s">
        <v>571</v>
      </c>
      <c r="E4" s="46" t="s">
        <v>572</v>
      </c>
      <c r="F4" s="46" t="s">
        <v>573</v>
      </c>
      <c r="G4" s="47" t="s">
        <v>574</v>
      </c>
      <c r="H4" s="35"/>
      <c r="I4" s="46"/>
    </row>
    <row r="5" ht="21" customHeight="1" spans="1:9">
      <c r="A5" s="48"/>
      <c r="B5" s="49"/>
      <c r="C5" s="49"/>
      <c r="D5" s="50"/>
      <c r="E5" s="49"/>
      <c r="F5" s="49"/>
      <c r="G5" s="47" t="s">
        <v>519</v>
      </c>
      <c r="H5" s="47" t="s">
        <v>575</v>
      </c>
      <c r="I5" s="47" t="s">
        <v>576</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4" customHeight="1" spans="1:1">
      <c r="A14" t="s">
        <v>577</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selection activeCell="E28" sqref="E28"/>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579</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"单位名称："&amp;"中国共产党昆明市呈贡区委员会统一战线工作部机关"</f>
        <v>单位名称：中国共产党昆明市呈贡区委员会统一战线工作部机关</v>
      </c>
      <c r="B3" s="5"/>
      <c r="C3" s="5"/>
      <c r="D3" s="5"/>
      <c r="E3" s="5"/>
      <c r="F3" s="5"/>
      <c r="G3" s="5"/>
      <c r="H3" s="6"/>
      <c r="I3" s="6"/>
      <c r="J3" s="6"/>
      <c r="K3" s="7" t="s">
        <v>1</v>
      </c>
    </row>
    <row r="4" ht="21.75" customHeight="1" spans="1:11">
      <c r="A4" s="8" t="s">
        <v>289</v>
      </c>
      <c r="B4" s="8" t="s">
        <v>200</v>
      </c>
      <c r="C4" s="8" t="s">
        <v>290</v>
      </c>
      <c r="D4" s="9" t="s">
        <v>201</v>
      </c>
      <c r="E4" s="9" t="s">
        <v>202</v>
      </c>
      <c r="F4" s="9" t="s">
        <v>291</v>
      </c>
      <c r="G4" s="9" t="s">
        <v>292</v>
      </c>
      <c r="H4" s="27" t="s">
        <v>55</v>
      </c>
      <c r="I4" s="10" t="s">
        <v>580</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188</v>
      </c>
      <c r="B10" s="33"/>
      <c r="C10" s="33"/>
      <c r="D10" s="33"/>
      <c r="E10" s="33"/>
      <c r="F10" s="33"/>
      <c r="G10" s="34"/>
      <c r="H10" s="22"/>
      <c r="I10" s="22"/>
      <c r="J10" s="22"/>
      <c r="K10" s="30"/>
    </row>
    <row r="15" customHeight="1" spans="1:1">
      <c r="A15" t="s">
        <v>581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selection activeCell="B21" sqref="B21"/>
    </sheetView>
  </sheetViews>
  <sheetFormatPr defaultColWidth="9.13888888888889" defaultRowHeight="14.25" customHeight="1" outlineLevelCol="6"/>
  <cols>
    <col min="1" max="1" width="35.287037037037" customWidth="1"/>
    <col min="2" max="2" width="28" customWidth="1"/>
    <col min="3" max="3" width="35.1296296296296" customWidth="1"/>
    <col min="4" max="4" width="28" customWidth="1"/>
    <col min="5" max="7" width="23.8518518518519" customWidth="1"/>
  </cols>
  <sheetData>
    <row r="1" ht="13.5" customHeight="1" spans="4:7">
      <c r="D1" s="1"/>
      <c r="G1" s="2" t="s">
        <v>582</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"单位名称："&amp;"中国共产党昆明市呈贡区委员会统一战线工作部机关"</f>
        <v>单位名称：中国共产党昆明市呈贡区委员会统一战线工作部机关</v>
      </c>
      <c r="B3" s="5"/>
      <c r="C3" s="5"/>
      <c r="D3" s="5"/>
      <c r="E3" s="6"/>
      <c r="F3" s="6"/>
      <c r="G3" s="7" t="s">
        <v>1</v>
      </c>
    </row>
    <row r="4" ht="21.75" customHeight="1" spans="1:7">
      <c r="A4" s="8" t="s">
        <v>290</v>
      </c>
      <c r="B4" s="8" t="s">
        <v>289</v>
      </c>
      <c r="C4" s="8" t="s">
        <v>200</v>
      </c>
      <c r="D4" s="9" t="s">
        <v>583</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3000000</v>
      </c>
      <c r="F8" s="22"/>
      <c r="G8" s="22"/>
    </row>
    <row r="9" ht="18.75" customHeight="1" spans="1:7">
      <c r="A9" s="20"/>
      <c r="B9" s="20" t="s">
        <v>584</v>
      </c>
      <c r="C9" s="20" t="s">
        <v>297</v>
      </c>
      <c r="D9" s="20" t="s">
        <v>585</v>
      </c>
      <c r="E9" s="22">
        <v>50000</v>
      </c>
      <c r="F9" s="22"/>
      <c r="G9" s="22"/>
    </row>
    <row r="10" ht="18.75" customHeight="1" spans="1:7">
      <c r="A10" s="23"/>
      <c r="B10" s="20" t="s">
        <v>584</v>
      </c>
      <c r="C10" s="20" t="s">
        <v>299</v>
      </c>
      <c r="D10" s="20" t="s">
        <v>585</v>
      </c>
      <c r="E10" s="22">
        <v>830000</v>
      </c>
      <c r="F10" s="22"/>
      <c r="G10" s="22"/>
    </row>
    <row r="11" ht="18.75" customHeight="1" spans="1:7">
      <c r="A11" s="23"/>
      <c r="B11" s="20" t="s">
        <v>584</v>
      </c>
      <c r="C11" s="20" t="s">
        <v>301</v>
      </c>
      <c r="D11" s="20" t="s">
        <v>585</v>
      </c>
      <c r="E11" s="22">
        <v>320000</v>
      </c>
      <c r="F11" s="22"/>
      <c r="G11" s="22"/>
    </row>
    <row r="12" ht="18.75" customHeight="1" spans="1:7">
      <c r="A12" s="23"/>
      <c r="B12" s="20" t="s">
        <v>584</v>
      </c>
      <c r="C12" s="20" t="s">
        <v>303</v>
      </c>
      <c r="D12" s="20" t="s">
        <v>585</v>
      </c>
      <c r="E12" s="22">
        <v>345000</v>
      </c>
      <c r="F12" s="22"/>
      <c r="G12" s="22"/>
    </row>
    <row r="13" ht="18.75" customHeight="1" spans="1:7">
      <c r="A13" s="23"/>
      <c r="B13" s="20" t="s">
        <v>584</v>
      </c>
      <c r="C13" s="20" t="s">
        <v>307</v>
      </c>
      <c r="D13" s="20" t="s">
        <v>585</v>
      </c>
      <c r="E13" s="22">
        <v>279600</v>
      </c>
      <c r="F13" s="22"/>
      <c r="G13" s="22"/>
    </row>
    <row r="14" ht="18.75" customHeight="1" spans="1:7">
      <c r="A14" s="23"/>
      <c r="B14" s="20" t="s">
        <v>584</v>
      </c>
      <c r="C14" s="20" t="s">
        <v>311</v>
      </c>
      <c r="D14" s="20" t="s">
        <v>585</v>
      </c>
      <c r="E14" s="22">
        <v>383000</v>
      </c>
      <c r="F14" s="22"/>
      <c r="G14" s="22"/>
    </row>
    <row r="15" ht="18.75" customHeight="1" spans="1:7">
      <c r="A15" s="23"/>
      <c r="B15" s="20" t="s">
        <v>584</v>
      </c>
      <c r="C15" s="20" t="s">
        <v>313</v>
      </c>
      <c r="D15" s="20" t="s">
        <v>585</v>
      </c>
      <c r="E15" s="22">
        <v>135600</v>
      </c>
      <c r="F15" s="22"/>
      <c r="G15" s="22"/>
    </row>
    <row r="16" ht="18.75" customHeight="1" spans="1:7">
      <c r="A16" s="23"/>
      <c r="B16" s="20" t="s">
        <v>584</v>
      </c>
      <c r="C16" s="20" t="s">
        <v>315</v>
      </c>
      <c r="D16" s="20" t="s">
        <v>585</v>
      </c>
      <c r="E16" s="22">
        <v>63600</v>
      </c>
      <c r="F16" s="22"/>
      <c r="G16" s="22"/>
    </row>
    <row r="17" ht="18.75" customHeight="1" spans="1:7">
      <c r="A17" s="23"/>
      <c r="B17" s="20" t="s">
        <v>584</v>
      </c>
      <c r="C17" s="20" t="s">
        <v>317</v>
      </c>
      <c r="D17" s="20" t="s">
        <v>585</v>
      </c>
      <c r="E17" s="22">
        <v>19000</v>
      </c>
      <c r="F17" s="22"/>
      <c r="G17" s="22"/>
    </row>
    <row r="18" ht="18.75" customHeight="1" spans="1:7">
      <c r="A18" s="23"/>
      <c r="B18" s="20" t="s">
        <v>584</v>
      </c>
      <c r="C18" s="20" t="s">
        <v>319</v>
      </c>
      <c r="D18" s="20" t="s">
        <v>585</v>
      </c>
      <c r="E18" s="22">
        <v>474200</v>
      </c>
      <c r="F18" s="22"/>
      <c r="G18" s="22"/>
    </row>
    <row r="19" ht="18.75" customHeight="1" spans="1:7">
      <c r="A19" s="23"/>
      <c r="B19" s="20" t="s">
        <v>584</v>
      </c>
      <c r="C19" s="20" t="s">
        <v>321</v>
      </c>
      <c r="D19" s="20" t="s">
        <v>585</v>
      </c>
      <c r="E19" s="22">
        <v>100000</v>
      </c>
      <c r="F19" s="22"/>
      <c r="G19" s="22"/>
    </row>
    <row r="20" ht="18.75" customHeight="1" spans="1:7">
      <c r="A20" s="24" t="s">
        <v>55</v>
      </c>
      <c r="B20" s="25" t="s">
        <v>586</v>
      </c>
      <c r="C20" s="25"/>
      <c r="D20" s="26"/>
      <c r="E20" s="22">
        <v>3000000</v>
      </c>
      <c r="F20" s="22"/>
      <c r="G20" s="22"/>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D21" sqref="D21"/>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"单位名称："&amp;"中国共产党昆明市呈贡区委员会统一战线工作部机关"</f>
        <v>单位名称：中国共产党昆明市呈贡区委员会统一战线工作部机关</v>
      </c>
      <c r="S3" s="45" t="s">
        <v>1</v>
      </c>
    </row>
    <row r="4" ht="21.75" customHeight="1" spans="1:19">
      <c r="A4" s="183" t="s">
        <v>53</v>
      </c>
      <c r="B4" s="184" t="s">
        <v>54</v>
      </c>
      <c r="C4" s="184" t="s">
        <v>55</v>
      </c>
      <c r="D4" s="185" t="s">
        <v>56</v>
      </c>
      <c r="E4" s="185"/>
      <c r="F4" s="185"/>
      <c r="G4" s="185"/>
      <c r="H4" s="185"/>
      <c r="I4" s="132"/>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7"/>
      <c r="C6" s="116"/>
      <c r="D6" s="116"/>
      <c r="E6" s="116"/>
      <c r="F6" s="116"/>
      <c r="G6" s="116"/>
      <c r="H6" s="116"/>
      <c r="I6" s="72" t="s">
        <v>57</v>
      </c>
      <c r="J6" s="194" t="s">
        <v>64</v>
      </c>
      <c r="K6" s="194" t="s">
        <v>65</v>
      </c>
      <c r="L6" s="194" t="s">
        <v>66</v>
      </c>
      <c r="M6" s="194" t="s">
        <v>67</v>
      </c>
      <c r="N6" s="194" t="s">
        <v>68</v>
      </c>
      <c r="O6" s="195"/>
      <c r="P6" s="195"/>
      <c r="Q6" s="195"/>
      <c r="R6" s="195"/>
      <c r="S6" s="116"/>
    </row>
    <row r="7" ht="15" customHeight="1" spans="1:19">
      <c r="A7" s="189">
        <v>1</v>
      </c>
      <c r="B7" s="189">
        <v>2</v>
      </c>
      <c r="C7" s="189">
        <v>3</v>
      </c>
      <c r="D7" s="189">
        <v>4</v>
      </c>
      <c r="E7" s="189">
        <v>5</v>
      </c>
      <c r="F7" s="189">
        <v>6</v>
      </c>
      <c r="G7" s="189">
        <v>7</v>
      </c>
      <c r="H7" s="189">
        <v>8</v>
      </c>
      <c r="I7" s="72">
        <v>9</v>
      </c>
      <c r="J7" s="189">
        <v>10</v>
      </c>
      <c r="K7" s="189">
        <v>11</v>
      </c>
      <c r="L7" s="189">
        <v>12</v>
      </c>
      <c r="M7" s="189">
        <v>13</v>
      </c>
      <c r="N7" s="189">
        <v>14</v>
      </c>
      <c r="O7" s="189">
        <v>15</v>
      </c>
      <c r="P7" s="189">
        <v>16</v>
      </c>
      <c r="Q7" s="189">
        <v>17</v>
      </c>
      <c r="R7" s="189">
        <v>18</v>
      </c>
      <c r="S7" s="189">
        <v>19</v>
      </c>
    </row>
    <row r="8" ht="18" customHeight="1" spans="1:19">
      <c r="A8" s="20" t="s">
        <v>69</v>
      </c>
      <c r="B8" s="20" t="s">
        <v>70</v>
      </c>
      <c r="C8" s="81">
        <f>D8+O8</f>
        <v>5922284.2</v>
      </c>
      <c r="D8" s="81">
        <v>5737284.2</v>
      </c>
      <c r="E8" s="81">
        <v>5737284.2</v>
      </c>
      <c r="F8" s="81"/>
      <c r="G8" s="81"/>
      <c r="H8" s="81"/>
      <c r="I8" s="81"/>
      <c r="J8" s="81"/>
      <c r="K8" s="81"/>
      <c r="L8" s="81"/>
      <c r="M8" s="81"/>
      <c r="N8" s="81"/>
      <c r="O8" s="81">
        <f>P8</f>
        <v>185000</v>
      </c>
      <c r="P8" s="81">
        <v>185000</v>
      </c>
      <c r="Q8" s="81"/>
      <c r="R8" s="81"/>
      <c r="S8" s="81"/>
    </row>
    <row r="9" ht="18" customHeight="1" spans="1:19">
      <c r="A9" s="48" t="s">
        <v>55</v>
      </c>
      <c r="B9" s="190"/>
      <c r="C9" s="81">
        <f>D9+O9</f>
        <v>5922284.2</v>
      </c>
      <c r="D9" s="81">
        <v>5737284.2</v>
      </c>
      <c r="E9" s="81">
        <v>5737284.2</v>
      </c>
      <c r="F9" s="81"/>
      <c r="G9" s="81"/>
      <c r="H9" s="81"/>
      <c r="I9" s="81"/>
      <c r="J9" s="81"/>
      <c r="K9" s="81"/>
      <c r="L9" s="81"/>
      <c r="M9" s="81"/>
      <c r="N9" s="81"/>
      <c r="O9" s="81">
        <f>P9</f>
        <v>185000</v>
      </c>
      <c r="P9" s="81">
        <v>185000</v>
      </c>
      <c r="Q9" s="81"/>
      <c r="R9" s="81"/>
      <c r="S9" s="81"/>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topLeftCell="A15" workbookViewId="0">
      <selection activeCell="A13" sqref="A13:B13"/>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71</v>
      </c>
    </row>
    <row r="2" ht="41.25" customHeight="1" spans="1:1">
      <c r="A2" s="40" t="str">
        <f>"2025"&amp;"年部门支出预算表"</f>
        <v>2025年部门支出预算表</v>
      </c>
    </row>
    <row r="3" ht="17.25" customHeight="1" spans="1:15">
      <c r="A3" s="43" t="str">
        <f>"单位名称："&amp;"中国共产党昆明市呈贡区委员会统一战线工作部机关"</f>
        <v>单位名称：中国共产党昆明市呈贡区委员会统一战线工作部机关</v>
      </c>
      <c r="O3" s="45" t="s">
        <v>1</v>
      </c>
    </row>
    <row r="4" ht="27" customHeight="1" spans="1:15">
      <c r="A4" s="170" t="s">
        <v>72</v>
      </c>
      <c r="B4" s="170" t="s">
        <v>73</v>
      </c>
      <c r="C4" s="170" t="s">
        <v>55</v>
      </c>
      <c r="D4" s="171" t="s">
        <v>58</v>
      </c>
      <c r="E4" s="172"/>
      <c r="F4" s="173"/>
      <c r="G4" s="174" t="s">
        <v>59</v>
      </c>
      <c r="H4" s="174" t="s">
        <v>60</v>
      </c>
      <c r="I4" s="174" t="s">
        <v>74</v>
      </c>
      <c r="J4" s="171" t="s">
        <v>62</v>
      </c>
      <c r="K4" s="172"/>
      <c r="L4" s="172"/>
      <c r="M4" s="172"/>
      <c r="N4" s="180"/>
      <c r="O4" s="181"/>
    </row>
    <row r="5" ht="42" customHeight="1" spans="1:15">
      <c r="A5" s="175"/>
      <c r="B5" s="175"/>
      <c r="C5" s="176"/>
      <c r="D5" s="177" t="s">
        <v>57</v>
      </c>
      <c r="E5" s="177" t="s">
        <v>75</v>
      </c>
      <c r="F5" s="177" t="s">
        <v>76</v>
      </c>
      <c r="G5" s="176"/>
      <c r="H5" s="176"/>
      <c r="I5" s="182"/>
      <c r="J5" s="177" t="s">
        <v>57</v>
      </c>
      <c r="K5" s="164" t="s">
        <v>77</v>
      </c>
      <c r="L5" s="164" t="s">
        <v>78</v>
      </c>
      <c r="M5" s="164" t="s">
        <v>79</v>
      </c>
      <c r="N5" s="164" t="s">
        <v>80</v>
      </c>
      <c r="O5" s="164"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81">
        <f>C8+C11</f>
        <v>4799991.2</v>
      </c>
      <c r="D7" s="81">
        <f>D8+D11</f>
        <v>4799991.2</v>
      </c>
      <c r="E7" s="81">
        <v>2034991.2</v>
      </c>
      <c r="F7" s="81">
        <f>F8+F11</f>
        <v>2765000</v>
      </c>
      <c r="G7" s="81"/>
      <c r="H7" s="81"/>
      <c r="I7" s="81"/>
      <c r="J7" s="81"/>
      <c r="K7" s="81"/>
      <c r="L7" s="81"/>
      <c r="M7" s="81"/>
      <c r="N7" s="81"/>
      <c r="O7" s="81"/>
    </row>
    <row r="8" ht="21" customHeight="1" spans="1:15">
      <c r="A8" s="178" t="s">
        <v>99</v>
      </c>
      <c r="B8" s="178" t="s">
        <v>100</v>
      </c>
      <c r="C8" s="81">
        <v>1198000</v>
      </c>
      <c r="D8" s="81">
        <v>1198000</v>
      </c>
      <c r="E8" s="81"/>
      <c r="F8" s="81">
        <v>1198000</v>
      </c>
      <c r="G8" s="81"/>
      <c r="H8" s="81"/>
      <c r="I8" s="81"/>
      <c r="J8" s="81"/>
      <c r="K8" s="81"/>
      <c r="L8" s="81"/>
      <c r="M8" s="81"/>
      <c r="N8" s="81"/>
      <c r="O8" s="81"/>
    </row>
    <row r="9" ht="21" customHeight="1" spans="1:15">
      <c r="A9" s="161" t="s">
        <v>101</v>
      </c>
      <c r="B9" s="161" t="s">
        <v>102</v>
      </c>
      <c r="C9" s="81">
        <v>145000</v>
      </c>
      <c r="D9" s="81">
        <v>145000</v>
      </c>
      <c r="E9" s="81"/>
      <c r="F9" s="81">
        <v>145000</v>
      </c>
      <c r="G9" s="81"/>
      <c r="H9" s="81"/>
      <c r="I9" s="81"/>
      <c r="J9" s="81"/>
      <c r="K9" s="81"/>
      <c r="L9" s="81"/>
      <c r="M9" s="81"/>
      <c r="N9" s="81"/>
      <c r="O9" s="81"/>
    </row>
    <row r="10" ht="21" customHeight="1" spans="1:15">
      <c r="A10" s="161" t="s">
        <v>103</v>
      </c>
      <c r="B10" s="161" t="s">
        <v>104</v>
      </c>
      <c r="C10" s="81">
        <v>1053000</v>
      </c>
      <c r="D10" s="81">
        <v>1053000</v>
      </c>
      <c r="E10" s="81"/>
      <c r="F10" s="81">
        <v>1053000</v>
      </c>
      <c r="G10" s="81"/>
      <c r="H10" s="81"/>
      <c r="I10" s="81"/>
      <c r="J10" s="81"/>
      <c r="K10" s="81"/>
      <c r="L10" s="81"/>
      <c r="M10" s="81"/>
      <c r="N10" s="81"/>
      <c r="O10" s="81"/>
    </row>
    <row r="11" ht="21" customHeight="1" spans="1:15">
      <c r="A11" s="178" t="s">
        <v>105</v>
      </c>
      <c r="B11" s="178" t="s">
        <v>106</v>
      </c>
      <c r="C11" s="81">
        <f>C12+C14+C15+C13</f>
        <v>3601991.2</v>
      </c>
      <c r="D11" s="81">
        <f>D12+D14+D15+D13</f>
        <v>3601991.2</v>
      </c>
      <c r="E11" s="81">
        <v>2034991.2</v>
      </c>
      <c r="F11" s="81">
        <f>F15+F14+F13</f>
        <v>1567000</v>
      </c>
      <c r="G11" s="81"/>
      <c r="H11" s="81"/>
      <c r="I11" s="81"/>
      <c r="J11" s="81"/>
      <c r="K11" s="81"/>
      <c r="L11" s="81"/>
      <c r="M11" s="81"/>
      <c r="N11" s="81"/>
      <c r="O11" s="81"/>
    </row>
    <row r="12" ht="21" customHeight="1" spans="1:15">
      <c r="A12" s="161" t="s">
        <v>107</v>
      </c>
      <c r="B12" s="161" t="s">
        <v>108</v>
      </c>
      <c r="C12" s="81">
        <v>2034991.2</v>
      </c>
      <c r="D12" s="81">
        <v>2034991.2</v>
      </c>
      <c r="E12" s="81">
        <v>2034991.2</v>
      </c>
      <c r="F12" s="81"/>
      <c r="G12" s="81"/>
      <c r="H12" s="81"/>
      <c r="I12" s="81"/>
      <c r="J12" s="81"/>
      <c r="K12" s="81"/>
      <c r="L12" s="81"/>
      <c r="M12" s="81"/>
      <c r="N12" s="81"/>
      <c r="O12" s="81"/>
    </row>
    <row r="13" ht="21" customHeight="1" spans="1:15">
      <c r="A13" s="161">
        <v>2013402</v>
      </c>
      <c r="B13" s="161" t="s">
        <v>109</v>
      </c>
      <c r="C13" s="81">
        <f>D13</f>
        <v>80000</v>
      </c>
      <c r="D13" s="81">
        <f>F13</f>
        <v>80000</v>
      </c>
      <c r="E13" s="81"/>
      <c r="F13" s="81">
        <v>80000</v>
      </c>
      <c r="G13" s="81"/>
      <c r="H13" s="81"/>
      <c r="I13" s="81"/>
      <c r="J13" s="81"/>
      <c r="K13" s="81"/>
      <c r="L13" s="81"/>
      <c r="M13" s="81"/>
      <c r="N13" s="81"/>
      <c r="O13" s="81"/>
    </row>
    <row r="14" ht="21" customHeight="1" spans="1:15">
      <c r="A14" s="161" t="s">
        <v>110</v>
      </c>
      <c r="B14" s="161" t="s">
        <v>111</v>
      </c>
      <c r="C14" s="81">
        <v>363000</v>
      </c>
      <c r="D14" s="81">
        <v>363000</v>
      </c>
      <c r="E14" s="81"/>
      <c r="F14" s="81">
        <v>363000</v>
      </c>
      <c r="G14" s="81"/>
      <c r="H14" s="81"/>
      <c r="I14" s="81"/>
      <c r="J14" s="81"/>
      <c r="K14" s="81"/>
      <c r="L14" s="81"/>
      <c r="M14" s="81"/>
      <c r="N14" s="81"/>
      <c r="O14" s="81"/>
    </row>
    <row r="15" ht="21" customHeight="1" spans="1:15">
      <c r="A15" s="161" t="s">
        <v>112</v>
      </c>
      <c r="B15" s="161" t="s">
        <v>113</v>
      </c>
      <c r="C15" s="81">
        <f>D15</f>
        <v>1124000</v>
      </c>
      <c r="D15" s="81">
        <f>F15</f>
        <v>1124000</v>
      </c>
      <c r="E15" s="81"/>
      <c r="F15" s="81">
        <f>1019000+105000</f>
        <v>1124000</v>
      </c>
      <c r="G15" s="81"/>
      <c r="H15" s="81"/>
      <c r="I15" s="81"/>
      <c r="J15" s="81"/>
      <c r="K15" s="81"/>
      <c r="L15" s="81"/>
      <c r="M15" s="81"/>
      <c r="N15" s="81"/>
      <c r="O15" s="81"/>
    </row>
    <row r="16" ht="21" customHeight="1" spans="1:15">
      <c r="A16" s="55" t="s">
        <v>114</v>
      </c>
      <c r="B16" s="55" t="s">
        <v>115</v>
      </c>
      <c r="C16" s="81">
        <v>422700</v>
      </c>
      <c r="D16" s="81">
        <v>422700</v>
      </c>
      <c r="E16" s="81">
        <v>2700</v>
      </c>
      <c r="F16" s="81">
        <v>420000</v>
      </c>
      <c r="G16" s="81"/>
      <c r="H16" s="81"/>
      <c r="I16" s="81"/>
      <c r="J16" s="81"/>
      <c r="K16" s="81"/>
      <c r="L16" s="81"/>
      <c r="M16" s="81"/>
      <c r="N16" s="81"/>
      <c r="O16" s="81"/>
    </row>
    <row r="17" ht="21" customHeight="1" spans="1:15">
      <c r="A17" s="178" t="s">
        <v>116</v>
      </c>
      <c r="B17" s="178" t="s">
        <v>117</v>
      </c>
      <c r="C17" s="81">
        <v>422700</v>
      </c>
      <c r="D17" s="81">
        <v>422700</v>
      </c>
      <c r="E17" s="81">
        <v>2700</v>
      </c>
      <c r="F17" s="81">
        <v>420000</v>
      </c>
      <c r="G17" s="81"/>
      <c r="H17" s="81"/>
      <c r="I17" s="81"/>
      <c r="J17" s="81"/>
      <c r="K17" s="81"/>
      <c r="L17" s="81"/>
      <c r="M17" s="81"/>
      <c r="N17" s="81"/>
      <c r="O17" s="81"/>
    </row>
    <row r="18" ht="21" customHeight="1" spans="1:15">
      <c r="A18" s="161" t="s">
        <v>118</v>
      </c>
      <c r="B18" s="161" t="s">
        <v>119</v>
      </c>
      <c r="C18" s="81">
        <v>422700</v>
      </c>
      <c r="D18" s="81">
        <v>422700</v>
      </c>
      <c r="E18" s="81">
        <v>2700</v>
      </c>
      <c r="F18" s="81">
        <v>420000</v>
      </c>
      <c r="G18" s="81"/>
      <c r="H18" s="81"/>
      <c r="I18" s="81"/>
      <c r="J18" s="81"/>
      <c r="K18" s="81"/>
      <c r="L18" s="81"/>
      <c r="M18" s="81"/>
      <c r="N18" s="81"/>
      <c r="O18" s="81"/>
    </row>
    <row r="19" ht="21" customHeight="1" spans="1:15">
      <c r="A19" s="55" t="s">
        <v>120</v>
      </c>
      <c r="B19" s="55" t="s">
        <v>121</v>
      </c>
      <c r="C19" s="81">
        <v>328836</v>
      </c>
      <c r="D19" s="81">
        <v>328836</v>
      </c>
      <c r="E19" s="81">
        <v>328836</v>
      </c>
      <c r="F19" s="81"/>
      <c r="G19" s="81"/>
      <c r="H19" s="81"/>
      <c r="I19" s="81"/>
      <c r="J19" s="81"/>
      <c r="K19" s="81"/>
      <c r="L19" s="81"/>
      <c r="M19" s="81"/>
      <c r="N19" s="81"/>
      <c r="O19" s="81"/>
    </row>
    <row r="20" ht="21" customHeight="1" spans="1:15">
      <c r="A20" s="178" t="s">
        <v>122</v>
      </c>
      <c r="B20" s="178" t="s">
        <v>123</v>
      </c>
      <c r="C20" s="81">
        <v>324300</v>
      </c>
      <c r="D20" s="81">
        <v>324300</v>
      </c>
      <c r="E20" s="81">
        <v>324300</v>
      </c>
      <c r="F20" s="81"/>
      <c r="G20" s="81"/>
      <c r="H20" s="81"/>
      <c r="I20" s="81"/>
      <c r="J20" s="81"/>
      <c r="K20" s="81"/>
      <c r="L20" s="81"/>
      <c r="M20" s="81"/>
      <c r="N20" s="81"/>
      <c r="O20" s="81"/>
    </row>
    <row r="21" ht="21" customHeight="1" spans="1:15">
      <c r="A21" s="161" t="s">
        <v>124</v>
      </c>
      <c r="B21" s="161" t="s">
        <v>125</v>
      </c>
      <c r="C21" s="81">
        <v>129000</v>
      </c>
      <c r="D21" s="81">
        <v>129000</v>
      </c>
      <c r="E21" s="81">
        <v>129000</v>
      </c>
      <c r="F21" s="81"/>
      <c r="G21" s="81"/>
      <c r="H21" s="81"/>
      <c r="I21" s="81"/>
      <c r="J21" s="81"/>
      <c r="K21" s="81"/>
      <c r="L21" s="81"/>
      <c r="M21" s="81"/>
      <c r="N21" s="81"/>
      <c r="O21" s="81"/>
    </row>
    <row r="22" ht="21" customHeight="1" spans="1:15">
      <c r="A22" s="161" t="s">
        <v>126</v>
      </c>
      <c r="B22" s="161" t="s">
        <v>127</v>
      </c>
      <c r="C22" s="81">
        <v>195300</v>
      </c>
      <c r="D22" s="81">
        <v>195300</v>
      </c>
      <c r="E22" s="81">
        <v>195300</v>
      </c>
      <c r="F22" s="81"/>
      <c r="G22" s="81"/>
      <c r="H22" s="81"/>
      <c r="I22" s="81"/>
      <c r="J22" s="81"/>
      <c r="K22" s="81"/>
      <c r="L22" s="81"/>
      <c r="M22" s="81"/>
      <c r="N22" s="81"/>
      <c r="O22" s="81"/>
    </row>
    <row r="23" ht="21" customHeight="1" spans="1:15">
      <c r="A23" s="178" t="s">
        <v>128</v>
      </c>
      <c r="B23" s="178" t="s">
        <v>129</v>
      </c>
      <c r="C23" s="81">
        <v>4536</v>
      </c>
      <c r="D23" s="81">
        <v>4536</v>
      </c>
      <c r="E23" s="81">
        <v>4536</v>
      </c>
      <c r="F23" s="81"/>
      <c r="G23" s="81"/>
      <c r="H23" s="81"/>
      <c r="I23" s="81"/>
      <c r="J23" s="81"/>
      <c r="K23" s="81"/>
      <c r="L23" s="81"/>
      <c r="M23" s="81"/>
      <c r="N23" s="81"/>
      <c r="O23" s="81"/>
    </row>
    <row r="24" ht="21" customHeight="1" spans="1:15">
      <c r="A24" s="161" t="s">
        <v>130</v>
      </c>
      <c r="B24" s="161" t="s">
        <v>131</v>
      </c>
      <c r="C24" s="81">
        <v>4536</v>
      </c>
      <c r="D24" s="81">
        <v>4536</v>
      </c>
      <c r="E24" s="81">
        <v>4536</v>
      </c>
      <c r="F24" s="81"/>
      <c r="G24" s="81"/>
      <c r="H24" s="81"/>
      <c r="I24" s="81"/>
      <c r="J24" s="81"/>
      <c r="K24" s="81"/>
      <c r="L24" s="81"/>
      <c r="M24" s="81"/>
      <c r="N24" s="81"/>
      <c r="O24" s="81"/>
    </row>
    <row r="25" ht="21" customHeight="1" spans="1:15">
      <c r="A25" s="55" t="s">
        <v>132</v>
      </c>
      <c r="B25" s="55" t="s">
        <v>133</v>
      </c>
      <c r="C25" s="81">
        <v>199714</v>
      </c>
      <c r="D25" s="81">
        <v>199714</v>
      </c>
      <c r="E25" s="81">
        <v>199714</v>
      </c>
      <c r="F25" s="81"/>
      <c r="G25" s="81"/>
      <c r="H25" s="81"/>
      <c r="I25" s="81"/>
      <c r="J25" s="81"/>
      <c r="K25" s="81"/>
      <c r="L25" s="81"/>
      <c r="M25" s="81"/>
      <c r="N25" s="81"/>
      <c r="O25" s="81"/>
    </row>
    <row r="26" ht="21" customHeight="1" spans="1:15">
      <c r="A26" s="178" t="s">
        <v>134</v>
      </c>
      <c r="B26" s="178" t="s">
        <v>135</v>
      </c>
      <c r="C26" s="81">
        <v>199714</v>
      </c>
      <c r="D26" s="81">
        <v>199714</v>
      </c>
      <c r="E26" s="81">
        <v>199714</v>
      </c>
      <c r="F26" s="81"/>
      <c r="G26" s="81"/>
      <c r="H26" s="81"/>
      <c r="I26" s="81"/>
      <c r="J26" s="81"/>
      <c r="K26" s="81"/>
      <c r="L26" s="81"/>
      <c r="M26" s="81"/>
      <c r="N26" s="81"/>
      <c r="O26" s="81"/>
    </row>
    <row r="27" ht="21" customHeight="1" spans="1:15">
      <c r="A27" s="161" t="s">
        <v>136</v>
      </c>
      <c r="B27" s="161" t="s">
        <v>137</v>
      </c>
      <c r="C27" s="81">
        <v>96480</v>
      </c>
      <c r="D27" s="81">
        <v>96480</v>
      </c>
      <c r="E27" s="81">
        <v>96480</v>
      </c>
      <c r="F27" s="81"/>
      <c r="G27" s="81"/>
      <c r="H27" s="81"/>
      <c r="I27" s="81"/>
      <c r="J27" s="81"/>
      <c r="K27" s="81"/>
      <c r="L27" s="81"/>
      <c r="M27" s="81"/>
      <c r="N27" s="81"/>
      <c r="O27" s="81"/>
    </row>
    <row r="28" ht="21" customHeight="1" spans="1:15">
      <c r="A28" s="161" t="s">
        <v>138</v>
      </c>
      <c r="B28" s="161" t="s">
        <v>139</v>
      </c>
      <c r="C28" s="81">
        <v>93800</v>
      </c>
      <c r="D28" s="81">
        <v>93800</v>
      </c>
      <c r="E28" s="81">
        <v>93800</v>
      </c>
      <c r="F28" s="81"/>
      <c r="G28" s="81"/>
      <c r="H28" s="81"/>
      <c r="I28" s="81"/>
      <c r="J28" s="81"/>
      <c r="K28" s="81"/>
      <c r="L28" s="81"/>
      <c r="M28" s="81"/>
      <c r="N28" s="81"/>
      <c r="O28" s="81"/>
    </row>
    <row r="29" ht="21" customHeight="1" spans="1:15">
      <c r="A29" s="161" t="s">
        <v>140</v>
      </c>
      <c r="B29" s="161" t="s">
        <v>141</v>
      </c>
      <c r="C29" s="81">
        <v>9434</v>
      </c>
      <c r="D29" s="81">
        <v>9434</v>
      </c>
      <c r="E29" s="81">
        <v>9434</v>
      </c>
      <c r="F29" s="81"/>
      <c r="G29" s="81"/>
      <c r="H29" s="81"/>
      <c r="I29" s="81"/>
      <c r="J29" s="81"/>
      <c r="K29" s="81"/>
      <c r="L29" s="81"/>
      <c r="M29" s="81"/>
      <c r="N29" s="81"/>
      <c r="O29" s="81"/>
    </row>
    <row r="30" ht="21" customHeight="1" spans="1:15">
      <c r="A30" s="55" t="s">
        <v>142</v>
      </c>
      <c r="B30" s="55" t="s">
        <v>143</v>
      </c>
      <c r="C30" s="81">
        <v>171043</v>
      </c>
      <c r="D30" s="81">
        <v>171043</v>
      </c>
      <c r="E30" s="81">
        <v>171043</v>
      </c>
      <c r="F30" s="81"/>
      <c r="G30" s="81"/>
      <c r="H30" s="81"/>
      <c r="I30" s="81"/>
      <c r="J30" s="81"/>
      <c r="K30" s="81"/>
      <c r="L30" s="81"/>
      <c r="M30" s="81"/>
      <c r="N30" s="81"/>
      <c r="O30" s="81"/>
    </row>
    <row r="31" ht="21" customHeight="1" spans="1:15">
      <c r="A31" s="178" t="s">
        <v>144</v>
      </c>
      <c r="B31" s="178" t="s">
        <v>145</v>
      </c>
      <c r="C31" s="81">
        <v>171043</v>
      </c>
      <c r="D31" s="81">
        <v>171043</v>
      </c>
      <c r="E31" s="81">
        <v>171043</v>
      </c>
      <c r="F31" s="81"/>
      <c r="G31" s="81"/>
      <c r="H31" s="81"/>
      <c r="I31" s="81"/>
      <c r="J31" s="81"/>
      <c r="K31" s="81"/>
      <c r="L31" s="81"/>
      <c r="M31" s="81"/>
      <c r="N31" s="81"/>
      <c r="O31" s="81"/>
    </row>
    <row r="32" ht="21" customHeight="1" spans="1:15">
      <c r="A32" s="161" t="s">
        <v>146</v>
      </c>
      <c r="B32" s="161" t="s">
        <v>147</v>
      </c>
      <c r="C32" s="81">
        <v>167443</v>
      </c>
      <c r="D32" s="81">
        <v>167443</v>
      </c>
      <c r="E32" s="81">
        <v>167443</v>
      </c>
      <c r="F32" s="81"/>
      <c r="G32" s="81"/>
      <c r="H32" s="81"/>
      <c r="I32" s="81"/>
      <c r="J32" s="81"/>
      <c r="K32" s="81"/>
      <c r="L32" s="81"/>
      <c r="M32" s="81"/>
      <c r="N32" s="81"/>
      <c r="O32" s="81"/>
    </row>
    <row r="33" ht="21" customHeight="1" spans="1:15">
      <c r="A33" s="161" t="s">
        <v>148</v>
      </c>
      <c r="B33" s="161" t="s">
        <v>149</v>
      </c>
      <c r="C33" s="81">
        <v>3600</v>
      </c>
      <c r="D33" s="81">
        <v>3600</v>
      </c>
      <c r="E33" s="81">
        <v>3600</v>
      </c>
      <c r="F33" s="81"/>
      <c r="G33" s="81"/>
      <c r="H33" s="81"/>
      <c r="I33" s="81"/>
      <c r="J33" s="81"/>
      <c r="K33" s="81"/>
      <c r="L33" s="81"/>
      <c r="M33" s="81"/>
      <c r="N33" s="81"/>
      <c r="O33" s="81"/>
    </row>
    <row r="34" ht="21" customHeight="1" spans="1:15">
      <c r="A34" s="179" t="s">
        <v>55</v>
      </c>
      <c r="B34" s="34"/>
      <c r="C34" s="81">
        <f>D34</f>
        <v>5922284.2</v>
      </c>
      <c r="D34" s="81">
        <f>E34+F34</f>
        <v>5922284.2</v>
      </c>
      <c r="E34" s="81">
        <v>2737284.2</v>
      </c>
      <c r="F34" s="81">
        <f>F7+F16</f>
        <v>3185000</v>
      </c>
      <c r="G34" s="81"/>
      <c r="H34" s="81"/>
      <c r="I34" s="81"/>
      <c r="J34" s="81"/>
      <c r="K34" s="81"/>
      <c r="L34" s="81"/>
      <c r="M34" s="81"/>
      <c r="N34" s="81"/>
      <c r="O34" s="81"/>
    </row>
  </sheetData>
  <mergeCells count="12">
    <mergeCell ref="A1:O1"/>
    <mergeCell ref="A2:O2"/>
    <mergeCell ref="A3:B3"/>
    <mergeCell ref="D4:F4"/>
    <mergeCell ref="J4:O4"/>
    <mergeCell ref="A34:B3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B35" sqref="B35"/>
    </sheetView>
  </sheetViews>
  <sheetFormatPr defaultColWidth="8.57407407407407" defaultRowHeight="12.75" customHeight="1" outlineLevelCol="3"/>
  <cols>
    <col min="1" max="4" width="35.5740740740741" customWidth="1"/>
  </cols>
  <sheetData>
    <row r="1" ht="15" customHeight="1" spans="1:4">
      <c r="A1" s="41"/>
      <c r="B1" s="45"/>
      <c r="C1" s="45"/>
      <c r="D1" s="45" t="s">
        <v>150</v>
      </c>
    </row>
    <row r="2" ht="41.25" customHeight="1" spans="1:1">
      <c r="A2" s="40" t="str">
        <f>"2025"&amp;"年部门财政拨款收支预算总表"</f>
        <v>2025年部门财政拨款收支预算总表</v>
      </c>
    </row>
    <row r="3" ht="17.25" customHeight="1" spans="1:4">
      <c r="A3" s="43" t="str">
        <f>"单位名称："&amp;"中国共产党昆明市呈贡区委员会统一战线工作部机关"</f>
        <v>单位名称：中国共产党昆明市呈贡区委员会统一战线工作部机关</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151</v>
      </c>
      <c r="B6" s="81">
        <v>5737284.2</v>
      </c>
      <c r="C6" s="166" t="s">
        <v>152</v>
      </c>
      <c r="D6" s="81">
        <f>SUM(D7:D25)</f>
        <v>5922284.2</v>
      </c>
    </row>
    <row r="7" ht="16.5" customHeight="1" spans="1:4">
      <c r="A7" s="166" t="s">
        <v>153</v>
      </c>
      <c r="B7" s="81">
        <v>5737284.2</v>
      </c>
      <c r="C7" s="166" t="s">
        <v>154</v>
      </c>
      <c r="D7" s="81">
        <f>4614991.2+185000</f>
        <v>4799991.2</v>
      </c>
    </row>
    <row r="8" ht="16.5" customHeight="1" spans="1:4">
      <c r="A8" s="166" t="s">
        <v>155</v>
      </c>
      <c r="B8" s="81"/>
      <c r="C8" s="166" t="s">
        <v>156</v>
      </c>
      <c r="D8" s="81"/>
    </row>
    <row r="9" ht="16.5" customHeight="1" spans="1:4">
      <c r="A9" s="166" t="s">
        <v>157</v>
      </c>
      <c r="B9" s="81"/>
      <c r="C9" s="166" t="s">
        <v>158</v>
      </c>
      <c r="D9" s="81"/>
    </row>
    <row r="10" ht="16.5" customHeight="1" spans="1:4">
      <c r="A10" s="166" t="s">
        <v>159</v>
      </c>
      <c r="B10" s="81">
        <f>B11</f>
        <v>185000</v>
      </c>
      <c r="C10" s="166" t="s">
        <v>160</v>
      </c>
      <c r="D10" s="81"/>
    </row>
    <row r="11" ht="16.5" customHeight="1" spans="1:4">
      <c r="A11" s="166" t="s">
        <v>153</v>
      </c>
      <c r="B11" s="81">
        <v>185000</v>
      </c>
      <c r="C11" s="166" t="s">
        <v>161</v>
      </c>
      <c r="D11" s="81">
        <v>422700</v>
      </c>
    </row>
    <row r="12" ht="16.5" customHeight="1" spans="1:4">
      <c r="A12" s="146" t="s">
        <v>155</v>
      </c>
      <c r="B12" s="81"/>
      <c r="C12" s="71" t="s">
        <v>162</v>
      </c>
      <c r="D12" s="81"/>
    </row>
    <row r="13" ht="16.5" customHeight="1" spans="1:4">
      <c r="A13" s="146" t="s">
        <v>157</v>
      </c>
      <c r="B13" s="81"/>
      <c r="C13" s="71" t="s">
        <v>163</v>
      </c>
      <c r="D13" s="81"/>
    </row>
    <row r="14" ht="16.5" customHeight="1" spans="1:4">
      <c r="A14" s="167"/>
      <c r="B14" s="81"/>
      <c r="C14" s="71" t="s">
        <v>164</v>
      </c>
      <c r="D14" s="81">
        <v>328836</v>
      </c>
    </row>
    <row r="15" ht="16.5" customHeight="1" spans="1:4">
      <c r="A15" s="167"/>
      <c r="B15" s="81"/>
      <c r="C15" s="71" t="s">
        <v>165</v>
      </c>
      <c r="D15" s="81">
        <v>199714</v>
      </c>
    </row>
    <row r="16" ht="16.5" customHeight="1" spans="1:4">
      <c r="A16" s="167"/>
      <c r="B16" s="81"/>
      <c r="C16" s="71" t="s">
        <v>166</v>
      </c>
      <c r="D16" s="81"/>
    </row>
    <row r="17" ht="16.5" customHeight="1" spans="1:4">
      <c r="A17" s="167"/>
      <c r="B17" s="81"/>
      <c r="C17" s="71" t="s">
        <v>167</v>
      </c>
      <c r="D17" s="81"/>
    </row>
    <row r="18" ht="16.5" customHeight="1" spans="1:4">
      <c r="A18" s="167"/>
      <c r="B18" s="81"/>
      <c r="C18" s="71" t="s">
        <v>168</v>
      </c>
      <c r="D18" s="81"/>
    </row>
    <row r="19" ht="16.5" customHeight="1" spans="1:4">
      <c r="A19" s="167"/>
      <c r="B19" s="81"/>
      <c r="C19" s="71" t="s">
        <v>169</v>
      </c>
      <c r="D19" s="81"/>
    </row>
    <row r="20" ht="16.5" customHeight="1" spans="1:4">
      <c r="A20" s="167"/>
      <c r="B20" s="81"/>
      <c r="C20" s="71" t="s">
        <v>170</v>
      </c>
      <c r="D20" s="81"/>
    </row>
    <row r="21" ht="16.5" customHeight="1" spans="1:4">
      <c r="A21" s="167"/>
      <c r="B21" s="81"/>
      <c r="C21" s="71" t="s">
        <v>171</v>
      </c>
      <c r="D21" s="81"/>
    </row>
    <row r="22" ht="16.5" customHeight="1" spans="1:4">
      <c r="A22" s="167"/>
      <c r="B22" s="81"/>
      <c r="C22" s="71" t="s">
        <v>172</v>
      </c>
      <c r="D22" s="81"/>
    </row>
    <row r="23" ht="16.5" customHeight="1" spans="1:4">
      <c r="A23" s="167"/>
      <c r="B23" s="81"/>
      <c r="C23" s="71" t="s">
        <v>173</v>
      </c>
      <c r="D23" s="81"/>
    </row>
    <row r="24" ht="16.5" customHeight="1" spans="1:4">
      <c r="A24" s="167"/>
      <c r="B24" s="81"/>
      <c r="C24" s="71" t="s">
        <v>174</v>
      </c>
      <c r="D24" s="81"/>
    </row>
    <row r="25" ht="16.5" customHeight="1" spans="1:4">
      <c r="A25" s="167"/>
      <c r="B25" s="81"/>
      <c r="C25" s="71" t="s">
        <v>175</v>
      </c>
      <c r="D25" s="81">
        <v>171043</v>
      </c>
    </row>
    <row r="26" ht="16.5" customHeight="1" spans="1:4">
      <c r="A26" s="167"/>
      <c r="B26" s="81"/>
      <c r="C26" s="71" t="s">
        <v>176</v>
      </c>
      <c r="D26" s="81"/>
    </row>
    <row r="27" ht="16.5" customHeight="1" spans="1:4">
      <c r="A27" s="167"/>
      <c r="B27" s="81"/>
      <c r="C27" s="71" t="s">
        <v>177</v>
      </c>
      <c r="D27" s="81"/>
    </row>
    <row r="28" ht="16.5" customHeight="1" spans="1:4">
      <c r="A28" s="167"/>
      <c r="B28" s="81"/>
      <c r="C28" s="71" t="s">
        <v>178</v>
      </c>
      <c r="D28" s="81"/>
    </row>
    <row r="29" ht="16.5" customHeight="1" spans="1:4">
      <c r="A29" s="167"/>
      <c r="B29" s="81"/>
      <c r="C29" s="71" t="s">
        <v>179</v>
      </c>
      <c r="D29" s="81"/>
    </row>
    <row r="30" ht="16.5" customHeight="1" spans="1:4">
      <c r="A30" s="167"/>
      <c r="B30" s="81"/>
      <c r="C30" s="71" t="s">
        <v>180</v>
      </c>
      <c r="D30" s="81"/>
    </row>
    <row r="31" ht="16.5" customHeight="1" spans="1:4">
      <c r="A31" s="167"/>
      <c r="B31" s="81"/>
      <c r="C31" s="146" t="s">
        <v>181</v>
      </c>
      <c r="D31" s="81"/>
    </row>
    <row r="32" ht="16.5" customHeight="1" spans="1:4">
      <c r="A32" s="167"/>
      <c r="B32" s="81"/>
      <c r="C32" s="146" t="s">
        <v>182</v>
      </c>
      <c r="D32" s="81"/>
    </row>
    <row r="33" ht="16.5" customHeight="1" spans="1:4">
      <c r="A33" s="167"/>
      <c r="B33" s="81"/>
      <c r="C33" s="29" t="s">
        <v>183</v>
      </c>
      <c r="D33" s="81"/>
    </row>
    <row r="34" ht="15" customHeight="1" spans="1:4">
      <c r="A34" s="168" t="s">
        <v>50</v>
      </c>
      <c r="B34" s="169">
        <f>B6+B10</f>
        <v>5922284.2</v>
      </c>
      <c r="C34" s="168" t="s">
        <v>51</v>
      </c>
      <c r="D34" s="169">
        <f>D6</f>
        <v>5922284.2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topLeftCell="A19" workbookViewId="0">
      <selection activeCell="B39" sqref="B39"/>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6"/>
      <c r="F1" s="73"/>
      <c r="G1" s="141" t="s">
        <v>184</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"单位名称："&amp;"中国共产党昆明市呈贡区委员会统一战线工作部机关"</f>
        <v>单位名称：中国共产党昆明市呈贡区委员会统一战线工作部机关</v>
      </c>
      <c r="F3" s="122"/>
      <c r="G3" s="141" t="s">
        <v>1</v>
      </c>
    </row>
    <row r="4" ht="20.25" customHeight="1" spans="1:7">
      <c r="A4" s="157" t="s">
        <v>185</v>
      </c>
      <c r="B4" s="158"/>
      <c r="C4" s="126" t="s">
        <v>55</v>
      </c>
      <c r="D4" s="149" t="s">
        <v>75</v>
      </c>
      <c r="E4" s="11"/>
      <c r="F4" s="12"/>
      <c r="G4" s="138" t="s">
        <v>76</v>
      </c>
    </row>
    <row r="5" ht="20.25" customHeight="1" spans="1:7">
      <c r="A5" s="159" t="s">
        <v>72</v>
      </c>
      <c r="B5" s="159" t="s">
        <v>73</v>
      </c>
      <c r="C5" s="18"/>
      <c r="D5" s="131" t="s">
        <v>57</v>
      </c>
      <c r="E5" s="131" t="s">
        <v>186</v>
      </c>
      <c r="F5" s="131" t="s">
        <v>187</v>
      </c>
      <c r="G5" s="140"/>
    </row>
    <row r="6" ht="15" customHeight="1" spans="1:7">
      <c r="A6" s="58" t="s">
        <v>82</v>
      </c>
      <c r="B6" s="58" t="s">
        <v>83</v>
      </c>
      <c r="C6" s="58" t="s">
        <v>84</v>
      </c>
      <c r="D6" s="58" t="s">
        <v>85</v>
      </c>
      <c r="E6" s="58" t="s">
        <v>86</v>
      </c>
      <c r="F6" s="58" t="s">
        <v>87</v>
      </c>
      <c r="G6" s="58" t="s">
        <v>88</v>
      </c>
    </row>
    <row r="7" ht="18" customHeight="1" spans="1:7">
      <c r="A7" s="29" t="s">
        <v>97</v>
      </c>
      <c r="B7" s="29" t="s">
        <v>98</v>
      </c>
      <c r="C7" s="81">
        <f>C8+C11</f>
        <v>4799991.2</v>
      </c>
      <c r="D7" s="81">
        <v>2034991.2</v>
      </c>
      <c r="E7" s="81">
        <v>1717300</v>
      </c>
      <c r="F7" s="81">
        <v>317691.2</v>
      </c>
      <c r="G7" s="81">
        <f>G8+G11</f>
        <v>2765000</v>
      </c>
    </row>
    <row r="8" ht="18" customHeight="1" spans="1:7">
      <c r="A8" s="135" t="s">
        <v>99</v>
      </c>
      <c r="B8" s="135" t="s">
        <v>100</v>
      </c>
      <c r="C8" s="81">
        <v>1198000</v>
      </c>
      <c r="D8" s="81"/>
      <c r="E8" s="81"/>
      <c r="F8" s="81"/>
      <c r="G8" s="81">
        <v>1198000</v>
      </c>
    </row>
    <row r="9" ht="18" customHeight="1" spans="1:7">
      <c r="A9" s="160" t="s">
        <v>101</v>
      </c>
      <c r="B9" s="160" t="s">
        <v>102</v>
      </c>
      <c r="C9" s="81">
        <v>145000</v>
      </c>
      <c r="D9" s="81"/>
      <c r="E9" s="81"/>
      <c r="F9" s="81"/>
      <c r="G9" s="81">
        <v>145000</v>
      </c>
    </row>
    <row r="10" ht="18" customHeight="1" spans="1:7">
      <c r="A10" s="160" t="s">
        <v>103</v>
      </c>
      <c r="B10" s="160" t="s">
        <v>104</v>
      </c>
      <c r="C10" s="81">
        <v>1053000</v>
      </c>
      <c r="D10" s="81"/>
      <c r="E10" s="81"/>
      <c r="F10" s="81"/>
      <c r="G10" s="81">
        <v>1053000</v>
      </c>
    </row>
    <row r="11" ht="18" customHeight="1" spans="1:7">
      <c r="A11" s="135" t="s">
        <v>105</v>
      </c>
      <c r="B11" s="135" t="s">
        <v>106</v>
      </c>
      <c r="C11" s="81">
        <f>C12+C13+C14+C15</f>
        <v>3601991.2</v>
      </c>
      <c r="D11" s="81">
        <v>2034991.2</v>
      </c>
      <c r="E11" s="81">
        <v>1717300</v>
      </c>
      <c r="F11" s="81">
        <v>317691.2</v>
      </c>
      <c r="G11" s="81">
        <f>G13+G14+G15</f>
        <v>1567000</v>
      </c>
    </row>
    <row r="12" ht="18" customHeight="1" spans="1:7">
      <c r="A12" s="160" t="s">
        <v>107</v>
      </c>
      <c r="B12" s="160" t="s">
        <v>108</v>
      </c>
      <c r="C12" s="81">
        <v>2034991.2</v>
      </c>
      <c r="D12" s="81">
        <v>2034991.2</v>
      </c>
      <c r="E12" s="81">
        <v>1717300</v>
      </c>
      <c r="F12" s="81">
        <v>317691.2</v>
      </c>
      <c r="G12" s="81"/>
    </row>
    <row r="13" ht="18" customHeight="1" spans="1:7">
      <c r="A13" s="161">
        <v>2013402</v>
      </c>
      <c r="B13" s="161" t="s">
        <v>109</v>
      </c>
      <c r="C13" s="81">
        <f>G13</f>
        <v>80000</v>
      </c>
      <c r="D13" s="81"/>
      <c r="E13" s="81"/>
      <c r="F13" s="81"/>
      <c r="G13" s="81">
        <v>80000</v>
      </c>
    </row>
    <row r="14" ht="18" customHeight="1" spans="1:7">
      <c r="A14" s="160" t="s">
        <v>110</v>
      </c>
      <c r="B14" s="160" t="s">
        <v>111</v>
      </c>
      <c r="C14" s="81">
        <v>363000</v>
      </c>
      <c r="D14" s="81"/>
      <c r="E14" s="81"/>
      <c r="F14" s="81"/>
      <c r="G14" s="81">
        <v>363000</v>
      </c>
    </row>
    <row r="15" ht="18" customHeight="1" spans="1:7">
      <c r="A15" s="160" t="s">
        <v>112</v>
      </c>
      <c r="B15" s="160" t="s">
        <v>113</v>
      </c>
      <c r="C15" s="81">
        <f>G15</f>
        <v>1124000</v>
      </c>
      <c r="D15" s="81"/>
      <c r="E15" s="81"/>
      <c r="F15" s="81"/>
      <c r="G15" s="81">
        <f>1019000+105000</f>
        <v>1124000</v>
      </c>
    </row>
    <row r="16" ht="18" customHeight="1" spans="1:7">
      <c r="A16" s="29" t="s">
        <v>114</v>
      </c>
      <c r="B16" s="29" t="s">
        <v>115</v>
      </c>
      <c r="C16" s="81">
        <v>422700</v>
      </c>
      <c r="D16" s="81">
        <v>2700</v>
      </c>
      <c r="E16" s="81"/>
      <c r="F16" s="81">
        <v>2700</v>
      </c>
      <c r="G16" s="81">
        <v>420000</v>
      </c>
    </row>
    <row r="17" ht="18" customHeight="1" spans="1:7">
      <c r="A17" s="135" t="s">
        <v>116</v>
      </c>
      <c r="B17" s="135" t="s">
        <v>117</v>
      </c>
      <c r="C17" s="81">
        <v>422700</v>
      </c>
      <c r="D17" s="81">
        <v>2700</v>
      </c>
      <c r="E17" s="81"/>
      <c r="F17" s="81">
        <v>2700</v>
      </c>
      <c r="G17" s="81">
        <v>420000</v>
      </c>
    </row>
    <row r="18" ht="18" customHeight="1" spans="1:7">
      <c r="A18" s="160" t="s">
        <v>118</v>
      </c>
      <c r="B18" s="160" t="s">
        <v>119</v>
      </c>
      <c r="C18" s="81">
        <v>422700</v>
      </c>
      <c r="D18" s="81">
        <v>2700</v>
      </c>
      <c r="E18" s="81"/>
      <c r="F18" s="81">
        <v>2700</v>
      </c>
      <c r="G18" s="81">
        <v>420000</v>
      </c>
    </row>
    <row r="19" ht="18" customHeight="1" spans="1:7">
      <c r="A19" s="29" t="s">
        <v>120</v>
      </c>
      <c r="B19" s="29" t="s">
        <v>121</v>
      </c>
      <c r="C19" s="81">
        <v>328836</v>
      </c>
      <c r="D19" s="81">
        <v>328836</v>
      </c>
      <c r="E19" s="81">
        <v>325836</v>
      </c>
      <c r="F19" s="81">
        <v>3000</v>
      </c>
      <c r="G19" s="81"/>
    </row>
    <row r="20" ht="18" customHeight="1" spans="1:7">
      <c r="A20" s="135" t="s">
        <v>122</v>
      </c>
      <c r="B20" s="135" t="s">
        <v>123</v>
      </c>
      <c r="C20" s="81">
        <v>324300</v>
      </c>
      <c r="D20" s="81">
        <v>324300</v>
      </c>
      <c r="E20" s="81">
        <v>321300</v>
      </c>
      <c r="F20" s="81">
        <v>3000</v>
      </c>
      <c r="G20" s="81"/>
    </row>
    <row r="21" ht="18" customHeight="1" spans="1:7">
      <c r="A21" s="160" t="s">
        <v>124</v>
      </c>
      <c r="B21" s="160" t="s">
        <v>125</v>
      </c>
      <c r="C21" s="81">
        <v>129000</v>
      </c>
      <c r="D21" s="81">
        <v>129000</v>
      </c>
      <c r="E21" s="81">
        <v>126000</v>
      </c>
      <c r="F21" s="81">
        <v>3000</v>
      </c>
      <c r="G21" s="81"/>
    </row>
    <row r="22" ht="18" customHeight="1" spans="1:7">
      <c r="A22" s="160" t="s">
        <v>126</v>
      </c>
      <c r="B22" s="160" t="s">
        <v>127</v>
      </c>
      <c r="C22" s="81">
        <v>195300</v>
      </c>
      <c r="D22" s="81">
        <v>195300</v>
      </c>
      <c r="E22" s="81">
        <v>195300</v>
      </c>
      <c r="F22" s="81"/>
      <c r="G22" s="81"/>
    </row>
    <row r="23" ht="18" customHeight="1" spans="1:7">
      <c r="A23" s="135" t="s">
        <v>128</v>
      </c>
      <c r="B23" s="135" t="s">
        <v>129</v>
      </c>
      <c r="C23" s="81">
        <v>4536</v>
      </c>
      <c r="D23" s="81">
        <v>4536</v>
      </c>
      <c r="E23" s="81">
        <v>4536</v>
      </c>
      <c r="F23" s="81"/>
      <c r="G23" s="81"/>
    </row>
    <row r="24" ht="18" customHeight="1" spans="1:7">
      <c r="A24" s="160" t="s">
        <v>130</v>
      </c>
      <c r="B24" s="160" t="s">
        <v>131</v>
      </c>
      <c r="C24" s="81">
        <v>4536</v>
      </c>
      <c r="D24" s="81">
        <v>4536</v>
      </c>
      <c r="E24" s="81">
        <v>4536</v>
      </c>
      <c r="F24" s="81"/>
      <c r="G24" s="81"/>
    </row>
    <row r="25" ht="18" customHeight="1" spans="1:7">
      <c r="A25" s="29" t="s">
        <v>132</v>
      </c>
      <c r="B25" s="29" t="s">
        <v>133</v>
      </c>
      <c r="C25" s="81">
        <v>199714</v>
      </c>
      <c r="D25" s="81">
        <v>199714</v>
      </c>
      <c r="E25" s="81">
        <v>199714</v>
      </c>
      <c r="F25" s="81"/>
      <c r="G25" s="81"/>
    </row>
    <row r="26" ht="18" customHeight="1" spans="1:7">
      <c r="A26" s="135" t="s">
        <v>134</v>
      </c>
      <c r="B26" s="135" t="s">
        <v>135</v>
      </c>
      <c r="C26" s="81">
        <v>199714</v>
      </c>
      <c r="D26" s="81">
        <v>199714</v>
      </c>
      <c r="E26" s="81">
        <v>199714</v>
      </c>
      <c r="F26" s="81"/>
      <c r="G26" s="81"/>
    </row>
    <row r="27" ht="18" customHeight="1" spans="1:7">
      <c r="A27" s="160" t="s">
        <v>136</v>
      </c>
      <c r="B27" s="160" t="s">
        <v>137</v>
      </c>
      <c r="C27" s="81">
        <v>96480</v>
      </c>
      <c r="D27" s="81">
        <v>96480</v>
      </c>
      <c r="E27" s="81">
        <v>96480</v>
      </c>
      <c r="F27" s="81"/>
      <c r="G27" s="81"/>
    </row>
    <row r="28" ht="18" customHeight="1" spans="1:7">
      <c r="A28" s="160" t="s">
        <v>138</v>
      </c>
      <c r="B28" s="160" t="s">
        <v>139</v>
      </c>
      <c r="C28" s="81">
        <v>93800</v>
      </c>
      <c r="D28" s="81">
        <v>93800</v>
      </c>
      <c r="E28" s="81">
        <v>93800</v>
      </c>
      <c r="F28" s="81"/>
      <c r="G28" s="81"/>
    </row>
    <row r="29" ht="18" customHeight="1" spans="1:7">
      <c r="A29" s="160" t="s">
        <v>140</v>
      </c>
      <c r="B29" s="160" t="s">
        <v>141</v>
      </c>
      <c r="C29" s="81">
        <v>9434</v>
      </c>
      <c r="D29" s="81">
        <v>9434</v>
      </c>
      <c r="E29" s="81">
        <v>9434</v>
      </c>
      <c r="F29" s="81"/>
      <c r="G29" s="81"/>
    </row>
    <row r="30" ht="18" customHeight="1" spans="1:7">
      <c r="A30" s="29" t="s">
        <v>142</v>
      </c>
      <c r="B30" s="29" t="s">
        <v>143</v>
      </c>
      <c r="C30" s="81">
        <v>171043</v>
      </c>
      <c r="D30" s="81">
        <v>171043</v>
      </c>
      <c r="E30" s="81">
        <v>171043</v>
      </c>
      <c r="F30" s="81"/>
      <c r="G30" s="81"/>
    </row>
    <row r="31" ht="18" customHeight="1" spans="1:7">
      <c r="A31" s="135" t="s">
        <v>144</v>
      </c>
      <c r="B31" s="135" t="s">
        <v>145</v>
      </c>
      <c r="C31" s="81">
        <v>171043</v>
      </c>
      <c r="D31" s="81">
        <v>171043</v>
      </c>
      <c r="E31" s="81">
        <v>171043</v>
      </c>
      <c r="F31" s="81"/>
      <c r="G31" s="81"/>
    </row>
    <row r="32" ht="18" customHeight="1" spans="1:7">
      <c r="A32" s="160" t="s">
        <v>146</v>
      </c>
      <c r="B32" s="160" t="s">
        <v>147</v>
      </c>
      <c r="C32" s="81">
        <v>167443</v>
      </c>
      <c r="D32" s="81">
        <v>167443</v>
      </c>
      <c r="E32" s="81">
        <v>167443</v>
      </c>
      <c r="F32" s="81"/>
      <c r="G32" s="81"/>
    </row>
    <row r="33" ht="18" customHeight="1" spans="1:7">
      <c r="A33" s="160" t="s">
        <v>148</v>
      </c>
      <c r="B33" s="160" t="s">
        <v>149</v>
      </c>
      <c r="C33" s="81">
        <v>3600</v>
      </c>
      <c r="D33" s="81">
        <v>3600</v>
      </c>
      <c r="E33" s="81">
        <v>3600</v>
      </c>
      <c r="F33" s="81"/>
      <c r="G33" s="81"/>
    </row>
    <row r="34" ht="18" customHeight="1" spans="1:7">
      <c r="A34" s="80" t="s">
        <v>188</v>
      </c>
      <c r="B34" s="162" t="s">
        <v>188</v>
      </c>
      <c r="C34" s="81">
        <f>C30+C25+C19+C16+C7</f>
        <v>5922284.2</v>
      </c>
      <c r="D34" s="81">
        <v>2737284.2</v>
      </c>
      <c r="E34" s="81">
        <v>2413893</v>
      </c>
      <c r="F34" s="81">
        <v>323391.2</v>
      </c>
      <c r="G34" s="81">
        <f>G7+G16</f>
        <v>3185000</v>
      </c>
    </row>
  </sheetData>
  <mergeCells count="6">
    <mergeCell ref="A2:G2"/>
    <mergeCell ref="A4:B4"/>
    <mergeCell ref="D4:F4"/>
    <mergeCell ref="A34:B3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8" sqref="A8"/>
    </sheetView>
  </sheetViews>
  <sheetFormatPr defaultColWidth="10.4259259259259" defaultRowHeight="14.25" customHeight="1" outlineLevelRow="6" outlineLevelCol="5"/>
  <cols>
    <col min="1" max="6" width="28.1388888888889" customWidth="1"/>
  </cols>
  <sheetData>
    <row r="1" customHeight="1" spans="1:6">
      <c r="A1" s="42"/>
      <c r="B1" s="42"/>
      <c r="C1" s="42"/>
      <c r="D1" s="42"/>
      <c r="E1" s="41"/>
      <c r="F1" s="153" t="s">
        <v>189</v>
      </c>
    </row>
    <row r="2" ht="41.25" customHeight="1" spans="1:6">
      <c r="A2" s="154" t="str">
        <f>"2025"&amp;"年一般公共预算“三公”经费支出预算表"</f>
        <v>2025年一般公共预算“三公”经费支出预算表</v>
      </c>
      <c r="B2" s="42"/>
      <c r="C2" s="42"/>
      <c r="D2" s="42"/>
      <c r="E2" s="41"/>
      <c r="F2" s="42"/>
    </row>
    <row r="3" customHeight="1" spans="1:6">
      <c r="A3" s="112" t="str">
        <f>"单位名称："&amp;"中国共产党昆明市呈贡区委员会统一战线工作部机关"</f>
        <v>单位名称：中国共产党昆明市呈贡区委员会统一战线工作部机关</v>
      </c>
      <c r="B3" s="155"/>
      <c r="D3" s="42"/>
      <c r="E3" s="41"/>
      <c r="F3" s="63" t="s">
        <v>1</v>
      </c>
    </row>
    <row r="4" ht="27" customHeight="1" spans="1:6">
      <c r="A4" s="46" t="s">
        <v>190</v>
      </c>
      <c r="B4" s="46" t="s">
        <v>191</v>
      </c>
      <c r="C4" s="48" t="s">
        <v>192</v>
      </c>
      <c r="D4" s="46"/>
      <c r="E4" s="47"/>
      <c r="F4" s="46" t="s">
        <v>193</v>
      </c>
    </row>
    <row r="5" ht="28.5" customHeight="1" spans="1:6">
      <c r="A5" s="156"/>
      <c r="B5" s="50"/>
      <c r="C5" s="47" t="s">
        <v>57</v>
      </c>
      <c r="D5" s="47" t="s">
        <v>194</v>
      </c>
      <c r="E5" s="47" t="s">
        <v>195</v>
      </c>
      <c r="F5" s="49"/>
    </row>
    <row r="6" ht="17.25" customHeight="1" spans="1:6">
      <c r="A6" s="54" t="s">
        <v>82</v>
      </c>
      <c r="B6" s="54" t="s">
        <v>83</v>
      </c>
      <c r="C6" s="54" t="s">
        <v>84</v>
      </c>
      <c r="D6" s="54" t="s">
        <v>85</v>
      </c>
      <c r="E6" s="54" t="s">
        <v>86</v>
      </c>
      <c r="F6" s="54" t="s">
        <v>87</v>
      </c>
    </row>
    <row r="7" ht="17.25" customHeight="1" spans="1:6">
      <c r="A7" s="81">
        <v>35420</v>
      </c>
      <c r="B7" s="81"/>
      <c r="C7" s="81">
        <v>25420</v>
      </c>
      <c r="D7" s="81"/>
      <c r="E7" s="81">
        <v>25420</v>
      </c>
      <c r="F7" s="81">
        <v>10000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9"/>
  <sheetViews>
    <sheetView showZeros="0" workbookViewId="0">
      <selection activeCell="B21" sqref="B21"/>
    </sheetView>
  </sheetViews>
  <sheetFormatPr defaultColWidth="9.13888888888889" defaultRowHeight="14.25" customHeight="1"/>
  <cols>
    <col min="1" max="2" width="35.3796296296296" customWidth="1"/>
    <col min="3" max="3" width="20.712962962963" customWidth="1"/>
    <col min="4" max="4" width="31.287037037037" customWidth="1"/>
    <col min="5" max="5" width="10.1388888888889" customWidth="1"/>
    <col min="6" max="6" width="27.1296296296296" customWidth="1"/>
    <col min="7" max="7" width="10.287037037037" customWidth="1"/>
    <col min="8" max="8" width="23.75" customWidth="1"/>
    <col min="9" max="24" width="18.712962962963" customWidth="1"/>
  </cols>
  <sheetData>
    <row r="1" ht="13.5" customHeight="1" spans="2:24">
      <c r="B1" s="136"/>
      <c r="C1" s="142"/>
      <c r="E1" s="143"/>
      <c r="F1" s="143"/>
      <c r="G1" s="143"/>
      <c r="H1" s="143"/>
      <c r="I1" s="85"/>
      <c r="J1" s="85"/>
      <c r="K1" s="85"/>
      <c r="L1" s="85"/>
      <c r="M1" s="85"/>
      <c r="N1" s="85"/>
      <c r="R1" s="85"/>
      <c r="V1" s="142"/>
      <c r="X1" s="2" t="s">
        <v>196</v>
      </c>
    </row>
    <row r="2" ht="45.75" customHeight="1" spans="1:24">
      <c r="A2" s="68" t="str">
        <f>"2025"&amp;"年部门基本支出预算表"</f>
        <v>2025年部门基本支出预算表</v>
      </c>
      <c r="B2" s="3"/>
      <c r="C2" s="68"/>
      <c r="D2" s="68"/>
      <c r="E2" s="68"/>
      <c r="F2" s="68"/>
      <c r="G2" s="68"/>
      <c r="H2" s="68"/>
      <c r="I2" s="68"/>
      <c r="J2" s="68"/>
      <c r="K2" s="68"/>
      <c r="L2" s="68"/>
      <c r="M2" s="68"/>
      <c r="N2" s="68"/>
      <c r="O2" s="3"/>
      <c r="P2" s="3"/>
      <c r="Q2" s="3"/>
      <c r="R2" s="68"/>
      <c r="S2" s="68"/>
      <c r="T2" s="68"/>
      <c r="U2" s="68"/>
      <c r="V2" s="68"/>
      <c r="W2" s="68"/>
      <c r="X2" s="68"/>
    </row>
    <row r="3" ht="18.75" customHeight="1" spans="1:24">
      <c r="A3" s="4" t="str">
        <f>"单位名称："&amp;"中国共产党昆明市呈贡区委员会统一战线工作部机关"</f>
        <v>单位名称：中国共产党昆明市呈贡区委员会统一战线工作部机关</v>
      </c>
      <c r="B3" s="5"/>
      <c r="C3" s="144"/>
      <c r="D3" s="144"/>
      <c r="E3" s="144"/>
      <c r="F3" s="144"/>
      <c r="G3" s="144"/>
      <c r="H3" s="144"/>
      <c r="I3" s="87"/>
      <c r="J3" s="87"/>
      <c r="K3" s="87"/>
      <c r="L3" s="87"/>
      <c r="M3" s="87"/>
      <c r="N3" s="87"/>
      <c r="O3" s="6"/>
      <c r="P3" s="6"/>
      <c r="Q3" s="6"/>
      <c r="R3" s="87"/>
      <c r="V3" s="142"/>
      <c r="X3" s="2" t="s">
        <v>1</v>
      </c>
    </row>
    <row r="4" ht="18" customHeight="1" spans="1:24">
      <c r="A4" s="8" t="s">
        <v>197</v>
      </c>
      <c r="B4" s="8" t="s">
        <v>198</v>
      </c>
      <c r="C4" s="8" t="s">
        <v>199</v>
      </c>
      <c r="D4" s="8" t="s">
        <v>200</v>
      </c>
      <c r="E4" s="8" t="s">
        <v>201</v>
      </c>
      <c r="F4" s="8" t="s">
        <v>202</v>
      </c>
      <c r="G4" s="8" t="s">
        <v>203</v>
      </c>
      <c r="H4" s="8" t="s">
        <v>204</v>
      </c>
      <c r="I4" s="149" t="s">
        <v>205</v>
      </c>
      <c r="J4" s="82" t="s">
        <v>205</v>
      </c>
      <c r="K4" s="82"/>
      <c r="L4" s="82"/>
      <c r="M4" s="82"/>
      <c r="N4" s="82"/>
      <c r="O4" s="11"/>
      <c r="P4" s="11"/>
      <c r="Q4" s="11"/>
      <c r="R4" s="103" t="s">
        <v>61</v>
      </c>
      <c r="S4" s="82" t="s">
        <v>62</v>
      </c>
      <c r="T4" s="82"/>
      <c r="U4" s="82"/>
      <c r="V4" s="82"/>
      <c r="W4" s="82"/>
      <c r="X4" s="83"/>
    </row>
    <row r="5" ht="18" customHeight="1" spans="1:24">
      <c r="A5" s="13"/>
      <c r="B5" s="28"/>
      <c r="C5" s="128"/>
      <c r="D5" s="13"/>
      <c r="E5" s="13"/>
      <c r="F5" s="13"/>
      <c r="G5" s="13"/>
      <c r="H5" s="13"/>
      <c r="I5" s="126" t="s">
        <v>206</v>
      </c>
      <c r="J5" s="149" t="s">
        <v>58</v>
      </c>
      <c r="K5" s="82"/>
      <c r="L5" s="82"/>
      <c r="M5" s="82"/>
      <c r="N5" s="83"/>
      <c r="O5" s="10" t="s">
        <v>207</v>
      </c>
      <c r="P5" s="11"/>
      <c r="Q5" s="12"/>
      <c r="R5" s="8" t="s">
        <v>61</v>
      </c>
      <c r="S5" s="149" t="s">
        <v>62</v>
      </c>
      <c r="T5" s="103" t="s">
        <v>64</v>
      </c>
      <c r="U5" s="82" t="s">
        <v>62</v>
      </c>
      <c r="V5" s="103" t="s">
        <v>66</v>
      </c>
      <c r="W5" s="103" t="s">
        <v>67</v>
      </c>
      <c r="X5" s="152" t="s">
        <v>68</v>
      </c>
    </row>
    <row r="6" ht="19.5" customHeight="1" spans="1:24">
      <c r="A6" s="28"/>
      <c r="B6" s="28"/>
      <c r="C6" s="28"/>
      <c r="D6" s="28"/>
      <c r="E6" s="28"/>
      <c r="F6" s="28"/>
      <c r="G6" s="28"/>
      <c r="H6" s="28"/>
      <c r="I6" s="28"/>
      <c r="J6" s="150" t="s">
        <v>208</v>
      </c>
      <c r="K6" s="8" t="s">
        <v>209</v>
      </c>
      <c r="L6" s="8" t="s">
        <v>210</v>
      </c>
      <c r="M6" s="8" t="s">
        <v>211</v>
      </c>
      <c r="N6" s="8" t="s">
        <v>212</v>
      </c>
      <c r="O6" s="8" t="s">
        <v>58</v>
      </c>
      <c r="P6" s="8" t="s">
        <v>59</v>
      </c>
      <c r="Q6" s="8" t="s">
        <v>60</v>
      </c>
      <c r="R6" s="28"/>
      <c r="S6" s="8" t="s">
        <v>57</v>
      </c>
      <c r="T6" s="8" t="s">
        <v>64</v>
      </c>
      <c r="U6" s="8" t="s">
        <v>213</v>
      </c>
      <c r="V6" s="8" t="s">
        <v>66</v>
      </c>
      <c r="W6" s="8" t="s">
        <v>67</v>
      </c>
      <c r="X6" s="8" t="s">
        <v>68</v>
      </c>
    </row>
    <row r="7" ht="37.5" customHeight="1" spans="1:24">
      <c r="A7" s="145"/>
      <c r="B7" s="18"/>
      <c r="C7" s="145"/>
      <c r="D7" s="145"/>
      <c r="E7" s="145"/>
      <c r="F7" s="145"/>
      <c r="G7" s="145"/>
      <c r="H7" s="145"/>
      <c r="I7" s="145"/>
      <c r="J7" s="151" t="s">
        <v>57</v>
      </c>
      <c r="K7" s="16" t="s">
        <v>214</v>
      </c>
      <c r="L7" s="16" t="s">
        <v>210</v>
      </c>
      <c r="M7" s="16" t="s">
        <v>211</v>
      </c>
      <c r="N7" s="16" t="s">
        <v>212</v>
      </c>
      <c r="O7" s="16" t="s">
        <v>210</v>
      </c>
      <c r="P7" s="16" t="s">
        <v>211</v>
      </c>
      <c r="Q7" s="16" t="s">
        <v>212</v>
      </c>
      <c r="R7" s="16" t="s">
        <v>61</v>
      </c>
      <c r="S7" s="16" t="s">
        <v>57</v>
      </c>
      <c r="T7" s="16" t="s">
        <v>64</v>
      </c>
      <c r="U7" s="16" t="s">
        <v>213</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215</v>
      </c>
      <c r="D9" s="146" t="s">
        <v>216</v>
      </c>
      <c r="E9" s="146" t="s">
        <v>107</v>
      </c>
      <c r="F9" s="146" t="s">
        <v>108</v>
      </c>
      <c r="G9" s="146" t="s">
        <v>217</v>
      </c>
      <c r="H9" s="146" t="s">
        <v>218</v>
      </c>
      <c r="I9" s="81">
        <v>400668</v>
      </c>
      <c r="J9" s="81">
        <v>400668</v>
      </c>
      <c r="K9" s="81"/>
      <c r="L9" s="81"/>
      <c r="M9" s="81">
        <v>400668</v>
      </c>
      <c r="N9" s="81"/>
      <c r="O9" s="81"/>
      <c r="P9" s="81"/>
      <c r="Q9" s="81"/>
      <c r="R9" s="81"/>
      <c r="S9" s="81"/>
      <c r="T9" s="81"/>
      <c r="U9" s="81"/>
      <c r="V9" s="81"/>
      <c r="W9" s="81"/>
      <c r="X9" s="81"/>
    </row>
    <row r="10" ht="20.25" customHeight="1" spans="1:24">
      <c r="A10" s="146" t="s">
        <v>70</v>
      </c>
      <c r="B10" s="146" t="s">
        <v>70</v>
      </c>
      <c r="C10" s="146" t="s">
        <v>215</v>
      </c>
      <c r="D10" s="146" t="s">
        <v>216</v>
      </c>
      <c r="E10" s="146" t="s">
        <v>107</v>
      </c>
      <c r="F10" s="146" t="s">
        <v>108</v>
      </c>
      <c r="G10" s="146" t="s">
        <v>219</v>
      </c>
      <c r="H10" s="146" t="s">
        <v>220</v>
      </c>
      <c r="I10" s="81">
        <v>571032</v>
      </c>
      <c r="J10" s="81">
        <v>571032</v>
      </c>
      <c r="K10" s="23"/>
      <c r="L10" s="23"/>
      <c r="M10" s="81">
        <v>571032</v>
      </c>
      <c r="N10" s="23"/>
      <c r="O10" s="81"/>
      <c r="P10" s="81"/>
      <c r="Q10" s="81"/>
      <c r="R10" s="81"/>
      <c r="S10" s="81"/>
      <c r="T10" s="81"/>
      <c r="U10" s="81"/>
      <c r="V10" s="81"/>
      <c r="W10" s="81"/>
      <c r="X10" s="81"/>
    </row>
    <row r="11" ht="20.25" customHeight="1" spans="1:24">
      <c r="A11" s="146" t="s">
        <v>70</v>
      </c>
      <c r="B11" s="146" t="s">
        <v>70</v>
      </c>
      <c r="C11" s="146" t="s">
        <v>215</v>
      </c>
      <c r="D11" s="146" t="s">
        <v>216</v>
      </c>
      <c r="E11" s="146" t="s">
        <v>107</v>
      </c>
      <c r="F11" s="146" t="s">
        <v>108</v>
      </c>
      <c r="G11" s="146" t="s">
        <v>221</v>
      </c>
      <c r="H11" s="146" t="s">
        <v>222</v>
      </c>
      <c r="I11" s="81">
        <v>36000</v>
      </c>
      <c r="J11" s="81">
        <v>36000</v>
      </c>
      <c r="K11" s="23"/>
      <c r="L11" s="23"/>
      <c r="M11" s="81">
        <v>36000</v>
      </c>
      <c r="N11" s="23"/>
      <c r="O11" s="81"/>
      <c r="P11" s="81"/>
      <c r="Q11" s="81"/>
      <c r="R11" s="81"/>
      <c r="S11" s="81"/>
      <c r="T11" s="81"/>
      <c r="U11" s="81"/>
      <c r="V11" s="81"/>
      <c r="W11" s="81"/>
      <c r="X11" s="81"/>
    </row>
    <row r="12" ht="20.25" customHeight="1" spans="1:24">
      <c r="A12" s="146" t="s">
        <v>70</v>
      </c>
      <c r="B12" s="146" t="s">
        <v>70</v>
      </c>
      <c r="C12" s="146" t="s">
        <v>223</v>
      </c>
      <c r="D12" s="146" t="s">
        <v>224</v>
      </c>
      <c r="E12" s="146" t="s">
        <v>126</v>
      </c>
      <c r="F12" s="146" t="s">
        <v>127</v>
      </c>
      <c r="G12" s="146" t="s">
        <v>225</v>
      </c>
      <c r="H12" s="146" t="s">
        <v>226</v>
      </c>
      <c r="I12" s="81">
        <v>195300</v>
      </c>
      <c r="J12" s="81">
        <v>195300</v>
      </c>
      <c r="K12" s="23"/>
      <c r="L12" s="23"/>
      <c r="M12" s="81">
        <v>195300</v>
      </c>
      <c r="N12" s="23"/>
      <c r="O12" s="81"/>
      <c r="P12" s="81"/>
      <c r="Q12" s="81"/>
      <c r="R12" s="81"/>
      <c r="S12" s="81"/>
      <c r="T12" s="81"/>
      <c r="U12" s="81"/>
      <c r="V12" s="81"/>
      <c r="W12" s="81"/>
      <c r="X12" s="81"/>
    </row>
    <row r="13" ht="20.25" customHeight="1" spans="1:24">
      <c r="A13" s="146" t="s">
        <v>70</v>
      </c>
      <c r="B13" s="146" t="s">
        <v>70</v>
      </c>
      <c r="C13" s="146" t="s">
        <v>223</v>
      </c>
      <c r="D13" s="146" t="s">
        <v>224</v>
      </c>
      <c r="E13" s="146" t="s">
        <v>136</v>
      </c>
      <c r="F13" s="146" t="s">
        <v>137</v>
      </c>
      <c r="G13" s="146" t="s">
        <v>227</v>
      </c>
      <c r="H13" s="146" t="s">
        <v>228</v>
      </c>
      <c r="I13" s="81">
        <v>96480</v>
      </c>
      <c r="J13" s="81">
        <v>96480</v>
      </c>
      <c r="K13" s="23"/>
      <c r="L13" s="23"/>
      <c r="M13" s="81">
        <v>96480</v>
      </c>
      <c r="N13" s="23"/>
      <c r="O13" s="81"/>
      <c r="P13" s="81"/>
      <c r="Q13" s="81"/>
      <c r="R13" s="81"/>
      <c r="S13" s="81"/>
      <c r="T13" s="81"/>
      <c r="U13" s="81"/>
      <c r="V13" s="81"/>
      <c r="W13" s="81"/>
      <c r="X13" s="81"/>
    </row>
    <row r="14" ht="20.25" customHeight="1" spans="1:24">
      <c r="A14" s="146" t="s">
        <v>70</v>
      </c>
      <c r="B14" s="146" t="s">
        <v>70</v>
      </c>
      <c r="C14" s="146" t="s">
        <v>223</v>
      </c>
      <c r="D14" s="146" t="s">
        <v>224</v>
      </c>
      <c r="E14" s="146" t="s">
        <v>138</v>
      </c>
      <c r="F14" s="146" t="s">
        <v>139</v>
      </c>
      <c r="G14" s="146" t="s">
        <v>229</v>
      </c>
      <c r="H14" s="146" t="s">
        <v>230</v>
      </c>
      <c r="I14" s="81">
        <v>93800</v>
      </c>
      <c r="J14" s="81">
        <v>93800</v>
      </c>
      <c r="K14" s="23"/>
      <c r="L14" s="23"/>
      <c r="M14" s="81">
        <v>93800</v>
      </c>
      <c r="N14" s="23"/>
      <c r="O14" s="81"/>
      <c r="P14" s="81"/>
      <c r="Q14" s="81"/>
      <c r="R14" s="81"/>
      <c r="S14" s="81"/>
      <c r="T14" s="81"/>
      <c r="U14" s="81"/>
      <c r="V14" s="81"/>
      <c r="W14" s="81"/>
      <c r="X14" s="81"/>
    </row>
    <row r="15" ht="20.25" customHeight="1" spans="1:24">
      <c r="A15" s="146" t="s">
        <v>70</v>
      </c>
      <c r="B15" s="146" t="s">
        <v>70</v>
      </c>
      <c r="C15" s="146" t="s">
        <v>223</v>
      </c>
      <c r="D15" s="146" t="s">
        <v>224</v>
      </c>
      <c r="E15" s="146" t="s">
        <v>107</v>
      </c>
      <c r="F15" s="146" t="s">
        <v>108</v>
      </c>
      <c r="G15" s="146" t="s">
        <v>231</v>
      </c>
      <c r="H15" s="146" t="s">
        <v>232</v>
      </c>
      <c r="I15" s="81">
        <v>900</v>
      </c>
      <c r="J15" s="81">
        <v>900</v>
      </c>
      <c r="K15" s="23"/>
      <c r="L15" s="23"/>
      <c r="M15" s="81">
        <v>900</v>
      </c>
      <c r="N15" s="23"/>
      <c r="O15" s="81"/>
      <c r="P15" s="81"/>
      <c r="Q15" s="81"/>
      <c r="R15" s="81"/>
      <c r="S15" s="81"/>
      <c r="T15" s="81"/>
      <c r="U15" s="81"/>
      <c r="V15" s="81"/>
      <c r="W15" s="81"/>
      <c r="X15" s="81"/>
    </row>
    <row r="16" ht="20.25" customHeight="1" spans="1:24">
      <c r="A16" s="146" t="s">
        <v>70</v>
      </c>
      <c r="B16" s="146" t="s">
        <v>70</v>
      </c>
      <c r="C16" s="146" t="s">
        <v>223</v>
      </c>
      <c r="D16" s="146" t="s">
        <v>224</v>
      </c>
      <c r="E16" s="146" t="s">
        <v>140</v>
      </c>
      <c r="F16" s="146" t="s">
        <v>141</v>
      </c>
      <c r="G16" s="146" t="s">
        <v>231</v>
      </c>
      <c r="H16" s="146" t="s">
        <v>232</v>
      </c>
      <c r="I16" s="81">
        <v>2196</v>
      </c>
      <c r="J16" s="81">
        <v>2196</v>
      </c>
      <c r="K16" s="23"/>
      <c r="L16" s="23"/>
      <c r="M16" s="81">
        <v>2196</v>
      </c>
      <c r="N16" s="23"/>
      <c r="O16" s="81"/>
      <c r="P16" s="81"/>
      <c r="Q16" s="81"/>
      <c r="R16" s="81"/>
      <c r="S16" s="81"/>
      <c r="T16" s="81"/>
      <c r="U16" s="81"/>
      <c r="V16" s="81"/>
      <c r="W16" s="81"/>
      <c r="X16" s="81"/>
    </row>
    <row r="17" ht="20.25" customHeight="1" spans="1:24">
      <c r="A17" s="146" t="s">
        <v>70</v>
      </c>
      <c r="B17" s="146" t="s">
        <v>70</v>
      </c>
      <c r="C17" s="146" t="s">
        <v>223</v>
      </c>
      <c r="D17" s="146" t="s">
        <v>224</v>
      </c>
      <c r="E17" s="146" t="s">
        <v>140</v>
      </c>
      <c r="F17" s="146" t="s">
        <v>141</v>
      </c>
      <c r="G17" s="146" t="s">
        <v>231</v>
      </c>
      <c r="H17" s="146" t="s">
        <v>232</v>
      </c>
      <c r="I17" s="81">
        <v>7238</v>
      </c>
      <c r="J17" s="81">
        <v>7238</v>
      </c>
      <c r="K17" s="23"/>
      <c r="L17" s="23"/>
      <c r="M17" s="81">
        <v>7238</v>
      </c>
      <c r="N17" s="23"/>
      <c r="O17" s="81"/>
      <c r="P17" s="81"/>
      <c r="Q17" s="81"/>
      <c r="R17" s="81"/>
      <c r="S17" s="81"/>
      <c r="T17" s="81"/>
      <c r="U17" s="81"/>
      <c r="V17" s="81"/>
      <c r="W17" s="81"/>
      <c r="X17" s="81"/>
    </row>
    <row r="18" ht="20.25" customHeight="1" spans="1:24">
      <c r="A18" s="146" t="s">
        <v>70</v>
      </c>
      <c r="B18" s="146" t="s">
        <v>70</v>
      </c>
      <c r="C18" s="146" t="s">
        <v>233</v>
      </c>
      <c r="D18" s="146" t="s">
        <v>147</v>
      </c>
      <c r="E18" s="146" t="s">
        <v>146</v>
      </c>
      <c r="F18" s="146" t="s">
        <v>147</v>
      </c>
      <c r="G18" s="146" t="s">
        <v>234</v>
      </c>
      <c r="H18" s="146" t="s">
        <v>147</v>
      </c>
      <c r="I18" s="81">
        <v>167443</v>
      </c>
      <c r="J18" s="81">
        <v>167443</v>
      </c>
      <c r="K18" s="23"/>
      <c r="L18" s="23"/>
      <c r="M18" s="81">
        <v>167443</v>
      </c>
      <c r="N18" s="23"/>
      <c r="O18" s="81"/>
      <c r="P18" s="81"/>
      <c r="Q18" s="81"/>
      <c r="R18" s="81"/>
      <c r="S18" s="81"/>
      <c r="T18" s="81"/>
      <c r="U18" s="81"/>
      <c r="V18" s="81"/>
      <c r="W18" s="81"/>
      <c r="X18" s="81"/>
    </row>
    <row r="19" ht="20.25" customHeight="1" spans="1:24">
      <c r="A19" s="146" t="s">
        <v>70</v>
      </c>
      <c r="B19" s="146" t="s">
        <v>70</v>
      </c>
      <c r="C19" s="146" t="s">
        <v>235</v>
      </c>
      <c r="D19" s="146" t="s">
        <v>236</v>
      </c>
      <c r="E19" s="146" t="s">
        <v>107</v>
      </c>
      <c r="F19" s="146" t="s">
        <v>108</v>
      </c>
      <c r="G19" s="146" t="s">
        <v>237</v>
      </c>
      <c r="H19" s="146" t="s">
        <v>236</v>
      </c>
      <c r="I19" s="81">
        <v>25420</v>
      </c>
      <c r="J19" s="81">
        <v>25420</v>
      </c>
      <c r="K19" s="23"/>
      <c r="L19" s="23"/>
      <c r="M19" s="81">
        <v>25420</v>
      </c>
      <c r="N19" s="23"/>
      <c r="O19" s="81"/>
      <c r="P19" s="81"/>
      <c r="Q19" s="81"/>
      <c r="R19" s="81"/>
      <c r="S19" s="81"/>
      <c r="T19" s="81"/>
      <c r="U19" s="81"/>
      <c r="V19" s="81"/>
      <c r="W19" s="81"/>
      <c r="X19" s="81"/>
    </row>
    <row r="20" ht="20.25" customHeight="1" spans="1:24">
      <c r="A20" s="146" t="s">
        <v>70</v>
      </c>
      <c r="B20" s="146" t="s">
        <v>70</v>
      </c>
      <c r="C20" s="146" t="s">
        <v>238</v>
      </c>
      <c r="D20" s="146" t="s">
        <v>239</v>
      </c>
      <c r="E20" s="146" t="s">
        <v>107</v>
      </c>
      <c r="F20" s="146" t="s">
        <v>108</v>
      </c>
      <c r="G20" s="146" t="s">
        <v>240</v>
      </c>
      <c r="H20" s="146" t="s">
        <v>241</v>
      </c>
      <c r="I20" s="81">
        <v>90600</v>
      </c>
      <c r="J20" s="81">
        <v>90600</v>
      </c>
      <c r="K20" s="23"/>
      <c r="L20" s="23"/>
      <c r="M20" s="81">
        <v>90600</v>
      </c>
      <c r="N20" s="23"/>
      <c r="O20" s="81"/>
      <c r="P20" s="81"/>
      <c r="Q20" s="81"/>
      <c r="R20" s="81"/>
      <c r="S20" s="81"/>
      <c r="T20" s="81"/>
      <c r="U20" s="81"/>
      <c r="V20" s="81"/>
      <c r="W20" s="81"/>
      <c r="X20" s="81"/>
    </row>
    <row r="21" ht="20.25" customHeight="1" spans="1:24">
      <c r="A21" s="146" t="s">
        <v>70</v>
      </c>
      <c r="B21" s="146" t="s">
        <v>70</v>
      </c>
      <c r="C21" s="146" t="s">
        <v>242</v>
      </c>
      <c r="D21" s="146" t="s">
        <v>243</v>
      </c>
      <c r="E21" s="146" t="s">
        <v>107</v>
      </c>
      <c r="F21" s="146" t="s">
        <v>108</v>
      </c>
      <c r="G21" s="146" t="s">
        <v>244</v>
      </c>
      <c r="H21" s="146" t="s">
        <v>243</v>
      </c>
      <c r="I21" s="81">
        <v>24157.2</v>
      </c>
      <c r="J21" s="81">
        <v>24157.2</v>
      </c>
      <c r="K21" s="23"/>
      <c r="L21" s="23"/>
      <c r="M21" s="81">
        <v>24157.2</v>
      </c>
      <c r="N21" s="23"/>
      <c r="O21" s="81"/>
      <c r="P21" s="81"/>
      <c r="Q21" s="81"/>
      <c r="R21" s="81"/>
      <c r="S21" s="81"/>
      <c r="T21" s="81"/>
      <c r="U21" s="81"/>
      <c r="V21" s="81"/>
      <c r="W21" s="81"/>
      <c r="X21" s="81"/>
    </row>
    <row r="22" ht="20.25" customHeight="1" spans="1:24">
      <c r="A22" s="146" t="s">
        <v>70</v>
      </c>
      <c r="B22" s="146" t="s">
        <v>70</v>
      </c>
      <c r="C22" s="146" t="s">
        <v>242</v>
      </c>
      <c r="D22" s="146" t="s">
        <v>243</v>
      </c>
      <c r="E22" s="146" t="s">
        <v>107</v>
      </c>
      <c r="F22" s="146" t="s">
        <v>108</v>
      </c>
      <c r="G22" s="146" t="s">
        <v>244</v>
      </c>
      <c r="H22" s="146" t="s">
        <v>243</v>
      </c>
      <c r="I22" s="81">
        <v>2616</v>
      </c>
      <c r="J22" s="81">
        <v>2616</v>
      </c>
      <c r="K22" s="23"/>
      <c r="L22" s="23"/>
      <c r="M22" s="81">
        <v>2616</v>
      </c>
      <c r="N22" s="23"/>
      <c r="O22" s="81"/>
      <c r="P22" s="81"/>
      <c r="Q22" s="81"/>
      <c r="R22" s="81"/>
      <c r="S22" s="81"/>
      <c r="T22" s="81"/>
      <c r="U22" s="81"/>
      <c r="V22" s="81"/>
      <c r="W22" s="81"/>
      <c r="X22" s="81"/>
    </row>
    <row r="23" ht="20.25" customHeight="1" spans="1:24">
      <c r="A23" s="146" t="s">
        <v>70</v>
      </c>
      <c r="B23" s="146" t="s">
        <v>70</v>
      </c>
      <c r="C23" s="146" t="s">
        <v>245</v>
      </c>
      <c r="D23" s="146" t="s">
        <v>246</v>
      </c>
      <c r="E23" s="146" t="s">
        <v>107</v>
      </c>
      <c r="F23" s="146" t="s">
        <v>108</v>
      </c>
      <c r="G23" s="146" t="s">
        <v>247</v>
      </c>
      <c r="H23" s="146" t="s">
        <v>248</v>
      </c>
      <c r="I23" s="81">
        <v>28000</v>
      </c>
      <c r="J23" s="81">
        <v>28000</v>
      </c>
      <c r="K23" s="23"/>
      <c r="L23" s="23"/>
      <c r="M23" s="81">
        <v>28000</v>
      </c>
      <c r="N23" s="23"/>
      <c r="O23" s="81"/>
      <c r="P23" s="81"/>
      <c r="Q23" s="81"/>
      <c r="R23" s="81"/>
      <c r="S23" s="81"/>
      <c r="T23" s="81"/>
      <c r="U23" s="81"/>
      <c r="V23" s="81"/>
      <c r="W23" s="81"/>
      <c r="X23" s="81"/>
    </row>
    <row r="24" ht="20.25" customHeight="1" spans="1:24">
      <c r="A24" s="146" t="s">
        <v>70</v>
      </c>
      <c r="B24" s="146" t="s">
        <v>70</v>
      </c>
      <c r="C24" s="146" t="s">
        <v>245</v>
      </c>
      <c r="D24" s="146" t="s">
        <v>246</v>
      </c>
      <c r="E24" s="146" t="s">
        <v>107</v>
      </c>
      <c r="F24" s="146" t="s">
        <v>108</v>
      </c>
      <c r="G24" s="146" t="s">
        <v>247</v>
      </c>
      <c r="H24" s="146" t="s">
        <v>248</v>
      </c>
      <c r="I24" s="81">
        <v>27972</v>
      </c>
      <c r="J24" s="81">
        <v>27972</v>
      </c>
      <c r="K24" s="23"/>
      <c r="L24" s="23"/>
      <c r="M24" s="81">
        <v>27972</v>
      </c>
      <c r="N24" s="23"/>
      <c r="O24" s="81"/>
      <c r="P24" s="81"/>
      <c r="Q24" s="81"/>
      <c r="R24" s="81"/>
      <c r="S24" s="81"/>
      <c r="T24" s="81"/>
      <c r="U24" s="81"/>
      <c r="V24" s="81"/>
      <c r="W24" s="81"/>
      <c r="X24" s="81"/>
    </row>
    <row r="25" ht="20.25" customHeight="1" spans="1:24">
      <c r="A25" s="146" t="s">
        <v>70</v>
      </c>
      <c r="B25" s="146" t="s">
        <v>70</v>
      </c>
      <c r="C25" s="146" t="s">
        <v>245</v>
      </c>
      <c r="D25" s="146" t="s">
        <v>246</v>
      </c>
      <c r="E25" s="146" t="s">
        <v>124</v>
      </c>
      <c r="F25" s="146" t="s">
        <v>125</v>
      </c>
      <c r="G25" s="146" t="s">
        <v>247</v>
      </c>
      <c r="H25" s="146" t="s">
        <v>248</v>
      </c>
      <c r="I25" s="81">
        <v>3000</v>
      </c>
      <c r="J25" s="81">
        <v>3000</v>
      </c>
      <c r="K25" s="23"/>
      <c r="L25" s="23"/>
      <c r="M25" s="81">
        <v>3000</v>
      </c>
      <c r="N25" s="23"/>
      <c r="O25" s="81"/>
      <c r="P25" s="81"/>
      <c r="Q25" s="81"/>
      <c r="R25" s="81"/>
      <c r="S25" s="81"/>
      <c r="T25" s="81"/>
      <c r="U25" s="81"/>
      <c r="V25" s="81"/>
      <c r="W25" s="81"/>
      <c r="X25" s="81"/>
    </row>
    <row r="26" ht="20.25" customHeight="1" spans="1:24">
      <c r="A26" s="146" t="s">
        <v>70</v>
      </c>
      <c r="B26" s="146" t="s">
        <v>70</v>
      </c>
      <c r="C26" s="146" t="s">
        <v>245</v>
      </c>
      <c r="D26" s="146" t="s">
        <v>246</v>
      </c>
      <c r="E26" s="146" t="s">
        <v>107</v>
      </c>
      <c r="F26" s="146" t="s">
        <v>108</v>
      </c>
      <c r="G26" s="146" t="s">
        <v>249</v>
      </c>
      <c r="H26" s="146" t="s">
        <v>250</v>
      </c>
      <c r="I26" s="81">
        <v>3303</v>
      </c>
      <c r="J26" s="81">
        <v>3303</v>
      </c>
      <c r="K26" s="23"/>
      <c r="L26" s="23"/>
      <c r="M26" s="81">
        <v>3303</v>
      </c>
      <c r="N26" s="23"/>
      <c r="O26" s="81"/>
      <c r="P26" s="81"/>
      <c r="Q26" s="81"/>
      <c r="R26" s="81"/>
      <c r="S26" s="81"/>
      <c r="T26" s="81"/>
      <c r="U26" s="81"/>
      <c r="V26" s="81"/>
      <c r="W26" s="81"/>
      <c r="X26" s="81"/>
    </row>
    <row r="27" ht="20.25" customHeight="1" spans="1:24">
      <c r="A27" s="146" t="s">
        <v>70</v>
      </c>
      <c r="B27" s="146" t="s">
        <v>70</v>
      </c>
      <c r="C27" s="146" t="s">
        <v>245</v>
      </c>
      <c r="D27" s="146" t="s">
        <v>246</v>
      </c>
      <c r="E27" s="146" t="s">
        <v>107</v>
      </c>
      <c r="F27" s="146" t="s">
        <v>108</v>
      </c>
      <c r="G27" s="146" t="s">
        <v>251</v>
      </c>
      <c r="H27" s="146" t="s">
        <v>252</v>
      </c>
      <c r="I27" s="81">
        <v>5103</v>
      </c>
      <c r="J27" s="81">
        <v>5103</v>
      </c>
      <c r="K27" s="23"/>
      <c r="L27" s="23"/>
      <c r="M27" s="81">
        <v>5103</v>
      </c>
      <c r="N27" s="23"/>
      <c r="O27" s="81"/>
      <c r="P27" s="81"/>
      <c r="Q27" s="81"/>
      <c r="R27" s="81"/>
      <c r="S27" s="81"/>
      <c r="T27" s="81"/>
      <c r="U27" s="81"/>
      <c r="V27" s="81"/>
      <c r="W27" s="81"/>
      <c r="X27" s="81"/>
    </row>
    <row r="28" ht="20.25" customHeight="1" spans="1:24">
      <c r="A28" s="146" t="s">
        <v>70</v>
      </c>
      <c r="B28" s="146" t="s">
        <v>70</v>
      </c>
      <c r="C28" s="146" t="s">
        <v>245</v>
      </c>
      <c r="D28" s="146" t="s">
        <v>246</v>
      </c>
      <c r="E28" s="146" t="s">
        <v>107</v>
      </c>
      <c r="F28" s="146" t="s">
        <v>108</v>
      </c>
      <c r="G28" s="146" t="s">
        <v>253</v>
      </c>
      <c r="H28" s="146" t="s">
        <v>254</v>
      </c>
      <c r="I28" s="81">
        <v>4500</v>
      </c>
      <c r="J28" s="81">
        <v>4500</v>
      </c>
      <c r="K28" s="23"/>
      <c r="L28" s="23"/>
      <c r="M28" s="81">
        <v>4500</v>
      </c>
      <c r="N28" s="23"/>
      <c r="O28" s="81"/>
      <c r="P28" s="81"/>
      <c r="Q28" s="81"/>
      <c r="R28" s="81"/>
      <c r="S28" s="81"/>
      <c r="T28" s="81"/>
      <c r="U28" s="81"/>
      <c r="V28" s="81"/>
      <c r="W28" s="81"/>
      <c r="X28" s="81"/>
    </row>
    <row r="29" ht="20.25" customHeight="1" spans="1:24">
      <c r="A29" s="146" t="s">
        <v>70</v>
      </c>
      <c r="B29" s="146" t="s">
        <v>70</v>
      </c>
      <c r="C29" s="146" t="s">
        <v>245</v>
      </c>
      <c r="D29" s="146" t="s">
        <v>246</v>
      </c>
      <c r="E29" s="146" t="s">
        <v>107</v>
      </c>
      <c r="F29" s="146" t="s">
        <v>108</v>
      </c>
      <c r="G29" s="146" t="s">
        <v>255</v>
      </c>
      <c r="H29" s="146" t="s">
        <v>256</v>
      </c>
      <c r="I29" s="81">
        <v>5400</v>
      </c>
      <c r="J29" s="81">
        <v>5400</v>
      </c>
      <c r="K29" s="23"/>
      <c r="L29" s="23"/>
      <c r="M29" s="81">
        <v>5400</v>
      </c>
      <c r="N29" s="23"/>
      <c r="O29" s="81"/>
      <c r="P29" s="81"/>
      <c r="Q29" s="81"/>
      <c r="R29" s="81"/>
      <c r="S29" s="81"/>
      <c r="T29" s="81"/>
      <c r="U29" s="81"/>
      <c r="V29" s="81"/>
      <c r="W29" s="81"/>
      <c r="X29" s="81"/>
    </row>
    <row r="30" ht="20.25" customHeight="1" spans="1:24">
      <c r="A30" s="146" t="s">
        <v>70</v>
      </c>
      <c r="B30" s="146" t="s">
        <v>70</v>
      </c>
      <c r="C30" s="146" t="s">
        <v>245</v>
      </c>
      <c r="D30" s="146" t="s">
        <v>246</v>
      </c>
      <c r="E30" s="146" t="s">
        <v>107</v>
      </c>
      <c r="F30" s="146" t="s">
        <v>108</v>
      </c>
      <c r="G30" s="146" t="s">
        <v>257</v>
      </c>
      <c r="H30" s="146" t="s">
        <v>258</v>
      </c>
      <c r="I30" s="81">
        <v>7200</v>
      </c>
      <c r="J30" s="81">
        <v>7200</v>
      </c>
      <c r="K30" s="23"/>
      <c r="L30" s="23"/>
      <c r="M30" s="81">
        <v>7200</v>
      </c>
      <c r="N30" s="23"/>
      <c r="O30" s="81"/>
      <c r="P30" s="81"/>
      <c r="Q30" s="81"/>
      <c r="R30" s="81"/>
      <c r="S30" s="81"/>
      <c r="T30" s="81"/>
      <c r="U30" s="81"/>
      <c r="V30" s="81"/>
      <c r="W30" s="81"/>
      <c r="X30" s="81"/>
    </row>
    <row r="31" ht="20.25" customHeight="1" spans="1:24">
      <c r="A31" s="146" t="s">
        <v>70</v>
      </c>
      <c r="B31" s="146" t="s">
        <v>70</v>
      </c>
      <c r="C31" s="146" t="s">
        <v>245</v>
      </c>
      <c r="D31" s="146" t="s">
        <v>246</v>
      </c>
      <c r="E31" s="146" t="s">
        <v>107</v>
      </c>
      <c r="F31" s="146" t="s">
        <v>108</v>
      </c>
      <c r="G31" s="146" t="s">
        <v>259</v>
      </c>
      <c r="H31" s="146" t="s">
        <v>260</v>
      </c>
      <c r="I31" s="81">
        <v>9000</v>
      </c>
      <c r="J31" s="81">
        <v>9000</v>
      </c>
      <c r="K31" s="23"/>
      <c r="L31" s="23"/>
      <c r="M31" s="81">
        <v>9000</v>
      </c>
      <c r="N31" s="23"/>
      <c r="O31" s="81"/>
      <c r="P31" s="81"/>
      <c r="Q31" s="81"/>
      <c r="R31" s="81"/>
      <c r="S31" s="81"/>
      <c r="T31" s="81"/>
      <c r="U31" s="81"/>
      <c r="V31" s="81"/>
      <c r="W31" s="81"/>
      <c r="X31" s="81"/>
    </row>
    <row r="32" ht="20.25" customHeight="1" spans="1:24">
      <c r="A32" s="146" t="s">
        <v>70</v>
      </c>
      <c r="B32" s="146" t="s">
        <v>70</v>
      </c>
      <c r="C32" s="146" t="s">
        <v>245</v>
      </c>
      <c r="D32" s="146" t="s">
        <v>246</v>
      </c>
      <c r="E32" s="146" t="s">
        <v>118</v>
      </c>
      <c r="F32" s="146" t="s">
        <v>119</v>
      </c>
      <c r="G32" s="146" t="s">
        <v>261</v>
      </c>
      <c r="H32" s="146" t="s">
        <v>262</v>
      </c>
      <c r="I32" s="81">
        <v>2700</v>
      </c>
      <c r="J32" s="81">
        <v>2700</v>
      </c>
      <c r="K32" s="23"/>
      <c r="L32" s="23"/>
      <c r="M32" s="81">
        <v>2700</v>
      </c>
      <c r="N32" s="23"/>
      <c r="O32" s="81"/>
      <c r="P32" s="81"/>
      <c r="Q32" s="81"/>
      <c r="R32" s="81"/>
      <c r="S32" s="81"/>
      <c r="T32" s="81"/>
      <c r="U32" s="81"/>
      <c r="V32" s="81"/>
      <c r="W32" s="81"/>
      <c r="X32" s="81"/>
    </row>
    <row r="33" ht="20.25" customHeight="1" spans="1:24">
      <c r="A33" s="146" t="s">
        <v>70</v>
      </c>
      <c r="B33" s="146" t="s">
        <v>70</v>
      </c>
      <c r="C33" s="146" t="s">
        <v>245</v>
      </c>
      <c r="D33" s="146" t="s">
        <v>246</v>
      </c>
      <c r="E33" s="146" t="s">
        <v>107</v>
      </c>
      <c r="F33" s="146" t="s">
        <v>108</v>
      </c>
      <c r="G33" s="146" t="s">
        <v>263</v>
      </c>
      <c r="H33" s="146" t="s">
        <v>264</v>
      </c>
      <c r="I33" s="81">
        <v>36000</v>
      </c>
      <c r="J33" s="81">
        <v>36000</v>
      </c>
      <c r="K33" s="23"/>
      <c r="L33" s="23"/>
      <c r="M33" s="81">
        <v>36000</v>
      </c>
      <c r="N33" s="23"/>
      <c r="O33" s="81"/>
      <c r="P33" s="81"/>
      <c r="Q33" s="81"/>
      <c r="R33" s="81"/>
      <c r="S33" s="81"/>
      <c r="T33" s="81"/>
      <c r="U33" s="81"/>
      <c r="V33" s="81"/>
      <c r="W33" s="81"/>
      <c r="X33" s="81"/>
    </row>
    <row r="34" ht="20.25" customHeight="1" spans="1:24">
      <c r="A34" s="146" t="s">
        <v>70</v>
      </c>
      <c r="B34" s="146" t="s">
        <v>70</v>
      </c>
      <c r="C34" s="146" t="s">
        <v>245</v>
      </c>
      <c r="D34" s="146" t="s">
        <v>246</v>
      </c>
      <c r="E34" s="146" t="s">
        <v>107</v>
      </c>
      <c r="F34" s="146" t="s">
        <v>108</v>
      </c>
      <c r="G34" s="146" t="s">
        <v>265</v>
      </c>
      <c r="H34" s="146" t="s">
        <v>266</v>
      </c>
      <c r="I34" s="81">
        <v>27000</v>
      </c>
      <c r="J34" s="81">
        <v>27000</v>
      </c>
      <c r="K34" s="23"/>
      <c r="L34" s="23"/>
      <c r="M34" s="81">
        <v>27000</v>
      </c>
      <c r="N34" s="23"/>
      <c r="O34" s="81"/>
      <c r="P34" s="81"/>
      <c r="Q34" s="81"/>
      <c r="R34" s="81"/>
      <c r="S34" s="81"/>
      <c r="T34" s="81"/>
      <c r="U34" s="81"/>
      <c r="V34" s="81"/>
      <c r="W34" s="81"/>
      <c r="X34" s="81"/>
    </row>
    <row r="35" ht="20.25" customHeight="1" spans="1:24">
      <c r="A35" s="146" t="s">
        <v>70</v>
      </c>
      <c r="B35" s="146" t="s">
        <v>70</v>
      </c>
      <c r="C35" s="146" t="s">
        <v>245</v>
      </c>
      <c r="D35" s="146" t="s">
        <v>246</v>
      </c>
      <c r="E35" s="146" t="s">
        <v>107</v>
      </c>
      <c r="F35" s="146" t="s">
        <v>108</v>
      </c>
      <c r="G35" s="146" t="s">
        <v>240</v>
      </c>
      <c r="H35" s="146" t="s">
        <v>241</v>
      </c>
      <c r="I35" s="81">
        <v>9060</v>
      </c>
      <c r="J35" s="81">
        <v>9060</v>
      </c>
      <c r="K35" s="23"/>
      <c r="L35" s="23"/>
      <c r="M35" s="81">
        <v>9060</v>
      </c>
      <c r="N35" s="23"/>
      <c r="O35" s="81"/>
      <c r="P35" s="81"/>
      <c r="Q35" s="81"/>
      <c r="R35" s="81"/>
      <c r="S35" s="81"/>
      <c r="T35" s="81"/>
      <c r="U35" s="81"/>
      <c r="V35" s="81"/>
      <c r="W35" s="81"/>
      <c r="X35" s="81"/>
    </row>
    <row r="36" ht="20.25" customHeight="1" spans="1:24">
      <c r="A36" s="146" t="s">
        <v>70</v>
      </c>
      <c r="B36" s="146" t="s">
        <v>70</v>
      </c>
      <c r="C36" s="146" t="s">
        <v>245</v>
      </c>
      <c r="D36" s="146" t="s">
        <v>246</v>
      </c>
      <c r="E36" s="146" t="s">
        <v>107</v>
      </c>
      <c r="F36" s="146" t="s">
        <v>108</v>
      </c>
      <c r="G36" s="146" t="s">
        <v>267</v>
      </c>
      <c r="H36" s="146" t="s">
        <v>268</v>
      </c>
      <c r="I36" s="81">
        <v>16000</v>
      </c>
      <c r="J36" s="81">
        <v>16000</v>
      </c>
      <c r="K36" s="23"/>
      <c r="L36" s="23"/>
      <c r="M36" s="81">
        <v>16000</v>
      </c>
      <c r="N36" s="23"/>
      <c r="O36" s="81"/>
      <c r="P36" s="81"/>
      <c r="Q36" s="81"/>
      <c r="R36" s="81"/>
      <c r="S36" s="81"/>
      <c r="T36" s="81"/>
      <c r="U36" s="81"/>
      <c r="V36" s="81"/>
      <c r="W36" s="81"/>
      <c r="X36" s="81"/>
    </row>
    <row r="37" ht="20.25" customHeight="1" spans="1:24">
      <c r="A37" s="146" t="s">
        <v>70</v>
      </c>
      <c r="B37" s="146" t="s">
        <v>70</v>
      </c>
      <c r="C37" s="146" t="s">
        <v>269</v>
      </c>
      <c r="D37" s="146" t="s">
        <v>270</v>
      </c>
      <c r="E37" s="146" t="s">
        <v>124</v>
      </c>
      <c r="F37" s="146" t="s">
        <v>125</v>
      </c>
      <c r="G37" s="146" t="s">
        <v>271</v>
      </c>
      <c r="H37" s="146" t="s">
        <v>272</v>
      </c>
      <c r="I37" s="81">
        <v>126000</v>
      </c>
      <c r="J37" s="81">
        <v>126000</v>
      </c>
      <c r="K37" s="23"/>
      <c r="L37" s="23"/>
      <c r="M37" s="81">
        <v>126000</v>
      </c>
      <c r="N37" s="23"/>
      <c r="O37" s="81"/>
      <c r="P37" s="81"/>
      <c r="Q37" s="81"/>
      <c r="R37" s="81"/>
      <c r="S37" s="81"/>
      <c r="T37" s="81"/>
      <c r="U37" s="81"/>
      <c r="V37" s="81"/>
      <c r="W37" s="81"/>
      <c r="X37" s="81"/>
    </row>
    <row r="38" ht="20.25" customHeight="1" spans="1:24">
      <c r="A38" s="146" t="s">
        <v>70</v>
      </c>
      <c r="B38" s="146" t="s">
        <v>70</v>
      </c>
      <c r="C38" s="146" t="s">
        <v>273</v>
      </c>
      <c r="D38" s="146" t="s">
        <v>274</v>
      </c>
      <c r="E38" s="146" t="s">
        <v>107</v>
      </c>
      <c r="F38" s="146" t="s">
        <v>108</v>
      </c>
      <c r="G38" s="146" t="s">
        <v>221</v>
      </c>
      <c r="H38" s="146" t="s">
        <v>222</v>
      </c>
      <c r="I38" s="81">
        <v>236160</v>
      </c>
      <c r="J38" s="81">
        <v>236160</v>
      </c>
      <c r="K38" s="23"/>
      <c r="L38" s="23"/>
      <c r="M38" s="81">
        <v>236160</v>
      </c>
      <c r="N38" s="23"/>
      <c r="O38" s="81"/>
      <c r="P38" s="81"/>
      <c r="Q38" s="81"/>
      <c r="R38" s="81"/>
      <c r="S38" s="81"/>
      <c r="T38" s="81"/>
      <c r="U38" s="81"/>
      <c r="V38" s="81"/>
      <c r="W38" s="81"/>
      <c r="X38" s="81"/>
    </row>
    <row r="39" ht="20.25" customHeight="1" spans="1:24">
      <c r="A39" s="146" t="s">
        <v>70</v>
      </c>
      <c r="B39" s="146" t="s">
        <v>70</v>
      </c>
      <c r="C39" s="146" t="s">
        <v>273</v>
      </c>
      <c r="D39" s="146" t="s">
        <v>274</v>
      </c>
      <c r="E39" s="146" t="s">
        <v>107</v>
      </c>
      <c r="F39" s="146" t="s">
        <v>108</v>
      </c>
      <c r="G39" s="146" t="s">
        <v>221</v>
      </c>
      <c r="H39" s="146" t="s">
        <v>222</v>
      </c>
      <c r="I39" s="81">
        <v>198000</v>
      </c>
      <c r="J39" s="81">
        <v>198000</v>
      </c>
      <c r="K39" s="23"/>
      <c r="L39" s="23"/>
      <c r="M39" s="81">
        <v>198000</v>
      </c>
      <c r="N39" s="23"/>
      <c r="O39" s="81"/>
      <c r="P39" s="81"/>
      <c r="Q39" s="81"/>
      <c r="R39" s="81"/>
      <c r="S39" s="81"/>
      <c r="T39" s="81"/>
      <c r="U39" s="81"/>
      <c r="V39" s="81"/>
      <c r="W39" s="81"/>
      <c r="X39" s="81"/>
    </row>
    <row r="40" ht="20.25" customHeight="1" spans="1:24">
      <c r="A40" s="146" t="s">
        <v>70</v>
      </c>
      <c r="B40" s="146" t="s">
        <v>70</v>
      </c>
      <c r="C40" s="146" t="s">
        <v>275</v>
      </c>
      <c r="D40" s="146" t="s">
        <v>276</v>
      </c>
      <c r="E40" s="146" t="s">
        <v>107</v>
      </c>
      <c r="F40" s="146" t="s">
        <v>108</v>
      </c>
      <c r="G40" s="146" t="s">
        <v>271</v>
      </c>
      <c r="H40" s="146" t="s">
        <v>272</v>
      </c>
      <c r="I40" s="81">
        <v>84000</v>
      </c>
      <c r="J40" s="81">
        <v>84000</v>
      </c>
      <c r="K40" s="23"/>
      <c r="L40" s="23"/>
      <c r="M40" s="81">
        <v>84000</v>
      </c>
      <c r="N40" s="23"/>
      <c r="O40" s="81"/>
      <c r="P40" s="81"/>
      <c r="Q40" s="81"/>
      <c r="R40" s="81"/>
      <c r="S40" s="81"/>
      <c r="T40" s="81"/>
      <c r="U40" s="81"/>
      <c r="V40" s="81"/>
      <c r="W40" s="81"/>
      <c r="X40" s="81"/>
    </row>
    <row r="41" ht="20.25" customHeight="1" spans="1:24">
      <c r="A41" s="146" t="s">
        <v>70</v>
      </c>
      <c r="B41" s="146" t="s">
        <v>70</v>
      </c>
      <c r="C41" s="146" t="s">
        <v>277</v>
      </c>
      <c r="D41" s="146" t="s">
        <v>278</v>
      </c>
      <c r="E41" s="146" t="s">
        <v>107</v>
      </c>
      <c r="F41" s="146" t="s">
        <v>108</v>
      </c>
      <c r="G41" s="146" t="s">
        <v>247</v>
      </c>
      <c r="H41" s="146" t="s">
        <v>248</v>
      </c>
      <c r="I41" s="81">
        <v>2160</v>
      </c>
      <c r="J41" s="81">
        <v>2160</v>
      </c>
      <c r="K41" s="23"/>
      <c r="L41" s="23"/>
      <c r="M41" s="81">
        <v>2160</v>
      </c>
      <c r="N41" s="23"/>
      <c r="O41" s="81"/>
      <c r="P41" s="81"/>
      <c r="Q41" s="81"/>
      <c r="R41" s="81"/>
      <c r="S41" s="81"/>
      <c r="T41" s="81"/>
      <c r="U41" s="81"/>
      <c r="V41" s="81"/>
      <c r="W41" s="81"/>
      <c r="X41" s="81"/>
    </row>
    <row r="42" ht="20.25" customHeight="1" spans="1:24">
      <c r="A42" s="146" t="s">
        <v>70</v>
      </c>
      <c r="B42" s="146" t="s">
        <v>70</v>
      </c>
      <c r="C42" s="146" t="s">
        <v>277</v>
      </c>
      <c r="D42" s="146" t="s">
        <v>278</v>
      </c>
      <c r="E42" s="146" t="s">
        <v>107</v>
      </c>
      <c r="F42" s="146" t="s">
        <v>108</v>
      </c>
      <c r="G42" s="146" t="s">
        <v>247</v>
      </c>
      <c r="H42" s="146" t="s">
        <v>248</v>
      </c>
      <c r="I42" s="81">
        <v>3000</v>
      </c>
      <c r="J42" s="81">
        <v>3000</v>
      </c>
      <c r="K42" s="23"/>
      <c r="L42" s="23"/>
      <c r="M42" s="81">
        <v>3000</v>
      </c>
      <c r="N42" s="23"/>
      <c r="O42" s="81"/>
      <c r="P42" s="81"/>
      <c r="Q42" s="81"/>
      <c r="R42" s="81"/>
      <c r="S42" s="81"/>
      <c r="T42" s="81"/>
      <c r="U42" s="81"/>
      <c r="V42" s="81"/>
      <c r="W42" s="81"/>
      <c r="X42" s="81"/>
    </row>
    <row r="43" ht="20.25" customHeight="1" spans="1:24">
      <c r="A43" s="146" t="s">
        <v>70</v>
      </c>
      <c r="B43" s="146" t="s">
        <v>70</v>
      </c>
      <c r="C43" s="146" t="s">
        <v>277</v>
      </c>
      <c r="D43" s="146" t="s">
        <v>278</v>
      </c>
      <c r="E43" s="146" t="s">
        <v>107</v>
      </c>
      <c r="F43" s="146" t="s">
        <v>108</v>
      </c>
      <c r="G43" s="146" t="s">
        <v>265</v>
      </c>
      <c r="H43" s="146" t="s">
        <v>266</v>
      </c>
      <c r="I43" s="81">
        <v>7200</v>
      </c>
      <c r="J43" s="81">
        <v>7200</v>
      </c>
      <c r="K43" s="23"/>
      <c r="L43" s="23"/>
      <c r="M43" s="81">
        <v>7200</v>
      </c>
      <c r="N43" s="23"/>
      <c r="O43" s="81"/>
      <c r="P43" s="81"/>
      <c r="Q43" s="81"/>
      <c r="R43" s="81"/>
      <c r="S43" s="81"/>
      <c r="T43" s="81"/>
      <c r="U43" s="81"/>
      <c r="V43" s="81"/>
      <c r="W43" s="81"/>
      <c r="X43" s="81"/>
    </row>
    <row r="44" ht="20.25" customHeight="1" spans="1:24">
      <c r="A44" s="146" t="s">
        <v>70</v>
      </c>
      <c r="B44" s="146" t="s">
        <v>70</v>
      </c>
      <c r="C44" s="146" t="s">
        <v>279</v>
      </c>
      <c r="D44" s="146" t="s">
        <v>280</v>
      </c>
      <c r="E44" s="146" t="s">
        <v>107</v>
      </c>
      <c r="F44" s="146" t="s">
        <v>108</v>
      </c>
      <c r="G44" s="146" t="s">
        <v>281</v>
      </c>
      <c r="H44" s="146" t="s">
        <v>282</v>
      </c>
      <c r="I44" s="81">
        <v>6540</v>
      </c>
      <c r="J44" s="81">
        <v>6540</v>
      </c>
      <c r="K44" s="23"/>
      <c r="L44" s="23"/>
      <c r="M44" s="81">
        <v>6540</v>
      </c>
      <c r="N44" s="23"/>
      <c r="O44" s="81"/>
      <c r="P44" s="81"/>
      <c r="Q44" s="81"/>
      <c r="R44" s="81"/>
      <c r="S44" s="81"/>
      <c r="T44" s="81"/>
      <c r="U44" s="81"/>
      <c r="V44" s="81"/>
      <c r="W44" s="81"/>
      <c r="X44" s="81"/>
    </row>
    <row r="45" ht="20.25" customHeight="1" spans="1:24">
      <c r="A45" s="146" t="s">
        <v>70</v>
      </c>
      <c r="B45" s="146" t="s">
        <v>70</v>
      </c>
      <c r="C45" s="146" t="s">
        <v>279</v>
      </c>
      <c r="D45" s="146" t="s">
        <v>280</v>
      </c>
      <c r="E45" s="146" t="s">
        <v>107</v>
      </c>
      <c r="F45" s="146" t="s">
        <v>108</v>
      </c>
      <c r="G45" s="146" t="s">
        <v>281</v>
      </c>
      <c r="H45" s="146" t="s">
        <v>282</v>
      </c>
      <c r="I45" s="81">
        <v>130800</v>
      </c>
      <c r="J45" s="81">
        <v>130800</v>
      </c>
      <c r="K45" s="23"/>
      <c r="L45" s="23"/>
      <c r="M45" s="81">
        <v>130800</v>
      </c>
      <c r="N45" s="23"/>
      <c r="O45" s="81"/>
      <c r="P45" s="81"/>
      <c r="Q45" s="81"/>
      <c r="R45" s="81"/>
      <c r="S45" s="81"/>
      <c r="T45" s="81"/>
      <c r="U45" s="81"/>
      <c r="V45" s="81"/>
      <c r="W45" s="81"/>
      <c r="X45" s="81"/>
    </row>
    <row r="46" ht="20.25" customHeight="1" spans="1:24">
      <c r="A46" s="146" t="s">
        <v>70</v>
      </c>
      <c r="B46" s="146" t="s">
        <v>70</v>
      </c>
      <c r="C46" s="146" t="s">
        <v>279</v>
      </c>
      <c r="D46" s="146" t="s">
        <v>280</v>
      </c>
      <c r="E46" s="146" t="s">
        <v>107</v>
      </c>
      <c r="F46" s="146" t="s">
        <v>108</v>
      </c>
      <c r="G46" s="146" t="s">
        <v>281</v>
      </c>
      <c r="H46" s="146" t="s">
        <v>282</v>
      </c>
      <c r="I46" s="81">
        <v>37200</v>
      </c>
      <c r="J46" s="81">
        <v>37200</v>
      </c>
      <c r="K46" s="23"/>
      <c r="L46" s="23"/>
      <c r="M46" s="81">
        <v>37200</v>
      </c>
      <c r="N46" s="23"/>
      <c r="O46" s="81"/>
      <c r="P46" s="81"/>
      <c r="Q46" s="81"/>
      <c r="R46" s="81"/>
      <c r="S46" s="81"/>
      <c r="T46" s="81"/>
      <c r="U46" s="81"/>
      <c r="V46" s="81"/>
      <c r="W46" s="81"/>
      <c r="X46" s="81"/>
    </row>
    <row r="47" ht="20.25" customHeight="1" spans="1:24">
      <c r="A47" s="146" t="s">
        <v>70</v>
      </c>
      <c r="B47" s="146" t="s">
        <v>70</v>
      </c>
      <c r="C47" s="146" t="s">
        <v>283</v>
      </c>
      <c r="D47" s="146" t="s">
        <v>149</v>
      </c>
      <c r="E47" s="146" t="s">
        <v>148</v>
      </c>
      <c r="F47" s="146" t="s">
        <v>149</v>
      </c>
      <c r="G47" s="146" t="s">
        <v>219</v>
      </c>
      <c r="H47" s="146" t="s">
        <v>220</v>
      </c>
      <c r="I47" s="81">
        <v>3600</v>
      </c>
      <c r="J47" s="81">
        <v>3600</v>
      </c>
      <c r="K47" s="23"/>
      <c r="L47" s="23"/>
      <c r="M47" s="81">
        <v>3600</v>
      </c>
      <c r="N47" s="23"/>
      <c r="O47" s="81"/>
      <c r="P47" s="81"/>
      <c r="Q47" s="81"/>
      <c r="R47" s="81"/>
      <c r="S47" s="81"/>
      <c r="T47" s="81"/>
      <c r="U47" s="81"/>
      <c r="V47" s="81"/>
      <c r="W47" s="81"/>
      <c r="X47" s="81"/>
    </row>
    <row r="48" ht="20.25" customHeight="1" spans="1:24">
      <c r="A48" s="146" t="s">
        <v>70</v>
      </c>
      <c r="B48" s="146" t="s">
        <v>70</v>
      </c>
      <c r="C48" s="146" t="s">
        <v>284</v>
      </c>
      <c r="D48" s="146" t="s">
        <v>285</v>
      </c>
      <c r="E48" s="146" t="s">
        <v>130</v>
      </c>
      <c r="F48" s="146" t="s">
        <v>131</v>
      </c>
      <c r="G48" s="146" t="s">
        <v>286</v>
      </c>
      <c r="H48" s="146" t="s">
        <v>287</v>
      </c>
      <c r="I48" s="81">
        <v>4536</v>
      </c>
      <c r="J48" s="81">
        <v>4536</v>
      </c>
      <c r="K48" s="23"/>
      <c r="L48" s="23"/>
      <c r="M48" s="81">
        <v>4536</v>
      </c>
      <c r="N48" s="23"/>
      <c r="O48" s="81"/>
      <c r="P48" s="81"/>
      <c r="Q48" s="81"/>
      <c r="R48" s="81"/>
      <c r="S48" s="81"/>
      <c r="T48" s="81"/>
      <c r="U48" s="81"/>
      <c r="V48" s="81"/>
      <c r="W48" s="81"/>
      <c r="X48" s="81"/>
    </row>
    <row r="49" ht="17.25" customHeight="1" spans="1:24">
      <c r="A49" s="32" t="s">
        <v>188</v>
      </c>
      <c r="B49" s="33"/>
      <c r="C49" s="147"/>
      <c r="D49" s="147"/>
      <c r="E49" s="147"/>
      <c r="F49" s="147"/>
      <c r="G49" s="147"/>
      <c r="H49" s="148"/>
      <c r="I49" s="81">
        <v>2737284.2</v>
      </c>
      <c r="J49" s="81">
        <v>2737284.2</v>
      </c>
      <c r="K49" s="81"/>
      <c r="L49" s="81"/>
      <c r="M49" s="81">
        <v>2737284.2</v>
      </c>
      <c r="N49" s="81"/>
      <c r="O49" s="81"/>
      <c r="P49" s="81"/>
      <c r="Q49" s="81"/>
      <c r="R49" s="81"/>
      <c r="S49" s="81"/>
      <c r="T49" s="81"/>
      <c r="U49" s="81"/>
      <c r="V49" s="81"/>
      <c r="W49" s="81"/>
      <c r="X49" s="81"/>
    </row>
  </sheetData>
  <mergeCells count="31">
    <mergeCell ref="A2:X2"/>
    <mergeCell ref="A3:H3"/>
    <mergeCell ref="I4:X4"/>
    <mergeCell ref="J5:N5"/>
    <mergeCell ref="O5:Q5"/>
    <mergeCell ref="S5:X5"/>
    <mergeCell ref="A49:H4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topLeftCell="F19" workbookViewId="0">
      <selection activeCell="I33" sqref="I33"/>
    </sheetView>
  </sheetViews>
  <sheetFormatPr defaultColWidth="9.13888888888889" defaultRowHeight="14.25" customHeight="1"/>
  <cols>
    <col min="1" max="1" width="10.287037037037" customWidth="1"/>
    <col min="2" max="2" width="16.3796296296296" customWidth="1"/>
    <col min="3" max="3" width="32.8518518518519" customWidth="1"/>
    <col min="4" max="4" width="32.1296296296296"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ht="13.5" customHeight="1" spans="2:23">
      <c r="B1" s="136"/>
      <c r="E1" s="1"/>
      <c r="F1" s="1"/>
      <c r="G1" s="1"/>
      <c r="H1" s="1"/>
      <c r="U1" s="136"/>
      <c r="W1" s="141" t="s">
        <v>288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"单位名称："&amp;"中国共产党昆明市呈贡区委员会统一战线工作部机关"</f>
        <v>单位名称：中国共产党昆明市呈贡区委员会统一战线工作部机关</v>
      </c>
      <c r="B3" s="5"/>
      <c r="C3" s="5"/>
      <c r="D3" s="5"/>
      <c r="E3" s="5"/>
      <c r="F3" s="5"/>
      <c r="G3" s="5"/>
      <c r="H3" s="5"/>
      <c r="I3" s="6"/>
      <c r="J3" s="6"/>
      <c r="K3" s="6"/>
      <c r="L3" s="6"/>
      <c r="M3" s="6"/>
      <c r="N3" s="6"/>
      <c r="O3" s="6"/>
      <c r="P3" s="6"/>
      <c r="Q3" s="6"/>
      <c r="U3" s="136"/>
      <c r="W3" s="119" t="s">
        <v>1</v>
      </c>
    </row>
    <row r="4" ht="21.75" customHeight="1" spans="1:23">
      <c r="A4" s="8" t="s">
        <v>289</v>
      </c>
      <c r="B4" s="9" t="s">
        <v>199</v>
      </c>
      <c r="C4" s="8" t="s">
        <v>200</v>
      </c>
      <c r="D4" s="8" t="s">
        <v>290</v>
      </c>
      <c r="E4" s="9" t="s">
        <v>201</v>
      </c>
      <c r="F4" s="9" t="s">
        <v>202</v>
      </c>
      <c r="G4" s="9" t="s">
        <v>291</v>
      </c>
      <c r="H4" s="9" t="s">
        <v>292</v>
      </c>
      <c r="I4" s="27" t="s">
        <v>55</v>
      </c>
      <c r="J4" s="10" t="s">
        <v>293</v>
      </c>
      <c r="K4" s="11"/>
      <c r="L4" s="11"/>
      <c r="M4" s="12"/>
      <c r="N4" s="10" t="s">
        <v>207</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213</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9" t="s">
        <v>57</v>
      </c>
      <c r="K7" s="69" t="s">
        <v>294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71" t="s">
        <v>295</v>
      </c>
      <c r="B9" s="71" t="s">
        <v>296</v>
      </c>
      <c r="C9" s="71" t="s">
        <v>297</v>
      </c>
      <c r="D9" s="71" t="s">
        <v>70</v>
      </c>
      <c r="E9" s="71" t="s">
        <v>112</v>
      </c>
      <c r="F9" s="71" t="s">
        <v>113</v>
      </c>
      <c r="G9" s="71" t="s">
        <v>247</v>
      </c>
      <c r="H9" s="71" t="s">
        <v>248</v>
      </c>
      <c r="I9" s="81">
        <v>50000</v>
      </c>
      <c r="J9" s="81">
        <v>50000</v>
      </c>
      <c r="K9" s="81">
        <v>50000</v>
      </c>
      <c r="L9" s="81"/>
      <c r="M9" s="81"/>
      <c r="N9" s="81"/>
      <c r="O9" s="81"/>
      <c r="P9" s="81"/>
      <c r="Q9" s="81"/>
      <c r="R9" s="81"/>
      <c r="S9" s="81"/>
      <c r="T9" s="81"/>
      <c r="U9" s="81"/>
      <c r="V9" s="81"/>
      <c r="W9" s="81"/>
    </row>
    <row r="10" ht="21.75" customHeight="1" spans="1:23">
      <c r="A10" s="71" t="s">
        <v>295</v>
      </c>
      <c r="B10" s="71" t="s">
        <v>298</v>
      </c>
      <c r="C10" s="71" t="s">
        <v>299</v>
      </c>
      <c r="D10" s="71" t="s">
        <v>70</v>
      </c>
      <c r="E10" s="71" t="s">
        <v>112</v>
      </c>
      <c r="F10" s="71" t="s">
        <v>113</v>
      </c>
      <c r="G10" s="71" t="s">
        <v>247</v>
      </c>
      <c r="H10" s="71" t="s">
        <v>248</v>
      </c>
      <c r="I10" s="81">
        <v>230000</v>
      </c>
      <c r="J10" s="81">
        <v>230000</v>
      </c>
      <c r="K10" s="81">
        <v>230000</v>
      </c>
      <c r="L10" s="81"/>
      <c r="M10" s="81"/>
      <c r="N10" s="81"/>
      <c r="O10" s="81"/>
      <c r="P10" s="81"/>
      <c r="Q10" s="81"/>
      <c r="R10" s="81"/>
      <c r="S10" s="81"/>
      <c r="T10" s="81"/>
      <c r="U10" s="81"/>
      <c r="V10" s="81"/>
      <c r="W10" s="81"/>
    </row>
    <row r="11" ht="21.75" customHeight="1" spans="1:23">
      <c r="A11" s="71" t="s">
        <v>295</v>
      </c>
      <c r="B11" s="71" t="s">
        <v>298</v>
      </c>
      <c r="C11" s="71" t="s">
        <v>299</v>
      </c>
      <c r="D11" s="71" t="s">
        <v>70</v>
      </c>
      <c r="E11" s="71" t="s">
        <v>118</v>
      </c>
      <c r="F11" s="71" t="s">
        <v>119</v>
      </c>
      <c r="G11" s="71" t="s">
        <v>261</v>
      </c>
      <c r="H11" s="71" t="s">
        <v>262</v>
      </c>
      <c r="I11" s="81">
        <v>200000</v>
      </c>
      <c r="J11" s="81">
        <v>200000</v>
      </c>
      <c r="K11" s="81">
        <v>200000</v>
      </c>
      <c r="L11" s="81"/>
      <c r="M11" s="81"/>
      <c r="N11" s="81"/>
      <c r="O11" s="81"/>
      <c r="P11" s="81"/>
      <c r="Q11" s="81"/>
      <c r="R11" s="81"/>
      <c r="S11" s="81"/>
      <c r="T11" s="81"/>
      <c r="U11" s="81"/>
      <c r="V11" s="81"/>
      <c r="W11" s="81"/>
    </row>
    <row r="12" ht="21.75" customHeight="1" spans="1:23">
      <c r="A12" s="71" t="s">
        <v>295</v>
      </c>
      <c r="B12" s="71" t="s">
        <v>298</v>
      </c>
      <c r="C12" s="71" t="s">
        <v>299</v>
      </c>
      <c r="D12" s="71" t="s">
        <v>70</v>
      </c>
      <c r="E12" s="71" t="s">
        <v>112</v>
      </c>
      <c r="F12" s="71" t="s">
        <v>113</v>
      </c>
      <c r="G12" s="71" t="s">
        <v>263</v>
      </c>
      <c r="H12" s="71" t="s">
        <v>264</v>
      </c>
      <c r="I12" s="81">
        <v>360000</v>
      </c>
      <c r="J12" s="81">
        <v>360000</v>
      </c>
      <c r="K12" s="81">
        <v>360000</v>
      </c>
      <c r="L12" s="81"/>
      <c r="M12" s="81"/>
      <c r="N12" s="81"/>
      <c r="O12" s="81"/>
      <c r="P12" s="81"/>
      <c r="Q12" s="81"/>
      <c r="R12" s="81"/>
      <c r="S12" s="81"/>
      <c r="T12" s="81"/>
      <c r="U12" s="81"/>
      <c r="V12" s="81"/>
      <c r="W12" s="81"/>
    </row>
    <row r="13" ht="21.75" customHeight="1" spans="1:23">
      <c r="A13" s="71" t="s">
        <v>295</v>
      </c>
      <c r="B13" s="71" t="s">
        <v>298</v>
      </c>
      <c r="C13" s="71" t="s">
        <v>299</v>
      </c>
      <c r="D13" s="71" t="s">
        <v>70</v>
      </c>
      <c r="E13" s="71" t="s">
        <v>112</v>
      </c>
      <c r="F13" s="71" t="s">
        <v>113</v>
      </c>
      <c r="G13" s="71" t="s">
        <v>271</v>
      </c>
      <c r="H13" s="71" t="s">
        <v>272</v>
      </c>
      <c r="I13" s="81">
        <v>40000</v>
      </c>
      <c r="J13" s="81">
        <v>40000</v>
      </c>
      <c r="K13" s="81">
        <v>40000</v>
      </c>
      <c r="L13" s="81"/>
      <c r="M13" s="81"/>
      <c r="N13" s="81"/>
      <c r="O13" s="81"/>
      <c r="P13" s="81"/>
      <c r="Q13" s="81"/>
      <c r="R13" s="81"/>
      <c r="S13" s="81"/>
      <c r="T13" s="81"/>
      <c r="U13" s="81"/>
      <c r="V13" s="81"/>
      <c r="W13" s="81"/>
    </row>
    <row r="14" ht="21.75" customHeight="1" spans="1:23">
      <c r="A14" s="71" t="s">
        <v>295</v>
      </c>
      <c r="B14" s="71" t="s">
        <v>300</v>
      </c>
      <c r="C14" s="71" t="s">
        <v>301</v>
      </c>
      <c r="D14" s="71" t="s">
        <v>70</v>
      </c>
      <c r="E14" s="71" t="s">
        <v>112</v>
      </c>
      <c r="F14" s="71" t="s">
        <v>113</v>
      </c>
      <c r="G14" s="71" t="s">
        <v>247</v>
      </c>
      <c r="H14" s="71" t="s">
        <v>248</v>
      </c>
      <c r="I14" s="81">
        <v>20000</v>
      </c>
      <c r="J14" s="81">
        <v>20000</v>
      </c>
      <c r="K14" s="81">
        <v>20000</v>
      </c>
      <c r="L14" s="81"/>
      <c r="M14" s="81"/>
      <c r="N14" s="81"/>
      <c r="O14" s="81"/>
      <c r="P14" s="81"/>
      <c r="Q14" s="81"/>
      <c r="R14" s="81"/>
      <c r="S14" s="81"/>
      <c r="T14" s="81"/>
      <c r="U14" s="81"/>
      <c r="V14" s="81"/>
      <c r="W14" s="81"/>
    </row>
    <row r="15" ht="21.75" customHeight="1" spans="1:23">
      <c r="A15" s="71" t="s">
        <v>295</v>
      </c>
      <c r="B15" s="71" t="s">
        <v>300</v>
      </c>
      <c r="C15" s="71" t="s">
        <v>301</v>
      </c>
      <c r="D15" s="71" t="s">
        <v>70</v>
      </c>
      <c r="E15" s="71" t="s">
        <v>112</v>
      </c>
      <c r="F15" s="71" t="s">
        <v>113</v>
      </c>
      <c r="G15" s="71" t="s">
        <v>263</v>
      </c>
      <c r="H15" s="71" t="s">
        <v>264</v>
      </c>
      <c r="I15" s="81">
        <v>290000</v>
      </c>
      <c r="J15" s="81">
        <v>290000</v>
      </c>
      <c r="K15" s="81">
        <v>290000</v>
      </c>
      <c r="L15" s="81"/>
      <c r="M15" s="81"/>
      <c r="N15" s="81"/>
      <c r="O15" s="81"/>
      <c r="P15" s="81"/>
      <c r="Q15" s="81"/>
      <c r="R15" s="81"/>
      <c r="S15" s="81"/>
      <c r="T15" s="81"/>
      <c r="U15" s="81"/>
      <c r="V15" s="81"/>
      <c r="W15" s="81"/>
    </row>
    <row r="16" ht="21.75" customHeight="1" spans="1:23">
      <c r="A16" s="71" t="s">
        <v>295</v>
      </c>
      <c r="B16" s="71" t="s">
        <v>300</v>
      </c>
      <c r="C16" s="71" t="s">
        <v>301</v>
      </c>
      <c r="D16" s="71" t="s">
        <v>70</v>
      </c>
      <c r="E16" s="71" t="s">
        <v>112</v>
      </c>
      <c r="F16" s="71" t="s">
        <v>113</v>
      </c>
      <c r="G16" s="71" t="s">
        <v>271</v>
      </c>
      <c r="H16" s="71" t="s">
        <v>272</v>
      </c>
      <c r="I16" s="81">
        <v>10000</v>
      </c>
      <c r="J16" s="81">
        <v>10000</v>
      </c>
      <c r="K16" s="81">
        <v>10000</v>
      </c>
      <c r="L16" s="81"/>
      <c r="M16" s="81"/>
      <c r="N16" s="81"/>
      <c r="O16" s="81"/>
      <c r="P16" s="81"/>
      <c r="Q16" s="81"/>
      <c r="R16" s="81"/>
      <c r="S16" s="81"/>
      <c r="T16" s="81"/>
      <c r="U16" s="81"/>
      <c r="V16" s="81"/>
      <c r="W16" s="81"/>
    </row>
    <row r="17" ht="21.75" customHeight="1" spans="1:23">
      <c r="A17" s="71" t="s">
        <v>295</v>
      </c>
      <c r="B17" s="71" t="s">
        <v>302</v>
      </c>
      <c r="C17" s="71" t="s">
        <v>303</v>
      </c>
      <c r="D17" s="71" t="s">
        <v>70</v>
      </c>
      <c r="E17" s="71" t="s">
        <v>118</v>
      </c>
      <c r="F17" s="71" t="s">
        <v>119</v>
      </c>
      <c r="G17" s="71" t="s">
        <v>261</v>
      </c>
      <c r="H17" s="71" t="s">
        <v>262</v>
      </c>
      <c r="I17" s="81">
        <v>200000</v>
      </c>
      <c r="J17" s="81">
        <v>200000</v>
      </c>
      <c r="K17" s="81">
        <v>200000</v>
      </c>
      <c r="L17" s="81"/>
      <c r="M17" s="81"/>
      <c r="N17" s="81"/>
      <c r="O17" s="81"/>
      <c r="P17" s="81"/>
      <c r="Q17" s="81"/>
      <c r="R17" s="81"/>
      <c r="S17" s="81"/>
      <c r="T17" s="81"/>
      <c r="U17" s="81"/>
      <c r="V17" s="81"/>
      <c r="W17" s="81"/>
    </row>
    <row r="18" ht="21.75" customHeight="1" spans="1:23">
      <c r="A18" s="71" t="s">
        <v>295</v>
      </c>
      <c r="B18" s="71" t="s">
        <v>302</v>
      </c>
      <c r="C18" s="71" t="s">
        <v>303</v>
      </c>
      <c r="D18" s="71" t="s">
        <v>70</v>
      </c>
      <c r="E18" s="71" t="s">
        <v>101</v>
      </c>
      <c r="F18" s="71" t="s">
        <v>102</v>
      </c>
      <c r="G18" s="71" t="s">
        <v>304</v>
      </c>
      <c r="H18" s="71" t="s">
        <v>305</v>
      </c>
      <c r="I18" s="81">
        <v>48000</v>
      </c>
      <c r="J18" s="81">
        <v>48000</v>
      </c>
      <c r="K18" s="81">
        <v>48000</v>
      </c>
      <c r="L18" s="81"/>
      <c r="M18" s="81"/>
      <c r="N18" s="81"/>
      <c r="O18" s="81"/>
      <c r="P18" s="81"/>
      <c r="Q18" s="81"/>
      <c r="R18" s="81"/>
      <c r="S18" s="81"/>
      <c r="T18" s="81"/>
      <c r="U18" s="81"/>
      <c r="V18" s="81"/>
      <c r="W18" s="81"/>
    </row>
    <row r="19" ht="21.75" customHeight="1" spans="1:23">
      <c r="A19" s="71" t="s">
        <v>295</v>
      </c>
      <c r="B19" s="71" t="s">
        <v>302</v>
      </c>
      <c r="C19" s="71" t="s">
        <v>303</v>
      </c>
      <c r="D19" s="71" t="s">
        <v>70</v>
      </c>
      <c r="E19" s="71" t="s">
        <v>101</v>
      </c>
      <c r="F19" s="71" t="s">
        <v>102</v>
      </c>
      <c r="G19" s="71" t="s">
        <v>263</v>
      </c>
      <c r="H19" s="71" t="s">
        <v>264</v>
      </c>
      <c r="I19" s="81">
        <v>90000</v>
      </c>
      <c r="J19" s="81">
        <v>90000</v>
      </c>
      <c r="K19" s="81">
        <v>90000</v>
      </c>
      <c r="L19" s="81"/>
      <c r="M19" s="81"/>
      <c r="N19" s="81"/>
      <c r="O19" s="81"/>
      <c r="P19" s="81"/>
      <c r="Q19" s="81"/>
      <c r="R19" s="81"/>
      <c r="S19" s="81"/>
      <c r="T19" s="81"/>
      <c r="U19" s="81"/>
      <c r="V19" s="81"/>
      <c r="W19" s="81"/>
    </row>
    <row r="20" ht="21.75" customHeight="1" spans="1:23">
      <c r="A20" s="71" t="s">
        <v>295</v>
      </c>
      <c r="B20" s="71" t="s">
        <v>302</v>
      </c>
      <c r="C20" s="71" t="s">
        <v>303</v>
      </c>
      <c r="D20" s="71" t="s">
        <v>70</v>
      </c>
      <c r="E20" s="71" t="s">
        <v>101</v>
      </c>
      <c r="F20" s="71" t="s">
        <v>102</v>
      </c>
      <c r="G20" s="71" t="s">
        <v>271</v>
      </c>
      <c r="H20" s="71" t="s">
        <v>272</v>
      </c>
      <c r="I20" s="81">
        <v>7000</v>
      </c>
      <c r="J20" s="81">
        <v>7000</v>
      </c>
      <c r="K20" s="81">
        <v>7000</v>
      </c>
      <c r="L20" s="81"/>
      <c r="M20" s="81"/>
      <c r="N20" s="81"/>
      <c r="O20" s="81"/>
      <c r="P20" s="81"/>
      <c r="Q20" s="81"/>
      <c r="R20" s="81"/>
      <c r="S20" s="81"/>
      <c r="T20" s="81"/>
      <c r="U20" s="81"/>
      <c r="V20" s="81"/>
      <c r="W20" s="81"/>
    </row>
    <row r="21" ht="21.75" customHeight="1" spans="1:23">
      <c r="A21" s="71" t="s">
        <v>295</v>
      </c>
      <c r="B21" s="71" t="s">
        <v>306</v>
      </c>
      <c r="C21" s="71" t="s">
        <v>307</v>
      </c>
      <c r="D21" s="71" t="s">
        <v>70</v>
      </c>
      <c r="E21" s="71" t="s">
        <v>103</v>
      </c>
      <c r="F21" s="71" t="s">
        <v>104</v>
      </c>
      <c r="G21" s="71" t="s">
        <v>308</v>
      </c>
      <c r="H21" s="71" t="s">
        <v>309</v>
      </c>
      <c r="I21" s="81">
        <v>19600</v>
      </c>
      <c r="J21" s="81">
        <v>19600</v>
      </c>
      <c r="K21" s="81">
        <v>19600</v>
      </c>
      <c r="L21" s="81"/>
      <c r="M21" s="81"/>
      <c r="N21" s="81"/>
      <c r="O21" s="81"/>
      <c r="P21" s="81"/>
      <c r="Q21" s="81"/>
      <c r="R21" s="81"/>
      <c r="S21" s="81"/>
      <c r="T21" s="81"/>
      <c r="U21" s="81"/>
      <c r="V21" s="81"/>
      <c r="W21" s="81"/>
    </row>
    <row r="22" ht="21.75" customHeight="1" spans="1:23">
      <c r="A22" s="71" t="s">
        <v>295</v>
      </c>
      <c r="B22" s="71" t="s">
        <v>306</v>
      </c>
      <c r="C22" s="71" t="s">
        <v>307</v>
      </c>
      <c r="D22" s="71" t="s">
        <v>70</v>
      </c>
      <c r="E22" s="71" t="s">
        <v>103</v>
      </c>
      <c r="F22" s="71" t="s">
        <v>104</v>
      </c>
      <c r="G22" s="71" t="s">
        <v>263</v>
      </c>
      <c r="H22" s="71" t="s">
        <v>264</v>
      </c>
      <c r="I22" s="81">
        <v>260000</v>
      </c>
      <c r="J22" s="81">
        <v>260000</v>
      </c>
      <c r="K22" s="81">
        <v>260000</v>
      </c>
      <c r="L22" s="81"/>
      <c r="M22" s="81"/>
      <c r="N22" s="81"/>
      <c r="O22" s="81"/>
      <c r="P22" s="81"/>
      <c r="Q22" s="81"/>
      <c r="R22" s="81"/>
      <c r="S22" s="81"/>
      <c r="T22" s="81"/>
      <c r="U22" s="81"/>
      <c r="V22" s="81"/>
      <c r="W22" s="81"/>
    </row>
    <row r="23" ht="21.75" customHeight="1" spans="1:23">
      <c r="A23" s="71" t="s">
        <v>295</v>
      </c>
      <c r="B23" s="71" t="s">
        <v>310</v>
      </c>
      <c r="C23" s="71" t="s">
        <v>311</v>
      </c>
      <c r="D23" s="71" t="s">
        <v>70</v>
      </c>
      <c r="E23" s="71" t="s">
        <v>118</v>
      </c>
      <c r="F23" s="71" t="s">
        <v>119</v>
      </c>
      <c r="G23" s="71" t="s">
        <v>261</v>
      </c>
      <c r="H23" s="71" t="s">
        <v>262</v>
      </c>
      <c r="I23" s="81">
        <v>20000</v>
      </c>
      <c r="J23" s="81">
        <v>20000</v>
      </c>
      <c r="K23" s="81">
        <v>20000</v>
      </c>
      <c r="L23" s="81"/>
      <c r="M23" s="81"/>
      <c r="N23" s="81"/>
      <c r="O23" s="81"/>
      <c r="P23" s="81"/>
      <c r="Q23" s="81"/>
      <c r="R23" s="81"/>
      <c r="S23" s="81"/>
      <c r="T23" s="81"/>
      <c r="U23" s="81"/>
      <c r="V23" s="81"/>
      <c r="W23" s="81"/>
    </row>
    <row r="24" ht="21.75" customHeight="1" spans="1:23">
      <c r="A24" s="71" t="s">
        <v>295</v>
      </c>
      <c r="B24" s="71" t="s">
        <v>310</v>
      </c>
      <c r="C24" s="71" t="s">
        <v>311</v>
      </c>
      <c r="D24" s="71" t="s">
        <v>70</v>
      </c>
      <c r="E24" s="71" t="s">
        <v>110</v>
      </c>
      <c r="F24" s="71" t="s">
        <v>111</v>
      </c>
      <c r="G24" s="71" t="s">
        <v>263</v>
      </c>
      <c r="H24" s="71" t="s">
        <v>264</v>
      </c>
      <c r="I24" s="81">
        <v>363000</v>
      </c>
      <c r="J24" s="81">
        <v>363000</v>
      </c>
      <c r="K24" s="81">
        <v>363000</v>
      </c>
      <c r="L24" s="81"/>
      <c r="M24" s="81"/>
      <c r="N24" s="81"/>
      <c r="O24" s="81"/>
      <c r="P24" s="81"/>
      <c r="Q24" s="81"/>
      <c r="R24" s="81"/>
      <c r="S24" s="81"/>
      <c r="T24" s="81"/>
      <c r="U24" s="81"/>
      <c r="V24" s="81"/>
      <c r="W24" s="81"/>
    </row>
    <row r="25" ht="21.75" customHeight="1" spans="1:23">
      <c r="A25" s="71" t="s">
        <v>295</v>
      </c>
      <c r="B25" s="71" t="s">
        <v>312</v>
      </c>
      <c r="C25" s="71" t="s">
        <v>313</v>
      </c>
      <c r="D25" s="71" t="s">
        <v>70</v>
      </c>
      <c r="E25" s="71" t="s">
        <v>103</v>
      </c>
      <c r="F25" s="71" t="s">
        <v>104</v>
      </c>
      <c r="G25" s="71" t="s">
        <v>263</v>
      </c>
      <c r="H25" s="71" t="s">
        <v>264</v>
      </c>
      <c r="I25" s="81">
        <v>135600</v>
      </c>
      <c r="J25" s="81">
        <v>135600</v>
      </c>
      <c r="K25" s="81">
        <v>135600</v>
      </c>
      <c r="L25" s="81"/>
      <c r="M25" s="81"/>
      <c r="N25" s="81"/>
      <c r="O25" s="81"/>
      <c r="P25" s="81"/>
      <c r="Q25" s="81"/>
      <c r="R25" s="81"/>
      <c r="S25" s="81"/>
      <c r="T25" s="81"/>
      <c r="U25" s="81"/>
      <c r="V25" s="81"/>
      <c r="W25" s="81"/>
    </row>
    <row r="26" ht="21.75" customHeight="1" spans="1:23">
      <c r="A26" s="71" t="s">
        <v>295</v>
      </c>
      <c r="B26" s="71" t="s">
        <v>314</v>
      </c>
      <c r="C26" s="71" t="s">
        <v>315</v>
      </c>
      <c r="D26" s="71" t="s">
        <v>70</v>
      </c>
      <c r="E26" s="71" t="s">
        <v>103</v>
      </c>
      <c r="F26" s="71" t="s">
        <v>104</v>
      </c>
      <c r="G26" s="71" t="s">
        <v>263</v>
      </c>
      <c r="H26" s="71" t="s">
        <v>264</v>
      </c>
      <c r="I26" s="81">
        <v>63600</v>
      </c>
      <c r="J26" s="81">
        <v>63600</v>
      </c>
      <c r="K26" s="81">
        <v>63600</v>
      </c>
      <c r="L26" s="81"/>
      <c r="M26" s="81"/>
      <c r="N26" s="81"/>
      <c r="O26" s="81"/>
      <c r="P26" s="81"/>
      <c r="Q26" s="81"/>
      <c r="R26" s="81"/>
      <c r="S26" s="81"/>
      <c r="T26" s="81"/>
      <c r="U26" s="81"/>
      <c r="V26" s="81"/>
      <c r="W26" s="81"/>
    </row>
    <row r="27" ht="21.75" customHeight="1" spans="1:23">
      <c r="A27" s="71" t="s">
        <v>295</v>
      </c>
      <c r="B27" s="71" t="s">
        <v>316</v>
      </c>
      <c r="C27" s="71" t="s">
        <v>317</v>
      </c>
      <c r="D27" s="71" t="s">
        <v>70</v>
      </c>
      <c r="E27" s="71" t="s">
        <v>112</v>
      </c>
      <c r="F27" s="71" t="s">
        <v>113</v>
      </c>
      <c r="G27" s="71" t="s">
        <v>247</v>
      </c>
      <c r="H27" s="71" t="s">
        <v>248</v>
      </c>
      <c r="I27" s="81">
        <v>19000</v>
      </c>
      <c r="J27" s="81">
        <v>19000</v>
      </c>
      <c r="K27" s="81">
        <v>19000</v>
      </c>
      <c r="L27" s="81"/>
      <c r="M27" s="81"/>
      <c r="N27" s="81"/>
      <c r="O27" s="81"/>
      <c r="P27" s="81"/>
      <c r="Q27" s="81"/>
      <c r="R27" s="81"/>
      <c r="S27" s="81"/>
      <c r="T27" s="81"/>
      <c r="U27" s="81"/>
      <c r="V27" s="81"/>
      <c r="W27" s="81"/>
    </row>
    <row r="28" ht="21.75" customHeight="1" spans="1:23">
      <c r="A28" s="71" t="s">
        <v>295</v>
      </c>
      <c r="B28" s="71" t="s">
        <v>318</v>
      </c>
      <c r="C28" s="71" t="s">
        <v>319</v>
      </c>
      <c r="D28" s="71" t="s">
        <v>70</v>
      </c>
      <c r="E28" s="71" t="s">
        <v>103</v>
      </c>
      <c r="F28" s="71" t="s">
        <v>104</v>
      </c>
      <c r="G28" s="71" t="s">
        <v>247</v>
      </c>
      <c r="H28" s="71" t="s">
        <v>248</v>
      </c>
      <c r="I28" s="81">
        <v>474200</v>
      </c>
      <c r="J28" s="81">
        <v>474200</v>
      </c>
      <c r="K28" s="81">
        <v>474200</v>
      </c>
      <c r="L28" s="81"/>
      <c r="M28" s="81"/>
      <c r="N28" s="81"/>
      <c r="O28" s="81"/>
      <c r="P28" s="81"/>
      <c r="Q28" s="81"/>
      <c r="R28" s="81"/>
      <c r="S28" s="81"/>
      <c r="T28" s="81"/>
      <c r="U28" s="81"/>
      <c r="V28" s="81"/>
      <c r="W28" s="81"/>
    </row>
    <row r="29" ht="21.75" customHeight="1" spans="1:23">
      <c r="A29" s="71" t="s">
        <v>295</v>
      </c>
      <c r="B29" s="71" t="s">
        <v>320</v>
      </c>
      <c r="C29" s="71" t="s">
        <v>321</v>
      </c>
      <c r="D29" s="71" t="s">
        <v>70</v>
      </c>
      <c r="E29" s="71" t="s">
        <v>103</v>
      </c>
      <c r="F29" s="71" t="s">
        <v>104</v>
      </c>
      <c r="G29" s="71" t="s">
        <v>263</v>
      </c>
      <c r="H29" s="71" t="s">
        <v>264</v>
      </c>
      <c r="I29" s="81">
        <v>100000</v>
      </c>
      <c r="J29" s="81">
        <v>100000</v>
      </c>
      <c r="K29" s="81">
        <v>100000</v>
      </c>
      <c r="L29" s="81"/>
      <c r="M29" s="81"/>
      <c r="N29" s="81"/>
      <c r="O29" s="81"/>
      <c r="P29" s="81"/>
      <c r="Q29" s="81"/>
      <c r="R29" s="81"/>
      <c r="S29" s="81"/>
      <c r="T29" s="81"/>
      <c r="U29" s="81"/>
      <c r="V29" s="81"/>
      <c r="W29" s="81"/>
    </row>
    <row r="30" ht="21.75" customHeight="1" spans="1:23">
      <c r="A30" s="71" t="s">
        <v>295</v>
      </c>
      <c r="B30" s="71" t="s">
        <v>320</v>
      </c>
      <c r="C30" s="71" t="s">
        <v>322</v>
      </c>
      <c r="D30" s="71" t="s">
        <v>70</v>
      </c>
      <c r="E30" s="71" t="s">
        <v>112</v>
      </c>
      <c r="F30" s="71" t="s">
        <v>113</v>
      </c>
      <c r="G30" s="71" t="s">
        <v>263</v>
      </c>
      <c r="H30" s="71" t="s">
        <v>264</v>
      </c>
      <c r="I30" s="81">
        <v>105000</v>
      </c>
      <c r="J30" s="81"/>
      <c r="K30" s="81"/>
      <c r="L30" s="81"/>
      <c r="M30" s="81"/>
      <c r="N30" s="81">
        <v>105000</v>
      </c>
      <c r="O30" s="81"/>
      <c r="P30" s="81"/>
      <c r="Q30" s="81"/>
      <c r="R30" s="81"/>
      <c r="S30" s="81"/>
      <c r="T30" s="81"/>
      <c r="U30" s="81"/>
      <c r="V30" s="81"/>
      <c r="W30" s="81"/>
    </row>
    <row r="31" ht="21.75" customHeight="1" spans="1:23">
      <c r="A31" s="71" t="s">
        <v>295</v>
      </c>
      <c r="B31" s="71" t="s">
        <v>320</v>
      </c>
      <c r="C31" s="71" t="s">
        <v>323</v>
      </c>
      <c r="D31" s="71" t="s">
        <v>70</v>
      </c>
      <c r="E31" s="71">
        <v>2013402</v>
      </c>
      <c r="F31" s="71" t="s">
        <v>109</v>
      </c>
      <c r="G31" s="71" t="s">
        <v>263</v>
      </c>
      <c r="H31" s="71" t="s">
        <v>264</v>
      </c>
      <c r="I31" s="81">
        <v>80000</v>
      </c>
      <c r="J31" s="81"/>
      <c r="K31" s="81"/>
      <c r="L31" s="81"/>
      <c r="M31" s="81"/>
      <c r="N31" s="81">
        <v>80000</v>
      </c>
      <c r="O31" s="81"/>
      <c r="P31" s="81"/>
      <c r="Q31" s="81"/>
      <c r="R31" s="81"/>
      <c r="S31" s="81"/>
      <c r="T31" s="81"/>
      <c r="U31" s="81"/>
      <c r="V31" s="81"/>
      <c r="W31" s="81"/>
    </row>
    <row r="32" ht="18.75" customHeight="1" spans="1:23">
      <c r="A32" s="32" t="s">
        <v>188</v>
      </c>
      <c r="B32" s="33"/>
      <c r="C32" s="33"/>
      <c r="D32" s="33"/>
      <c r="E32" s="33"/>
      <c r="F32" s="33"/>
      <c r="G32" s="33"/>
      <c r="H32" s="34"/>
      <c r="I32" s="81">
        <f>J32+N32</f>
        <v>3185000</v>
      </c>
      <c r="J32" s="81">
        <v>3000000</v>
      </c>
      <c r="K32" s="81">
        <v>3000000</v>
      </c>
      <c r="L32" s="81"/>
      <c r="M32" s="81"/>
      <c r="N32" s="81">
        <f>SUM(N30:N31)</f>
        <v>185000</v>
      </c>
      <c r="O32" s="81"/>
      <c r="P32" s="81"/>
      <c r="Q32" s="81"/>
      <c r="R32" s="81"/>
      <c r="S32" s="81"/>
      <c r="T32" s="81"/>
      <c r="U32" s="81"/>
      <c r="V32" s="81"/>
      <c r="W32" s="81"/>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3"/>
  <sheetViews>
    <sheetView showZeros="0" workbookViewId="0">
      <selection activeCell="B19" sqref="B19:B23"/>
    </sheetView>
  </sheetViews>
  <sheetFormatPr defaultColWidth="9.13888888888889" defaultRowHeight="12" customHeight="1"/>
  <cols>
    <col min="1" max="1" width="34.287037037037" customWidth="1"/>
    <col min="2" max="2" width="33.6296296296296"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8" customHeight="1" spans="10:10">
      <c r="J1" s="2" t="s">
        <v>324</v>
      </c>
    </row>
    <row r="2" ht="39.75" customHeight="1" spans="1:10">
      <c r="A2" s="67" t="str">
        <f>"2025"&amp;"年部门项目支出绩效目标表"</f>
        <v>2025年部门项目支出绩效目标表</v>
      </c>
      <c r="B2" s="3"/>
      <c r="C2" s="3"/>
      <c r="D2" s="3"/>
      <c r="E2" s="3"/>
      <c r="F2" s="68"/>
      <c r="G2" s="3"/>
      <c r="H2" s="68"/>
      <c r="I2" s="68"/>
      <c r="J2" s="3"/>
    </row>
    <row r="3" ht="17.25" customHeight="1" spans="1:1">
      <c r="A3" s="4" t="str">
        <f>"单位名称："&amp;"中国共产党昆明市呈贡区委员会统一战线工作部机关"</f>
        <v>单位名称：中国共产党昆明市呈贡区委员会统一战线工作部机关</v>
      </c>
    </row>
    <row r="4" ht="44.25" customHeight="1" spans="1:10">
      <c r="A4" s="69" t="s">
        <v>200</v>
      </c>
      <c r="B4" s="69" t="s">
        <v>325</v>
      </c>
      <c r="C4" s="69" t="s">
        <v>326</v>
      </c>
      <c r="D4" s="69" t="s">
        <v>327</v>
      </c>
      <c r="E4" s="69" t="s">
        <v>328</v>
      </c>
      <c r="F4" s="70" t="s">
        <v>329</v>
      </c>
      <c r="G4" s="69" t="s">
        <v>330</v>
      </c>
      <c r="H4" s="70" t="s">
        <v>331</v>
      </c>
      <c r="I4" s="70" t="s">
        <v>332</v>
      </c>
      <c r="J4" s="69" t="s">
        <v>333</v>
      </c>
    </row>
    <row r="5" ht="18.75" customHeight="1" spans="1:10">
      <c r="A5" s="134">
        <v>1</v>
      </c>
      <c r="B5" s="134">
        <v>2</v>
      </c>
      <c r="C5" s="134">
        <v>3</v>
      </c>
      <c r="D5" s="134">
        <v>4</v>
      </c>
      <c r="E5" s="134">
        <v>5</v>
      </c>
      <c r="F5" s="35">
        <v>6</v>
      </c>
      <c r="G5" s="134">
        <v>7</v>
      </c>
      <c r="H5" s="35">
        <v>8</v>
      </c>
      <c r="I5" s="35">
        <v>9</v>
      </c>
      <c r="J5" s="134">
        <v>10</v>
      </c>
    </row>
    <row r="6" ht="42" customHeight="1" spans="1:10">
      <c r="A6" s="29" t="s">
        <v>70</v>
      </c>
      <c r="B6" s="71"/>
      <c r="C6" s="71"/>
      <c r="D6" s="71"/>
      <c r="E6" s="53"/>
      <c r="F6" s="72"/>
      <c r="G6" s="53"/>
      <c r="H6" s="72"/>
      <c r="I6" s="72"/>
      <c r="J6" s="53"/>
    </row>
    <row r="7" ht="42" customHeight="1" spans="1:10">
      <c r="A7" s="135" t="s">
        <v>321</v>
      </c>
      <c r="B7" s="20" t="s">
        <v>334</v>
      </c>
      <c r="C7" s="20" t="s">
        <v>335</v>
      </c>
      <c r="D7" s="20" t="s">
        <v>336</v>
      </c>
      <c r="E7" s="29" t="s">
        <v>337</v>
      </c>
      <c r="F7" s="20" t="s">
        <v>338</v>
      </c>
      <c r="G7" s="29" t="s">
        <v>339</v>
      </c>
      <c r="H7" s="20" t="s">
        <v>340</v>
      </c>
      <c r="I7" s="20" t="s">
        <v>341</v>
      </c>
      <c r="J7" s="29" t="s">
        <v>342</v>
      </c>
    </row>
    <row r="8" ht="42" customHeight="1" spans="1:10">
      <c r="A8" s="135" t="s">
        <v>321</v>
      </c>
      <c r="B8" s="20" t="s">
        <v>334</v>
      </c>
      <c r="C8" s="20" t="s">
        <v>335</v>
      </c>
      <c r="D8" s="20" t="s">
        <v>343</v>
      </c>
      <c r="E8" s="29" t="s">
        <v>344</v>
      </c>
      <c r="F8" s="20" t="s">
        <v>345</v>
      </c>
      <c r="G8" s="29" t="s">
        <v>346</v>
      </c>
      <c r="H8" s="20" t="s">
        <v>347</v>
      </c>
      <c r="I8" s="20" t="s">
        <v>341</v>
      </c>
      <c r="J8" s="29" t="s">
        <v>348</v>
      </c>
    </row>
    <row r="9" ht="42" customHeight="1" spans="1:10">
      <c r="A9" s="135" t="s">
        <v>321</v>
      </c>
      <c r="B9" s="20" t="s">
        <v>334</v>
      </c>
      <c r="C9" s="20" t="s">
        <v>335</v>
      </c>
      <c r="D9" s="20" t="s">
        <v>349</v>
      </c>
      <c r="E9" s="29" t="s">
        <v>350</v>
      </c>
      <c r="F9" s="20" t="s">
        <v>351</v>
      </c>
      <c r="G9" s="29" t="s">
        <v>352</v>
      </c>
      <c r="H9" s="20" t="s">
        <v>353</v>
      </c>
      <c r="I9" s="20" t="s">
        <v>341</v>
      </c>
      <c r="J9" s="29" t="s">
        <v>348</v>
      </c>
    </row>
    <row r="10" ht="42" customHeight="1" spans="1:10">
      <c r="A10" s="135" t="s">
        <v>321</v>
      </c>
      <c r="B10" s="20" t="s">
        <v>334</v>
      </c>
      <c r="C10" s="20" t="s">
        <v>335</v>
      </c>
      <c r="D10" s="20" t="s">
        <v>354</v>
      </c>
      <c r="E10" s="29" t="s">
        <v>355</v>
      </c>
      <c r="F10" s="20" t="s">
        <v>345</v>
      </c>
      <c r="G10" s="29" t="s">
        <v>356</v>
      </c>
      <c r="H10" s="20" t="s">
        <v>357</v>
      </c>
      <c r="I10" s="20" t="s">
        <v>341</v>
      </c>
      <c r="J10" s="29" t="s">
        <v>348</v>
      </c>
    </row>
    <row r="11" ht="42" customHeight="1" spans="1:10">
      <c r="A11" s="135" t="s">
        <v>321</v>
      </c>
      <c r="B11" s="20" t="s">
        <v>334</v>
      </c>
      <c r="C11" s="20" t="s">
        <v>358</v>
      </c>
      <c r="D11" s="20" t="s">
        <v>359</v>
      </c>
      <c r="E11" s="29" t="s">
        <v>360</v>
      </c>
      <c r="F11" s="20" t="s">
        <v>345</v>
      </c>
      <c r="G11" s="29" t="s">
        <v>361</v>
      </c>
      <c r="H11" s="20" t="s">
        <v>347</v>
      </c>
      <c r="I11" s="20" t="s">
        <v>341</v>
      </c>
      <c r="J11" s="29" t="s">
        <v>348</v>
      </c>
    </row>
    <row r="12" ht="42" customHeight="1" spans="1:10">
      <c r="A12" s="135" t="s">
        <v>321</v>
      </c>
      <c r="B12" s="20" t="s">
        <v>334</v>
      </c>
      <c r="C12" s="20" t="s">
        <v>362</v>
      </c>
      <c r="D12" s="20" t="s">
        <v>363</v>
      </c>
      <c r="E12" s="29" t="s">
        <v>364</v>
      </c>
      <c r="F12" s="20" t="s">
        <v>338</v>
      </c>
      <c r="G12" s="29" t="s">
        <v>365</v>
      </c>
      <c r="H12" s="20" t="s">
        <v>347</v>
      </c>
      <c r="I12" s="20" t="s">
        <v>341</v>
      </c>
      <c r="J12" s="29" t="s">
        <v>348</v>
      </c>
    </row>
    <row r="13" ht="42" customHeight="1" spans="1:10">
      <c r="A13" s="135" t="s">
        <v>301</v>
      </c>
      <c r="B13" s="20" t="s">
        <v>366</v>
      </c>
      <c r="C13" s="20" t="s">
        <v>335</v>
      </c>
      <c r="D13" s="20" t="s">
        <v>336</v>
      </c>
      <c r="E13" s="29" t="s">
        <v>367</v>
      </c>
      <c r="F13" s="20" t="s">
        <v>345</v>
      </c>
      <c r="G13" s="29" t="s">
        <v>368</v>
      </c>
      <c r="H13" s="20" t="s">
        <v>369</v>
      </c>
      <c r="I13" s="20" t="s">
        <v>341</v>
      </c>
      <c r="J13" s="29" t="s">
        <v>370</v>
      </c>
    </row>
    <row r="14" ht="42" customHeight="1" spans="1:10">
      <c r="A14" s="135" t="s">
        <v>301</v>
      </c>
      <c r="B14" s="20" t="s">
        <v>366</v>
      </c>
      <c r="C14" s="20" t="s">
        <v>335</v>
      </c>
      <c r="D14" s="20" t="s">
        <v>336</v>
      </c>
      <c r="E14" s="29" t="s">
        <v>371</v>
      </c>
      <c r="F14" s="20" t="s">
        <v>345</v>
      </c>
      <c r="G14" s="29" t="s">
        <v>372</v>
      </c>
      <c r="H14" s="20" t="s">
        <v>373</v>
      </c>
      <c r="I14" s="20" t="s">
        <v>341</v>
      </c>
      <c r="J14" s="29" t="s">
        <v>370</v>
      </c>
    </row>
    <row r="15" ht="42" customHeight="1" spans="1:10">
      <c r="A15" s="135" t="s">
        <v>301</v>
      </c>
      <c r="B15" s="20" t="s">
        <v>366</v>
      </c>
      <c r="C15" s="20" t="s">
        <v>335</v>
      </c>
      <c r="D15" s="20" t="s">
        <v>343</v>
      </c>
      <c r="E15" s="29" t="s">
        <v>374</v>
      </c>
      <c r="F15" s="20" t="s">
        <v>345</v>
      </c>
      <c r="G15" s="29" t="s">
        <v>346</v>
      </c>
      <c r="H15" s="20" t="s">
        <v>347</v>
      </c>
      <c r="I15" s="20" t="s">
        <v>341</v>
      </c>
      <c r="J15" s="29" t="s">
        <v>370</v>
      </c>
    </row>
    <row r="16" ht="42" customHeight="1" spans="1:10">
      <c r="A16" s="135" t="s">
        <v>301</v>
      </c>
      <c r="B16" s="20" t="s">
        <v>366</v>
      </c>
      <c r="C16" s="20" t="s">
        <v>335</v>
      </c>
      <c r="D16" s="20" t="s">
        <v>349</v>
      </c>
      <c r="E16" s="29" t="s">
        <v>375</v>
      </c>
      <c r="F16" s="20" t="s">
        <v>351</v>
      </c>
      <c r="G16" s="29" t="s">
        <v>376</v>
      </c>
      <c r="H16" s="20" t="s">
        <v>347</v>
      </c>
      <c r="I16" s="20" t="s">
        <v>341</v>
      </c>
      <c r="J16" s="29" t="s">
        <v>370</v>
      </c>
    </row>
    <row r="17" ht="42" customHeight="1" spans="1:10">
      <c r="A17" s="135" t="s">
        <v>301</v>
      </c>
      <c r="B17" s="20" t="s">
        <v>366</v>
      </c>
      <c r="C17" s="20" t="s">
        <v>358</v>
      </c>
      <c r="D17" s="20" t="s">
        <v>359</v>
      </c>
      <c r="E17" s="29" t="s">
        <v>377</v>
      </c>
      <c r="F17" s="20" t="s">
        <v>345</v>
      </c>
      <c r="G17" s="29" t="s">
        <v>378</v>
      </c>
      <c r="H17" s="20" t="s">
        <v>347</v>
      </c>
      <c r="I17" s="20" t="s">
        <v>341</v>
      </c>
      <c r="J17" s="29" t="s">
        <v>370</v>
      </c>
    </row>
    <row r="18" ht="42" customHeight="1" spans="1:10">
      <c r="A18" s="135" t="s">
        <v>301</v>
      </c>
      <c r="B18" s="20" t="s">
        <v>366</v>
      </c>
      <c r="C18" s="20" t="s">
        <v>362</v>
      </c>
      <c r="D18" s="20" t="s">
        <v>363</v>
      </c>
      <c r="E18" s="29" t="s">
        <v>379</v>
      </c>
      <c r="F18" s="20" t="s">
        <v>345</v>
      </c>
      <c r="G18" s="29" t="s">
        <v>346</v>
      </c>
      <c r="H18" s="20" t="s">
        <v>347</v>
      </c>
      <c r="I18" s="20" t="s">
        <v>341</v>
      </c>
      <c r="J18" s="29" t="s">
        <v>370</v>
      </c>
    </row>
    <row r="19" ht="42" customHeight="1" spans="1:10">
      <c r="A19" s="135" t="s">
        <v>317</v>
      </c>
      <c r="B19" s="20" t="s">
        <v>380</v>
      </c>
      <c r="C19" s="20" t="s">
        <v>335</v>
      </c>
      <c r="D19" s="20" t="s">
        <v>336</v>
      </c>
      <c r="E19" s="29" t="s">
        <v>381</v>
      </c>
      <c r="F19" s="20" t="s">
        <v>345</v>
      </c>
      <c r="G19" s="29" t="s">
        <v>382</v>
      </c>
      <c r="H19" s="20" t="s">
        <v>373</v>
      </c>
      <c r="I19" s="20" t="s">
        <v>341</v>
      </c>
      <c r="J19" s="29" t="s">
        <v>383</v>
      </c>
    </row>
    <row r="20" ht="42" customHeight="1" spans="1:10">
      <c r="A20" s="135" t="s">
        <v>317</v>
      </c>
      <c r="B20" s="20" t="s">
        <v>380</v>
      </c>
      <c r="C20" s="20" t="s">
        <v>335</v>
      </c>
      <c r="D20" s="20" t="s">
        <v>343</v>
      </c>
      <c r="E20" s="29" t="s">
        <v>384</v>
      </c>
      <c r="F20" s="20" t="s">
        <v>345</v>
      </c>
      <c r="G20" s="29" t="s">
        <v>346</v>
      </c>
      <c r="H20" s="20" t="s">
        <v>347</v>
      </c>
      <c r="I20" s="20" t="s">
        <v>341</v>
      </c>
      <c r="J20" s="29" t="s">
        <v>383</v>
      </c>
    </row>
    <row r="21" ht="42" customHeight="1" spans="1:10">
      <c r="A21" s="135" t="s">
        <v>317</v>
      </c>
      <c r="B21" s="20" t="s">
        <v>380</v>
      </c>
      <c r="C21" s="20" t="s">
        <v>335</v>
      </c>
      <c r="D21" s="20" t="s">
        <v>349</v>
      </c>
      <c r="E21" s="29" t="s">
        <v>385</v>
      </c>
      <c r="F21" s="20" t="s">
        <v>345</v>
      </c>
      <c r="G21" s="29" t="s">
        <v>386</v>
      </c>
      <c r="H21" s="20" t="s">
        <v>387</v>
      </c>
      <c r="I21" s="20" t="s">
        <v>341</v>
      </c>
      <c r="J21" s="29" t="s">
        <v>383</v>
      </c>
    </row>
    <row r="22" ht="42" customHeight="1" spans="1:10">
      <c r="A22" s="135" t="s">
        <v>317</v>
      </c>
      <c r="B22" s="20" t="s">
        <v>380</v>
      </c>
      <c r="C22" s="20" t="s">
        <v>358</v>
      </c>
      <c r="D22" s="20" t="s">
        <v>359</v>
      </c>
      <c r="E22" s="29" t="s">
        <v>388</v>
      </c>
      <c r="F22" s="20" t="s">
        <v>345</v>
      </c>
      <c r="G22" s="29" t="s">
        <v>389</v>
      </c>
      <c r="H22" s="20" t="s">
        <v>347</v>
      </c>
      <c r="I22" s="20" t="s">
        <v>341</v>
      </c>
      <c r="J22" s="29" t="s">
        <v>383</v>
      </c>
    </row>
    <row r="23" ht="42" customHeight="1" spans="1:10">
      <c r="A23" s="135" t="s">
        <v>317</v>
      </c>
      <c r="B23" s="20" t="s">
        <v>380</v>
      </c>
      <c r="C23" s="20" t="s">
        <v>362</v>
      </c>
      <c r="D23" s="20" t="s">
        <v>363</v>
      </c>
      <c r="E23" s="29" t="s">
        <v>390</v>
      </c>
      <c r="F23" s="20" t="s">
        <v>338</v>
      </c>
      <c r="G23" s="29" t="s">
        <v>391</v>
      </c>
      <c r="H23" s="20" t="s">
        <v>347</v>
      </c>
      <c r="I23" s="20" t="s">
        <v>341</v>
      </c>
      <c r="J23" s="29" t="s">
        <v>383</v>
      </c>
    </row>
    <row r="24" ht="42" customHeight="1" spans="1:10">
      <c r="A24" s="135" t="s">
        <v>315</v>
      </c>
      <c r="B24" s="20" t="s">
        <v>392</v>
      </c>
      <c r="C24" s="20" t="s">
        <v>335</v>
      </c>
      <c r="D24" s="20" t="s">
        <v>336</v>
      </c>
      <c r="E24" s="29" t="s">
        <v>393</v>
      </c>
      <c r="F24" s="20" t="s">
        <v>345</v>
      </c>
      <c r="G24" s="29" t="s">
        <v>394</v>
      </c>
      <c r="H24" s="20" t="s">
        <v>373</v>
      </c>
      <c r="I24" s="20" t="s">
        <v>341</v>
      </c>
      <c r="J24" s="29" t="s">
        <v>395</v>
      </c>
    </row>
    <row r="25" ht="42" customHeight="1" spans="1:10">
      <c r="A25" s="135" t="s">
        <v>315</v>
      </c>
      <c r="B25" s="20" t="s">
        <v>392</v>
      </c>
      <c r="C25" s="20" t="s">
        <v>335</v>
      </c>
      <c r="D25" s="20" t="s">
        <v>336</v>
      </c>
      <c r="E25" s="29" t="s">
        <v>396</v>
      </c>
      <c r="F25" s="20" t="s">
        <v>338</v>
      </c>
      <c r="G25" s="29" t="s">
        <v>397</v>
      </c>
      <c r="H25" s="20" t="s">
        <v>398</v>
      </c>
      <c r="I25" s="20" t="s">
        <v>341</v>
      </c>
      <c r="J25" s="29" t="s">
        <v>348</v>
      </c>
    </row>
    <row r="26" ht="42" customHeight="1" spans="1:10">
      <c r="A26" s="135" t="s">
        <v>315</v>
      </c>
      <c r="B26" s="20" t="s">
        <v>392</v>
      </c>
      <c r="C26" s="20" t="s">
        <v>335</v>
      </c>
      <c r="D26" s="20" t="s">
        <v>336</v>
      </c>
      <c r="E26" s="29" t="s">
        <v>399</v>
      </c>
      <c r="F26" s="20" t="s">
        <v>338</v>
      </c>
      <c r="G26" s="29" t="s">
        <v>397</v>
      </c>
      <c r="H26" s="20" t="s">
        <v>398</v>
      </c>
      <c r="I26" s="20" t="s">
        <v>341</v>
      </c>
      <c r="J26" s="29" t="s">
        <v>348</v>
      </c>
    </row>
    <row r="27" ht="42" customHeight="1" spans="1:10">
      <c r="A27" s="135" t="s">
        <v>315</v>
      </c>
      <c r="B27" s="20" t="s">
        <v>392</v>
      </c>
      <c r="C27" s="20" t="s">
        <v>335</v>
      </c>
      <c r="D27" s="20" t="s">
        <v>343</v>
      </c>
      <c r="E27" s="29" t="s">
        <v>400</v>
      </c>
      <c r="F27" s="20" t="s">
        <v>345</v>
      </c>
      <c r="G27" s="29" t="s">
        <v>346</v>
      </c>
      <c r="H27" s="20" t="s">
        <v>347</v>
      </c>
      <c r="I27" s="20" t="s">
        <v>341</v>
      </c>
      <c r="J27" s="29" t="s">
        <v>395</v>
      </c>
    </row>
    <row r="28" ht="42" customHeight="1" spans="1:10">
      <c r="A28" s="135" t="s">
        <v>315</v>
      </c>
      <c r="B28" s="20" t="s">
        <v>392</v>
      </c>
      <c r="C28" s="20" t="s">
        <v>335</v>
      </c>
      <c r="D28" s="20" t="s">
        <v>349</v>
      </c>
      <c r="E28" s="29" t="s">
        <v>401</v>
      </c>
      <c r="F28" s="20" t="s">
        <v>345</v>
      </c>
      <c r="G28" s="29" t="s">
        <v>376</v>
      </c>
      <c r="H28" s="20" t="s">
        <v>347</v>
      </c>
      <c r="I28" s="20" t="s">
        <v>341</v>
      </c>
      <c r="J28" s="29" t="s">
        <v>395</v>
      </c>
    </row>
    <row r="29" ht="42" customHeight="1" spans="1:10">
      <c r="A29" s="135" t="s">
        <v>315</v>
      </c>
      <c r="B29" s="20" t="s">
        <v>392</v>
      </c>
      <c r="C29" s="20" t="s">
        <v>358</v>
      </c>
      <c r="D29" s="20" t="s">
        <v>359</v>
      </c>
      <c r="E29" s="29" t="s">
        <v>402</v>
      </c>
      <c r="F29" s="20" t="s">
        <v>345</v>
      </c>
      <c r="G29" s="29" t="s">
        <v>403</v>
      </c>
      <c r="H29" s="20" t="s">
        <v>347</v>
      </c>
      <c r="I29" s="20" t="s">
        <v>341</v>
      </c>
      <c r="J29" s="29" t="s">
        <v>404</v>
      </c>
    </row>
    <row r="30" ht="42" customHeight="1" spans="1:10">
      <c r="A30" s="135" t="s">
        <v>315</v>
      </c>
      <c r="B30" s="20" t="s">
        <v>392</v>
      </c>
      <c r="C30" s="20" t="s">
        <v>362</v>
      </c>
      <c r="D30" s="20" t="s">
        <v>363</v>
      </c>
      <c r="E30" s="29" t="s">
        <v>405</v>
      </c>
      <c r="F30" s="20" t="s">
        <v>345</v>
      </c>
      <c r="G30" s="29" t="s">
        <v>346</v>
      </c>
      <c r="H30" s="20" t="s">
        <v>347</v>
      </c>
      <c r="I30" s="20" t="s">
        <v>341</v>
      </c>
      <c r="J30" s="29" t="s">
        <v>406</v>
      </c>
    </row>
    <row r="31" ht="42" customHeight="1" spans="1:10">
      <c r="A31" s="135" t="s">
        <v>303</v>
      </c>
      <c r="B31" s="20" t="s">
        <v>407</v>
      </c>
      <c r="C31" s="20" t="s">
        <v>335</v>
      </c>
      <c r="D31" s="20" t="s">
        <v>336</v>
      </c>
      <c r="E31" s="29" t="s">
        <v>408</v>
      </c>
      <c r="F31" s="20" t="s">
        <v>345</v>
      </c>
      <c r="G31" s="29" t="s">
        <v>409</v>
      </c>
      <c r="H31" s="20" t="s">
        <v>373</v>
      </c>
      <c r="I31" s="20" t="s">
        <v>341</v>
      </c>
      <c r="J31" s="29" t="s">
        <v>348</v>
      </c>
    </row>
    <row r="32" ht="42" customHeight="1" spans="1:10">
      <c r="A32" s="135" t="s">
        <v>303</v>
      </c>
      <c r="B32" s="20" t="s">
        <v>407</v>
      </c>
      <c r="C32" s="20" t="s">
        <v>335</v>
      </c>
      <c r="D32" s="20" t="s">
        <v>336</v>
      </c>
      <c r="E32" s="29" t="s">
        <v>410</v>
      </c>
      <c r="F32" s="20" t="s">
        <v>345</v>
      </c>
      <c r="G32" s="29" t="s">
        <v>411</v>
      </c>
      <c r="H32" s="20" t="s">
        <v>373</v>
      </c>
      <c r="I32" s="20" t="s">
        <v>341</v>
      </c>
      <c r="J32" s="29" t="s">
        <v>348</v>
      </c>
    </row>
    <row r="33" ht="42" customHeight="1" spans="1:10">
      <c r="A33" s="135" t="s">
        <v>303</v>
      </c>
      <c r="B33" s="20" t="s">
        <v>407</v>
      </c>
      <c r="C33" s="20" t="s">
        <v>335</v>
      </c>
      <c r="D33" s="20" t="s">
        <v>336</v>
      </c>
      <c r="E33" s="29" t="s">
        <v>412</v>
      </c>
      <c r="F33" s="20" t="s">
        <v>345</v>
      </c>
      <c r="G33" s="29" t="s">
        <v>413</v>
      </c>
      <c r="H33" s="20" t="s">
        <v>373</v>
      </c>
      <c r="I33" s="20" t="s">
        <v>341</v>
      </c>
      <c r="J33" s="29" t="s">
        <v>395</v>
      </c>
    </row>
    <row r="34" ht="42" customHeight="1" spans="1:10">
      <c r="A34" s="135" t="s">
        <v>303</v>
      </c>
      <c r="B34" s="20" t="s">
        <v>407</v>
      </c>
      <c r="C34" s="20" t="s">
        <v>335</v>
      </c>
      <c r="D34" s="20" t="s">
        <v>343</v>
      </c>
      <c r="E34" s="29" t="s">
        <v>414</v>
      </c>
      <c r="F34" s="20" t="s">
        <v>345</v>
      </c>
      <c r="G34" s="29" t="s">
        <v>346</v>
      </c>
      <c r="H34" s="20" t="s">
        <v>347</v>
      </c>
      <c r="I34" s="20" t="s">
        <v>341</v>
      </c>
      <c r="J34" s="29" t="s">
        <v>395</v>
      </c>
    </row>
    <row r="35" ht="42" customHeight="1" spans="1:10">
      <c r="A35" s="135" t="s">
        <v>303</v>
      </c>
      <c r="B35" s="20" t="s">
        <v>407</v>
      </c>
      <c r="C35" s="20" t="s">
        <v>335</v>
      </c>
      <c r="D35" s="20" t="s">
        <v>343</v>
      </c>
      <c r="E35" s="29" t="s">
        <v>415</v>
      </c>
      <c r="F35" s="20" t="s">
        <v>338</v>
      </c>
      <c r="G35" s="29" t="s">
        <v>391</v>
      </c>
      <c r="H35" s="20" t="s">
        <v>347</v>
      </c>
      <c r="I35" s="20" t="s">
        <v>341</v>
      </c>
      <c r="J35" s="29" t="s">
        <v>348</v>
      </c>
    </row>
    <row r="36" ht="42" customHeight="1" spans="1:10">
      <c r="A36" s="135" t="s">
        <v>303</v>
      </c>
      <c r="B36" s="20" t="s">
        <v>407</v>
      </c>
      <c r="C36" s="20" t="s">
        <v>335</v>
      </c>
      <c r="D36" s="20" t="s">
        <v>349</v>
      </c>
      <c r="E36" s="29" t="s">
        <v>416</v>
      </c>
      <c r="F36" s="20" t="s">
        <v>345</v>
      </c>
      <c r="G36" s="29" t="s">
        <v>417</v>
      </c>
      <c r="H36" s="20" t="s">
        <v>347</v>
      </c>
      <c r="I36" s="20" t="s">
        <v>341</v>
      </c>
      <c r="J36" s="29" t="s">
        <v>395</v>
      </c>
    </row>
    <row r="37" ht="42" customHeight="1" spans="1:10">
      <c r="A37" s="135" t="s">
        <v>303</v>
      </c>
      <c r="B37" s="20" t="s">
        <v>407</v>
      </c>
      <c r="C37" s="20" t="s">
        <v>358</v>
      </c>
      <c r="D37" s="20" t="s">
        <v>359</v>
      </c>
      <c r="E37" s="29" t="s">
        <v>418</v>
      </c>
      <c r="F37" s="20" t="s">
        <v>345</v>
      </c>
      <c r="G37" s="29" t="s">
        <v>419</v>
      </c>
      <c r="H37" s="20" t="s">
        <v>347</v>
      </c>
      <c r="I37" s="20" t="s">
        <v>341</v>
      </c>
      <c r="J37" s="29" t="s">
        <v>395</v>
      </c>
    </row>
    <row r="38" ht="42" customHeight="1" spans="1:10">
      <c r="A38" s="135" t="s">
        <v>303</v>
      </c>
      <c r="B38" s="20" t="s">
        <v>407</v>
      </c>
      <c r="C38" s="20" t="s">
        <v>362</v>
      </c>
      <c r="D38" s="20" t="s">
        <v>363</v>
      </c>
      <c r="E38" s="29" t="s">
        <v>420</v>
      </c>
      <c r="F38" s="20" t="s">
        <v>345</v>
      </c>
      <c r="G38" s="29" t="s">
        <v>346</v>
      </c>
      <c r="H38" s="20" t="s">
        <v>347</v>
      </c>
      <c r="I38" s="20" t="s">
        <v>341</v>
      </c>
      <c r="J38" s="29" t="s">
        <v>395</v>
      </c>
    </row>
    <row r="39" ht="42" customHeight="1" spans="1:10">
      <c r="A39" s="135" t="s">
        <v>297</v>
      </c>
      <c r="B39" s="20" t="s">
        <v>421</v>
      </c>
      <c r="C39" s="20" t="s">
        <v>335</v>
      </c>
      <c r="D39" s="20" t="s">
        <v>336</v>
      </c>
      <c r="E39" s="29" t="s">
        <v>422</v>
      </c>
      <c r="F39" s="20" t="s">
        <v>345</v>
      </c>
      <c r="G39" s="29" t="s">
        <v>368</v>
      </c>
      <c r="H39" s="20" t="s">
        <v>398</v>
      </c>
      <c r="I39" s="20" t="s">
        <v>341</v>
      </c>
      <c r="J39" s="29" t="s">
        <v>423</v>
      </c>
    </row>
    <row r="40" ht="42" customHeight="1" spans="1:10">
      <c r="A40" s="135" t="s">
        <v>297</v>
      </c>
      <c r="B40" s="20" t="s">
        <v>421</v>
      </c>
      <c r="C40" s="20" t="s">
        <v>335</v>
      </c>
      <c r="D40" s="20" t="s">
        <v>336</v>
      </c>
      <c r="E40" s="29" t="s">
        <v>424</v>
      </c>
      <c r="F40" s="20" t="s">
        <v>345</v>
      </c>
      <c r="G40" s="29" t="s">
        <v>425</v>
      </c>
      <c r="H40" s="20" t="s">
        <v>426</v>
      </c>
      <c r="I40" s="20" t="s">
        <v>341</v>
      </c>
      <c r="J40" s="29" t="s">
        <v>423</v>
      </c>
    </row>
    <row r="41" ht="42" customHeight="1" spans="1:10">
      <c r="A41" s="135" t="s">
        <v>297</v>
      </c>
      <c r="B41" s="20" t="s">
        <v>421</v>
      </c>
      <c r="C41" s="20" t="s">
        <v>335</v>
      </c>
      <c r="D41" s="20" t="s">
        <v>349</v>
      </c>
      <c r="E41" s="29" t="s">
        <v>427</v>
      </c>
      <c r="F41" s="20" t="s">
        <v>345</v>
      </c>
      <c r="G41" s="29" t="s">
        <v>428</v>
      </c>
      <c r="H41" s="20" t="s">
        <v>387</v>
      </c>
      <c r="I41" s="20" t="s">
        <v>341</v>
      </c>
      <c r="J41" s="29" t="s">
        <v>429</v>
      </c>
    </row>
    <row r="42" ht="42" customHeight="1" spans="1:10">
      <c r="A42" s="135" t="s">
        <v>297</v>
      </c>
      <c r="B42" s="20" t="s">
        <v>421</v>
      </c>
      <c r="C42" s="20" t="s">
        <v>358</v>
      </c>
      <c r="D42" s="20" t="s">
        <v>359</v>
      </c>
      <c r="E42" s="29" t="s">
        <v>430</v>
      </c>
      <c r="F42" s="20" t="s">
        <v>345</v>
      </c>
      <c r="G42" s="29" t="s">
        <v>431</v>
      </c>
      <c r="H42" s="20" t="s">
        <v>347</v>
      </c>
      <c r="I42" s="20" t="s">
        <v>341</v>
      </c>
      <c r="J42" s="29" t="s">
        <v>432</v>
      </c>
    </row>
    <row r="43" ht="42" customHeight="1" spans="1:10">
      <c r="A43" s="135" t="s">
        <v>297</v>
      </c>
      <c r="B43" s="20" t="s">
        <v>421</v>
      </c>
      <c r="C43" s="20" t="s">
        <v>362</v>
      </c>
      <c r="D43" s="20" t="s">
        <v>363</v>
      </c>
      <c r="E43" s="29" t="s">
        <v>433</v>
      </c>
      <c r="F43" s="20" t="s">
        <v>345</v>
      </c>
      <c r="G43" s="29" t="s">
        <v>346</v>
      </c>
      <c r="H43" s="20" t="s">
        <v>347</v>
      </c>
      <c r="I43" s="20" t="s">
        <v>341</v>
      </c>
      <c r="J43" s="29" t="s">
        <v>434</v>
      </c>
    </row>
    <row r="44" ht="42" customHeight="1" spans="1:10">
      <c r="A44" s="135" t="s">
        <v>307</v>
      </c>
      <c r="B44" s="20" t="s">
        <v>435</v>
      </c>
      <c r="C44" s="20" t="s">
        <v>335</v>
      </c>
      <c r="D44" s="20" t="s">
        <v>336</v>
      </c>
      <c r="E44" s="29" t="s">
        <v>436</v>
      </c>
      <c r="F44" s="20" t="s">
        <v>338</v>
      </c>
      <c r="G44" s="29" t="s">
        <v>437</v>
      </c>
      <c r="H44" s="20" t="s">
        <v>438</v>
      </c>
      <c r="I44" s="20" t="s">
        <v>341</v>
      </c>
      <c r="J44" s="29" t="s">
        <v>395</v>
      </c>
    </row>
    <row r="45" ht="42" customHeight="1" spans="1:10">
      <c r="A45" s="135" t="s">
        <v>307</v>
      </c>
      <c r="B45" s="20" t="s">
        <v>435</v>
      </c>
      <c r="C45" s="20" t="s">
        <v>335</v>
      </c>
      <c r="D45" s="20" t="s">
        <v>336</v>
      </c>
      <c r="E45" s="29" t="s">
        <v>439</v>
      </c>
      <c r="F45" s="20" t="s">
        <v>338</v>
      </c>
      <c r="G45" s="29" t="s">
        <v>440</v>
      </c>
      <c r="H45" s="20" t="s">
        <v>398</v>
      </c>
      <c r="I45" s="20" t="s">
        <v>341</v>
      </c>
      <c r="J45" s="29" t="s">
        <v>395</v>
      </c>
    </row>
    <row r="46" ht="42" customHeight="1" spans="1:10">
      <c r="A46" s="135" t="s">
        <v>307</v>
      </c>
      <c r="B46" s="20" t="s">
        <v>435</v>
      </c>
      <c r="C46" s="20" t="s">
        <v>335</v>
      </c>
      <c r="D46" s="20" t="s">
        <v>336</v>
      </c>
      <c r="E46" s="29" t="s">
        <v>441</v>
      </c>
      <c r="F46" s="20" t="s">
        <v>338</v>
      </c>
      <c r="G46" s="29" t="s">
        <v>442</v>
      </c>
      <c r="H46" s="20" t="s">
        <v>443</v>
      </c>
      <c r="I46" s="20" t="s">
        <v>341</v>
      </c>
      <c r="J46" s="29" t="s">
        <v>395</v>
      </c>
    </row>
    <row r="47" ht="42" customHeight="1" spans="1:10">
      <c r="A47" s="135" t="s">
        <v>307</v>
      </c>
      <c r="B47" s="20" t="s">
        <v>435</v>
      </c>
      <c r="C47" s="20" t="s">
        <v>335</v>
      </c>
      <c r="D47" s="20" t="s">
        <v>343</v>
      </c>
      <c r="E47" s="29" t="s">
        <v>444</v>
      </c>
      <c r="F47" s="20" t="s">
        <v>338</v>
      </c>
      <c r="G47" s="29" t="s">
        <v>391</v>
      </c>
      <c r="H47" s="20" t="s">
        <v>347</v>
      </c>
      <c r="I47" s="20" t="s">
        <v>341</v>
      </c>
      <c r="J47" s="29" t="s">
        <v>395</v>
      </c>
    </row>
    <row r="48" ht="42" customHeight="1" spans="1:10">
      <c r="A48" s="135" t="s">
        <v>307</v>
      </c>
      <c r="B48" s="20" t="s">
        <v>435</v>
      </c>
      <c r="C48" s="20" t="s">
        <v>335</v>
      </c>
      <c r="D48" s="20" t="s">
        <v>343</v>
      </c>
      <c r="E48" s="29" t="s">
        <v>445</v>
      </c>
      <c r="F48" s="20" t="s">
        <v>338</v>
      </c>
      <c r="G48" s="29" t="s">
        <v>446</v>
      </c>
      <c r="H48" s="20" t="s">
        <v>347</v>
      </c>
      <c r="I48" s="20" t="s">
        <v>341</v>
      </c>
      <c r="J48" s="29" t="s">
        <v>395</v>
      </c>
    </row>
    <row r="49" ht="42" customHeight="1" spans="1:10">
      <c r="A49" s="135" t="s">
        <v>307</v>
      </c>
      <c r="B49" s="20" t="s">
        <v>435</v>
      </c>
      <c r="C49" s="20" t="s">
        <v>335</v>
      </c>
      <c r="D49" s="20" t="s">
        <v>343</v>
      </c>
      <c r="E49" s="29" t="s">
        <v>447</v>
      </c>
      <c r="F49" s="20" t="s">
        <v>338</v>
      </c>
      <c r="G49" s="29" t="s">
        <v>391</v>
      </c>
      <c r="H49" s="20" t="s">
        <v>347</v>
      </c>
      <c r="I49" s="20" t="s">
        <v>341</v>
      </c>
      <c r="J49" s="29" t="s">
        <v>395</v>
      </c>
    </row>
    <row r="50" ht="42" customHeight="1" spans="1:10">
      <c r="A50" s="135" t="s">
        <v>307</v>
      </c>
      <c r="B50" s="20" t="s">
        <v>435</v>
      </c>
      <c r="C50" s="20" t="s">
        <v>335</v>
      </c>
      <c r="D50" s="20" t="s">
        <v>349</v>
      </c>
      <c r="E50" s="29" t="s">
        <v>448</v>
      </c>
      <c r="F50" s="20" t="s">
        <v>345</v>
      </c>
      <c r="G50" s="29" t="s">
        <v>449</v>
      </c>
      <c r="H50" s="20" t="s">
        <v>347</v>
      </c>
      <c r="I50" s="20" t="s">
        <v>341</v>
      </c>
      <c r="J50" s="29" t="s">
        <v>395</v>
      </c>
    </row>
    <row r="51" ht="42" customHeight="1" spans="1:10">
      <c r="A51" s="135" t="s">
        <v>307</v>
      </c>
      <c r="B51" s="20" t="s">
        <v>435</v>
      </c>
      <c r="C51" s="20" t="s">
        <v>358</v>
      </c>
      <c r="D51" s="20" t="s">
        <v>359</v>
      </c>
      <c r="E51" s="29" t="s">
        <v>450</v>
      </c>
      <c r="F51" s="20" t="s">
        <v>345</v>
      </c>
      <c r="G51" s="29" t="s">
        <v>451</v>
      </c>
      <c r="H51" s="20" t="s">
        <v>347</v>
      </c>
      <c r="I51" s="20" t="s">
        <v>341</v>
      </c>
      <c r="J51" s="29" t="s">
        <v>395</v>
      </c>
    </row>
    <row r="52" ht="42" customHeight="1" spans="1:10">
      <c r="A52" s="135" t="s">
        <v>307</v>
      </c>
      <c r="B52" s="20" t="s">
        <v>435</v>
      </c>
      <c r="C52" s="20" t="s">
        <v>362</v>
      </c>
      <c r="D52" s="20" t="s">
        <v>363</v>
      </c>
      <c r="E52" s="29" t="s">
        <v>452</v>
      </c>
      <c r="F52" s="20" t="s">
        <v>338</v>
      </c>
      <c r="G52" s="29" t="s">
        <v>453</v>
      </c>
      <c r="H52" s="20" t="s">
        <v>347</v>
      </c>
      <c r="I52" s="20" t="s">
        <v>341</v>
      </c>
      <c r="J52" s="29" t="s">
        <v>404</v>
      </c>
    </row>
    <row r="53" ht="42" customHeight="1" spans="1:10">
      <c r="A53" s="135" t="s">
        <v>313</v>
      </c>
      <c r="B53" s="20" t="s">
        <v>454</v>
      </c>
      <c r="C53" s="20" t="s">
        <v>335</v>
      </c>
      <c r="D53" s="20" t="s">
        <v>336</v>
      </c>
      <c r="E53" s="29" t="s">
        <v>455</v>
      </c>
      <c r="F53" s="20" t="s">
        <v>345</v>
      </c>
      <c r="G53" s="29" t="s">
        <v>456</v>
      </c>
      <c r="H53" s="20" t="s">
        <v>373</v>
      </c>
      <c r="I53" s="20" t="s">
        <v>341</v>
      </c>
      <c r="J53" s="29" t="s">
        <v>395</v>
      </c>
    </row>
    <row r="54" ht="42" customHeight="1" spans="1:10">
      <c r="A54" s="135" t="s">
        <v>313</v>
      </c>
      <c r="B54" s="20" t="s">
        <v>454</v>
      </c>
      <c r="C54" s="20" t="s">
        <v>335</v>
      </c>
      <c r="D54" s="20" t="s">
        <v>336</v>
      </c>
      <c r="E54" s="29" t="s">
        <v>396</v>
      </c>
      <c r="F54" s="20" t="s">
        <v>338</v>
      </c>
      <c r="G54" s="29" t="s">
        <v>397</v>
      </c>
      <c r="H54" s="20" t="s">
        <v>398</v>
      </c>
      <c r="I54" s="20" t="s">
        <v>341</v>
      </c>
      <c r="J54" s="29" t="s">
        <v>348</v>
      </c>
    </row>
    <row r="55" ht="42" customHeight="1" spans="1:10">
      <c r="A55" s="135" t="s">
        <v>313</v>
      </c>
      <c r="B55" s="20" t="s">
        <v>454</v>
      </c>
      <c r="C55" s="20" t="s">
        <v>335</v>
      </c>
      <c r="D55" s="20" t="s">
        <v>336</v>
      </c>
      <c r="E55" s="29" t="s">
        <v>457</v>
      </c>
      <c r="F55" s="20" t="s">
        <v>338</v>
      </c>
      <c r="G55" s="29" t="s">
        <v>397</v>
      </c>
      <c r="H55" s="20" t="s">
        <v>458</v>
      </c>
      <c r="I55" s="20" t="s">
        <v>341</v>
      </c>
      <c r="J55" s="29" t="s">
        <v>395</v>
      </c>
    </row>
    <row r="56" ht="42" customHeight="1" spans="1:10">
      <c r="A56" s="135" t="s">
        <v>313</v>
      </c>
      <c r="B56" s="20" t="s">
        <v>454</v>
      </c>
      <c r="C56" s="20" t="s">
        <v>335</v>
      </c>
      <c r="D56" s="20" t="s">
        <v>343</v>
      </c>
      <c r="E56" s="29" t="s">
        <v>459</v>
      </c>
      <c r="F56" s="20" t="s">
        <v>345</v>
      </c>
      <c r="G56" s="29" t="s">
        <v>417</v>
      </c>
      <c r="H56" s="20" t="s">
        <v>347</v>
      </c>
      <c r="I56" s="20" t="s">
        <v>341</v>
      </c>
      <c r="J56" s="29" t="s">
        <v>395</v>
      </c>
    </row>
    <row r="57" ht="42" customHeight="1" spans="1:10">
      <c r="A57" s="135" t="s">
        <v>313</v>
      </c>
      <c r="B57" s="20" t="s">
        <v>454</v>
      </c>
      <c r="C57" s="20" t="s">
        <v>335</v>
      </c>
      <c r="D57" s="20" t="s">
        <v>349</v>
      </c>
      <c r="E57" s="29" t="s">
        <v>460</v>
      </c>
      <c r="F57" s="20" t="s">
        <v>351</v>
      </c>
      <c r="G57" s="29" t="s">
        <v>376</v>
      </c>
      <c r="H57" s="20" t="s">
        <v>347</v>
      </c>
      <c r="I57" s="20" t="s">
        <v>341</v>
      </c>
      <c r="J57" s="29" t="s">
        <v>395</v>
      </c>
    </row>
    <row r="58" ht="42" customHeight="1" spans="1:10">
      <c r="A58" s="135" t="s">
        <v>313</v>
      </c>
      <c r="B58" s="20" t="s">
        <v>454</v>
      </c>
      <c r="C58" s="20" t="s">
        <v>335</v>
      </c>
      <c r="D58" s="20" t="s">
        <v>349</v>
      </c>
      <c r="E58" s="29" t="s">
        <v>461</v>
      </c>
      <c r="F58" s="20" t="s">
        <v>351</v>
      </c>
      <c r="G58" s="29" t="s">
        <v>462</v>
      </c>
      <c r="H58" s="20" t="s">
        <v>347</v>
      </c>
      <c r="I58" s="20" t="s">
        <v>341</v>
      </c>
      <c r="J58" s="29" t="s">
        <v>395</v>
      </c>
    </row>
    <row r="59" ht="42" customHeight="1" spans="1:10">
      <c r="A59" s="135" t="s">
        <v>313</v>
      </c>
      <c r="B59" s="20" t="s">
        <v>454</v>
      </c>
      <c r="C59" s="20" t="s">
        <v>358</v>
      </c>
      <c r="D59" s="20" t="s">
        <v>359</v>
      </c>
      <c r="E59" s="29" t="s">
        <v>402</v>
      </c>
      <c r="F59" s="20" t="s">
        <v>345</v>
      </c>
      <c r="G59" s="29" t="s">
        <v>403</v>
      </c>
      <c r="H59" s="20" t="s">
        <v>347</v>
      </c>
      <c r="I59" s="20" t="s">
        <v>341</v>
      </c>
      <c r="J59" s="29" t="s">
        <v>395</v>
      </c>
    </row>
    <row r="60" ht="42" customHeight="1" spans="1:10">
      <c r="A60" s="135" t="s">
        <v>313</v>
      </c>
      <c r="B60" s="20" t="s">
        <v>454</v>
      </c>
      <c r="C60" s="20" t="s">
        <v>362</v>
      </c>
      <c r="D60" s="20" t="s">
        <v>363</v>
      </c>
      <c r="E60" s="29" t="s">
        <v>405</v>
      </c>
      <c r="F60" s="20" t="s">
        <v>345</v>
      </c>
      <c r="G60" s="29" t="s">
        <v>346</v>
      </c>
      <c r="H60" s="20" t="s">
        <v>347</v>
      </c>
      <c r="I60" s="20" t="s">
        <v>341</v>
      </c>
      <c r="J60" s="29" t="s">
        <v>395</v>
      </c>
    </row>
    <row r="61" ht="42" customHeight="1" spans="1:10">
      <c r="A61" s="135" t="s">
        <v>311</v>
      </c>
      <c r="B61" s="20" t="s">
        <v>463</v>
      </c>
      <c r="C61" s="20" t="s">
        <v>335</v>
      </c>
      <c r="D61" s="20" t="s">
        <v>336</v>
      </c>
      <c r="E61" s="29" t="s">
        <v>464</v>
      </c>
      <c r="F61" s="20" t="s">
        <v>345</v>
      </c>
      <c r="G61" s="29" t="s">
        <v>465</v>
      </c>
      <c r="H61" s="20" t="s">
        <v>373</v>
      </c>
      <c r="I61" s="20" t="s">
        <v>341</v>
      </c>
      <c r="J61" s="29" t="s">
        <v>395</v>
      </c>
    </row>
    <row r="62" ht="42" customHeight="1" spans="1:10">
      <c r="A62" s="135" t="s">
        <v>311</v>
      </c>
      <c r="B62" s="20" t="s">
        <v>463</v>
      </c>
      <c r="C62" s="20" t="s">
        <v>335</v>
      </c>
      <c r="D62" s="20" t="s">
        <v>336</v>
      </c>
      <c r="E62" s="29" t="s">
        <v>466</v>
      </c>
      <c r="F62" s="20" t="s">
        <v>345</v>
      </c>
      <c r="G62" s="29" t="s">
        <v>467</v>
      </c>
      <c r="H62" s="20" t="s">
        <v>458</v>
      </c>
      <c r="I62" s="20" t="s">
        <v>341</v>
      </c>
      <c r="J62" s="29" t="s">
        <v>395</v>
      </c>
    </row>
    <row r="63" ht="42" customHeight="1" spans="1:10">
      <c r="A63" s="135" t="s">
        <v>311</v>
      </c>
      <c r="B63" s="20" t="s">
        <v>463</v>
      </c>
      <c r="C63" s="20" t="s">
        <v>335</v>
      </c>
      <c r="D63" s="20" t="s">
        <v>336</v>
      </c>
      <c r="E63" s="29" t="s">
        <v>468</v>
      </c>
      <c r="F63" s="20" t="s">
        <v>345</v>
      </c>
      <c r="G63" s="29" t="s">
        <v>469</v>
      </c>
      <c r="H63" s="20" t="s">
        <v>458</v>
      </c>
      <c r="I63" s="20" t="s">
        <v>341</v>
      </c>
      <c r="J63" s="29" t="s">
        <v>395</v>
      </c>
    </row>
    <row r="64" ht="42" customHeight="1" spans="1:10">
      <c r="A64" s="135" t="s">
        <v>311</v>
      </c>
      <c r="B64" s="20" t="s">
        <v>463</v>
      </c>
      <c r="C64" s="20" t="s">
        <v>335</v>
      </c>
      <c r="D64" s="20" t="s">
        <v>343</v>
      </c>
      <c r="E64" s="29" t="s">
        <v>470</v>
      </c>
      <c r="F64" s="20" t="s">
        <v>345</v>
      </c>
      <c r="G64" s="29" t="s">
        <v>346</v>
      </c>
      <c r="H64" s="20" t="s">
        <v>347</v>
      </c>
      <c r="I64" s="20" t="s">
        <v>341</v>
      </c>
      <c r="J64" s="29" t="s">
        <v>395</v>
      </c>
    </row>
    <row r="65" ht="42" customHeight="1" spans="1:10">
      <c r="A65" s="135" t="s">
        <v>311</v>
      </c>
      <c r="B65" s="20" t="s">
        <v>463</v>
      </c>
      <c r="C65" s="20" t="s">
        <v>335</v>
      </c>
      <c r="D65" s="20" t="s">
        <v>349</v>
      </c>
      <c r="E65" s="29" t="s">
        <v>471</v>
      </c>
      <c r="F65" s="20" t="s">
        <v>345</v>
      </c>
      <c r="G65" s="29" t="s">
        <v>472</v>
      </c>
      <c r="H65" s="20" t="s">
        <v>347</v>
      </c>
      <c r="I65" s="20" t="s">
        <v>341</v>
      </c>
      <c r="J65" s="29" t="s">
        <v>395</v>
      </c>
    </row>
    <row r="66" ht="42" customHeight="1" spans="1:10">
      <c r="A66" s="135" t="s">
        <v>311</v>
      </c>
      <c r="B66" s="20" t="s">
        <v>463</v>
      </c>
      <c r="C66" s="20" t="s">
        <v>358</v>
      </c>
      <c r="D66" s="20" t="s">
        <v>359</v>
      </c>
      <c r="E66" s="29" t="s">
        <v>473</v>
      </c>
      <c r="F66" s="20" t="s">
        <v>345</v>
      </c>
      <c r="G66" s="29" t="s">
        <v>474</v>
      </c>
      <c r="H66" s="20" t="s">
        <v>347</v>
      </c>
      <c r="I66" s="20" t="s">
        <v>341</v>
      </c>
      <c r="J66" s="29" t="s">
        <v>395</v>
      </c>
    </row>
    <row r="67" ht="42" customHeight="1" spans="1:10">
      <c r="A67" s="135" t="s">
        <v>311</v>
      </c>
      <c r="B67" s="20" t="s">
        <v>463</v>
      </c>
      <c r="C67" s="20" t="s">
        <v>362</v>
      </c>
      <c r="D67" s="20" t="s">
        <v>363</v>
      </c>
      <c r="E67" s="29" t="s">
        <v>475</v>
      </c>
      <c r="F67" s="20" t="s">
        <v>345</v>
      </c>
      <c r="G67" s="29" t="s">
        <v>346</v>
      </c>
      <c r="H67" s="20" t="s">
        <v>347</v>
      </c>
      <c r="I67" s="20" t="s">
        <v>341</v>
      </c>
      <c r="J67" s="29" t="s">
        <v>395</v>
      </c>
    </row>
    <row r="68" ht="42" customHeight="1" spans="1:10">
      <c r="A68" s="135" t="s">
        <v>319</v>
      </c>
      <c r="B68" s="20" t="s">
        <v>476</v>
      </c>
      <c r="C68" s="20" t="s">
        <v>335</v>
      </c>
      <c r="D68" s="20" t="s">
        <v>336</v>
      </c>
      <c r="E68" s="29" t="s">
        <v>477</v>
      </c>
      <c r="F68" s="20" t="s">
        <v>345</v>
      </c>
      <c r="G68" s="29" t="s">
        <v>478</v>
      </c>
      <c r="H68" s="20" t="s">
        <v>347</v>
      </c>
      <c r="I68" s="20" t="s">
        <v>341</v>
      </c>
      <c r="J68" s="29" t="s">
        <v>479</v>
      </c>
    </row>
    <row r="69" ht="42" customHeight="1" spans="1:10">
      <c r="A69" s="135" t="s">
        <v>319</v>
      </c>
      <c r="B69" s="20" t="s">
        <v>476</v>
      </c>
      <c r="C69" s="20" t="s">
        <v>335</v>
      </c>
      <c r="D69" s="20" t="s">
        <v>336</v>
      </c>
      <c r="E69" s="29" t="s">
        <v>480</v>
      </c>
      <c r="F69" s="20" t="s">
        <v>338</v>
      </c>
      <c r="G69" s="29" t="s">
        <v>481</v>
      </c>
      <c r="H69" s="20" t="s">
        <v>340</v>
      </c>
      <c r="I69" s="20" t="s">
        <v>341</v>
      </c>
      <c r="J69" s="29" t="s">
        <v>479</v>
      </c>
    </row>
    <row r="70" ht="42" customHeight="1" spans="1:10">
      <c r="A70" s="135" t="s">
        <v>319</v>
      </c>
      <c r="B70" s="20" t="s">
        <v>476</v>
      </c>
      <c r="C70" s="20" t="s">
        <v>335</v>
      </c>
      <c r="D70" s="20" t="s">
        <v>343</v>
      </c>
      <c r="E70" s="29" t="s">
        <v>482</v>
      </c>
      <c r="F70" s="20" t="s">
        <v>345</v>
      </c>
      <c r="G70" s="29" t="s">
        <v>483</v>
      </c>
      <c r="H70" s="20" t="s">
        <v>347</v>
      </c>
      <c r="I70" s="20" t="s">
        <v>341</v>
      </c>
      <c r="J70" s="29" t="s">
        <v>479</v>
      </c>
    </row>
    <row r="71" ht="42" customHeight="1" spans="1:10">
      <c r="A71" s="135" t="s">
        <v>319</v>
      </c>
      <c r="B71" s="20" t="s">
        <v>476</v>
      </c>
      <c r="C71" s="20" t="s">
        <v>335</v>
      </c>
      <c r="D71" s="20" t="s">
        <v>349</v>
      </c>
      <c r="E71" s="29" t="s">
        <v>484</v>
      </c>
      <c r="F71" s="20" t="s">
        <v>351</v>
      </c>
      <c r="G71" s="29" t="s">
        <v>485</v>
      </c>
      <c r="H71" s="20" t="s">
        <v>347</v>
      </c>
      <c r="I71" s="20" t="s">
        <v>341</v>
      </c>
      <c r="J71" s="29" t="s">
        <v>479</v>
      </c>
    </row>
    <row r="72" ht="42" customHeight="1" spans="1:10">
      <c r="A72" s="135" t="s">
        <v>319</v>
      </c>
      <c r="B72" s="20" t="s">
        <v>476</v>
      </c>
      <c r="C72" s="20" t="s">
        <v>335</v>
      </c>
      <c r="D72" s="20" t="s">
        <v>354</v>
      </c>
      <c r="E72" s="29" t="s">
        <v>486</v>
      </c>
      <c r="F72" s="20" t="s">
        <v>345</v>
      </c>
      <c r="G72" s="29" t="s">
        <v>487</v>
      </c>
      <c r="H72" s="20" t="s">
        <v>357</v>
      </c>
      <c r="I72" s="20" t="s">
        <v>341</v>
      </c>
      <c r="J72" s="29" t="s">
        <v>479</v>
      </c>
    </row>
    <row r="73" ht="42" customHeight="1" spans="1:10">
      <c r="A73" s="135" t="s">
        <v>319</v>
      </c>
      <c r="B73" s="20" t="s">
        <v>476</v>
      </c>
      <c r="C73" s="20" t="s">
        <v>358</v>
      </c>
      <c r="D73" s="20" t="s">
        <v>359</v>
      </c>
      <c r="E73" s="29" t="s">
        <v>488</v>
      </c>
      <c r="F73" s="20" t="s">
        <v>345</v>
      </c>
      <c r="G73" s="29" t="s">
        <v>489</v>
      </c>
      <c r="H73" s="20" t="s">
        <v>347</v>
      </c>
      <c r="I73" s="20" t="s">
        <v>341</v>
      </c>
      <c r="J73" s="29" t="s">
        <v>479</v>
      </c>
    </row>
    <row r="74" ht="42" customHeight="1" spans="1:10">
      <c r="A74" s="135" t="s">
        <v>319</v>
      </c>
      <c r="B74" s="20" t="s">
        <v>476</v>
      </c>
      <c r="C74" s="20" t="s">
        <v>362</v>
      </c>
      <c r="D74" s="20" t="s">
        <v>363</v>
      </c>
      <c r="E74" s="29" t="s">
        <v>490</v>
      </c>
      <c r="F74" s="20" t="s">
        <v>338</v>
      </c>
      <c r="G74" s="29" t="s">
        <v>491</v>
      </c>
      <c r="H74" s="20" t="s">
        <v>347</v>
      </c>
      <c r="I74" s="20" t="s">
        <v>341</v>
      </c>
      <c r="J74" s="29" t="s">
        <v>479</v>
      </c>
    </row>
    <row r="75" ht="42" customHeight="1" spans="1:10">
      <c r="A75" s="135" t="s">
        <v>299</v>
      </c>
      <c r="B75" s="20" t="s">
        <v>492</v>
      </c>
      <c r="C75" s="20" t="s">
        <v>335</v>
      </c>
      <c r="D75" s="20" t="s">
        <v>336</v>
      </c>
      <c r="E75" s="29" t="s">
        <v>493</v>
      </c>
      <c r="F75" s="20" t="s">
        <v>345</v>
      </c>
      <c r="G75" s="29" t="s">
        <v>494</v>
      </c>
      <c r="H75" s="20" t="s">
        <v>458</v>
      </c>
      <c r="I75" s="20" t="s">
        <v>341</v>
      </c>
      <c r="J75" s="29" t="s">
        <v>395</v>
      </c>
    </row>
    <row r="76" ht="42" customHeight="1" spans="1:10">
      <c r="A76" s="135" t="s">
        <v>299</v>
      </c>
      <c r="B76" s="20" t="s">
        <v>492</v>
      </c>
      <c r="C76" s="20" t="s">
        <v>335</v>
      </c>
      <c r="D76" s="20" t="s">
        <v>336</v>
      </c>
      <c r="E76" s="29" t="s">
        <v>495</v>
      </c>
      <c r="F76" s="20" t="s">
        <v>345</v>
      </c>
      <c r="G76" s="29" t="s">
        <v>496</v>
      </c>
      <c r="H76" s="20" t="s">
        <v>497</v>
      </c>
      <c r="I76" s="20" t="s">
        <v>341</v>
      </c>
      <c r="J76" s="29" t="s">
        <v>395</v>
      </c>
    </row>
    <row r="77" ht="42" customHeight="1" spans="1:10">
      <c r="A77" s="135" t="s">
        <v>299</v>
      </c>
      <c r="B77" s="20" t="s">
        <v>492</v>
      </c>
      <c r="C77" s="20" t="s">
        <v>335</v>
      </c>
      <c r="D77" s="20" t="s">
        <v>336</v>
      </c>
      <c r="E77" s="29" t="s">
        <v>498</v>
      </c>
      <c r="F77" s="20" t="s">
        <v>345</v>
      </c>
      <c r="G77" s="29" t="s">
        <v>499</v>
      </c>
      <c r="H77" s="20" t="s">
        <v>369</v>
      </c>
      <c r="I77" s="20" t="s">
        <v>341</v>
      </c>
      <c r="J77" s="29" t="s">
        <v>395</v>
      </c>
    </row>
    <row r="78" ht="42" customHeight="1" spans="1:10">
      <c r="A78" s="135" t="s">
        <v>299</v>
      </c>
      <c r="B78" s="20" t="s">
        <v>492</v>
      </c>
      <c r="C78" s="20" t="s">
        <v>335</v>
      </c>
      <c r="D78" s="20" t="s">
        <v>336</v>
      </c>
      <c r="E78" s="29" t="s">
        <v>500</v>
      </c>
      <c r="F78" s="20" t="s">
        <v>345</v>
      </c>
      <c r="G78" s="29" t="s">
        <v>411</v>
      </c>
      <c r="H78" s="20" t="s">
        <v>373</v>
      </c>
      <c r="I78" s="20" t="s">
        <v>341</v>
      </c>
      <c r="J78" s="29" t="s">
        <v>395</v>
      </c>
    </row>
    <row r="79" ht="42" customHeight="1" spans="1:10">
      <c r="A79" s="135" t="s">
        <v>299</v>
      </c>
      <c r="B79" s="20" t="s">
        <v>492</v>
      </c>
      <c r="C79" s="20" t="s">
        <v>335</v>
      </c>
      <c r="D79" s="20" t="s">
        <v>343</v>
      </c>
      <c r="E79" s="29" t="s">
        <v>501</v>
      </c>
      <c r="F79" s="20" t="s">
        <v>345</v>
      </c>
      <c r="G79" s="29" t="s">
        <v>502</v>
      </c>
      <c r="H79" s="20" t="s">
        <v>347</v>
      </c>
      <c r="I79" s="20" t="s">
        <v>341</v>
      </c>
      <c r="J79" s="29" t="s">
        <v>395</v>
      </c>
    </row>
    <row r="80" ht="42" customHeight="1" spans="1:10">
      <c r="A80" s="135" t="s">
        <v>299</v>
      </c>
      <c r="B80" s="20" t="s">
        <v>492</v>
      </c>
      <c r="C80" s="20" t="s">
        <v>335</v>
      </c>
      <c r="D80" s="20" t="s">
        <v>349</v>
      </c>
      <c r="E80" s="29" t="s">
        <v>503</v>
      </c>
      <c r="F80" s="20" t="s">
        <v>351</v>
      </c>
      <c r="G80" s="29" t="s">
        <v>504</v>
      </c>
      <c r="H80" s="20" t="s">
        <v>347</v>
      </c>
      <c r="I80" s="20" t="s">
        <v>341</v>
      </c>
      <c r="J80" s="29" t="s">
        <v>395</v>
      </c>
    </row>
    <row r="81" ht="42" customHeight="1" spans="1:10">
      <c r="A81" s="135" t="s">
        <v>299</v>
      </c>
      <c r="B81" s="20" t="s">
        <v>492</v>
      </c>
      <c r="C81" s="20" t="s">
        <v>358</v>
      </c>
      <c r="D81" s="20" t="s">
        <v>359</v>
      </c>
      <c r="E81" s="29" t="s">
        <v>505</v>
      </c>
      <c r="F81" s="20" t="s">
        <v>345</v>
      </c>
      <c r="G81" s="29" t="s">
        <v>506</v>
      </c>
      <c r="H81" s="20" t="s">
        <v>347</v>
      </c>
      <c r="I81" s="20" t="s">
        <v>341</v>
      </c>
      <c r="J81" s="29" t="s">
        <v>395</v>
      </c>
    </row>
    <row r="82" ht="42" customHeight="1" spans="1:10">
      <c r="A82" s="135" t="s">
        <v>299</v>
      </c>
      <c r="B82" s="20" t="s">
        <v>492</v>
      </c>
      <c r="C82" s="20" t="s">
        <v>358</v>
      </c>
      <c r="D82" s="20" t="s">
        <v>359</v>
      </c>
      <c r="E82" s="29" t="s">
        <v>507</v>
      </c>
      <c r="F82" s="20" t="s">
        <v>345</v>
      </c>
      <c r="G82" s="29" t="s">
        <v>508</v>
      </c>
      <c r="H82" s="20" t="s">
        <v>347</v>
      </c>
      <c r="I82" s="20" t="s">
        <v>341</v>
      </c>
      <c r="J82" s="29" t="s">
        <v>395</v>
      </c>
    </row>
    <row r="83" ht="42" customHeight="1" spans="1:10">
      <c r="A83" s="135" t="s">
        <v>299</v>
      </c>
      <c r="B83" s="20" t="s">
        <v>492</v>
      </c>
      <c r="C83" s="20" t="s">
        <v>362</v>
      </c>
      <c r="D83" s="20" t="s">
        <v>363</v>
      </c>
      <c r="E83" s="29" t="s">
        <v>379</v>
      </c>
      <c r="F83" s="20" t="s">
        <v>345</v>
      </c>
      <c r="G83" s="29" t="s">
        <v>346</v>
      </c>
      <c r="H83" s="20" t="s">
        <v>347</v>
      </c>
      <c r="I83" s="20" t="s">
        <v>341</v>
      </c>
      <c r="J83" s="29" t="s">
        <v>395</v>
      </c>
    </row>
  </sheetData>
  <mergeCells count="24">
    <mergeCell ref="A2:J2"/>
    <mergeCell ref="A3:H3"/>
    <mergeCell ref="A7:A12"/>
    <mergeCell ref="A13:A18"/>
    <mergeCell ref="A19:A23"/>
    <mergeCell ref="A24:A30"/>
    <mergeCell ref="A31:A38"/>
    <mergeCell ref="A39:A43"/>
    <mergeCell ref="A44:A52"/>
    <mergeCell ref="A53:A60"/>
    <mergeCell ref="A61:A67"/>
    <mergeCell ref="A68:A74"/>
    <mergeCell ref="A75:A83"/>
    <mergeCell ref="B7:B12"/>
    <mergeCell ref="B13:B18"/>
    <mergeCell ref="B19:B23"/>
    <mergeCell ref="B24:B30"/>
    <mergeCell ref="B31:B38"/>
    <mergeCell ref="B39:B43"/>
    <mergeCell ref="B44:B52"/>
    <mergeCell ref="B53:B60"/>
    <mergeCell ref="B61:B67"/>
    <mergeCell ref="B68:B74"/>
    <mergeCell ref="B75:B8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2025-03-17T06:21:00Z</dcterms:created>
  <dcterms:modified xsi:type="dcterms:W3CDTF">2025-03-20T08:01:09Z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CA1C0BD8336B42B9AFEFE7B10DD5095A</vt:lpwstr>
  </property>
  <property fmtid="{D5CDD505-2E9C-101B-9397-08002B2CF9AE}" pid="3" name="KSOProductBuildVer">
    <vt:lpwstr>2052-12.1.0.20305</vt:lpwstr>
  </property>
</Properties>
</file>