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9" activeTab="15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<sst xmlns="http://schemas.openxmlformats.org/spreadsheetml/2006/main" count="1292" uniqueCount="456">
  <si>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</si>
  <si>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</si>
  <si>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</si>
  <si>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</si>
  <si>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</si>
  <si>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</si>
  <si>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</si>
  <si>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</si>
  <si>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</si>
  <si>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</si>
  <si>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</si>
  <si>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</si>
  <si>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</si>
  <si>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</si>
  <si>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</si>
  <si>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</si>
  <si>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</si>
  <si>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</si>
  <si>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</si>
  <si>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</si>
  <si>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</si>
  <si>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</si>
  <si>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</si>
  <si>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</si>
  <si>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</si>
  <si>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</si>
  <si>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</si>
  <si>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</si>
  <si>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</si>
  <si>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</si>
  <si>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</si>
  <si>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</si>
  <si>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</si>
  <si>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</si>
  <si>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</si>
  <si>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</si>
  <si>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</si>
  <si>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</si>
  <si>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</si>
  <si>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</si>
  <si>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</si>
  <si>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</si>
  <si>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</si>
  <si>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</si>
  <si>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</si>
  <si>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</si>
  <si>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</si>
  <si>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</si>
  <si>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</si>
  <si>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</si>
  <si>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 xml:space="preserve">    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</si>
  <si>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</si>
  <si>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</si>
  <si>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</si>
  <si>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</si>
  <si>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</si>
  <si>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</si>
  <si>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</si>
  <si>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</si>
  <si>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</si>
  <si>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</si>
  <si>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</si>
  <si>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</si>
  <si>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</si>
  <si>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</si>
  <si>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</si>
  <si>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</si>
  <si>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</si>
  <si>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</si>
  <si>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</si>
  <si>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105042</t>
  </si>
  <si>
    <t>昆明滇池国家旅游度假区大渔中学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</si>
  <si>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</si>
  <si>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</si>
  <si>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</si>
  <si>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</si>
  <si>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</si>
  <si>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</si>
  <si>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</si>
  <si>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</si>
  <si>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</si>
  <si>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</si>
  <si>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</si>
  <si>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</si>
  <si>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</si>
  <si>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</si>
  <si>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</si>
  <si>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</si>
  <si>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</si>
  <si>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</si>
  <si>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</si>
  <si>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</si>
  <si>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</si>
  <si>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</si>
  <si>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</si>
  <si>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</si>
  <si>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</si>
  <si>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</si>
  <si>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</si>
  <si>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</si>
  <si>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</si>
  <si>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</si>
  <si>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</si>
  <si>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</si>
  <si>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</si>
  <si>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</si>
  <si>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</si>
  <si>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</si>
  <si>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</si>
  <si>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</si>
  <si>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</si>
  <si>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</si>
  <si>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</si>
  <si>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</si>
  <si>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</si>
  <si>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</si>
  <si>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</si>
  <si>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</si>
  <si>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</si>
  <si>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</si>
  <si>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</si>
  <si>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</si>
  <si>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</si>
  <si>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</si>
  <si>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</si>
  <si>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</si>
  <si>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</si>
  <si>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</si>
  <si>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</si>
  <si>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</si>
  <si>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</si>
  <si>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</si>
  <si>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</si>
  <si>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</si>
  <si>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</si>
  <si>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</si>
  <si>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</si>
  <si>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</si>
  <si>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</si>
  <si>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</si>
  <si>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</si>
  <si>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</si>
  <si>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</si>
  <si>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</si>
  <si>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</si>
  <si>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</si>
  <si>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</si>
  <si>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</si>
  <si>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</si>
  <si>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</si>
  <si>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</si>
  <si>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</si>
  <si>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</si>
  <si>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</si>
  <si>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</si>
  <si>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</si>
  <si>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</si>
  <si>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</si>
  <si>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</si>
  <si>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</si>
  <si>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</si>
  <si>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</si>
  <si>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</si>
  <si>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</si>
  <si>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</si>
  <si>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</si>
  <si>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</si>
  <si>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</si>
  <si>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</si>
  <si>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</si>
  <si>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</si>
  <si>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</si>
  <si>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</si>
  <si>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</si>
  <si>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</si>
  <si>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</si>
  <si>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</si>
  <si>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</si>
  <si>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</si>
  <si>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</si>
  <si>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</si>
  <si>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</si>
  <si>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</si>
  <si>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</si>
  <si>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</si>
  <si>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</si>
  <si>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</si>
  <si>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</si>
  <si>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</si>
  <si>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</si>
  <si>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</si>
  <si>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</si>
  <si>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</si>
  <si>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</si>
  <si>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</si>
  <si>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</si>
  <si>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</si>
  <si>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530121210000000003041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</si>
  <si>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</si>
  <si>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</si>
  <si>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</si>
  <si>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</si>
  <si>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</si>
  <si>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</si>
  <si>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</si>
  <si>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</si>
  <si>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</si>
  <si>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530121210000000003042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</si>
  <si>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</si>
  <si>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</si>
  <si>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</si>
  <si>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</si>
  <si>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</si>
  <si>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</si>
  <si>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</si>
  <si>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</si>
  <si>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</si>
  <si>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</si>
  <si>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</si>
  <si>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530121210000000003045</t>
  </si>
  <si>
    <t>工会经费</t>
  </si>
  <si>
    <t>30228</t>
  </si>
  <si>
    <t>530121210000000003046</t>
  </si>
  <si>
    <t>一般公用运转支出</t>
  </si>
  <si>
    <t>30201</t>
  </si>
  <si>
    <t>办公费</t>
  </si>
  <si>
    <t>30229</t>
  </si>
  <si>
    <t>福利费</t>
  </si>
  <si>
    <t>530121210000000003098</t>
  </si>
  <si>
    <t>30113</t>
  </si>
  <si>
    <t>530121231100001162088</t>
  </si>
  <si>
    <t>离退休人员支出</t>
  </si>
  <si>
    <t>30302</t>
  </si>
  <si>
    <t>退休费</t>
  </si>
  <si>
    <t>30305</t>
  </si>
  <si>
    <t>生活补助</t>
  </si>
  <si>
    <t>530121231100001408540</t>
  </si>
  <si>
    <t>事业人员绩效奖励</t>
  </si>
  <si>
    <t>530121241100002239524</t>
  </si>
  <si>
    <t>其他人员支出</t>
  </si>
  <si>
    <t>30199</t>
  </si>
  <si>
    <t>其他工资福利支出</t>
  </si>
  <si>
    <t>530121241100002239536</t>
  </si>
  <si>
    <t>学校学生公用运转支出</t>
  </si>
  <si>
    <t>30202</t>
  </si>
  <si>
    <t>印刷费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</si>
  <si>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</si>
  <si>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</si>
  <si>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</si>
  <si>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</si>
  <si>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</si>
  <si>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</si>
  <si>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</si>
  <si>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</si>
  <si>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530121241100002163322</t>
  </si>
  <si>
    <t>城乡义务教育公用经费区级资金</t>
  </si>
  <si>
    <t>530121241100002163403</t>
  </si>
  <si>
    <t>义务教育家庭经济困难学生生活费补助区级资金</t>
  </si>
  <si>
    <t>30308</t>
  </si>
  <si>
    <t>助学金</t>
  </si>
  <si>
    <t>事业发展类</t>
  </si>
  <si>
    <t>530121251100003721760</t>
  </si>
  <si>
    <t>学校设施、设备购置专项资金</t>
  </si>
  <si>
    <t>530121251100003722531</t>
  </si>
  <si>
    <t>学校修缮专项资金</t>
  </si>
  <si>
    <t>30213</t>
  </si>
  <si>
    <t>维修（护）费</t>
  </si>
  <si>
    <t>530121251100003723633</t>
  </si>
  <si>
    <t>后勤服务管理经费</t>
  </si>
  <si>
    <t>30227</t>
  </si>
  <si>
    <t>委托业务费</t>
  </si>
  <si>
    <t>530121241100002810478</t>
  </si>
  <si>
    <t>（义教生活补助）2024年城乡义务教育补助经费中央直达资金</t>
  </si>
  <si>
    <t>530121241100003177829</t>
  </si>
  <si>
    <t>（义教生活费）提前下达2025年义务教育家庭经济困难学生生活补助省级资金</t>
  </si>
  <si>
    <t>530121241100003177813</t>
  </si>
  <si>
    <t>（义教生活费）2024年义务教育家庭经济困难学生生活费补助省级资金</t>
  </si>
  <si>
    <t>530121241100003322500</t>
  </si>
  <si>
    <t>（义教生活费）预下达2025年第二批义务教育家庭经济困难学生生活费补助市级资金</t>
  </si>
  <si>
    <t>530121241100003322435</t>
  </si>
  <si>
    <t>（义教生活费）2024年第二批义务教育家庭经济困难学生生活费补助市级资金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</si>
  <si>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</si>
  <si>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</si>
  <si>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</si>
  <si>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</si>
  <si>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</si>
  <si>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</si>
  <si>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</si>
  <si>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</si>
  <si>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</si>
  <si>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</si>
  <si>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因学校存在地面沉降、漏水点问题，地下水泵更换、垃圾清运等工作，测算金额119734元。</t>
  </si>
  <si>
    <t>产出指标</t>
  </si>
  <si>
    <t>质量指标</t>
  </si>
  <si>
    <t>漏水点数量</t>
  </si>
  <si>
    <t>=</t>
  </si>
  <si>
    <t>0</t>
  </si>
  <si>
    <t>个</t>
  </si>
  <si>
    <t>定量指标</t>
  </si>
  <si>
    <t>维修后漏水点数量</t>
  </si>
  <si>
    <t>成本指标</t>
  </si>
  <si>
    <t>经济成本指标</t>
  </si>
  <si>
    <t>&gt;=</t>
  </si>
  <si>
    <t>100</t>
  </si>
  <si>
    <t>%</t>
  </si>
  <si>
    <t>定性指标</t>
  </si>
  <si>
    <t>经济成本指标=实际成交金额/市场金额</t>
  </si>
  <si>
    <t>效益指标</t>
  </si>
  <si>
    <t>可持续影响</t>
  </si>
  <si>
    <t>修缮可持续使用率</t>
  </si>
  <si>
    <t>90</t>
  </si>
  <si>
    <t>修缮可持续使用率=实际使用年限/正常可使用年限*100%</t>
  </si>
  <si>
    <t>满意度指标</t>
  </si>
  <si>
    <t>服务对象满意度</t>
  </si>
  <si>
    <t>学生家长满意度</t>
  </si>
  <si>
    <t>93</t>
  </si>
  <si>
    <t>学校老师满意度</t>
  </si>
  <si>
    <t>在长水外国语学校撤出后，保障学校物业管理、财务等后勤工作正常运行。</t>
  </si>
  <si>
    <t>后勤管理服务保障率</t>
  </si>
  <si>
    <t>后勤管理服务保障率=实际保障项目数量/需保障项目总数*100%</t>
  </si>
  <si>
    <t>时效指标</t>
  </si>
  <si>
    <t>后勤管理服务及时性</t>
  </si>
  <si>
    <t>在开学前处理好后勤管理服务顺利进行</t>
  </si>
  <si>
    <t>&lt;=</t>
  </si>
  <si>
    <t>经济成本指标=最后价格/市场价格</t>
  </si>
  <si>
    <t>学校后勤管理可持续性保障率</t>
  </si>
  <si>
    <t>学校后勤管理可持续性保障率=明年已开展项目数量/上年已开展项目数量</t>
  </si>
  <si>
    <t>在长水外国语学校撤出后，恢复学校监控、消防工作顺利开展。</t>
  </si>
  <si>
    <t>数量指标</t>
  </si>
  <si>
    <t>学校监控死角数量</t>
  </si>
  <si>
    <t>学校消防设施配备数量</t>
  </si>
  <si>
    <t>1.00</t>
  </si>
  <si>
    <t>套</t>
  </si>
  <si>
    <t>学校消防设施数量1套</t>
  </si>
  <si>
    <t>监控设施设备返修率</t>
  </si>
  <si>
    <t>20</t>
  </si>
  <si>
    <t>设施设备返修率=维修次数/正常范围内返修次数</t>
  </si>
  <si>
    <t>监控、消防管理及时性</t>
  </si>
  <si>
    <t>设施设备可持续使用率</t>
  </si>
  <si>
    <t>设施设备可持续使用率=实际使用年限/正常可使用年限*100%</t>
  </si>
  <si>
    <t>保障城乡义务教育学校正常运行，促进城乡义务教育学校发展。</t>
  </si>
  <si>
    <t>家庭困难学生人数</t>
  </si>
  <si>
    <t>人</t>
  </si>
  <si>
    <t>按规定标准审核的家庭困难学生人数。</t>
  </si>
  <si>
    <t>保障困难家庭学生义务教育质量</t>
  </si>
  <si>
    <t>保证家庭困难学生全部接受义务教育。</t>
  </si>
  <si>
    <t>及时保障家庭困难学生接受义务教育</t>
  </si>
  <si>
    <t>开学前家庭困难学生全部入学。</t>
  </si>
  <si>
    <t>教育质量科持续性发展百分比</t>
  </si>
  <si>
    <t>（本年家庭困难学生成绩-上年家庭困难学生成绩）/上年家庭困难学生成绩*100%</t>
  </si>
  <si>
    <t>家庭困难家长、学生满意度</t>
  </si>
  <si>
    <t>家长、学生满意度调查结果。</t>
  </si>
  <si>
    <t>在校学生人数</t>
  </si>
  <si>
    <t>356</t>
  </si>
  <si>
    <t>在校学生人数。</t>
  </si>
  <si>
    <t>适龄少年接受义务教育，义务教育学校正常运转，完成上级任务。</t>
  </si>
  <si>
    <t>适龄学生全部参加义务教育。</t>
  </si>
  <si>
    <t>社会效益</t>
  </si>
  <si>
    <t>教师素质不断提高，教学质量不断提升</t>
  </si>
  <si>
    <t>本年教师考核数值-上年教师考核数值）/上年教师考核数值*100%</t>
  </si>
  <si>
    <t>（本年整体学生成绩-上年整体学生成绩）/上年学生成绩*100%</t>
  </si>
  <si>
    <t>家长、学生满意度</t>
  </si>
  <si>
    <t>"激励学生勤奋学习，努力学习，立志成才；
实现扶贫助学，全面激励各类发奋学习，健康成长；
使受助学生完成学业后通过自身努力回报社会。"</t>
  </si>
  <si>
    <t>符合发放助学金学生覆盖率指标</t>
  </si>
  <si>
    <t>符合发放助学金学生覆盖数指标。</t>
  </si>
  <si>
    <t>发放助学金及时性指标</t>
  </si>
  <si>
    <t>未延迟发放助学金。</t>
  </si>
  <si>
    <t>社会效益指标</t>
  </si>
  <si>
    <t>助学金发放后较未发放前学生学习生活幸福指数提高程度</t>
  </si>
  <si>
    <t>领取助学金学生学习生活情况。</t>
  </si>
  <si>
    <t>可持续影响指标</t>
  </si>
  <si>
    <t>获取助学金学生成绩提高程度</t>
  </si>
  <si>
    <t>获取助学金学生成绩。</t>
  </si>
  <si>
    <t>服务对象满意度指标</t>
  </si>
  <si>
    <t>学生、家长满意度</t>
  </si>
  <si>
    <t>学生、家长满意度调查。</t>
  </si>
  <si>
    <t>激励学生勤奋学习，努力学习，立志成才；
实现扶贫助学，全面激励各类发奋学习，健康成长；
使受助学生完成学业后通过自身努力回报社会。</t>
  </si>
  <si>
    <t>困难学生全部收到困难补助</t>
  </si>
  <si>
    <t>无家庭困难学生因经济困难未完成学业</t>
  </si>
  <si>
    <t>学校受助学生100%及时领取生活补助。</t>
  </si>
  <si>
    <t>社会政策知晓率</t>
  </si>
  <si>
    <t>每年统计家庭经济困难学生，保证正常教学率</t>
  </si>
  <si>
    <t>一直保证家庭经济困难学生完成学业，不因经济问题影响学业。</t>
  </si>
  <si>
    <t>家庭经济困难学生、家长满意度</t>
  </si>
  <si>
    <t>巩固城乡义务教育经费保障机制，对城乡义务教育困难学生提供生活补助，帮助家庭经济困难学生顺利就学，提升义务教育巩固率。</t>
  </si>
  <si>
    <t>四类家庭经济困难学生覆盖率</t>
  </si>
  <si>
    <t>补助资金当年到位率</t>
  </si>
  <si>
    <t>九年义务教育巩固率</t>
  </si>
  <si>
    <t>补助对象政策的知晓度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</si>
  <si>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</si>
  <si>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</si>
  <si>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</si>
  <si>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</si>
  <si>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</si>
  <si>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</si>
  <si>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</si>
  <si>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</si>
  <si>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</si>
  <si>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</si>
  <si>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</si>
  <si>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</si>
  <si>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</si>
  <si>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</si>
  <si>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</si>
  <si>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学校印刷采购</t>
  </si>
  <si>
    <t>印刷服务</t>
  </si>
  <si>
    <t>元</t>
  </si>
  <si>
    <t>学校保安、保洁、绿化等费用项目资金</t>
  </si>
  <si>
    <t>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</si>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</sst>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indexed="8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36" fillId="0" borderId="0">
      <alignment vertical="center"/>
    </xf>
  </cellStyleXfs>
  <cellXfs count="214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11" fillId="0" borderId="15" xfId="57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11" fillId="0" borderId="15" xfId="57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Fill="1" applyBorder="1" applyAlignment="1" quotePrefix="1">
      <alignment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GridLines="0" showZeros="0" workbookViewId="0">
      <pane ySplit="1" topLeftCell="A11" activePane="bottomLeft" state="frozen"/>
      <selection/>
      <selection pane="bottomLeft" activeCell="H32" sqref="H32"/>
    </sheetView>
  </sheetViews>
  <sheetFormatPr defaultColWidth="8.575" defaultRowHeight="12.75" customHeight="1" outlineLevelCol="5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"2025"&amp;"年财务收支预算总表"</f>
        <v>2025年财务收支预算总表</v>
      </c>
    </row>
    <row r="4" ht="17.25" customHeight="1" spans="1:4">
      <c r="A4" s="46" t="str">
        <f>"单位名称："&amp;"昆明滇池国家旅游度假区大渔中学"</f>
        <v>单位名称：昆明滇池国家旅游度假区大渔中学</v>
      </c>
      <c r="B4" s="178"/>
      <c r="D4" s="156" t="s">
        <v>1</v>
      </c>
    </row>
    <row r="5" ht="23.25" customHeight="1" spans="1:4">
      <c r="A5" s="179" t="s">
        <v>2</v>
      </c>
      <c r="B5" s="180"/>
      <c r="C5" s="179" t="s">
        <v>3</v>
      </c>
      <c r="D5" s="180"/>
    </row>
    <row r="6" ht="24" customHeight="1" spans="1:4">
      <c r="A6" s="179" t="s">
        <v>4</v>
      </c>
      <c r="B6" s="179" t="s">
        <v>5</v>
      </c>
      <c r="C6" s="179" t="s">
        <v>6</v>
      </c>
      <c r="D6" s="179" t="s">
        <v>5</v>
      </c>
    </row>
    <row r="7" ht="17.25" customHeight="1" spans="1:4">
      <c r="A7" s="181" t="s">
        <v>7</v>
      </c>
      <c r="B7" s="82">
        <v>14586411.8</v>
      </c>
      <c r="C7" s="181" t="s">
        <v>8</v>
      </c>
      <c r="D7" s="82"/>
    </row>
    <row r="8" ht="17.25" customHeight="1" spans="1:4">
      <c r="A8" s="181" t="s">
        <v>9</v>
      </c>
      <c r="B8" s="82"/>
      <c r="C8" s="181" t="s">
        <v>10</v>
      </c>
      <c r="D8" s="82"/>
    </row>
    <row r="9" ht="17.25" customHeight="1" spans="1:4">
      <c r="A9" s="181" t="s">
        <v>11</v>
      </c>
      <c r="B9" s="82"/>
      <c r="C9" s="213" t="s">
        <v>12</v>
      </c>
      <c r="D9" s="82"/>
    </row>
    <row r="10" ht="17.25" customHeight="1" spans="1:4">
      <c r="A10" s="181" t="s">
        <v>13</v>
      </c>
      <c r="B10" s="82"/>
      <c r="C10" s="213" t="s">
        <v>14</v>
      </c>
      <c r="D10" s="82"/>
    </row>
    <row r="11" ht="17.25" customHeight="1" spans="1:4">
      <c r="A11" s="181" t="s">
        <v>15</v>
      </c>
      <c r="B11" s="82"/>
      <c r="C11" s="213" t="s">
        <v>16</v>
      </c>
      <c r="D11" s="82">
        <f>10645982.8+28870</f>
        <v>10674852.8</v>
      </c>
    </row>
    <row r="12" ht="17.25" customHeight="1" spans="1:4">
      <c r="A12" s="181" t="s">
        <v>17</v>
      </c>
      <c r="B12" s="82"/>
      <c r="C12" s="213" t="s">
        <v>18</v>
      </c>
      <c r="D12" s="82"/>
    </row>
    <row r="13" ht="17.25" customHeight="1" spans="1:4">
      <c r="A13" s="181" t="s">
        <v>19</v>
      </c>
      <c r="B13" s="82"/>
      <c r="C13" s="33" t="s">
        <v>20</v>
      </c>
      <c r="D13" s="82"/>
    </row>
    <row r="14" ht="17.25" customHeight="1" spans="1:4">
      <c r="A14" s="181" t="s">
        <v>21</v>
      </c>
      <c r="B14" s="82"/>
      <c r="C14" s="33" t="s">
        <v>22</v>
      </c>
      <c r="D14" s="82">
        <v>2141619.4</v>
      </c>
    </row>
    <row r="15" ht="17.25" customHeight="1" spans="1:4">
      <c r="A15" s="181" t="s">
        <v>23</v>
      </c>
      <c r="B15" s="82"/>
      <c r="C15" s="33" t="s">
        <v>24</v>
      </c>
      <c r="D15" s="82">
        <v>924432</v>
      </c>
    </row>
    <row r="16" ht="17.25" customHeight="1" spans="1:4">
      <c r="A16" s="181" t="s">
        <v>25</v>
      </c>
      <c r="B16" s="82"/>
      <c r="C16" s="33" t="s">
        <v>26</v>
      </c>
      <c r="D16" s="82"/>
    </row>
    <row r="17" ht="17.25" customHeight="1" spans="1:4">
      <c r="A17" s="182"/>
      <c r="B17" s="82"/>
      <c r="C17" s="33" t="s">
        <v>27</v>
      </c>
      <c r="D17" s="82"/>
    </row>
    <row r="18" ht="17.25" customHeight="1" spans="1:4">
      <c r="A18" s="183"/>
      <c r="B18" s="82"/>
      <c r="C18" s="33" t="s">
        <v>28</v>
      </c>
      <c r="D18" s="82"/>
    </row>
    <row r="19" ht="17.25" customHeight="1" spans="1:4">
      <c r="A19" s="183"/>
      <c r="B19" s="82"/>
      <c r="C19" s="33" t="s">
        <v>29</v>
      </c>
      <c r="D19" s="82"/>
    </row>
    <row r="20" ht="17.25" customHeight="1" spans="1:4">
      <c r="A20" s="183"/>
      <c r="B20" s="82"/>
      <c r="C20" s="33" t="s">
        <v>30</v>
      </c>
      <c r="D20" s="82"/>
    </row>
    <row r="21" ht="17.25" customHeight="1" spans="1:4">
      <c r="A21" s="183"/>
      <c r="B21" s="82"/>
      <c r="C21" s="33" t="s">
        <v>31</v>
      </c>
      <c r="D21" s="82"/>
    </row>
    <row r="22" ht="17.25" customHeight="1" spans="1:4">
      <c r="A22" s="183"/>
      <c r="B22" s="82"/>
      <c r="C22" s="33" t="s">
        <v>32</v>
      </c>
      <c r="D22" s="82"/>
    </row>
    <row r="23" ht="17.25" customHeight="1" spans="1:4">
      <c r="A23" s="183"/>
      <c r="B23" s="82"/>
      <c r="C23" s="33" t="s">
        <v>33</v>
      </c>
      <c r="D23" s="82"/>
    </row>
    <row r="24" ht="17.25" customHeight="1" spans="1:4">
      <c r="A24" s="183"/>
      <c r="B24" s="82"/>
      <c r="C24" s="33" t="s">
        <v>34</v>
      </c>
      <c r="D24" s="82"/>
    </row>
    <row r="25" ht="17.25" customHeight="1" spans="1:4">
      <c r="A25" s="183"/>
      <c r="B25" s="82"/>
      <c r="C25" s="33" t="s">
        <v>35</v>
      </c>
      <c r="D25" s="82">
        <v>874377.6</v>
      </c>
    </row>
    <row r="26" ht="17.25" customHeight="1" spans="1:4">
      <c r="A26" s="183"/>
      <c r="B26" s="82"/>
      <c r="C26" s="33" t="s">
        <v>36</v>
      </c>
      <c r="D26" s="82"/>
    </row>
    <row r="27" ht="17.25" customHeight="1" spans="1:4">
      <c r="A27" s="183"/>
      <c r="B27" s="82"/>
      <c r="C27" s="182" t="s">
        <v>37</v>
      </c>
      <c r="D27" s="82"/>
    </row>
    <row r="28" ht="17.25" customHeight="1" spans="1:4">
      <c r="A28" s="183"/>
      <c r="B28" s="82"/>
      <c r="C28" s="33" t="s">
        <v>38</v>
      </c>
      <c r="D28" s="82"/>
    </row>
    <row r="29" ht="16.5" customHeight="1" spans="1:4">
      <c r="A29" s="183"/>
      <c r="B29" s="82"/>
      <c r="C29" s="33" t="s">
        <v>39</v>
      </c>
      <c r="D29" s="82"/>
    </row>
    <row r="30" ht="16.5" customHeight="1" spans="1:4">
      <c r="A30" s="183"/>
      <c r="B30" s="82"/>
      <c r="C30" s="182" t="s">
        <v>40</v>
      </c>
      <c r="D30" s="82"/>
    </row>
    <row r="31" ht="17.25" customHeight="1" spans="1:4">
      <c r="A31" s="183"/>
      <c r="B31" s="82"/>
      <c r="C31" s="182" t="s">
        <v>41</v>
      </c>
      <c r="D31" s="82"/>
    </row>
    <row r="32" ht="17.25" customHeight="1" spans="1:4">
      <c r="A32" s="183"/>
      <c r="B32" s="82"/>
      <c r="C32" s="33" t="s">
        <v>42</v>
      </c>
      <c r="D32" s="82"/>
    </row>
    <row r="33" ht="16.5" customHeight="1" spans="1:4">
      <c r="A33" s="183" t="s">
        <v>43</v>
      </c>
      <c r="B33" s="82">
        <v>14586411.8</v>
      </c>
      <c r="C33" s="183" t="s">
        <v>44</v>
      </c>
      <c r="D33" s="82">
        <f>D11+D14+D15+D25</f>
        <v>14615281.8</v>
      </c>
    </row>
    <row r="34" ht="16.5" customHeight="1" spans="1:4">
      <c r="A34" s="182" t="s">
        <v>45</v>
      </c>
      <c r="B34" s="82">
        <v>28870</v>
      </c>
      <c r="C34" s="182" t="s">
        <v>46</v>
      </c>
      <c r="D34" s="82"/>
    </row>
    <row r="35" ht="16.5" customHeight="1" spans="1:4">
      <c r="A35" s="33" t="s">
        <v>47</v>
      </c>
      <c r="B35" s="82">
        <v>28870</v>
      </c>
      <c r="C35" s="33" t="s">
        <v>47</v>
      </c>
      <c r="D35" s="82"/>
    </row>
    <row r="36" ht="16.5" customHeight="1" spans="1:6">
      <c r="A36" s="33" t="s">
        <v>48</v>
      </c>
      <c r="B36" s="82"/>
      <c r="C36" s="33" t="s">
        <v>49</v>
      </c>
      <c r="D36" s="82"/>
      <c r="F36" t="s">
        <v>50</v>
      </c>
    </row>
    <row r="37" ht="16.5" customHeight="1" spans="1:4">
      <c r="A37" s="184" t="s">
        <v>51</v>
      </c>
      <c r="B37" s="82">
        <f>B33+B34</f>
        <v>14615281.8</v>
      </c>
      <c r="C37" s="184" t="s">
        <v>52</v>
      </c>
      <c r="D37" s="82">
        <f>D33+D35</f>
        <v>14615281.8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0" sqref="C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6" t="s">
        <v>53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"单位名称："&amp;"昆明滇池国家旅游度假区大渔中学"</f>
        <v>单位名称：昆明滇池国家旅游度假区大渔中学</v>
      </c>
      <c r="S4" s="48" t="s">
        <v>1</v>
      </c>
    </row>
    <row r="5" ht="21.75" customHeight="1" spans="1:19">
      <c r="A5" s="200" t="s">
        <v>54</v>
      </c>
      <c r="B5" s="201" t="s">
        <v>55</v>
      </c>
      <c r="C5" s="201" t="s">
        <v>56</v>
      </c>
      <c r="D5" s="202" t="s">
        <v>57</v>
      </c>
      <c r="E5" s="202"/>
      <c r="F5" s="202"/>
      <c r="G5" s="202"/>
      <c r="H5" s="202"/>
      <c r="I5" s="138"/>
      <c r="J5" s="202"/>
      <c r="K5" s="202"/>
      <c r="L5" s="202"/>
      <c r="M5" s="202"/>
      <c r="N5" s="208"/>
      <c r="O5" s="202" t="s">
        <v>45</v>
      </c>
      <c r="P5" s="202"/>
      <c r="Q5" s="202"/>
      <c r="R5" s="202"/>
      <c r="S5" s="208"/>
    </row>
    <row r="6" ht="27" customHeight="1" spans="1:19">
      <c r="A6" s="203"/>
      <c r="B6" s="204"/>
      <c r="C6" s="204"/>
      <c r="D6" s="204" t="s">
        <v>58</v>
      </c>
      <c r="E6" s="204" t="s">
        <v>59</v>
      </c>
      <c r="F6" s="204" t="s">
        <v>60</v>
      </c>
      <c r="G6" s="204" t="s">
        <v>61</v>
      </c>
      <c r="H6" s="204" t="s">
        <v>62</v>
      </c>
      <c r="I6" s="209" t="s">
        <v>63</v>
      </c>
      <c r="J6" s="210"/>
      <c r="K6" s="210"/>
      <c r="L6" s="210"/>
      <c r="M6" s="210"/>
      <c r="N6" s="211"/>
      <c r="O6" s="204" t="s">
        <v>58</v>
      </c>
      <c r="P6" s="204" t="s">
        <v>59</v>
      </c>
      <c r="Q6" s="204" t="s">
        <v>60</v>
      </c>
      <c r="R6" s="204" t="s">
        <v>61</v>
      </c>
      <c r="S6" s="204" t="s">
        <v>64</v>
      </c>
    </row>
    <row r="7" ht="30" customHeight="1" spans="1:19">
      <c r="A7" s="205"/>
      <c r="B7" s="108"/>
      <c r="C7" s="124"/>
      <c r="D7" s="124"/>
      <c r="E7" s="124"/>
      <c r="F7" s="124"/>
      <c r="G7" s="124"/>
      <c r="H7" s="124"/>
      <c r="I7" s="73" t="s">
        <v>58</v>
      </c>
      <c r="J7" s="211" t="s">
        <v>65</v>
      </c>
      <c r="K7" s="211" t="s">
        <v>66</v>
      </c>
      <c r="L7" s="211" t="s">
        <v>67</v>
      </c>
      <c r="M7" s="211" t="s">
        <v>68</v>
      </c>
      <c r="N7" s="211" t="s">
        <v>69</v>
      </c>
      <c r="O7" s="212"/>
      <c r="P7" s="212"/>
      <c r="Q7" s="212"/>
      <c r="R7" s="212"/>
      <c r="S7" s="124"/>
    </row>
    <row r="8" ht="15" customHeight="1" spans="1:19">
      <c r="A8" s="206">
        <v>1</v>
      </c>
      <c r="B8" s="206">
        <v>2</v>
      </c>
      <c r="C8" s="206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73">
        <v>9</v>
      </c>
      <c r="J8" s="206">
        <v>10</v>
      </c>
      <c r="K8" s="206">
        <v>11</v>
      </c>
      <c r="L8" s="206">
        <v>12</v>
      </c>
      <c r="M8" s="206">
        <v>13</v>
      </c>
      <c r="N8" s="206">
        <v>14</v>
      </c>
      <c r="O8" s="206">
        <v>15</v>
      </c>
      <c r="P8" s="206">
        <v>16</v>
      </c>
      <c r="Q8" s="206">
        <v>17</v>
      </c>
      <c r="R8" s="206">
        <v>18</v>
      </c>
      <c r="S8" s="206">
        <v>19</v>
      </c>
    </row>
    <row r="9" s="1" customFormat="1" ht="18" customHeight="1" spans="1:19">
      <c r="A9" s="31" t="s">
        <v>70</v>
      </c>
      <c r="B9" s="31" t="s">
        <v>71</v>
      </c>
      <c r="C9" s="120">
        <f>D9+O9</f>
        <v>14615281.8</v>
      </c>
      <c r="D9" s="120">
        <v>14586411.8</v>
      </c>
      <c r="E9" s="120">
        <v>14586411.8</v>
      </c>
      <c r="F9" s="120"/>
      <c r="G9" s="120"/>
      <c r="H9" s="120"/>
      <c r="I9" s="120"/>
      <c r="J9" s="120"/>
      <c r="K9" s="120"/>
      <c r="L9" s="120"/>
      <c r="M9" s="120"/>
      <c r="N9" s="120"/>
      <c r="O9" s="120">
        <v>28870</v>
      </c>
      <c r="P9" s="120">
        <v>28870</v>
      </c>
      <c r="Q9" s="120"/>
      <c r="R9" s="120"/>
      <c r="S9" s="120"/>
    </row>
    <row r="10" s="1" customFormat="1" ht="18" customHeight="1" spans="1:19">
      <c r="A10" s="51" t="s">
        <v>56</v>
      </c>
      <c r="B10" s="207"/>
      <c r="C10" s="120">
        <f>D10+O10</f>
        <v>14615281.8</v>
      </c>
      <c r="D10" s="120">
        <v>14586411.8</v>
      </c>
      <c r="E10" s="120">
        <v>14586411.8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>
        <v>28870</v>
      </c>
      <c r="P10" s="120">
        <v>28870</v>
      </c>
      <c r="Q10" s="120"/>
      <c r="R10" s="120"/>
      <c r="S10" s="12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5" activePane="bottomLeft" state="frozen"/>
      <selection/>
      <selection pane="bottomLeft" activeCell="A24" sqref="A24:B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8" t="s">
        <v>72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"单位名称："&amp;"昆明滇池国家旅游度假区大渔中学"</f>
        <v>单位名称：昆明滇池国家旅游度假区大渔中学</v>
      </c>
      <c r="O4" s="48" t="s">
        <v>1</v>
      </c>
    </row>
    <row r="5" ht="27" customHeight="1" spans="1:15">
      <c r="A5" s="186" t="s">
        <v>73</v>
      </c>
      <c r="B5" s="186" t="s">
        <v>74</v>
      </c>
      <c r="C5" s="186" t="s">
        <v>56</v>
      </c>
      <c r="D5" s="187" t="s">
        <v>59</v>
      </c>
      <c r="E5" s="188"/>
      <c r="F5" s="189"/>
      <c r="G5" s="190" t="s">
        <v>60</v>
      </c>
      <c r="H5" s="190" t="s">
        <v>61</v>
      </c>
      <c r="I5" s="190" t="s">
        <v>75</v>
      </c>
      <c r="J5" s="187" t="s">
        <v>63</v>
      </c>
      <c r="K5" s="188"/>
      <c r="L5" s="188"/>
      <c r="M5" s="188"/>
      <c r="N5" s="197"/>
      <c r="O5" s="198"/>
    </row>
    <row r="6" ht="42" customHeight="1" spans="1:15">
      <c r="A6" s="191"/>
      <c r="B6" s="191"/>
      <c r="C6" s="192"/>
      <c r="D6" s="193" t="s">
        <v>58</v>
      </c>
      <c r="E6" s="193" t="s">
        <v>76</v>
      </c>
      <c r="F6" s="193" t="s">
        <v>77</v>
      </c>
      <c r="G6" s="192"/>
      <c r="H6" s="192"/>
      <c r="I6" s="199"/>
      <c r="J6" s="193" t="s">
        <v>58</v>
      </c>
      <c r="K6" s="179" t="s">
        <v>78</v>
      </c>
      <c r="L6" s="179" t="s">
        <v>79</v>
      </c>
      <c r="M6" s="179" t="s">
        <v>80</v>
      </c>
      <c r="N6" s="179" t="s">
        <v>81</v>
      </c>
      <c r="O6" s="179" t="s">
        <v>82</v>
      </c>
    </row>
    <row r="7" ht="18" customHeight="1" spans="1:15">
      <c r="A7" s="54" t="s">
        <v>83</v>
      </c>
      <c r="B7" s="54" t="s">
        <v>84</v>
      </c>
      <c r="C7" s="54" t="s">
        <v>85</v>
      </c>
      <c r="D7" s="58" t="s">
        <v>86</v>
      </c>
      <c r="E7" s="58" t="s">
        <v>87</v>
      </c>
      <c r="F7" s="58" t="s">
        <v>88</v>
      </c>
      <c r="G7" s="58" t="s">
        <v>89</v>
      </c>
      <c r="H7" s="58" t="s">
        <v>90</v>
      </c>
      <c r="I7" s="58" t="s">
        <v>91</v>
      </c>
      <c r="J7" s="58" t="s">
        <v>92</v>
      </c>
      <c r="K7" s="58" t="s">
        <v>93</v>
      </c>
      <c r="L7" s="58" t="s">
        <v>94</v>
      </c>
      <c r="M7" s="58" t="s">
        <v>95</v>
      </c>
      <c r="N7" s="54" t="s">
        <v>96</v>
      </c>
      <c r="O7" s="58" t="s">
        <v>97</v>
      </c>
    </row>
    <row r="8" s="1" customFormat="1" ht="21" customHeight="1" spans="1:15">
      <c r="A8" s="59" t="s">
        <v>98</v>
      </c>
      <c r="B8" s="59" t="s">
        <v>99</v>
      </c>
      <c r="C8" s="120">
        <f>D8</f>
        <v>10674852.8</v>
      </c>
      <c r="D8" s="120">
        <f>E8+F8</f>
        <v>10674852.8</v>
      </c>
      <c r="E8" s="120">
        <v>9645982.8</v>
      </c>
      <c r="F8" s="120">
        <f>1000000+28870</f>
        <v>1028870</v>
      </c>
      <c r="G8" s="120"/>
      <c r="H8" s="120"/>
      <c r="I8" s="120"/>
      <c r="J8" s="120"/>
      <c r="K8" s="120"/>
      <c r="L8" s="120"/>
      <c r="M8" s="120"/>
      <c r="N8" s="120"/>
      <c r="O8" s="120"/>
    </row>
    <row r="9" s="1" customFormat="1" ht="21" customHeight="1" spans="1:15">
      <c r="A9" s="194" t="s">
        <v>100</v>
      </c>
      <c r="B9" s="194" t="s">
        <v>101</v>
      </c>
      <c r="C9" s="120">
        <f>D9</f>
        <v>10674852.8</v>
      </c>
      <c r="D9" s="120">
        <f>E9+F9</f>
        <v>10674852.8</v>
      </c>
      <c r="E9" s="120">
        <v>9645982.8</v>
      </c>
      <c r="F9" s="120">
        <f>1000000+28870</f>
        <v>1028870</v>
      </c>
      <c r="G9" s="120"/>
      <c r="H9" s="120"/>
      <c r="I9" s="120"/>
      <c r="J9" s="120"/>
      <c r="K9" s="120"/>
      <c r="L9" s="120"/>
      <c r="M9" s="120"/>
      <c r="N9" s="120"/>
      <c r="O9" s="120"/>
    </row>
    <row r="10" s="1" customFormat="1" ht="21" customHeight="1" spans="1:15">
      <c r="A10" s="195" t="s">
        <v>102</v>
      </c>
      <c r="B10" s="195" t="s">
        <v>103</v>
      </c>
      <c r="C10" s="120">
        <f>D10</f>
        <v>10674852.8</v>
      </c>
      <c r="D10" s="120">
        <f>E10+F10</f>
        <v>10674852.8</v>
      </c>
      <c r="E10" s="120">
        <v>9645982.8</v>
      </c>
      <c r="F10" s="120">
        <f>1000000+28870</f>
        <v>1028870</v>
      </c>
      <c r="G10" s="120"/>
      <c r="H10" s="120"/>
      <c r="I10" s="120"/>
      <c r="J10" s="120"/>
      <c r="K10" s="120"/>
      <c r="L10" s="120"/>
      <c r="M10" s="120"/>
      <c r="N10" s="120"/>
      <c r="O10" s="120"/>
    </row>
    <row r="11" s="1" customFormat="1" ht="21" customHeight="1" spans="1:15">
      <c r="A11" s="59" t="s">
        <v>104</v>
      </c>
      <c r="B11" s="59" t="s">
        <v>105</v>
      </c>
      <c r="C11" s="120">
        <v>2141619.4</v>
      </c>
      <c r="D11" s="120">
        <v>2141619.4</v>
      </c>
      <c r="E11" s="120">
        <v>2141619.4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="1" customFormat="1" ht="21" customHeight="1" spans="1:15">
      <c r="A12" s="194" t="s">
        <v>106</v>
      </c>
      <c r="B12" s="194" t="s">
        <v>107</v>
      </c>
      <c r="C12" s="120">
        <v>2141619.4</v>
      </c>
      <c r="D12" s="120">
        <v>2141619.4</v>
      </c>
      <c r="E12" s="120">
        <v>2141619.4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="1" customFormat="1" ht="21" customHeight="1" spans="1:15">
      <c r="A13" s="195" t="s">
        <v>108</v>
      </c>
      <c r="B13" s="195" t="s">
        <v>109</v>
      </c>
      <c r="C13" s="120">
        <v>536219.4</v>
      </c>
      <c r="D13" s="120">
        <v>536219.4</v>
      </c>
      <c r="E13" s="120">
        <v>536219.4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s="1" customFormat="1" ht="21" customHeight="1" spans="1:15">
      <c r="A14" s="195" t="s">
        <v>110</v>
      </c>
      <c r="B14" s="195" t="s">
        <v>111</v>
      </c>
      <c r="C14" s="120">
        <v>905400</v>
      </c>
      <c r="D14" s="120">
        <v>905400</v>
      </c>
      <c r="E14" s="120">
        <v>905400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  <row r="15" s="1" customFormat="1" ht="21" customHeight="1" spans="1:15">
      <c r="A15" s="195" t="s">
        <v>112</v>
      </c>
      <c r="B15" s="195" t="s">
        <v>113</v>
      </c>
      <c r="C15" s="120">
        <v>700000</v>
      </c>
      <c r="D15" s="120">
        <v>700000</v>
      </c>
      <c r="E15" s="120">
        <v>700000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="1" customFormat="1" ht="21" customHeight="1" spans="1:15">
      <c r="A16" s="59" t="s">
        <v>114</v>
      </c>
      <c r="B16" s="59" t="s">
        <v>115</v>
      </c>
      <c r="C16" s="120">
        <v>924432</v>
      </c>
      <c r="D16" s="120">
        <v>924432</v>
      </c>
      <c r="E16" s="120">
        <v>924432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="1" customFormat="1" ht="21" customHeight="1" spans="1:15">
      <c r="A17" s="194" t="s">
        <v>116</v>
      </c>
      <c r="B17" s="194" t="s">
        <v>117</v>
      </c>
      <c r="C17" s="120">
        <v>924432</v>
      </c>
      <c r="D17" s="120">
        <v>924432</v>
      </c>
      <c r="E17" s="120">
        <v>924432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s="1" customFormat="1" ht="21" customHeight="1" spans="1:15">
      <c r="A18" s="195" t="s">
        <v>118</v>
      </c>
      <c r="B18" s="195" t="s">
        <v>119</v>
      </c>
      <c r="C18" s="120">
        <v>446850</v>
      </c>
      <c r="D18" s="120">
        <v>446850</v>
      </c>
      <c r="E18" s="120">
        <v>446850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="1" customFormat="1" ht="21" customHeight="1" spans="1:15">
      <c r="A19" s="195" t="s">
        <v>120</v>
      </c>
      <c r="B19" s="195" t="s">
        <v>121</v>
      </c>
      <c r="C19" s="120">
        <v>422400</v>
      </c>
      <c r="D19" s="120">
        <v>422400</v>
      </c>
      <c r="E19" s="120">
        <v>422400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  <row r="20" s="1" customFormat="1" ht="21" customHeight="1" spans="1:15">
      <c r="A20" s="195" t="s">
        <v>122</v>
      </c>
      <c r="B20" s="195" t="s">
        <v>123</v>
      </c>
      <c r="C20" s="120">
        <v>55182</v>
      </c>
      <c r="D20" s="120">
        <v>55182</v>
      </c>
      <c r="E20" s="120">
        <v>55182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s="1" customFormat="1" ht="21" customHeight="1" spans="1:15">
      <c r="A21" s="59" t="s">
        <v>124</v>
      </c>
      <c r="B21" s="59" t="s">
        <v>125</v>
      </c>
      <c r="C21" s="120">
        <v>874377.6</v>
      </c>
      <c r="D21" s="120">
        <v>874377.6</v>
      </c>
      <c r="E21" s="120">
        <v>874377.6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s="1" customFormat="1" ht="21" customHeight="1" spans="1:15">
      <c r="A22" s="194" t="s">
        <v>126</v>
      </c>
      <c r="B22" s="194" t="s">
        <v>127</v>
      </c>
      <c r="C22" s="120">
        <v>874377.6</v>
      </c>
      <c r="D22" s="120">
        <v>874377.6</v>
      </c>
      <c r="E22" s="120">
        <v>874377.6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s="1" customFormat="1" ht="21" customHeight="1" spans="1:15">
      <c r="A23" s="195">
        <v>2210201</v>
      </c>
      <c r="B23" s="195" t="s">
        <v>128</v>
      </c>
      <c r="C23" s="120">
        <v>874377.6</v>
      </c>
      <c r="D23" s="120">
        <v>874377.6</v>
      </c>
      <c r="E23" s="120">
        <v>874377.6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="1" customFormat="1" ht="21" customHeight="1" spans="1:15">
      <c r="A24" s="196" t="s">
        <v>56</v>
      </c>
      <c r="B24" s="37"/>
      <c r="C24" s="120">
        <f>D24</f>
        <v>14615281.8</v>
      </c>
      <c r="D24" s="120">
        <f>E24+F24</f>
        <v>14615281.8</v>
      </c>
      <c r="E24" s="120">
        <v>13586411.8</v>
      </c>
      <c r="F24" s="120">
        <f>1000000+28870</f>
        <v>1028870</v>
      </c>
      <c r="G24" s="120"/>
      <c r="H24" s="120"/>
      <c r="I24" s="120"/>
      <c r="J24" s="120"/>
      <c r="K24" s="120"/>
      <c r="L24" s="120"/>
      <c r="M24" s="120"/>
      <c r="N24" s="120"/>
      <c r="O24" s="120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F32" sqref="F3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129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"单位名称："&amp;"昆明滇池国家旅游度假区大渔中学"</f>
        <v>单位名称：昆明滇池国家旅游度假区大渔中学</v>
      </c>
      <c r="B4" s="178"/>
      <c r="D4" s="48" t="s">
        <v>1</v>
      </c>
    </row>
    <row r="5" ht="17.25" customHeight="1" spans="1:4">
      <c r="A5" s="179" t="s">
        <v>2</v>
      </c>
      <c r="B5" s="180"/>
      <c r="C5" s="179" t="s">
        <v>3</v>
      </c>
      <c r="D5" s="180"/>
    </row>
    <row r="6" ht="18.75" customHeight="1" spans="1:4">
      <c r="A6" s="179" t="s">
        <v>4</v>
      </c>
      <c r="B6" s="179" t="s">
        <v>5</v>
      </c>
      <c r="C6" s="179" t="s">
        <v>6</v>
      </c>
      <c r="D6" s="179" t="s">
        <v>5</v>
      </c>
    </row>
    <row r="7" ht="16.5" customHeight="1" spans="1:4">
      <c r="A7" s="181" t="s">
        <v>130</v>
      </c>
      <c r="B7" s="82">
        <v>14586411.8</v>
      </c>
      <c r="C7" s="181" t="s">
        <v>131</v>
      </c>
      <c r="D7" s="82">
        <f>D12+D15+D16+D26</f>
        <v>14615281.8</v>
      </c>
    </row>
    <row r="8" ht="16.5" customHeight="1" spans="1:4">
      <c r="A8" s="181" t="s">
        <v>132</v>
      </c>
      <c r="B8" s="82">
        <v>14586411.8</v>
      </c>
      <c r="C8" s="181" t="s">
        <v>133</v>
      </c>
      <c r="D8" s="82"/>
    </row>
    <row r="9" ht="16.5" customHeight="1" spans="1:4">
      <c r="A9" s="181" t="s">
        <v>134</v>
      </c>
      <c r="B9" s="82"/>
      <c r="C9" s="181" t="s">
        <v>135</v>
      </c>
      <c r="D9" s="82"/>
    </row>
    <row r="10" ht="16.5" customHeight="1" spans="1:4">
      <c r="A10" s="181" t="s">
        <v>136</v>
      </c>
      <c r="B10" s="82"/>
      <c r="C10" s="181" t="s">
        <v>137</v>
      </c>
      <c r="D10" s="82"/>
    </row>
    <row r="11" ht="16.5" customHeight="1" spans="1:4">
      <c r="A11" s="181" t="s">
        <v>138</v>
      </c>
      <c r="B11" s="82"/>
      <c r="C11" s="181" t="s">
        <v>139</v>
      </c>
      <c r="D11" s="82"/>
    </row>
    <row r="12" ht="16.5" customHeight="1" spans="1:4">
      <c r="A12" s="181" t="s">
        <v>132</v>
      </c>
      <c r="B12" s="82">
        <v>28870</v>
      </c>
      <c r="C12" s="181" t="s">
        <v>140</v>
      </c>
      <c r="D12" s="82">
        <f>10645982.8+28870</f>
        <v>10674852.8</v>
      </c>
    </row>
    <row r="13" ht="16.5" customHeight="1" spans="1:4">
      <c r="A13" s="182" t="s">
        <v>134</v>
      </c>
      <c r="B13" s="82"/>
      <c r="C13" s="71" t="s">
        <v>141</v>
      </c>
      <c r="D13" s="82"/>
    </row>
    <row r="14" ht="16.5" customHeight="1" spans="1:4">
      <c r="A14" s="182" t="s">
        <v>136</v>
      </c>
      <c r="B14" s="82"/>
      <c r="C14" s="71" t="s">
        <v>142</v>
      </c>
      <c r="D14" s="82"/>
    </row>
    <row r="15" ht="16.5" customHeight="1" spans="1:4">
      <c r="A15" s="183"/>
      <c r="B15" s="82"/>
      <c r="C15" s="71" t="s">
        <v>143</v>
      </c>
      <c r="D15" s="82">
        <v>2141619.4</v>
      </c>
    </row>
    <row r="16" ht="16.5" customHeight="1" spans="1:4">
      <c r="A16" s="183"/>
      <c r="B16" s="82"/>
      <c r="C16" s="71" t="s">
        <v>144</v>
      </c>
      <c r="D16" s="82">
        <v>924432</v>
      </c>
    </row>
    <row r="17" ht="16.5" customHeight="1" spans="1:4">
      <c r="A17" s="183"/>
      <c r="B17" s="82"/>
      <c r="C17" s="71" t="s">
        <v>145</v>
      </c>
      <c r="D17" s="82"/>
    </row>
    <row r="18" ht="16.5" customHeight="1" spans="1:4">
      <c r="A18" s="183"/>
      <c r="B18" s="82"/>
      <c r="C18" s="71" t="s">
        <v>146</v>
      </c>
      <c r="D18" s="82"/>
    </row>
    <row r="19" ht="16.5" customHeight="1" spans="1:4">
      <c r="A19" s="183"/>
      <c r="B19" s="82"/>
      <c r="C19" s="71" t="s">
        <v>147</v>
      </c>
      <c r="D19" s="82"/>
    </row>
    <row r="20" ht="16.5" customHeight="1" spans="1:4">
      <c r="A20" s="183"/>
      <c r="B20" s="82"/>
      <c r="C20" s="71" t="s">
        <v>148</v>
      </c>
      <c r="D20" s="82"/>
    </row>
    <row r="21" ht="16.5" customHeight="1" spans="1:4">
      <c r="A21" s="183"/>
      <c r="B21" s="82"/>
      <c r="C21" s="71" t="s">
        <v>149</v>
      </c>
      <c r="D21" s="82"/>
    </row>
    <row r="22" ht="16.5" customHeight="1" spans="1:4">
      <c r="A22" s="183"/>
      <c r="B22" s="82"/>
      <c r="C22" s="71" t="s">
        <v>150</v>
      </c>
      <c r="D22" s="82"/>
    </row>
    <row r="23" ht="16.5" customHeight="1" spans="1:4">
      <c r="A23" s="183"/>
      <c r="B23" s="82"/>
      <c r="C23" s="71" t="s">
        <v>151</v>
      </c>
      <c r="D23" s="82"/>
    </row>
    <row r="24" ht="16.5" customHeight="1" spans="1:4">
      <c r="A24" s="183"/>
      <c r="B24" s="82"/>
      <c r="C24" s="71" t="s">
        <v>152</v>
      </c>
      <c r="D24" s="82"/>
    </row>
    <row r="25" ht="16.5" customHeight="1" spans="1:4">
      <c r="A25" s="183"/>
      <c r="B25" s="82"/>
      <c r="C25" s="71" t="s">
        <v>153</v>
      </c>
      <c r="D25" s="82"/>
    </row>
    <row r="26" ht="16.5" customHeight="1" spans="1:4">
      <c r="A26" s="183"/>
      <c r="B26" s="82"/>
      <c r="C26" s="71" t="s">
        <v>154</v>
      </c>
      <c r="D26" s="82">
        <v>874377.6</v>
      </c>
    </row>
    <row r="27" ht="16.5" customHeight="1" spans="1:4">
      <c r="A27" s="183"/>
      <c r="B27" s="82"/>
      <c r="C27" s="71" t="s">
        <v>155</v>
      </c>
      <c r="D27" s="82"/>
    </row>
    <row r="28" ht="16.5" customHeight="1" spans="1:4">
      <c r="A28" s="183"/>
      <c r="B28" s="82"/>
      <c r="C28" s="71" t="s">
        <v>156</v>
      </c>
      <c r="D28" s="82"/>
    </row>
    <row r="29" ht="16.5" customHeight="1" spans="1:4">
      <c r="A29" s="183"/>
      <c r="B29" s="82"/>
      <c r="C29" s="71" t="s">
        <v>157</v>
      </c>
      <c r="D29" s="82"/>
    </row>
    <row r="30" ht="16.5" customHeight="1" spans="1:4">
      <c r="A30" s="183"/>
      <c r="B30" s="82"/>
      <c r="C30" s="71" t="s">
        <v>158</v>
      </c>
      <c r="D30" s="82"/>
    </row>
    <row r="31" ht="16.5" customHeight="1" spans="1:4">
      <c r="A31" s="183"/>
      <c r="B31" s="82"/>
      <c r="C31" s="71" t="s">
        <v>159</v>
      </c>
      <c r="D31" s="82"/>
    </row>
    <row r="32" ht="16.5" customHeight="1" spans="1:4">
      <c r="A32" s="183"/>
      <c r="B32" s="82"/>
      <c r="C32" s="182" t="s">
        <v>160</v>
      </c>
      <c r="D32" s="82"/>
    </row>
    <row r="33" ht="16.5" customHeight="1" spans="1:4">
      <c r="A33" s="183"/>
      <c r="B33" s="82"/>
      <c r="C33" s="182" t="s">
        <v>161</v>
      </c>
      <c r="D33" s="82"/>
    </row>
    <row r="34" ht="16.5" customHeight="1" spans="1:4">
      <c r="A34" s="183"/>
      <c r="B34" s="82"/>
      <c r="C34" s="30" t="s">
        <v>162</v>
      </c>
      <c r="D34" s="82"/>
    </row>
    <row r="35" ht="15" customHeight="1" spans="1:4">
      <c r="A35" s="184" t="s">
        <v>51</v>
      </c>
      <c r="B35" s="185">
        <f>14586411.8+B12</f>
        <v>14615281.8</v>
      </c>
      <c r="C35" s="184" t="s">
        <v>52</v>
      </c>
      <c r="D35" s="185">
        <f>D12+D15+D16+D26+D34</f>
        <v>14615281.8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5" activePane="bottomLeft" state="frozen"/>
      <selection/>
      <selection pane="bottomLeft" activeCell="D29" sqref="D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46"/>
      <c r="F2" s="74"/>
      <c r="G2" s="156" t="s">
        <v>163</v>
      </c>
    </row>
    <row r="3" ht="41.25" customHeight="1" spans="1:7">
      <c r="A3" s="131" t="str">
        <f>"2025"&amp;"年一般公共预算支出预算表（按功能科目分类）"</f>
        <v>2025年一般公共预算支出预算表（按功能科目分类）</v>
      </c>
      <c r="B3" s="131"/>
      <c r="C3" s="131"/>
      <c r="D3" s="131"/>
      <c r="E3" s="131"/>
      <c r="F3" s="131"/>
      <c r="G3" s="131"/>
    </row>
    <row r="4" ht="18" customHeight="1" spans="1:7">
      <c r="A4" s="6" t="str">
        <f>"单位名称："&amp;"昆明滇池国家旅游度假区大渔中学"</f>
        <v>单位名称：昆明滇池国家旅游度假区大渔中学</v>
      </c>
      <c r="F4" s="128"/>
      <c r="G4" s="156" t="s">
        <v>1</v>
      </c>
    </row>
    <row r="5" ht="20.25" customHeight="1" spans="1:7">
      <c r="A5" s="172" t="s">
        <v>164</v>
      </c>
      <c r="B5" s="173"/>
      <c r="C5" s="132" t="s">
        <v>56</v>
      </c>
      <c r="D5" s="164" t="s">
        <v>76</v>
      </c>
      <c r="E5" s="13"/>
      <c r="F5" s="14"/>
      <c r="G5" s="152" t="s">
        <v>77</v>
      </c>
    </row>
    <row r="6" ht="20.25" customHeight="1" spans="1:7">
      <c r="A6" s="174" t="s">
        <v>73</v>
      </c>
      <c r="B6" s="174" t="s">
        <v>74</v>
      </c>
      <c r="C6" s="20"/>
      <c r="D6" s="137" t="s">
        <v>58</v>
      </c>
      <c r="E6" s="137" t="s">
        <v>165</v>
      </c>
      <c r="F6" s="137" t="s">
        <v>166</v>
      </c>
      <c r="G6" s="154"/>
    </row>
    <row r="7" ht="15" customHeight="1" spans="1:7">
      <c r="A7" s="62" t="s">
        <v>83</v>
      </c>
      <c r="B7" s="62" t="s">
        <v>84</v>
      </c>
      <c r="C7" s="62" t="s">
        <v>85</v>
      </c>
      <c r="D7" s="62" t="s">
        <v>86</v>
      </c>
      <c r="E7" s="62" t="s">
        <v>87</v>
      </c>
      <c r="F7" s="62" t="s">
        <v>88</v>
      </c>
      <c r="G7" s="62" t="s">
        <v>89</v>
      </c>
    </row>
    <row r="8" s="1" customFormat="1" ht="18" customHeight="1" spans="1:7">
      <c r="A8" s="142" t="s">
        <v>98</v>
      </c>
      <c r="B8" s="142" t="s">
        <v>99</v>
      </c>
      <c r="C8" s="120">
        <f>D8+G8</f>
        <v>10674852.8</v>
      </c>
      <c r="D8" s="120">
        <v>9645982.8</v>
      </c>
      <c r="E8" s="120">
        <v>9282480</v>
      </c>
      <c r="F8" s="120">
        <v>363502.8</v>
      </c>
      <c r="G8" s="120">
        <v>1028870</v>
      </c>
    </row>
    <row r="9" s="1" customFormat="1" ht="18" customHeight="1" spans="1:7">
      <c r="A9" s="141" t="s">
        <v>100</v>
      </c>
      <c r="B9" s="141" t="s">
        <v>101</v>
      </c>
      <c r="C9" s="120">
        <f>D9+G9</f>
        <v>10674852.8</v>
      </c>
      <c r="D9" s="120">
        <v>9645982.8</v>
      </c>
      <c r="E9" s="120">
        <v>9282480</v>
      </c>
      <c r="F9" s="120">
        <v>363502.8</v>
      </c>
      <c r="G9" s="120">
        <v>1028870</v>
      </c>
    </row>
    <row r="10" s="1" customFormat="1" ht="18" customHeight="1" spans="1:7">
      <c r="A10" s="175" t="s">
        <v>102</v>
      </c>
      <c r="B10" s="175" t="s">
        <v>103</v>
      </c>
      <c r="C10" s="120">
        <f>D10+G10</f>
        <v>10674852.8</v>
      </c>
      <c r="D10" s="120">
        <v>9645982.8</v>
      </c>
      <c r="E10" s="120">
        <v>9282480</v>
      </c>
      <c r="F10" s="120">
        <v>363502.8</v>
      </c>
      <c r="G10" s="120">
        <v>1028870</v>
      </c>
    </row>
    <row r="11" s="1" customFormat="1" ht="18" customHeight="1" spans="1:7">
      <c r="A11" s="142" t="s">
        <v>104</v>
      </c>
      <c r="B11" s="142" t="s">
        <v>105</v>
      </c>
      <c r="C11" s="120">
        <v>2141619.4</v>
      </c>
      <c r="D11" s="120">
        <v>2141619.4</v>
      </c>
      <c r="E11" s="120">
        <v>2129019.4</v>
      </c>
      <c r="F11" s="120">
        <v>12600</v>
      </c>
      <c r="G11" s="120"/>
    </row>
    <row r="12" s="1" customFormat="1" ht="18" customHeight="1" spans="1:7">
      <c r="A12" s="141" t="s">
        <v>106</v>
      </c>
      <c r="B12" s="141" t="s">
        <v>107</v>
      </c>
      <c r="C12" s="120">
        <v>2141619.4</v>
      </c>
      <c r="D12" s="120">
        <v>2141619.4</v>
      </c>
      <c r="E12" s="120">
        <v>2129019.4</v>
      </c>
      <c r="F12" s="120">
        <v>12600</v>
      </c>
      <c r="G12" s="120"/>
    </row>
    <row r="13" s="1" customFormat="1" ht="18" customHeight="1" spans="1:7">
      <c r="A13" s="175" t="s">
        <v>108</v>
      </c>
      <c r="B13" s="175" t="s">
        <v>109</v>
      </c>
      <c r="C13" s="120">
        <v>536219.4</v>
      </c>
      <c r="D13" s="120">
        <v>536219.4</v>
      </c>
      <c r="E13" s="120">
        <v>523619.4</v>
      </c>
      <c r="F13" s="120">
        <v>12600</v>
      </c>
      <c r="G13" s="120"/>
    </row>
    <row r="14" s="1" customFormat="1" ht="18" customHeight="1" spans="1:7">
      <c r="A14" s="175" t="s">
        <v>110</v>
      </c>
      <c r="B14" s="175" t="s">
        <v>111</v>
      </c>
      <c r="C14" s="120">
        <v>905400</v>
      </c>
      <c r="D14" s="120">
        <v>905400</v>
      </c>
      <c r="E14" s="120">
        <v>905400</v>
      </c>
      <c r="F14" s="120"/>
      <c r="G14" s="120"/>
    </row>
    <row r="15" s="1" customFormat="1" ht="18" customHeight="1" spans="1:7">
      <c r="A15" s="175" t="s">
        <v>112</v>
      </c>
      <c r="B15" s="175" t="s">
        <v>113</v>
      </c>
      <c r="C15" s="120">
        <v>700000</v>
      </c>
      <c r="D15" s="120">
        <v>700000</v>
      </c>
      <c r="E15" s="120">
        <v>700000</v>
      </c>
      <c r="F15" s="120"/>
      <c r="G15" s="120"/>
    </row>
    <row r="16" s="1" customFormat="1" ht="18" customHeight="1" spans="1:7">
      <c r="A16" s="142" t="s">
        <v>114</v>
      </c>
      <c r="B16" s="142" t="s">
        <v>115</v>
      </c>
      <c r="C16" s="120">
        <v>924432</v>
      </c>
      <c r="D16" s="120">
        <v>924432</v>
      </c>
      <c r="E16" s="120">
        <v>924432</v>
      </c>
      <c r="F16" s="120"/>
      <c r="G16" s="120"/>
    </row>
    <row r="17" s="1" customFormat="1" ht="18" customHeight="1" spans="1:7">
      <c r="A17" s="141" t="s">
        <v>116</v>
      </c>
      <c r="B17" s="141" t="s">
        <v>117</v>
      </c>
      <c r="C17" s="120">
        <v>924432</v>
      </c>
      <c r="D17" s="120">
        <v>924432</v>
      </c>
      <c r="E17" s="120">
        <v>924432</v>
      </c>
      <c r="F17" s="120"/>
      <c r="G17" s="120"/>
    </row>
    <row r="18" s="1" customFormat="1" ht="18" customHeight="1" spans="1:7">
      <c r="A18" s="175" t="s">
        <v>118</v>
      </c>
      <c r="B18" s="175" t="s">
        <v>119</v>
      </c>
      <c r="C18" s="120">
        <v>446850</v>
      </c>
      <c r="D18" s="120">
        <v>446850</v>
      </c>
      <c r="E18" s="120">
        <v>446850</v>
      </c>
      <c r="F18" s="120"/>
      <c r="G18" s="120"/>
    </row>
    <row r="19" s="1" customFormat="1" ht="18" customHeight="1" spans="1:7">
      <c r="A19" s="175" t="s">
        <v>120</v>
      </c>
      <c r="B19" s="175" t="s">
        <v>121</v>
      </c>
      <c r="C19" s="120">
        <v>422400</v>
      </c>
      <c r="D19" s="120">
        <v>422400</v>
      </c>
      <c r="E19" s="120">
        <v>422400</v>
      </c>
      <c r="F19" s="120"/>
      <c r="G19" s="120"/>
    </row>
    <row r="20" s="1" customFormat="1" ht="18" customHeight="1" spans="1:7">
      <c r="A20" s="175" t="s">
        <v>122</v>
      </c>
      <c r="B20" s="175" t="s">
        <v>123</v>
      </c>
      <c r="C20" s="120">
        <v>55182</v>
      </c>
      <c r="D20" s="120">
        <v>55182</v>
      </c>
      <c r="E20" s="120">
        <v>55182</v>
      </c>
      <c r="F20" s="120"/>
      <c r="G20" s="120"/>
    </row>
    <row r="21" s="1" customFormat="1" ht="18" customHeight="1" spans="1:7">
      <c r="A21" s="142" t="s">
        <v>124</v>
      </c>
      <c r="B21" s="142" t="s">
        <v>125</v>
      </c>
      <c r="C21" s="120">
        <v>874377.6</v>
      </c>
      <c r="D21" s="120">
        <v>874377.6</v>
      </c>
      <c r="E21" s="120">
        <v>874377.6</v>
      </c>
      <c r="F21" s="120"/>
      <c r="G21" s="120"/>
    </row>
    <row r="22" s="1" customFormat="1" ht="18" customHeight="1" spans="1:7">
      <c r="A22" s="141" t="s">
        <v>126</v>
      </c>
      <c r="B22" s="141" t="s">
        <v>127</v>
      </c>
      <c r="C22" s="120">
        <v>874377.6</v>
      </c>
      <c r="D22" s="120">
        <v>874377.6</v>
      </c>
      <c r="E22" s="120">
        <v>874377.6</v>
      </c>
      <c r="F22" s="120"/>
      <c r="G22" s="120"/>
    </row>
    <row r="23" s="1" customFormat="1" ht="18" customHeight="1" spans="1:7">
      <c r="A23" s="175" t="s">
        <v>167</v>
      </c>
      <c r="B23" s="175" t="s">
        <v>128</v>
      </c>
      <c r="C23" s="120">
        <v>874377.6</v>
      </c>
      <c r="D23" s="120">
        <v>874377.6</v>
      </c>
      <c r="E23" s="120">
        <v>874377.6</v>
      </c>
      <c r="F23" s="120"/>
      <c r="G23" s="120"/>
    </row>
    <row r="24" s="1" customFormat="1" ht="18" customHeight="1" spans="1:7">
      <c r="A24" s="176" t="s">
        <v>168</v>
      </c>
      <c r="B24" s="177" t="s">
        <v>168</v>
      </c>
      <c r="C24" s="120">
        <f>D24+G24</f>
        <v>14615281.8</v>
      </c>
      <c r="D24" s="120">
        <v>13586411.8</v>
      </c>
      <c r="E24" s="120">
        <v>13210309</v>
      </c>
      <c r="F24" s="120">
        <v>376102.8</v>
      </c>
      <c r="G24" s="120">
        <v>1028870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168" t="s">
        <v>169</v>
      </c>
    </row>
    <row r="3" ht="41.25" customHeight="1" spans="1:6">
      <c r="A3" s="169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3" t="str">
        <f>"单位名称："&amp;"昆明滇池国家旅游度假区大渔中学"</f>
        <v>单位名称：昆明滇池国家旅游度假区大渔中学</v>
      </c>
      <c r="B4" s="170"/>
      <c r="D4" s="45"/>
      <c r="E4" s="44"/>
      <c r="F4" s="66" t="s">
        <v>1</v>
      </c>
    </row>
    <row r="5" ht="27" customHeight="1" spans="1:6">
      <c r="A5" s="49" t="s">
        <v>170</v>
      </c>
      <c r="B5" s="49" t="s">
        <v>171</v>
      </c>
      <c r="C5" s="51" t="s">
        <v>172</v>
      </c>
      <c r="D5" s="49"/>
      <c r="E5" s="50"/>
      <c r="F5" s="49" t="s">
        <v>173</v>
      </c>
    </row>
    <row r="6" ht="28.5" customHeight="1" spans="1:6">
      <c r="A6" s="171"/>
      <c r="B6" s="53"/>
      <c r="C6" s="50" t="s">
        <v>58</v>
      </c>
      <c r="D6" s="50" t="s">
        <v>174</v>
      </c>
      <c r="E6" s="50" t="s">
        <v>175</v>
      </c>
      <c r="F6" s="52"/>
    </row>
    <row r="7" ht="17.25" customHeight="1" spans="1:6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1">
      <c r="A9" t="s">
        <v>176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workbookViewId="0">
      <pane ySplit="1" topLeftCell="A22" activePane="bottomLeft" state="frozen"/>
      <selection/>
      <selection pane="bottomLeft" activeCell="B5" sqref="B5:B8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46"/>
      <c r="C2" s="157"/>
      <c r="E2" s="158"/>
      <c r="F2" s="158"/>
      <c r="G2" s="158"/>
      <c r="H2" s="158"/>
      <c r="I2" s="86"/>
      <c r="J2" s="86"/>
      <c r="K2" s="86"/>
      <c r="L2" s="86"/>
      <c r="M2" s="86"/>
      <c r="N2" s="86"/>
      <c r="R2" s="86"/>
      <c r="V2" s="157"/>
      <c r="X2" s="4" t="s">
        <v>177</v>
      </c>
    </row>
    <row r="3" ht="45.75" customHeight="1" spans="1:24">
      <c r="A3" s="68" t="str">
        <f>"2025"&amp;"年部门基本支出预算表"</f>
        <v>2025年部门基本支出预算表</v>
      </c>
      <c r="B3" s="5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5"/>
      <c r="P3" s="5"/>
      <c r="Q3" s="5"/>
      <c r="R3" s="68"/>
      <c r="S3" s="68"/>
      <c r="T3" s="68"/>
      <c r="U3" s="68"/>
      <c r="V3" s="68"/>
      <c r="W3" s="68"/>
      <c r="X3" s="68"/>
    </row>
    <row r="4" ht="18.75" customHeight="1" spans="1:24">
      <c r="A4" s="6" t="str">
        <f>"单位名称："&amp;"昆明滇池国家旅游度假区大渔中学"</f>
        <v>单位名称：昆明滇池国家旅游度假区大渔中学</v>
      </c>
      <c r="B4" s="7"/>
      <c r="C4" s="159"/>
      <c r="D4" s="159"/>
      <c r="E4" s="159"/>
      <c r="F4" s="159"/>
      <c r="G4" s="159"/>
      <c r="H4" s="159"/>
      <c r="I4" s="88"/>
      <c r="J4" s="88"/>
      <c r="K4" s="88"/>
      <c r="L4" s="88"/>
      <c r="M4" s="88"/>
      <c r="N4" s="88"/>
      <c r="O4" s="8"/>
      <c r="P4" s="8"/>
      <c r="Q4" s="8"/>
      <c r="R4" s="88"/>
      <c r="V4" s="157"/>
      <c r="X4" s="4" t="s">
        <v>1</v>
      </c>
    </row>
    <row r="5" ht="18" customHeight="1" spans="1:24">
      <c r="A5" s="10" t="s">
        <v>178</v>
      </c>
      <c r="B5" s="10" t="s">
        <v>179</v>
      </c>
      <c r="C5" s="10" t="s">
        <v>180</v>
      </c>
      <c r="D5" s="10" t="s">
        <v>181</v>
      </c>
      <c r="E5" s="10" t="s">
        <v>182</v>
      </c>
      <c r="F5" s="10" t="s">
        <v>183</v>
      </c>
      <c r="G5" s="10" t="s">
        <v>184</v>
      </c>
      <c r="H5" s="10" t="s">
        <v>185</v>
      </c>
      <c r="I5" s="164" t="s">
        <v>186</v>
      </c>
      <c r="J5" s="83" t="s">
        <v>186</v>
      </c>
      <c r="K5" s="83"/>
      <c r="L5" s="83"/>
      <c r="M5" s="83"/>
      <c r="N5" s="83"/>
      <c r="O5" s="13"/>
      <c r="P5" s="13"/>
      <c r="Q5" s="13"/>
      <c r="R5" s="104" t="s">
        <v>62</v>
      </c>
      <c r="S5" s="83" t="s">
        <v>63</v>
      </c>
      <c r="T5" s="83"/>
      <c r="U5" s="83"/>
      <c r="V5" s="83"/>
      <c r="W5" s="83"/>
      <c r="X5" s="84"/>
    </row>
    <row r="6" ht="18" customHeight="1" spans="1:24">
      <c r="A6" s="15"/>
      <c r="B6" s="29"/>
      <c r="C6" s="134"/>
      <c r="D6" s="15"/>
      <c r="E6" s="15"/>
      <c r="F6" s="15"/>
      <c r="G6" s="15"/>
      <c r="H6" s="15"/>
      <c r="I6" s="132" t="s">
        <v>187</v>
      </c>
      <c r="J6" s="164" t="s">
        <v>59</v>
      </c>
      <c r="K6" s="83"/>
      <c r="L6" s="83"/>
      <c r="M6" s="83"/>
      <c r="N6" s="84"/>
      <c r="O6" s="12" t="s">
        <v>188</v>
      </c>
      <c r="P6" s="13"/>
      <c r="Q6" s="14"/>
      <c r="R6" s="10" t="s">
        <v>62</v>
      </c>
      <c r="S6" s="164" t="s">
        <v>63</v>
      </c>
      <c r="T6" s="104" t="s">
        <v>65</v>
      </c>
      <c r="U6" s="83" t="s">
        <v>63</v>
      </c>
      <c r="V6" s="104" t="s">
        <v>67</v>
      </c>
      <c r="W6" s="104" t="s">
        <v>68</v>
      </c>
      <c r="X6" s="167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5" t="s">
        <v>189</v>
      </c>
      <c r="K7" s="10" t="s">
        <v>190</v>
      </c>
      <c r="L7" s="10" t="s">
        <v>191</v>
      </c>
      <c r="M7" s="10" t="s">
        <v>192</v>
      </c>
      <c r="N7" s="10" t="s">
        <v>193</v>
      </c>
      <c r="O7" s="10" t="s">
        <v>59</v>
      </c>
      <c r="P7" s="10" t="s">
        <v>60</v>
      </c>
      <c r="Q7" s="10" t="s">
        <v>61</v>
      </c>
      <c r="R7" s="29"/>
      <c r="S7" s="10" t="s">
        <v>58</v>
      </c>
      <c r="T7" s="10" t="s">
        <v>65</v>
      </c>
      <c r="U7" s="10" t="s">
        <v>194</v>
      </c>
      <c r="V7" s="10" t="s">
        <v>67</v>
      </c>
      <c r="W7" s="10" t="s">
        <v>68</v>
      </c>
      <c r="X7" s="10" t="s">
        <v>69</v>
      </c>
    </row>
    <row r="8" ht="37.5" customHeight="1" spans="1:24">
      <c r="A8" s="160"/>
      <c r="B8" s="20"/>
      <c r="C8" s="160"/>
      <c r="D8" s="160"/>
      <c r="E8" s="160"/>
      <c r="F8" s="160"/>
      <c r="G8" s="160"/>
      <c r="H8" s="160"/>
      <c r="I8" s="160"/>
      <c r="J8" s="166" t="s">
        <v>58</v>
      </c>
      <c r="K8" s="18" t="s">
        <v>195</v>
      </c>
      <c r="L8" s="18" t="s">
        <v>191</v>
      </c>
      <c r="M8" s="18" t="s">
        <v>192</v>
      </c>
      <c r="N8" s="18" t="s">
        <v>193</v>
      </c>
      <c r="O8" s="18" t="s">
        <v>191</v>
      </c>
      <c r="P8" s="18" t="s">
        <v>192</v>
      </c>
      <c r="Q8" s="18" t="s">
        <v>193</v>
      </c>
      <c r="R8" s="18" t="s">
        <v>62</v>
      </c>
      <c r="S8" s="18" t="s">
        <v>58</v>
      </c>
      <c r="T8" s="18" t="s">
        <v>65</v>
      </c>
      <c r="U8" s="18" t="s">
        <v>194</v>
      </c>
      <c r="V8" s="18" t="s">
        <v>67</v>
      </c>
      <c r="W8" s="18" t="s">
        <v>68</v>
      </c>
      <c r="X8" s="18" t="s">
        <v>69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s="1" customFormat="1" ht="20.25" customHeight="1" spans="1:24">
      <c r="A10" s="161" t="s">
        <v>196</v>
      </c>
      <c r="B10" s="161" t="s">
        <v>71</v>
      </c>
      <c r="C10" s="161" t="s">
        <v>197</v>
      </c>
      <c r="D10" s="161" t="s">
        <v>198</v>
      </c>
      <c r="E10" s="161" t="s">
        <v>102</v>
      </c>
      <c r="F10" s="161" t="s">
        <v>103</v>
      </c>
      <c r="G10" s="161" t="s">
        <v>199</v>
      </c>
      <c r="H10" s="161" t="s">
        <v>200</v>
      </c>
      <c r="I10" s="120">
        <v>3004332</v>
      </c>
      <c r="J10" s="120">
        <v>3004332</v>
      </c>
      <c r="K10" s="120"/>
      <c r="L10" s="120"/>
      <c r="M10" s="120">
        <v>3004332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="1" customFormat="1" ht="20.25" customHeight="1" spans="1:24">
      <c r="A11" s="161" t="s">
        <v>196</v>
      </c>
      <c r="B11" s="161" t="s">
        <v>71</v>
      </c>
      <c r="C11" s="161" t="s">
        <v>197</v>
      </c>
      <c r="D11" s="161" t="s">
        <v>198</v>
      </c>
      <c r="E11" s="161" t="s">
        <v>102</v>
      </c>
      <c r="F11" s="161" t="s">
        <v>103</v>
      </c>
      <c r="G11" s="161" t="s">
        <v>201</v>
      </c>
      <c r="H11" s="161" t="s">
        <v>202</v>
      </c>
      <c r="I11" s="120">
        <v>4692</v>
      </c>
      <c r="J11" s="120">
        <v>4692</v>
      </c>
      <c r="K11" s="24"/>
      <c r="L11" s="24"/>
      <c r="M11" s="120">
        <v>4692</v>
      </c>
      <c r="N11" s="24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="1" customFormat="1" ht="20.25" customHeight="1" spans="1:24">
      <c r="A12" s="161" t="s">
        <v>196</v>
      </c>
      <c r="B12" s="161" t="s">
        <v>71</v>
      </c>
      <c r="C12" s="161" t="s">
        <v>197</v>
      </c>
      <c r="D12" s="161" t="s">
        <v>198</v>
      </c>
      <c r="E12" s="161" t="s">
        <v>102</v>
      </c>
      <c r="F12" s="161" t="s">
        <v>103</v>
      </c>
      <c r="G12" s="161" t="s">
        <v>201</v>
      </c>
      <c r="H12" s="161" t="s">
        <v>202</v>
      </c>
      <c r="I12" s="120">
        <v>273600</v>
      </c>
      <c r="J12" s="120">
        <v>273600</v>
      </c>
      <c r="K12" s="24"/>
      <c r="L12" s="24"/>
      <c r="M12" s="120">
        <v>273600</v>
      </c>
      <c r="N12" s="24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="1" customFormat="1" ht="20.25" customHeight="1" spans="1:24">
      <c r="A13" s="161" t="s">
        <v>196</v>
      </c>
      <c r="B13" s="161" t="s">
        <v>71</v>
      </c>
      <c r="C13" s="161" t="s">
        <v>197</v>
      </c>
      <c r="D13" s="161" t="s">
        <v>198</v>
      </c>
      <c r="E13" s="161" t="s">
        <v>102</v>
      </c>
      <c r="F13" s="161" t="s">
        <v>103</v>
      </c>
      <c r="G13" s="161" t="s">
        <v>201</v>
      </c>
      <c r="H13" s="161" t="s">
        <v>202</v>
      </c>
      <c r="I13" s="120">
        <v>270000</v>
      </c>
      <c r="J13" s="120">
        <v>270000</v>
      </c>
      <c r="K13" s="24"/>
      <c r="L13" s="24"/>
      <c r="M13" s="120">
        <v>270000</v>
      </c>
      <c r="N13" s="24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="1" customFormat="1" ht="20.25" customHeight="1" spans="1:24">
      <c r="A14" s="161" t="s">
        <v>196</v>
      </c>
      <c r="B14" s="161" t="s">
        <v>71</v>
      </c>
      <c r="C14" s="161" t="s">
        <v>197</v>
      </c>
      <c r="D14" s="161" t="s">
        <v>198</v>
      </c>
      <c r="E14" s="161" t="s">
        <v>102</v>
      </c>
      <c r="F14" s="161" t="s">
        <v>103</v>
      </c>
      <c r="G14" s="161" t="s">
        <v>203</v>
      </c>
      <c r="H14" s="161" t="s">
        <v>204</v>
      </c>
      <c r="I14" s="120">
        <v>180000</v>
      </c>
      <c r="J14" s="120">
        <v>180000</v>
      </c>
      <c r="K14" s="24"/>
      <c r="L14" s="24"/>
      <c r="M14" s="120">
        <v>180000</v>
      </c>
      <c r="N14" s="24"/>
      <c r="O14" s="120"/>
      <c r="P14" s="120"/>
      <c r="Q14" s="120"/>
      <c r="R14" s="120"/>
      <c r="S14" s="120"/>
      <c r="T14" s="120"/>
      <c r="U14" s="120"/>
      <c r="V14" s="120"/>
      <c r="W14" s="120"/>
      <c r="X14" s="120"/>
    </row>
    <row r="15" s="1" customFormat="1" ht="20.25" customHeight="1" spans="1:24">
      <c r="A15" s="161" t="s">
        <v>196</v>
      </c>
      <c r="B15" s="161" t="s">
        <v>71</v>
      </c>
      <c r="C15" s="161" t="s">
        <v>197</v>
      </c>
      <c r="D15" s="161" t="s">
        <v>198</v>
      </c>
      <c r="E15" s="161" t="s">
        <v>102</v>
      </c>
      <c r="F15" s="161" t="s">
        <v>103</v>
      </c>
      <c r="G15" s="161" t="s">
        <v>205</v>
      </c>
      <c r="H15" s="161" t="s">
        <v>206</v>
      </c>
      <c r="I15" s="120">
        <v>1928196</v>
      </c>
      <c r="J15" s="120">
        <v>1928196</v>
      </c>
      <c r="K15" s="24"/>
      <c r="L15" s="24"/>
      <c r="M15" s="120">
        <v>1928196</v>
      </c>
      <c r="N15" s="24"/>
      <c r="O15" s="120"/>
      <c r="P15" s="120"/>
      <c r="Q15" s="120"/>
      <c r="R15" s="120"/>
      <c r="S15" s="120"/>
      <c r="T15" s="120"/>
      <c r="U15" s="120"/>
      <c r="V15" s="120"/>
      <c r="W15" s="120"/>
      <c r="X15" s="120"/>
    </row>
    <row r="16" s="1" customFormat="1" ht="20.25" customHeight="1" spans="1:24">
      <c r="A16" s="161" t="s">
        <v>196</v>
      </c>
      <c r="B16" s="161" t="s">
        <v>71</v>
      </c>
      <c r="C16" s="161" t="s">
        <v>197</v>
      </c>
      <c r="D16" s="161" t="s">
        <v>198</v>
      </c>
      <c r="E16" s="161" t="s">
        <v>102</v>
      </c>
      <c r="F16" s="161" t="s">
        <v>103</v>
      </c>
      <c r="G16" s="161" t="s">
        <v>205</v>
      </c>
      <c r="H16" s="161" t="s">
        <v>206</v>
      </c>
      <c r="I16" s="120">
        <v>1324320</v>
      </c>
      <c r="J16" s="120">
        <v>1324320</v>
      </c>
      <c r="K16" s="24"/>
      <c r="L16" s="24"/>
      <c r="M16" s="120">
        <v>1324320</v>
      </c>
      <c r="N16" s="24"/>
      <c r="O16" s="120"/>
      <c r="P16" s="120"/>
      <c r="Q16" s="120"/>
      <c r="R16" s="120"/>
      <c r="S16" s="120"/>
      <c r="T16" s="120"/>
      <c r="U16" s="120"/>
      <c r="V16" s="120"/>
      <c r="W16" s="120"/>
      <c r="X16" s="120"/>
    </row>
    <row r="17" s="1" customFormat="1" ht="20.25" customHeight="1" spans="1:24">
      <c r="A17" s="161" t="s">
        <v>196</v>
      </c>
      <c r="B17" s="161" t="s">
        <v>71</v>
      </c>
      <c r="C17" s="161" t="s">
        <v>207</v>
      </c>
      <c r="D17" s="161" t="s">
        <v>208</v>
      </c>
      <c r="E17" s="161" t="s">
        <v>110</v>
      </c>
      <c r="F17" s="161" t="s">
        <v>111</v>
      </c>
      <c r="G17" s="161" t="s">
        <v>209</v>
      </c>
      <c r="H17" s="161" t="s">
        <v>210</v>
      </c>
      <c r="I17" s="120">
        <v>905400</v>
      </c>
      <c r="J17" s="120">
        <v>905400</v>
      </c>
      <c r="K17" s="24"/>
      <c r="L17" s="24"/>
      <c r="M17" s="120">
        <v>905400</v>
      </c>
      <c r="N17" s="24"/>
      <c r="O17" s="120"/>
      <c r="P17" s="120"/>
      <c r="Q17" s="120"/>
      <c r="R17" s="120"/>
      <c r="S17" s="120"/>
      <c r="T17" s="120"/>
      <c r="U17" s="120"/>
      <c r="V17" s="120"/>
      <c r="W17" s="120"/>
      <c r="X17" s="120"/>
    </row>
    <row r="18" s="1" customFormat="1" ht="20.25" customHeight="1" spans="1:24">
      <c r="A18" s="161" t="s">
        <v>196</v>
      </c>
      <c r="B18" s="161" t="s">
        <v>71</v>
      </c>
      <c r="C18" s="161" t="s">
        <v>207</v>
      </c>
      <c r="D18" s="161" t="s">
        <v>208</v>
      </c>
      <c r="E18" s="161" t="s">
        <v>112</v>
      </c>
      <c r="F18" s="161" t="s">
        <v>113</v>
      </c>
      <c r="G18" s="161" t="s">
        <v>211</v>
      </c>
      <c r="H18" s="161" t="s">
        <v>212</v>
      </c>
      <c r="I18" s="120">
        <v>700000</v>
      </c>
      <c r="J18" s="120">
        <v>700000</v>
      </c>
      <c r="K18" s="24"/>
      <c r="L18" s="24"/>
      <c r="M18" s="120">
        <v>700000</v>
      </c>
      <c r="N18" s="24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r="19" s="1" customFormat="1" ht="20.25" customHeight="1" spans="1:24">
      <c r="A19" s="161" t="s">
        <v>196</v>
      </c>
      <c r="B19" s="161" t="s">
        <v>71</v>
      </c>
      <c r="C19" s="161" t="s">
        <v>207</v>
      </c>
      <c r="D19" s="161" t="s">
        <v>208</v>
      </c>
      <c r="E19" s="161" t="s">
        <v>118</v>
      </c>
      <c r="F19" s="161" t="s">
        <v>119</v>
      </c>
      <c r="G19" s="161" t="s">
        <v>213</v>
      </c>
      <c r="H19" s="161" t="s">
        <v>214</v>
      </c>
      <c r="I19" s="120">
        <v>446850</v>
      </c>
      <c r="J19" s="120">
        <v>446850</v>
      </c>
      <c r="K19" s="24"/>
      <c r="L19" s="24"/>
      <c r="M19" s="120">
        <v>446850</v>
      </c>
      <c r="N19" s="24"/>
      <c r="O19" s="120"/>
      <c r="P19" s="120"/>
      <c r="Q19" s="120"/>
      <c r="R19" s="120"/>
      <c r="S19" s="120"/>
      <c r="T19" s="120"/>
      <c r="U19" s="120"/>
      <c r="V19" s="120"/>
      <c r="W19" s="120"/>
      <c r="X19" s="120"/>
    </row>
    <row r="20" s="1" customFormat="1" ht="20.25" customHeight="1" spans="1:24">
      <c r="A20" s="161" t="s">
        <v>196</v>
      </c>
      <c r="B20" s="161" t="s">
        <v>71</v>
      </c>
      <c r="C20" s="161" t="s">
        <v>207</v>
      </c>
      <c r="D20" s="161" t="s">
        <v>208</v>
      </c>
      <c r="E20" s="161" t="s">
        <v>120</v>
      </c>
      <c r="F20" s="161" t="s">
        <v>121</v>
      </c>
      <c r="G20" s="161" t="s">
        <v>215</v>
      </c>
      <c r="H20" s="161" t="s">
        <v>216</v>
      </c>
      <c r="I20" s="120">
        <v>422400</v>
      </c>
      <c r="J20" s="120">
        <v>422400</v>
      </c>
      <c r="K20" s="24"/>
      <c r="L20" s="24"/>
      <c r="M20" s="120">
        <v>422400</v>
      </c>
      <c r="N20" s="24"/>
      <c r="O20" s="120"/>
      <c r="P20" s="120"/>
      <c r="Q20" s="120"/>
      <c r="R20" s="120"/>
      <c r="S20" s="120"/>
      <c r="T20" s="120"/>
      <c r="U20" s="120"/>
      <c r="V20" s="120"/>
      <c r="W20" s="120"/>
      <c r="X20" s="120"/>
    </row>
    <row r="21" s="1" customFormat="1" ht="20.25" customHeight="1" spans="1:24">
      <c r="A21" s="161" t="s">
        <v>196</v>
      </c>
      <c r="B21" s="161" t="s">
        <v>71</v>
      </c>
      <c r="C21" s="161" t="s">
        <v>207</v>
      </c>
      <c r="D21" s="161" t="s">
        <v>208</v>
      </c>
      <c r="E21" s="161" t="s">
        <v>102</v>
      </c>
      <c r="F21" s="161" t="s">
        <v>103</v>
      </c>
      <c r="G21" s="161" t="s">
        <v>217</v>
      </c>
      <c r="H21" s="161" t="s">
        <v>218</v>
      </c>
      <c r="I21" s="120">
        <v>40500</v>
      </c>
      <c r="J21" s="120">
        <v>40500</v>
      </c>
      <c r="K21" s="24"/>
      <c r="L21" s="24"/>
      <c r="M21" s="120">
        <v>40500</v>
      </c>
      <c r="N21" s="24"/>
      <c r="O21" s="120"/>
      <c r="P21" s="120"/>
      <c r="Q21" s="120"/>
      <c r="R21" s="120"/>
      <c r="S21" s="120"/>
      <c r="T21" s="120"/>
      <c r="U21" s="120"/>
      <c r="V21" s="120"/>
      <c r="W21" s="120"/>
      <c r="X21" s="120"/>
    </row>
    <row r="22" s="1" customFormat="1" ht="20.25" customHeight="1" spans="1:24">
      <c r="A22" s="161" t="s">
        <v>196</v>
      </c>
      <c r="B22" s="161" t="s">
        <v>71</v>
      </c>
      <c r="C22" s="161" t="s">
        <v>207</v>
      </c>
      <c r="D22" s="161" t="s">
        <v>208</v>
      </c>
      <c r="E22" s="161" t="s">
        <v>122</v>
      </c>
      <c r="F22" s="161" t="s">
        <v>123</v>
      </c>
      <c r="G22" s="161" t="s">
        <v>217</v>
      </c>
      <c r="H22" s="161" t="s">
        <v>218</v>
      </c>
      <c r="I22" s="120">
        <v>34122</v>
      </c>
      <c r="J22" s="120">
        <v>34122</v>
      </c>
      <c r="K22" s="24"/>
      <c r="L22" s="24"/>
      <c r="M22" s="120">
        <v>34122</v>
      </c>
      <c r="N22" s="24"/>
      <c r="O22" s="120"/>
      <c r="P22" s="120"/>
      <c r="Q22" s="120"/>
      <c r="R22" s="120"/>
      <c r="S22" s="120"/>
      <c r="T22" s="120"/>
      <c r="U22" s="120"/>
      <c r="V22" s="120"/>
      <c r="W22" s="120"/>
      <c r="X22" s="120"/>
    </row>
    <row r="23" s="1" customFormat="1" ht="20.25" customHeight="1" spans="1:24">
      <c r="A23" s="161" t="s">
        <v>196</v>
      </c>
      <c r="B23" s="161" t="s">
        <v>71</v>
      </c>
      <c r="C23" s="161" t="s">
        <v>207</v>
      </c>
      <c r="D23" s="161" t="s">
        <v>208</v>
      </c>
      <c r="E23" s="161" t="s">
        <v>122</v>
      </c>
      <c r="F23" s="161" t="s">
        <v>123</v>
      </c>
      <c r="G23" s="161" t="s">
        <v>217</v>
      </c>
      <c r="H23" s="161" t="s">
        <v>218</v>
      </c>
      <c r="I23" s="120">
        <v>21060</v>
      </c>
      <c r="J23" s="120">
        <v>21060</v>
      </c>
      <c r="K23" s="24"/>
      <c r="L23" s="24"/>
      <c r="M23" s="120">
        <v>21060</v>
      </c>
      <c r="N23" s="24"/>
      <c r="O23" s="120"/>
      <c r="P23" s="120"/>
      <c r="Q23" s="120"/>
      <c r="R23" s="120"/>
      <c r="S23" s="120"/>
      <c r="T23" s="120"/>
      <c r="U23" s="120"/>
      <c r="V23" s="120"/>
      <c r="W23" s="120"/>
      <c r="X23" s="120"/>
    </row>
    <row r="24" s="1" customFormat="1" ht="20.25" customHeight="1" spans="1:24">
      <c r="A24" s="161" t="s">
        <v>196</v>
      </c>
      <c r="B24" s="161" t="s">
        <v>71</v>
      </c>
      <c r="C24" s="161" t="s">
        <v>219</v>
      </c>
      <c r="D24" s="161" t="s">
        <v>220</v>
      </c>
      <c r="E24" s="161" t="s">
        <v>102</v>
      </c>
      <c r="F24" s="161" t="s">
        <v>103</v>
      </c>
      <c r="G24" s="161" t="s">
        <v>221</v>
      </c>
      <c r="H24" s="161" t="s">
        <v>220</v>
      </c>
      <c r="I24" s="120">
        <v>136102.8</v>
      </c>
      <c r="J24" s="120">
        <v>136102.8</v>
      </c>
      <c r="K24" s="24"/>
      <c r="L24" s="24"/>
      <c r="M24" s="120">
        <v>136102.8</v>
      </c>
      <c r="N24" s="24"/>
      <c r="O24" s="120"/>
      <c r="P24" s="120"/>
      <c r="Q24" s="120"/>
      <c r="R24" s="120"/>
      <c r="S24" s="120"/>
      <c r="T24" s="120"/>
      <c r="U24" s="120"/>
      <c r="V24" s="120"/>
      <c r="W24" s="120"/>
      <c r="X24" s="120"/>
    </row>
    <row r="25" s="1" customFormat="1" ht="20.25" customHeight="1" spans="1:24">
      <c r="A25" s="161" t="s">
        <v>196</v>
      </c>
      <c r="B25" s="161" t="s">
        <v>71</v>
      </c>
      <c r="C25" s="161" t="s">
        <v>222</v>
      </c>
      <c r="D25" s="161" t="s">
        <v>223</v>
      </c>
      <c r="E25" s="161" t="s">
        <v>108</v>
      </c>
      <c r="F25" s="161" t="s">
        <v>109</v>
      </c>
      <c r="G25" s="161" t="s">
        <v>224</v>
      </c>
      <c r="H25" s="161" t="s">
        <v>225</v>
      </c>
      <c r="I25" s="120">
        <v>12600</v>
      </c>
      <c r="J25" s="120">
        <v>12600</v>
      </c>
      <c r="K25" s="24"/>
      <c r="L25" s="24"/>
      <c r="M25" s="120">
        <v>12600</v>
      </c>
      <c r="N25" s="24"/>
      <c r="O25" s="120"/>
      <c r="P25" s="120"/>
      <c r="Q25" s="120"/>
      <c r="R25" s="120"/>
      <c r="S25" s="120"/>
      <c r="T25" s="120"/>
      <c r="U25" s="120"/>
      <c r="V25" s="120"/>
      <c r="W25" s="120"/>
      <c r="X25" s="120"/>
    </row>
    <row r="26" s="1" customFormat="1" ht="20.25" customHeight="1" spans="1:24">
      <c r="A26" s="161" t="s">
        <v>196</v>
      </c>
      <c r="B26" s="161" t="s">
        <v>71</v>
      </c>
      <c r="C26" s="161" t="s">
        <v>222</v>
      </c>
      <c r="D26" s="161" t="s">
        <v>223</v>
      </c>
      <c r="E26" s="161" t="s">
        <v>102</v>
      </c>
      <c r="F26" s="161" t="s">
        <v>103</v>
      </c>
      <c r="G26" s="161" t="s">
        <v>226</v>
      </c>
      <c r="H26" s="161" t="s">
        <v>227</v>
      </c>
      <c r="I26" s="120">
        <v>135000</v>
      </c>
      <c r="J26" s="120">
        <v>135000</v>
      </c>
      <c r="K26" s="24"/>
      <c r="L26" s="24"/>
      <c r="M26" s="120">
        <v>135000</v>
      </c>
      <c r="N26" s="24"/>
      <c r="O26" s="120"/>
      <c r="P26" s="120"/>
      <c r="Q26" s="120"/>
      <c r="R26" s="120"/>
      <c r="S26" s="120"/>
      <c r="T26" s="120"/>
      <c r="U26" s="120"/>
      <c r="V26" s="120"/>
      <c r="W26" s="120"/>
      <c r="X26" s="120"/>
    </row>
    <row r="27" s="1" customFormat="1" ht="20.25" customHeight="1" spans="1:24">
      <c r="A27" s="161" t="s">
        <v>196</v>
      </c>
      <c r="B27" s="161" t="s">
        <v>71</v>
      </c>
      <c r="C27" s="161" t="s">
        <v>228</v>
      </c>
      <c r="D27" s="161" t="s">
        <v>128</v>
      </c>
      <c r="E27" s="161" t="s">
        <v>167</v>
      </c>
      <c r="F27" s="161" t="s">
        <v>128</v>
      </c>
      <c r="G27" s="161" t="s">
        <v>229</v>
      </c>
      <c r="H27" s="161" t="s">
        <v>128</v>
      </c>
      <c r="I27" s="120">
        <v>874377.6</v>
      </c>
      <c r="J27" s="120">
        <v>874377.6</v>
      </c>
      <c r="K27" s="24"/>
      <c r="L27" s="24"/>
      <c r="M27" s="120">
        <v>874377.6</v>
      </c>
      <c r="N27" s="24"/>
      <c r="O27" s="120"/>
      <c r="P27" s="120"/>
      <c r="Q27" s="120"/>
      <c r="R27" s="120"/>
      <c r="S27" s="120"/>
      <c r="T27" s="120"/>
      <c r="U27" s="120"/>
      <c r="V27" s="120"/>
      <c r="W27" s="120"/>
      <c r="X27" s="120"/>
    </row>
    <row r="28" s="1" customFormat="1" ht="20.25" customHeight="1" spans="1:24">
      <c r="A28" s="161" t="s">
        <v>196</v>
      </c>
      <c r="B28" s="161" t="s">
        <v>71</v>
      </c>
      <c r="C28" s="161" t="s">
        <v>230</v>
      </c>
      <c r="D28" s="161" t="s">
        <v>231</v>
      </c>
      <c r="E28" s="161" t="s">
        <v>108</v>
      </c>
      <c r="F28" s="161" t="s">
        <v>109</v>
      </c>
      <c r="G28" s="161" t="s">
        <v>232</v>
      </c>
      <c r="H28" s="161" t="s">
        <v>233</v>
      </c>
      <c r="I28" s="120">
        <v>95219.4</v>
      </c>
      <c r="J28" s="120">
        <v>95219.4</v>
      </c>
      <c r="K28" s="24"/>
      <c r="L28" s="24"/>
      <c r="M28" s="120">
        <v>95219.4</v>
      </c>
      <c r="N28" s="24"/>
      <c r="O28" s="120"/>
      <c r="P28" s="120"/>
      <c r="Q28" s="120"/>
      <c r="R28" s="120"/>
      <c r="S28" s="120"/>
      <c r="T28" s="120"/>
      <c r="U28" s="120"/>
      <c r="V28" s="120"/>
      <c r="W28" s="120"/>
      <c r="X28" s="120"/>
    </row>
    <row r="29" s="1" customFormat="1" ht="20.25" customHeight="1" spans="1:24">
      <c r="A29" s="161" t="s">
        <v>196</v>
      </c>
      <c r="B29" s="161" t="s">
        <v>71</v>
      </c>
      <c r="C29" s="161" t="s">
        <v>230</v>
      </c>
      <c r="D29" s="161" t="s">
        <v>231</v>
      </c>
      <c r="E29" s="161" t="s">
        <v>108</v>
      </c>
      <c r="F29" s="161" t="s">
        <v>109</v>
      </c>
      <c r="G29" s="161" t="s">
        <v>234</v>
      </c>
      <c r="H29" s="161" t="s">
        <v>235</v>
      </c>
      <c r="I29" s="120">
        <v>428400</v>
      </c>
      <c r="J29" s="120">
        <v>428400</v>
      </c>
      <c r="K29" s="24"/>
      <c r="L29" s="24"/>
      <c r="M29" s="120">
        <v>428400</v>
      </c>
      <c r="N29" s="24"/>
      <c r="O29" s="120"/>
      <c r="P29" s="120"/>
      <c r="Q29" s="120"/>
      <c r="R29" s="120"/>
      <c r="S29" s="120"/>
      <c r="T29" s="120"/>
      <c r="U29" s="120"/>
      <c r="V29" s="120"/>
      <c r="W29" s="120"/>
      <c r="X29" s="120"/>
    </row>
    <row r="30" s="1" customFormat="1" ht="20.25" customHeight="1" spans="1:24">
      <c r="A30" s="161" t="s">
        <v>196</v>
      </c>
      <c r="B30" s="161" t="s">
        <v>71</v>
      </c>
      <c r="C30" s="161" t="s">
        <v>236</v>
      </c>
      <c r="D30" s="161" t="s">
        <v>237</v>
      </c>
      <c r="E30" s="161" t="s">
        <v>102</v>
      </c>
      <c r="F30" s="161" t="s">
        <v>103</v>
      </c>
      <c r="G30" s="161" t="s">
        <v>203</v>
      </c>
      <c r="H30" s="161" t="s">
        <v>204</v>
      </c>
      <c r="I30" s="120">
        <v>1143000</v>
      </c>
      <c r="J30" s="120">
        <v>1143000</v>
      </c>
      <c r="K30" s="24"/>
      <c r="L30" s="24"/>
      <c r="M30" s="120">
        <v>1143000</v>
      </c>
      <c r="N30" s="24"/>
      <c r="O30" s="120"/>
      <c r="P30" s="120"/>
      <c r="Q30" s="120"/>
      <c r="R30" s="120"/>
      <c r="S30" s="120"/>
      <c r="T30" s="120"/>
      <c r="U30" s="120"/>
      <c r="V30" s="120"/>
      <c r="W30" s="120"/>
      <c r="X30" s="120"/>
    </row>
    <row r="31" s="1" customFormat="1" ht="20.25" customHeight="1" spans="1:24">
      <c r="A31" s="161" t="s">
        <v>196</v>
      </c>
      <c r="B31" s="161" t="s">
        <v>71</v>
      </c>
      <c r="C31" s="161" t="s">
        <v>238</v>
      </c>
      <c r="D31" s="161" t="s">
        <v>239</v>
      </c>
      <c r="E31" s="161" t="s">
        <v>102</v>
      </c>
      <c r="F31" s="161" t="s">
        <v>103</v>
      </c>
      <c r="G31" s="161" t="s">
        <v>240</v>
      </c>
      <c r="H31" s="161" t="s">
        <v>241</v>
      </c>
      <c r="I31" s="120">
        <v>1113840</v>
      </c>
      <c r="J31" s="120">
        <v>1113840</v>
      </c>
      <c r="K31" s="24"/>
      <c r="L31" s="24"/>
      <c r="M31" s="120">
        <v>1113840</v>
      </c>
      <c r="N31" s="24"/>
      <c r="O31" s="120"/>
      <c r="P31" s="120"/>
      <c r="Q31" s="120"/>
      <c r="R31" s="120"/>
      <c r="S31" s="120"/>
      <c r="T31" s="120"/>
      <c r="U31" s="120"/>
      <c r="V31" s="120"/>
      <c r="W31" s="120"/>
      <c r="X31" s="120"/>
    </row>
    <row r="32" s="1" customFormat="1" ht="20.25" customHeight="1" spans="1:24">
      <c r="A32" s="161" t="s">
        <v>196</v>
      </c>
      <c r="B32" s="161" t="s">
        <v>71</v>
      </c>
      <c r="C32" s="161" t="s">
        <v>242</v>
      </c>
      <c r="D32" s="161" t="s">
        <v>243</v>
      </c>
      <c r="E32" s="161" t="s">
        <v>102</v>
      </c>
      <c r="F32" s="161" t="s">
        <v>103</v>
      </c>
      <c r="G32" s="161" t="s">
        <v>224</v>
      </c>
      <c r="H32" s="161" t="s">
        <v>225</v>
      </c>
      <c r="I32" s="120">
        <v>60400</v>
      </c>
      <c r="J32" s="120">
        <v>60400</v>
      </c>
      <c r="K32" s="24"/>
      <c r="L32" s="24"/>
      <c r="M32" s="120">
        <v>60400</v>
      </c>
      <c r="N32" s="24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="1" customFormat="1" ht="20.25" customHeight="1" spans="1:24">
      <c r="A33" s="161" t="s">
        <v>196</v>
      </c>
      <c r="B33" s="161" t="s">
        <v>71</v>
      </c>
      <c r="C33" s="161" t="s">
        <v>242</v>
      </c>
      <c r="D33" s="161" t="s">
        <v>243</v>
      </c>
      <c r="E33" s="161" t="s">
        <v>102</v>
      </c>
      <c r="F33" s="161" t="s">
        <v>103</v>
      </c>
      <c r="G33" s="161" t="s">
        <v>244</v>
      </c>
      <c r="H33" s="161" t="s">
        <v>245</v>
      </c>
      <c r="I33" s="120">
        <v>32000</v>
      </c>
      <c r="J33" s="120">
        <v>32000</v>
      </c>
      <c r="K33" s="24"/>
      <c r="L33" s="24"/>
      <c r="M33" s="120">
        <v>32000</v>
      </c>
      <c r="N33" s="24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="1" customFormat="1" ht="17.25" customHeight="1" spans="1:24">
      <c r="A34" s="149" t="s">
        <v>168</v>
      </c>
      <c r="B34" s="150"/>
      <c r="C34" s="162"/>
      <c r="D34" s="162"/>
      <c r="E34" s="162"/>
      <c r="F34" s="162"/>
      <c r="G34" s="162"/>
      <c r="H34" s="163"/>
      <c r="I34" s="120">
        <v>13586411.8</v>
      </c>
      <c r="J34" s="120">
        <v>13586411.8</v>
      </c>
      <c r="K34" s="120"/>
      <c r="L34" s="120"/>
      <c r="M34" s="120">
        <v>13586411.8</v>
      </c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</sheetData>
  <mergeCells count="31">
    <mergeCell ref="A3:X3"/>
    <mergeCell ref="A4:H4"/>
    <mergeCell ref="I5:X5"/>
    <mergeCell ref="J6:N6"/>
    <mergeCell ref="O6:Q6"/>
    <mergeCell ref="S6:X6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workbookViewId="0">
      <pane ySplit="1" topLeftCell="A7" activePane="bottomLeft" state="frozen"/>
      <selection/>
      <selection pane="bottomLeft" activeCell="A16" sqref="$A16:$XFD1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62.12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46"/>
      <c r="E2" s="3"/>
      <c r="F2" s="3"/>
      <c r="G2" s="3"/>
      <c r="H2" s="3"/>
      <c r="U2" s="146"/>
      <c r="W2" s="156" t="s">
        <v>246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"单位名称："&amp;"昆明滇池国家旅游度假区大渔中学"</f>
        <v>单位名称：昆明滇池国家旅游度假区大渔中学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46"/>
      <c r="W4" s="125" t="s">
        <v>1</v>
      </c>
    </row>
    <row r="5" ht="21.75" customHeight="1" spans="1:23">
      <c r="A5" s="10" t="s">
        <v>247</v>
      </c>
      <c r="B5" s="11" t="s">
        <v>180</v>
      </c>
      <c r="C5" s="10" t="s">
        <v>181</v>
      </c>
      <c r="D5" s="10" t="s">
        <v>248</v>
      </c>
      <c r="E5" s="11" t="s">
        <v>182</v>
      </c>
      <c r="F5" s="11" t="s">
        <v>183</v>
      </c>
      <c r="G5" s="11" t="s">
        <v>249</v>
      </c>
      <c r="H5" s="11" t="s">
        <v>250</v>
      </c>
      <c r="I5" s="11" t="s">
        <v>56</v>
      </c>
      <c r="J5" s="12" t="s">
        <v>251</v>
      </c>
      <c r="K5" s="13"/>
      <c r="L5" s="13"/>
      <c r="M5" s="14"/>
      <c r="N5" s="12" t="s">
        <v>188</v>
      </c>
      <c r="O5" s="13"/>
      <c r="P5" s="14"/>
      <c r="Q5" s="11" t="s">
        <v>62</v>
      </c>
      <c r="R5" s="12" t="s">
        <v>63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16"/>
      <c r="J6" s="151" t="s">
        <v>59</v>
      </c>
      <c r="K6" s="152"/>
      <c r="L6" s="11" t="s">
        <v>60</v>
      </c>
      <c r="M6" s="11" t="s">
        <v>61</v>
      </c>
      <c r="N6" s="11" t="s">
        <v>59</v>
      </c>
      <c r="O6" s="11" t="s">
        <v>60</v>
      </c>
      <c r="P6" s="11" t="s">
        <v>61</v>
      </c>
      <c r="Q6" s="16"/>
      <c r="R6" s="11" t="s">
        <v>58</v>
      </c>
      <c r="S6" s="11" t="s">
        <v>65</v>
      </c>
      <c r="T6" s="11" t="s">
        <v>194</v>
      </c>
      <c r="U6" s="11" t="s">
        <v>67</v>
      </c>
      <c r="V6" s="11" t="s">
        <v>68</v>
      </c>
      <c r="W6" s="11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3" t="s">
        <v>58</v>
      </c>
      <c r="K7" s="154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19"/>
      <c r="J8" s="69" t="s">
        <v>58</v>
      </c>
      <c r="K8" s="69" t="s">
        <v>252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1">
        <v>21</v>
      </c>
      <c r="V9" s="38">
        <v>22</v>
      </c>
      <c r="W9" s="21">
        <v>23</v>
      </c>
    </row>
    <row r="10" s="1" customFormat="1" ht="21.75" customHeight="1" spans="1:23">
      <c r="A10" s="147" t="s">
        <v>253</v>
      </c>
      <c r="B10" s="147" t="s">
        <v>254</v>
      </c>
      <c r="C10" s="147" t="s">
        <v>255</v>
      </c>
      <c r="D10" s="147" t="s">
        <v>71</v>
      </c>
      <c r="E10" s="147" t="s">
        <v>102</v>
      </c>
      <c r="F10" s="147" t="s">
        <v>103</v>
      </c>
      <c r="G10" s="147" t="s">
        <v>224</v>
      </c>
      <c r="H10" s="147" t="s">
        <v>225</v>
      </c>
      <c r="I10" s="120">
        <v>39706</v>
      </c>
      <c r="J10" s="120">
        <v>39706</v>
      </c>
      <c r="K10" s="120">
        <v>39706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="1" customFormat="1" ht="21.75" customHeight="1" spans="1:23">
      <c r="A11" s="147" t="s">
        <v>253</v>
      </c>
      <c r="B11" s="147" t="s">
        <v>256</v>
      </c>
      <c r="C11" s="147" t="s">
        <v>257</v>
      </c>
      <c r="D11" s="147" t="s">
        <v>71</v>
      </c>
      <c r="E11" s="147" t="s">
        <v>102</v>
      </c>
      <c r="F11" s="147" t="s">
        <v>103</v>
      </c>
      <c r="G11" s="147" t="s">
        <v>258</v>
      </c>
      <c r="H11" s="147" t="s">
        <v>259</v>
      </c>
      <c r="I11" s="120">
        <v>3360</v>
      </c>
      <c r="J11" s="120">
        <v>3360</v>
      </c>
      <c r="K11" s="120">
        <v>3360</v>
      </c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="1" customFormat="1" ht="21.75" customHeight="1" spans="1:23">
      <c r="A12" s="147" t="s">
        <v>260</v>
      </c>
      <c r="B12" s="147" t="s">
        <v>261</v>
      </c>
      <c r="C12" s="147" t="s">
        <v>262</v>
      </c>
      <c r="D12" s="147" t="s">
        <v>71</v>
      </c>
      <c r="E12" s="147" t="s">
        <v>102</v>
      </c>
      <c r="F12" s="147" t="s">
        <v>103</v>
      </c>
      <c r="G12" s="147" t="s">
        <v>224</v>
      </c>
      <c r="H12" s="147" t="s">
        <v>225</v>
      </c>
      <c r="I12" s="120">
        <v>260000</v>
      </c>
      <c r="J12" s="120">
        <v>260000</v>
      </c>
      <c r="K12" s="120">
        <v>260000</v>
      </c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="1" customFormat="1" ht="21.75" customHeight="1" spans="1:23">
      <c r="A13" s="147" t="s">
        <v>260</v>
      </c>
      <c r="B13" s="147" t="s">
        <v>263</v>
      </c>
      <c r="C13" s="147" t="s">
        <v>264</v>
      </c>
      <c r="D13" s="147" t="s">
        <v>71</v>
      </c>
      <c r="E13" s="147" t="s">
        <v>102</v>
      </c>
      <c r="F13" s="147" t="s">
        <v>103</v>
      </c>
      <c r="G13" s="147" t="s">
        <v>265</v>
      </c>
      <c r="H13" s="147" t="s">
        <v>266</v>
      </c>
      <c r="I13" s="120">
        <v>119734</v>
      </c>
      <c r="J13" s="120">
        <v>119734</v>
      </c>
      <c r="K13" s="120">
        <v>119734</v>
      </c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="1" customFormat="1" ht="21.75" customHeight="1" spans="1:23">
      <c r="A14" s="147" t="s">
        <v>260</v>
      </c>
      <c r="B14" s="147" t="s">
        <v>267</v>
      </c>
      <c r="C14" s="147" t="s">
        <v>268</v>
      </c>
      <c r="D14" s="147" t="s">
        <v>71</v>
      </c>
      <c r="E14" s="147" t="s">
        <v>102</v>
      </c>
      <c r="F14" s="147" t="s">
        <v>103</v>
      </c>
      <c r="G14" s="147" t="s">
        <v>269</v>
      </c>
      <c r="H14" s="147" t="s">
        <v>270</v>
      </c>
      <c r="I14" s="120">
        <v>577200</v>
      </c>
      <c r="J14" s="120">
        <v>577200</v>
      </c>
      <c r="K14" s="120">
        <v>577200</v>
      </c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="1" customFormat="1" ht="21.75" customHeight="1" spans="1:23">
      <c r="A15" s="147" t="s">
        <v>253</v>
      </c>
      <c r="B15" s="214" t="s">
        <v>271</v>
      </c>
      <c r="C15" s="148" t="s">
        <v>272</v>
      </c>
      <c r="D15" s="147" t="s">
        <v>71</v>
      </c>
      <c r="E15" s="147" t="s">
        <v>102</v>
      </c>
      <c r="F15" s="147" t="s">
        <v>103</v>
      </c>
      <c r="G15" s="142">
        <v>30308</v>
      </c>
      <c r="H15" s="147" t="s">
        <v>259</v>
      </c>
      <c r="I15" s="155">
        <v>25000</v>
      </c>
      <c r="J15" s="120"/>
      <c r="K15" s="120"/>
      <c r="L15" s="120"/>
      <c r="M15" s="120"/>
      <c r="N15" s="155">
        <v>25000</v>
      </c>
      <c r="O15" s="120"/>
      <c r="P15" s="120"/>
      <c r="Q15" s="120"/>
      <c r="R15" s="120"/>
      <c r="S15" s="120"/>
      <c r="T15" s="120"/>
      <c r="U15" s="120"/>
      <c r="V15" s="120"/>
      <c r="W15" s="120"/>
    </row>
    <row r="16" s="1" customFormat="1" ht="21.75" customHeight="1" spans="1:23">
      <c r="A16" s="147" t="s">
        <v>253</v>
      </c>
      <c r="B16" s="214" t="s">
        <v>273</v>
      </c>
      <c r="C16" s="148" t="s">
        <v>274</v>
      </c>
      <c r="D16" s="147" t="s">
        <v>71</v>
      </c>
      <c r="E16" s="147" t="s">
        <v>102</v>
      </c>
      <c r="F16" s="147" t="s">
        <v>103</v>
      </c>
      <c r="G16" s="142">
        <v>30308</v>
      </c>
      <c r="H16" s="147" t="s">
        <v>259</v>
      </c>
      <c r="I16" s="155">
        <v>1125</v>
      </c>
      <c r="J16" s="120"/>
      <c r="K16" s="120"/>
      <c r="L16" s="120"/>
      <c r="M16" s="120"/>
      <c r="N16" s="155">
        <v>1125</v>
      </c>
      <c r="O16" s="120"/>
      <c r="P16" s="120"/>
      <c r="Q16" s="120"/>
      <c r="R16" s="120"/>
      <c r="S16" s="120"/>
      <c r="T16" s="120"/>
      <c r="U16" s="120"/>
      <c r="V16" s="120"/>
      <c r="W16" s="120"/>
    </row>
    <row r="17" s="1" customFormat="1" ht="21.75" customHeight="1" spans="1:23">
      <c r="A17" s="147" t="s">
        <v>253</v>
      </c>
      <c r="B17" s="214" t="s">
        <v>275</v>
      </c>
      <c r="C17" s="148" t="s">
        <v>276</v>
      </c>
      <c r="D17" s="147" t="s">
        <v>71</v>
      </c>
      <c r="E17" s="147" t="s">
        <v>102</v>
      </c>
      <c r="F17" s="147" t="s">
        <v>103</v>
      </c>
      <c r="G17" s="142">
        <v>30308</v>
      </c>
      <c r="H17" s="147" t="s">
        <v>259</v>
      </c>
      <c r="I17" s="155">
        <v>1125</v>
      </c>
      <c r="J17" s="120"/>
      <c r="K17" s="120"/>
      <c r="L17" s="120"/>
      <c r="M17" s="120"/>
      <c r="N17" s="155">
        <v>1125</v>
      </c>
      <c r="O17" s="120"/>
      <c r="P17" s="120"/>
      <c r="Q17" s="120"/>
      <c r="R17" s="120"/>
      <c r="S17" s="120"/>
      <c r="T17" s="120"/>
      <c r="U17" s="120"/>
      <c r="V17" s="120"/>
      <c r="W17" s="120"/>
    </row>
    <row r="18" s="1" customFormat="1" ht="21.75" customHeight="1" spans="1:23">
      <c r="A18" s="147" t="s">
        <v>253</v>
      </c>
      <c r="B18" s="214" t="s">
        <v>277</v>
      </c>
      <c r="C18" s="148" t="s">
        <v>278</v>
      </c>
      <c r="D18" s="147" t="s">
        <v>71</v>
      </c>
      <c r="E18" s="147" t="s">
        <v>102</v>
      </c>
      <c r="F18" s="147" t="s">
        <v>103</v>
      </c>
      <c r="G18" s="142">
        <v>30308</v>
      </c>
      <c r="H18" s="147" t="s">
        <v>259</v>
      </c>
      <c r="I18" s="155">
        <v>1080</v>
      </c>
      <c r="J18" s="120"/>
      <c r="K18" s="120"/>
      <c r="L18" s="120"/>
      <c r="M18" s="120"/>
      <c r="N18" s="155">
        <v>1080</v>
      </c>
      <c r="O18" s="120"/>
      <c r="P18" s="120"/>
      <c r="Q18" s="120"/>
      <c r="R18" s="120"/>
      <c r="S18" s="120"/>
      <c r="T18" s="120"/>
      <c r="U18" s="120"/>
      <c r="V18" s="120"/>
      <c r="W18" s="120"/>
    </row>
    <row r="19" s="1" customFormat="1" ht="21.75" customHeight="1" spans="1:23">
      <c r="A19" s="147" t="s">
        <v>253</v>
      </c>
      <c r="B19" s="214" t="s">
        <v>279</v>
      </c>
      <c r="C19" s="148" t="s">
        <v>280</v>
      </c>
      <c r="D19" s="147" t="s">
        <v>71</v>
      </c>
      <c r="E19" s="147" t="s">
        <v>102</v>
      </c>
      <c r="F19" s="147" t="s">
        <v>103</v>
      </c>
      <c r="G19" s="142">
        <v>30308</v>
      </c>
      <c r="H19" s="147" t="s">
        <v>259</v>
      </c>
      <c r="I19" s="155">
        <v>540</v>
      </c>
      <c r="J19" s="120"/>
      <c r="K19" s="120"/>
      <c r="L19" s="120"/>
      <c r="M19" s="120"/>
      <c r="N19" s="155">
        <v>540</v>
      </c>
      <c r="O19" s="120"/>
      <c r="P19" s="120"/>
      <c r="Q19" s="120"/>
      <c r="R19" s="120"/>
      <c r="S19" s="120"/>
      <c r="T19" s="120"/>
      <c r="U19" s="120"/>
      <c r="V19" s="120"/>
      <c r="W19" s="120"/>
    </row>
    <row r="20" s="1" customFormat="1" ht="18.75" customHeight="1" spans="1:23">
      <c r="A20" s="149" t="s">
        <v>168</v>
      </c>
      <c r="B20" s="150"/>
      <c r="C20" s="150"/>
      <c r="D20" s="150"/>
      <c r="E20" s="150"/>
      <c r="F20" s="150"/>
      <c r="G20" s="150"/>
      <c r="H20" s="37"/>
      <c r="I20" s="120">
        <f>J20+N20</f>
        <v>1028870</v>
      </c>
      <c r="J20" s="120">
        <v>1000000</v>
      </c>
      <c r="K20" s="120">
        <v>1000000</v>
      </c>
      <c r="L20" s="120"/>
      <c r="M20" s="120"/>
      <c r="N20" s="120">
        <f>SUM(N15:N19)</f>
        <v>28870</v>
      </c>
      <c r="O20" s="120"/>
      <c r="P20" s="120"/>
      <c r="Q20" s="120"/>
      <c r="R20" s="120"/>
      <c r="S20" s="120"/>
      <c r="T20" s="120"/>
      <c r="U20" s="120"/>
      <c r="V20" s="120"/>
      <c r="W20" s="120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8"/>
  <sheetViews>
    <sheetView showZeros="0" workbookViewId="0">
      <pane ySplit="1" topLeftCell="A17" activePane="bottomLeft" state="frozen"/>
      <selection/>
      <selection pane="bottomLeft" activeCell="B49" sqref="B49:B5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281</v>
      </c>
    </row>
    <row r="3" ht="39.75" customHeight="1" spans="1:10">
      <c r="A3" s="67" t="str">
        <f>"2025"&amp;"年部门项目支出绩效目标表"</f>
        <v>2025年部门项目支出绩效目标表</v>
      </c>
      <c r="B3" s="5"/>
      <c r="C3" s="5"/>
      <c r="D3" s="5"/>
      <c r="E3" s="5"/>
      <c r="F3" s="68"/>
      <c r="G3" s="5"/>
      <c r="H3" s="68"/>
      <c r="I3" s="68"/>
      <c r="J3" s="5"/>
    </row>
    <row r="4" ht="17.25" customHeight="1" spans="1:1">
      <c r="A4" s="6" t="str">
        <f>"单位名称："&amp;"昆明滇池国家旅游度假区大渔中学"</f>
        <v>单位名称：昆明滇池国家旅游度假区大渔中学</v>
      </c>
    </row>
    <row r="5" ht="44.25" customHeight="1" spans="1:10">
      <c r="A5" s="69" t="s">
        <v>181</v>
      </c>
      <c r="B5" s="69" t="s">
        <v>282</v>
      </c>
      <c r="C5" s="69" t="s">
        <v>283</v>
      </c>
      <c r="D5" s="69" t="s">
        <v>284</v>
      </c>
      <c r="E5" s="69" t="s">
        <v>285</v>
      </c>
      <c r="F5" s="70" t="s">
        <v>286</v>
      </c>
      <c r="G5" s="69" t="s">
        <v>287</v>
      </c>
      <c r="H5" s="70" t="s">
        <v>288</v>
      </c>
      <c r="I5" s="70" t="s">
        <v>289</v>
      </c>
      <c r="J5" s="69" t="s">
        <v>290</v>
      </c>
    </row>
    <row r="6" ht="18.7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38">
        <v>6</v>
      </c>
      <c r="G6" s="140">
        <v>7</v>
      </c>
      <c r="H6" s="38">
        <v>8</v>
      </c>
      <c r="I6" s="38">
        <v>9</v>
      </c>
      <c r="J6" s="140">
        <v>10</v>
      </c>
    </row>
    <row r="7" s="1" customFormat="1" ht="42" customHeight="1" spans="1:10">
      <c r="A7" s="141" t="s">
        <v>264</v>
      </c>
      <c r="B7" s="31" t="s">
        <v>291</v>
      </c>
      <c r="C7" s="31" t="s">
        <v>292</v>
      </c>
      <c r="D7" s="31" t="s">
        <v>293</v>
      </c>
      <c r="E7" s="142" t="s">
        <v>294</v>
      </c>
      <c r="F7" s="31" t="s">
        <v>295</v>
      </c>
      <c r="G7" s="142" t="s">
        <v>296</v>
      </c>
      <c r="H7" s="31" t="s">
        <v>297</v>
      </c>
      <c r="I7" s="31" t="s">
        <v>298</v>
      </c>
      <c r="J7" s="142" t="s">
        <v>299</v>
      </c>
    </row>
    <row r="8" s="1" customFormat="1" ht="42" customHeight="1" spans="1:10">
      <c r="A8" s="141" t="s">
        <v>264</v>
      </c>
      <c r="B8" s="31" t="s">
        <v>291</v>
      </c>
      <c r="C8" s="31" t="s">
        <v>292</v>
      </c>
      <c r="D8" s="31" t="s">
        <v>300</v>
      </c>
      <c r="E8" s="142" t="s">
        <v>301</v>
      </c>
      <c r="F8" s="31" t="s">
        <v>302</v>
      </c>
      <c r="G8" s="142" t="s">
        <v>303</v>
      </c>
      <c r="H8" s="31" t="s">
        <v>304</v>
      </c>
      <c r="I8" s="31" t="s">
        <v>305</v>
      </c>
      <c r="J8" s="142" t="s">
        <v>306</v>
      </c>
    </row>
    <row r="9" s="1" customFormat="1" ht="42" customHeight="1" spans="1:10">
      <c r="A9" s="141" t="s">
        <v>264</v>
      </c>
      <c r="B9" s="31" t="s">
        <v>291</v>
      </c>
      <c r="C9" s="31" t="s">
        <v>307</v>
      </c>
      <c r="D9" s="31" t="s">
        <v>308</v>
      </c>
      <c r="E9" s="142" t="s">
        <v>309</v>
      </c>
      <c r="F9" s="31" t="s">
        <v>302</v>
      </c>
      <c r="G9" s="142" t="s">
        <v>310</v>
      </c>
      <c r="H9" s="31" t="s">
        <v>304</v>
      </c>
      <c r="I9" s="31" t="s">
        <v>305</v>
      </c>
      <c r="J9" s="142" t="s">
        <v>311</v>
      </c>
    </row>
    <row r="10" s="1" customFormat="1" ht="42" customHeight="1" spans="1:10">
      <c r="A10" s="141" t="s">
        <v>264</v>
      </c>
      <c r="B10" s="31" t="s">
        <v>291</v>
      </c>
      <c r="C10" s="31" t="s">
        <v>312</v>
      </c>
      <c r="D10" s="31" t="s">
        <v>313</v>
      </c>
      <c r="E10" s="142" t="s">
        <v>314</v>
      </c>
      <c r="F10" s="31" t="s">
        <v>302</v>
      </c>
      <c r="G10" s="142" t="s">
        <v>315</v>
      </c>
      <c r="H10" s="31" t="s">
        <v>304</v>
      </c>
      <c r="I10" s="31" t="s">
        <v>305</v>
      </c>
      <c r="J10" s="142" t="s">
        <v>314</v>
      </c>
    </row>
    <row r="11" s="1" customFormat="1" ht="42" customHeight="1" spans="1:10">
      <c r="A11" s="141" t="s">
        <v>264</v>
      </c>
      <c r="B11" s="31" t="s">
        <v>291</v>
      </c>
      <c r="C11" s="31" t="s">
        <v>312</v>
      </c>
      <c r="D11" s="31" t="s">
        <v>313</v>
      </c>
      <c r="E11" s="142" t="s">
        <v>316</v>
      </c>
      <c r="F11" s="31" t="s">
        <v>302</v>
      </c>
      <c r="G11" s="142" t="s">
        <v>315</v>
      </c>
      <c r="H11" s="31" t="s">
        <v>304</v>
      </c>
      <c r="I11" s="31" t="s">
        <v>305</v>
      </c>
      <c r="J11" s="142" t="s">
        <v>316</v>
      </c>
    </row>
    <row r="12" s="1" customFormat="1" ht="42" customHeight="1" spans="1:10">
      <c r="A12" s="141" t="s">
        <v>268</v>
      </c>
      <c r="B12" s="31" t="s">
        <v>317</v>
      </c>
      <c r="C12" s="31" t="s">
        <v>292</v>
      </c>
      <c r="D12" s="31" t="s">
        <v>293</v>
      </c>
      <c r="E12" s="142" t="s">
        <v>318</v>
      </c>
      <c r="F12" s="31" t="s">
        <v>295</v>
      </c>
      <c r="G12" s="142" t="s">
        <v>303</v>
      </c>
      <c r="H12" s="31" t="s">
        <v>304</v>
      </c>
      <c r="I12" s="31" t="s">
        <v>305</v>
      </c>
      <c r="J12" s="142" t="s">
        <v>319</v>
      </c>
    </row>
    <row r="13" s="1" customFormat="1" ht="42" customHeight="1" spans="1:10">
      <c r="A13" s="141" t="s">
        <v>268</v>
      </c>
      <c r="B13" s="31" t="s">
        <v>317</v>
      </c>
      <c r="C13" s="31" t="s">
        <v>292</v>
      </c>
      <c r="D13" s="31" t="s">
        <v>320</v>
      </c>
      <c r="E13" s="142" t="s">
        <v>321</v>
      </c>
      <c r="F13" s="31" t="s">
        <v>295</v>
      </c>
      <c r="G13" s="142" t="s">
        <v>303</v>
      </c>
      <c r="H13" s="31" t="s">
        <v>304</v>
      </c>
      <c r="I13" s="31" t="s">
        <v>305</v>
      </c>
      <c r="J13" s="142" t="s">
        <v>322</v>
      </c>
    </row>
    <row r="14" s="1" customFormat="1" ht="42" customHeight="1" spans="1:10">
      <c r="A14" s="141" t="s">
        <v>268</v>
      </c>
      <c r="B14" s="31" t="s">
        <v>317</v>
      </c>
      <c r="C14" s="31" t="s">
        <v>292</v>
      </c>
      <c r="D14" s="31" t="s">
        <v>300</v>
      </c>
      <c r="E14" s="142" t="s">
        <v>301</v>
      </c>
      <c r="F14" s="31" t="s">
        <v>323</v>
      </c>
      <c r="G14" s="142" t="s">
        <v>303</v>
      </c>
      <c r="H14" s="31" t="s">
        <v>304</v>
      </c>
      <c r="I14" s="31" t="s">
        <v>305</v>
      </c>
      <c r="J14" s="142" t="s">
        <v>324</v>
      </c>
    </row>
    <row r="15" s="1" customFormat="1" ht="42" customHeight="1" spans="1:10">
      <c r="A15" s="141" t="s">
        <v>268</v>
      </c>
      <c r="B15" s="31" t="s">
        <v>317</v>
      </c>
      <c r="C15" s="31" t="s">
        <v>307</v>
      </c>
      <c r="D15" s="31" t="s">
        <v>308</v>
      </c>
      <c r="E15" s="142" t="s">
        <v>325</v>
      </c>
      <c r="F15" s="31" t="s">
        <v>302</v>
      </c>
      <c r="G15" s="142" t="s">
        <v>303</v>
      </c>
      <c r="H15" s="31" t="s">
        <v>304</v>
      </c>
      <c r="I15" s="31" t="s">
        <v>305</v>
      </c>
      <c r="J15" s="142" t="s">
        <v>326</v>
      </c>
    </row>
    <row r="16" s="1" customFormat="1" ht="42" customHeight="1" spans="1:10">
      <c r="A16" s="141" t="s">
        <v>268</v>
      </c>
      <c r="B16" s="31" t="s">
        <v>317</v>
      </c>
      <c r="C16" s="31" t="s">
        <v>312</v>
      </c>
      <c r="D16" s="31" t="s">
        <v>313</v>
      </c>
      <c r="E16" s="142" t="s">
        <v>314</v>
      </c>
      <c r="F16" s="31" t="s">
        <v>302</v>
      </c>
      <c r="G16" s="142" t="s">
        <v>315</v>
      </c>
      <c r="H16" s="31" t="s">
        <v>304</v>
      </c>
      <c r="I16" s="31" t="s">
        <v>305</v>
      </c>
      <c r="J16" s="142" t="s">
        <v>314</v>
      </c>
    </row>
    <row r="17" s="1" customFormat="1" ht="42" customHeight="1" spans="1:10">
      <c r="A17" s="141" t="s">
        <v>262</v>
      </c>
      <c r="B17" s="31" t="s">
        <v>327</v>
      </c>
      <c r="C17" s="31" t="s">
        <v>292</v>
      </c>
      <c r="D17" s="31" t="s">
        <v>328</v>
      </c>
      <c r="E17" s="142" t="s">
        <v>329</v>
      </c>
      <c r="F17" s="31" t="s">
        <v>295</v>
      </c>
      <c r="G17" s="142" t="s">
        <v>296</v>
      </c>
      <c r="H17" s="31" t="s">
        <v>297</v>
      </c>
      <c r="I17" s="31" t="s">
        <v>298</v>
      </c>
      <c r="J17" s="142" t="s">
        <v>329</v>
      </c>
    </row>
    <row r="18" s="1" customFormat="1" ht="42" customHeight="1" spans="1:10">
      <c r="A18" s="141" t="s">
        <v>262</v>
      </c>
      <c r="B18" s="31" t="s">
        <v>327</v>
      </c>
      <c r="C18" s="31" t="s">
        <v>292</v>
      </c>
      <c r="D18" s="31" t="s">
        <v>328</v>
      </c>
      <c r="E18" s="142" t="s">
        <v>330</v>
      </c>
      <c r="F18" s="31" t="s">
        <v>295</v>
      </c>
      <c r="G18" s="142" t="s">
        <v>331</v>
      </c>
      <c r="H18" s="31" t="s">
        <v>332</v>
      </c>
      <c r="I18" s="31" t="s">
        <v>298</v>
      </c>
      <c r="J18" s="142" t="s">
        <v>333</v>
      </c>
    </row>
    <row r="19" s="1" customFormat="1" ht="42" customHeight="1" spans="1:10">
      <c r="A19" s="141" t="s">
        <v>262</v>
      </c>
      <c r="B19" s="31" t="s">
        <v>327</v>
      </c>
      <c r="C19" s="31" t="s">
        <v>292</v>
      </c>
      <c r="D19" s="31" t="s">
        <v>293</v>
      </c>
      <c r="E19" s="142" t="s">
        <v>334</v>
      </c>
      <c r="F19" s="31" t="s">
        <v>323</v>
      </c>
      <c r="G19" s="142" t="s">
        <v>335</v>
      </c>
      <c r="H19" s="31" t="s">
        <v>304</v>
      </c>
      <c r="I19" s="31" t="s">
        <v>305</v>
      </c>
      <c r="J19" s="142" t="s">
        <v>336</v>
      </c>
    </row>
    <row r="20" s="1" customFormat="1" ht="42" customHeight="1" spans="1:10">
      <c r="A20" s="141" t="s">
        <v>262</v>
      </c>
      <c r="B20" s="31" t="s">
        <v>327</v>
      </c>
      <c r="C20" s="31" t="s">
        <v>292</v>
      </c>
      <c r="D20" s="31" t="s">
        <v>320</v>
      </c>
      <c r="E20" s="142" t="s">
        <v>337</v>
      </c>
      <c r="F20" s="31" t="s">
        <v>295</v>
      </c>
      <c r="G20" s="142" t="s">
        <v>303</v>
      </c>
      <c r="H20" s="31" t="s">
        <v>304</v>
      </c>
      <c r="I20" s="31" t="s">
        <v>305</v>
      </c>
      <c r="J20" s="142" t="s">
        <v>322</v>
      </c>
    </row>
    <row r="21" s="1" customFormat="1" ht="42" customHeight="1" spans="1:10">
      <c r="A21" s="141" t="s">
        <v>262</v>
      </c>
      <c r="B21" s="31" t="s">
        <v>327</v>
      </c>
      <c r="C21" s="31" t="s">
        <v>292</v>
      </c>
      <c r="D21" s="31" t="s">
        <v>300</v>
      </c>
      <c r="E21" s="142" t="s">
        <v>301</v>
      </c>
      <c r="F21" s="31" t="s">
        <v>302</v>
      </c>
      <c r="G21" s="142" t="s">
        <v>303</v>
      </c>
      <c r="H21" s="31" t="s">
        <v>304</v>
      </c>
      <c r="I21" s="31" t="s">
        <v>305</v>
      </c>
      <c r="J21" s="142" t="s">
        <v>324</v>
      </c>
    </row>
    <row r="22" s="1" customFormat="1" ht="42" customHeight="1" spans="1:10">
      <c r="A22" s="141" t="s">
        <v>262</v>
      </c>
      <c r="B22" s="31" t="s">
        <v>327</v>
      </c>
      <c r="C22" s="31" t="s">
        <v>307</v>
      </c>
      <c r="D22" s="31" t="s">
        <v>308</v>
      </c>
      <c r="E22" s="142" t="s">
        <v>338</v>
      </c>
      <c r="F22" s="31" t="s">
        <v>302</v>
      </c>
      <c r="G22" s="142" t="s">
        <v>310</v>
      </c>
      <c r="H22" s="31" t="s">
        <v>304</v>
      </c>
      <c r="I22" s="31" t="s">
        <v>305</v>
      </c>
      <c r="J22" s="142" t="s">
        <v>339</v>
      </c>
    </row>
    <row r="23" s="1" customFormat="1" ht="42" customHeight="1" spans="1:10">
      <c r="A23" s="141" t="s">
        <v>262</v>
      </c>
      <c r="B23" s="31" t="s">
        <v>327</v>
      </c>
      <c r="C23" s="31" t="s">
        <v>312</v>
      </c>
      <c r="D23" s="31" t="s">
        <v>313</v>
      </c>
      <c r="E23" s="142" t="s">
        <v>314</v>
      </c>
      <c r="F23" s="31" t="s">
        <v>302</v>
      </c>
      <c r="G23" s="142" t="s">
        <v>315</v>
      </c>
      <c r="H23" s="31" t="s">
        <v>304</v>
      </c>
      <c r="I23" s="31" t="s">
        <v>305</v>
      </c>
      <c r="J23" s="142" t="s">
        <v>314</v>
      </c>
    </row>
    <row r="24" s="1" customFormat="1" ht="42" customHeight="1" spans="1:10">
      <c r="A24" s="141" t="s">
        <v>257</v>
      </c>
      <c r="B24" s="31" t="s">
        <v>340</v>
      </c>
      <c r="C24" s="31" t="s">
        <v>292</v>
      </c>
      <c r="D24" s="31" t="s">
        <v>328</v>
      </c>
      <c r="E24" s="142" t="s">
        <v>341</v>
      </c>
      <c r="F24" s="31" t="s">
        <v>295</v>
      </c>
      <c r="G24" s="142" t="s">
        <v>96</v>
      </c>
      <c r="H24" s="31" t="s">
        <v>342</v>
      </c>
      <c r="I24" s="31" t="s">
        <v>298</v>
      </c>
      <c r="J24" s="142" t="s">
        <v>343</v>
      </c>
    </row>
    <row r="25" s="1" customFormat="1" ht="42" customHeight="1" spans="1:10">
      <c r="A25" s="141" t="s">
        <v>257</v>
      </c>
      <c r="B25" s="31" t="s">
        <v>340</v>
      </c>
      <c r="C25" s="31" t="s">
        <v>292</v>
      </c>
      <c r="D25" s="31" t="s">
        <v>293</v>
      </c>
      <c r="E25" s="142" t="s">
        <v>344</v>
      </c>
      <c r="F25" s="31" t="s">
        <v>295</v>
      </c>
      <c r="G25" s="142" t="s">
        <v>303</v>
      </c>
      <c r="H25" s="31" t="s">
        <v>304</v>
      </c>
      <c r="I25" s="31" t="s">
        <v>305</v>
      </c>
      <c r="J25" s="142" t="s">
        <v>345</v>
      </c>
    </row>
    <row r="26" s="1" customFormat="1" ht="42" customHeight="1" spans="1:10">
      <c r="A26" s="141" t="s">
        <v>257</v>
      </c>
      <c r="B26" s="31" t="s">
        <v>340</v>
      </c>
      <c r="C26" s="31" t="s">
        <v>292</v>
      </c>
      <c r="D26" s="31" t="s">
        <v>320</v>
      </c>
      <c r="E26" s="142" t="s">
        <v>346</v>
      </c>
      <c r="F26" s="31" t="s">
        <v>295</v>
      </c>
      <c r="G26" s="142" t="s">
        <v>303</v>
      </c>
      <c r="H26" s="31" t="s">
        <v>304</v>
      </c>
      <c r="I26" s="31" t="s">
        <v>305</v>
      </c>
      <c r="J26" s="142" t="s">
        <v>347</v>
      </c>
    </row>
    <row r="27" s="1" customFormat="1" ht="42" customHeight="1" spans="1:10">
      <c r="A27" s="141" t="s">
        <v>257</v>
      </c>
      <c r="B27" s="31" t="s">
        <v>340</v>
      </c>
      <c r="C27" s="31" t="s">
        <v>307</v>
      </c>
      <c r="D27" s="31" t="s">
        <v>308</v>
      </c>
      <c r="E27" s="142" t="s">
        <v>348</v>
      </c>
      <c r="F27" s="31" t="s">
        <v>295</v>
      </c>
      <c r="G27" s="142" t="s">
        <v>97</v>
      </c>
      <c r="H27" s="31" t="s">
        <v>304</v>
      </c>
      <c r="I27" s="31" t="s">
        <v>305</v>
      </c>
      <c r="J27" s="142" t="s">
        <v>349</v>
      </c>
    </row>
    <row r="28" s="1" customFormat="1" ht="42" customHeight="1" spans="1:10">
      <c r="A28" s="141" t="s">
        <v>257</v>
      </c>
      <c r="B28" s="31" t="s">
        <v>340</v>
      </c>
      <c r="C28" s="31" t="s">
        <v>312</v>
      </c>
      <c r="D28" s="31" t="s">
        <v>313</v>
      </c>
      <c r="E28" s="142" t="s">
        <v>350</v>
      </c>
      <c r="F28" s="31" t="s">
        <v>295</v>
      </c>
      <c r="G28" s="142" t="s">
        <v>310</v>
      </c>
      <c r="H28" s="31" t="s">
        <v>304</v>
      </c>
      <c r="I28" s="31" t="s">
        <v>305</v>
      </c>
      <c r="J28" s="142" t="s">
        <v>351</v>
      </c>
    </row>
    <row r="29" s="1" customFormat="1" ht="42" customHeight="1" spans="1:10">
      <c r="A29" s="141" t="s">
        <v>255</v>
      </c>
      <c r="B29" s="31" t="s">
        <v>340</v>
      </c>
      <c r="C29" s="31" t="s">
        <v>292</v>
      </c>
      <c r="D29" s="31" t="s">
        <v>328</v>
      </c>
      <c r="E29" s="142" t="s">
        <v>352</v>
      </c>
      <c r="F29" s="31" t="s">
        <v>295</v>
      </c>
      <c r="G29" s="142" t="s">
        <v>353</v>
      </c>
      <c r="H29" s="31" t="s">
        <v>342</v>
      </c>
      <c r="I29" s="31" t="s">
        <v>298</v>
      </c>
      <c r="J29" s="142" t="s">
        <v>354</v>
      </c>
    </row>
    <row r="30" s="1" customFormat="1" ht="42" customHeight="1" spans="1:10">
      <c r="A30" s="141" t="s">
        <v>255</v>
      </c>
      <c r="B30" s="31" t="s">
        <v>340</v>
      </c>
      <c r="C30" s="31" t="s">
        <v>292</v>
      </c>
      <c r="D30" s="31" t="s">
        <v>293</v>
      </c>
      <c r="E30" s="142" t="s">
        <v>355</v>
      </c>
      <c r="F30" s="31" t="s">
        <v>295</v>
      </c>
      <c r="G30" s="142" t="s">
        <v>303</v>
      </c>
      <c r="H30" s="31" t="s">
        <v>304</v>
      </c>
      <c r="I30" s="31" t="s">
        <v>305</v>
      </c>
      <c r="J30" s="142" t="s">
        <v>356</v>
      </c>
    </row>
    <row r="31" s="1" customFormat="1" ht="42" customHeight="1" spans="1:10">
      <c r="A31" s="141" t="s">
        <v>255</v>
      </c>
      <c r="B31" s="31" t="s">
        <v>340</v>
      </c>
      <c r="C31" s="31" t="s">
        <v>307</v>
      </c>
      <c r="D31" s="31" t="s">
        <v>357</v>
      </c>
      <c r="E31" s="142" t="s">
        <v>358</v>
      </c>
      <c r="F31" s="31" t="s">
        <v>295</v>
      </c>
      <c r="G31" s="142" t="s">
        <v>335</v>
      </c>
      <c r="H31" s="31" t="s">
        <v>304</v>
      </c>
      <c r="I31" s="31" t="s">
        <v>305</v>
      </c>
      <c r="J31" s="142" t="s">
        <v>359</v>
      </c>
    </row>
    <row r="32" s="1" customFormat="1" ht="42" customHeight="1" spans="1:10">
      <c r="A32" s="141" t="s">
        <v>255</v>
      </c>
      <c r="B32" s="31" t="s">
        <v>340</v>
      </c>
      <c r="C32" s="31" t="s">
        <v>307</v>
      </c>
      <c r="D32" s="31" t="s">
        <v>308</v>
      </c>
      <c r="E32" s="142" t="s">
        <v>348</v>
      </c>
      <c r="F32" s="31" t="s">
        <v>302</v>
      </c>
      <c r="G32" s="142" t="s">
        <v>97</v>
      </c>
      <c r="H32" s="31" t="s">
        <v>304</v>
      </c>
      <c r="I32" s="31" t="s">
        <v>305</v>
      </c>
      <c r="J32" s="142" t="s">
        <v>360</v>
      </c>
    </row>
    <row r="33" s="1" customFormat="1" ht="42" customHeight="1" spans="1:10">
      <c r="A33" s="141" t="s">
        <v>255</v>
      </c>
      <c r="B33" s="143" t="s">
        <v>340</v>
      </c>
      <c r="C33" s="31" t="s">
        <v>312</v>
      </c>
      <c r="D33" s="31" t="s">
        <v>313</v>
      </c>
      <c r="E33" s="142" t="s">
        <v>361</v>
      </c>
      <c r="F33" s="31" t="s">
        <v>295</v>
      </c>
      <c r="G33" s="142" t="s">
        <v>310</v>
      </c>
      <c r="H33" s="31" t="s">
        <v>304</v>
      </c>
      <c r="I33" s="31" t="s">
        <v>305</v>
      </c>
      <c r="J33" s="142" t="s">
        <v>351</v>
      </c>
    </row>
    <row r="34" ht="32" customHeight="1" spans="1:10">
      <c r="A34" s="144" t="s">
        <v>272</v>
      </c>
      <c r="B34" s="145" t="s">
        <v>362</v>
      </c>
      <c r="C34" s="31" t="s">
        <v>292</v>
      </c>
      <c r="D34" s="31" t="s">
        <v>328</v>
      </c>
      <c r="E34" s="142" t="s">
        <v>363</v>
      </c>
      <c r="F34" s="31" t="s">
        <v>295</v>
      </c>
      <c r="G34" s="142" t="s">
        <v>303</v>
      </c>
      <c r="H34" s="31" t="s">
        <v>304</v>
      </c>
      <c r="I34" s="31" t="s">
        <v>298</v>
      </c>
      <c r="J34" s="142" t="s">
        <v>364</v>
      </c>
    </row>
    <row r="35" ht="27" customHeight="1" spans="1:10">
      <c r="A35" s="144"/>
      <c r="B35" s="145"/>
      <c r="C35" s="31" t="s">
        <v>292</v>
      </c>
      <c r="D35" s="31" t="s">
        <v>320</v>
      </c>
      <c r="E35" s="142" t="s">
        <v>365</v>
      </c>
      <c r="F35" s="31" t="s">
        <v>295</v>
      </c>
      <c r="G35" s="142" t="s">
        <v>303</v>
      </c>
      <c r="H35" s="31" t="s">
        <v>304</v>
      </c>
      <c r="I35" s="31" t="s">
        <v>305</v>
      </c>
      <c r="J35" s="142" t="s">
        <v>366</v>
      </c>
    </row>
    <row r="36" ht="27" customHeight="1" spans="1:10">
      <c r="A36" s="144"/>
      <c r="B36" s="145"/>
      <c r="C36" s="31" t="s">
        <v>307</v>
      </c>
      <c r="D36" s="31" t="s">
        <v>367</v>
      </c>
      <c r="E36" s="142" t="s">
        <v>368</v>
      </c>
      <c r="F36" s="31" t="s">
        <v>295</v>
      </c>
      <c r="G36" s="142" t="s">
        <v>335</v>
      </c>
      <c r="H36" s="31" t="s">
        <v>304</v>
      </c>
      <c r="I36" s="31" t="s">
        <v>305</v>
      </c>
      <c r="J36" s="142" t="s">
        <v>369</v>
      </c>
    </row>
    <row r="37" ht="26" customHeight="1" spans="1:10">
      <c r="A37" s="144"/>
      <c r="B37" s="145"/>
      <c r="C37" s="31" t="s">
        <v>307</v>
      </c>
      <c r="D37" s="31" t="s">
        <v>370</v>
      </c>
      <c r="E37" s="142" t="s">
        <v>371</v>
      </c>
      <c r="F37" s="31" t="s">
        <v>295</v>
      </c>
      <c r="G37" s="142" t="s">
        <v>92</v>
      </c>
      <c r="H37" s="31" t="s">
        <v>304</v>
      </c>
      <c r="I37" s="31" t="s">
        <v>305</v>
      </c>
      <c r="J37" s="142" t="s">
        <v>372</v>
      </c>
    </row>
    <row r="38" ht="30" customHeight="1" spans="1:10">
      <c r="A38" s="144"/>
      <c r="B38" s="145"/>
      <c r="C38" s="31" t="s">
        <v>312</v>
      </c>
      <c r="D38" s="31" t="s">
        <v>373</v>
      </c>
      <c r="E38" s="142" t="s">
        <v>374</v>
      </c>
      <c r="F38" s="31" t="s">
        <v>295</v>
      </c>
      <c r="G38" s="142" t="s">
        <v>310</v>
      </c>
      <c r="H38" s="31" t="s">
        <v>304</v>
      </c>
      <c r="I38" s="31" t="s">
        <v>305</v>
      </c>
      <c r="J38" s="142" t="s">
        <v>375</v>
      </c>
    </row>
    <row r="39" ht="29" customHeight="1" spans="1:10">
      <c r="A39" s="144" t="s">
        <v>280</v>
      </c>
      <c r="B39" s="145" t="s">
        <v>376</v>
      </c>
      <c r="C39" s="31" t="s">
        <v>292</v>
      </c>
      <c r="D39" s="31" t="s">
        <v>328</v>
      </c>
      <c r="E39" s="142" t="s">
        <v>377</v>
      </c>
      <c r="F39" s="31" t="s">
        <v>295</v>
      </c>
      <c r="G39" s="142" t="s">
        <v>303</v>
      </c>
      <c r="H39" s="31" t="s">
        <v>304</v>
      </c>
      <c r="I39" s="31" t="s">
        <v>298</v>
      </c>
      <c r="J39" s="142" t="s">
        <v>377</v>
      </c>
    </row>
    <row r="40" ht="27" customHeight="1" spans="1:10">
      <c r="A40" s="144"/>
      <c r="B40" s="145"/>
      <c r="C40" s="31" t="s">
        <v>292</v>
      </c>
      <c r="D40" s="31" t="s">
        <v>320</v>
      </c>
      <c r="E40" s="142" t="s">
        <v>378</v>
      </c>
      <c r="F40" s="31" t="s">
        <v>295</v>
      </c>
      <c r="G40" s="142" t="s">
        <v>296</v>
      </c>
      <c r="H40" s="31" t="s">
        <v>342</v>
      </c>
      <c r="I40" s="31" t="s">
        <v>298</v>
      </c>
      <c r="J40" s="142" t="s">
        <v>379</v>
      </c>
    </row>
    <row r="41" ht="27" customHeight="1" spans="1:10">
      <c r="A41" s="144"/>
      <c r="B41" s="145"/>
      <c r="C41" s="31" t="s">
        <v>307</v>
      </c>
      <c r="D41" s="31" t="s">
        <v>367</v>
      </c>
      <c r="E41" s="142" t="s">
        <v>380</v>
      </c>
      <c r="F41" s="31" t="s">
        <v>295</v>
      </c>
      <c r="G41" s="142" t="s">
        <v>303</v>
      </c>
      <c r="H41" s="31" t="s">
        <v>304</v>
      </c>
      <c r="I41" s="31" t="s">
        <v>305</v>
      </c>
      <c r="J41" s="142" t="s">
        <v>380</v>
      </c>
    </row>
    <row r="42" ht="38" customHeight="1" spans="1:10">
      <c r="A42" s="144"/>
      <c r="B42" s="145"/>
      <c r="C42" s="31" t="s">
        <v>307</v>
      </c>
      <c r="D42" s="31" t="s">
        <v>370</v>
      </c>
      <c r="E42" s="142" t="s">
        <v>381</v>
      </c>
      <c r="F42" s="31" t="s">
        <v>295</v>
      </c>
      <c r="G42" s="142" t="s">
        <v>303</v>
      </c>
      <c r="H42" s="31" t="s">
        <v>304</v>
      </c>
      <c r="I42" s="31" t="s">
        <v>305</v>
      </c>
      <c r="J42" s="142" t="s">
        <v>382</v>
      </c>
    </row>
    <row r="43" ht="24" customHeight="1" spans="1:10">
      <c r="A43" s="144"/>
      <c r="B43" s="145"/>
      <c r="C43" s="31" t="s">
        <v>312</v>
      </c>
      <c r="D43" s="31" t="s">
        <v>373</v>
      </c>
      <c r="E43" s="142" t="s">
        <v>383</v>
      </c>
      <c r="F43" s="31" t="s">
        <v>302</v>
      </c>
      <c r="G43" s="142" t="s">
        <v>310</v>
      </c>
      <c r="H43" s="31" t="s">
        <v>304</v>
      </c>
      <c r="I43" s="31" t="s">
        <v>305</v>
      </c>
      <c r="J43" s="142" t="s">
        <v>383</v>
      </c>
    </row>
    <row r="44" ht="27" customHeight="1" spans="1:10">
      <c r="A44" s="144" t="s">
        <v>276</v>
      </c>
      <c r="B44" s="145" t="s">
        <v>384</v>
      </c>
      <c r="C44" s="31" t="s">
        <v>292</v>
      </c>
      <c r="D44" s="31" t="s">
        <v>293</v>
      </c>
      <c r="E44" s="142" t="s">
        <v>385</v>
      </c>
      <c r="F44" s="31" t="s">
        <v>295</v>
      </c>
      <c r="G44" s="142" t="s">
        <v>303</v>
      </c>
      <c r="H44" s="31" t="s">
        <v>304</v>
      </c>
      <c r="I44" s="31" t="s">
        <v>305</v>
      </c>
      <c r="J44" s="142" t="s">
        <v>385</v>
      </c>
    </row>
    <row r="45" ht="23" customHeight="1" spans="1:10">
      <c r="A45" s="144"/>
      <c r="B45" s="145"/>
      <c r="C45" s="31" t="s">
        <v>292</v>
      </c>
      <c r="D45" s="31" t="s">
        <v>320</v>
      </c>
      <c r="E45" s="142" t="s">
        <v>386</v>
      </c>
      <c r="F45" s="31" t="s">
        <v>295</v>
      </c>
      <c r="G45" s="142" t="s">
        <v>303</v>
      </c>
      <c r="H45" s="31" t="s">
        <v>304</v>
      </c>
      <c r="I45" s="31" t="s">
        <v>305</v>
      </c>
      <c r="J45" s="142" t="s">
        <v>386</v>
      </c>
    </row>
    <row r="46" ht="22" customHeight="1" spans="1:10">
      <c r="A46" s="144"/>
      <c r="B46" s="145"/>
      <c r="C46" s="31" t="s">
        <v>307</v>
      </c>
      <c r="D46" s="31" t="s">
        <v>367</v>
      </c>
      <c r="E46" s="142" t="s">
        <v>387</v>
      </c>
      <c r="F46" s="31" t="s">
        <v>302</v>
      </c>
      <c r="G46" s="142" t="s">
        <v>315</v>
      </c>
      <c r="H46" s="31" t="s">
        <v>304</v>
      </c>
      <c r="I46" s="31" t="s">
        <v>305</v>
      </c>
      <c r="J46" s="142" t="s">
        <v>387</v>
      </c>
    </row>
    <row r="47" ht="22" customHeight="1" spans="1:10">
      <c r="A47" s="144"/>
      <c r="B47" s="145"/>
      <c r="C47" s="31" t="s">
        <v>307</v>
      </c>
      <c r="D47" s="31" t="s">
        <v>367</v>
      </c>
      <c r="E47" s="142" t="s">
        <v>388</v>
      </c>
      <c r="F47" s="31" t="s">
        <v>295</v>
      </c>
      <c r="G47" s="142" t="s">
        <v>303</v>
      </c>
      <c r="H47" s="31" t="s">
        <v>304</v>
      </c>
      <c r="I47" s="31" t="s">
        <v>305</v>
      </c>
      <c r="J47" s="142" t="s">
        <v>388</v>
      </c>
    </row>
    <row r="48" ht="24" customHeight="1" spans="1:10">
      <c r="A48" s="144"/>
      <c r="B48" s="145"/>
      <c r="C48" s="31" t="s">
        <v>312</v>
      </c>
      <c r="D48" s="31" t="s">
        <v>373</v>
      </c>
      <c r="E48" s="142" t="s">
        <v>374</v>
      </c>
      <c r="F48" s="31" t="s">
        <v>302</v>
      </c>
      <c r="G48" s="142" t="s">
        <v>310</v>
      </c>
      <c r="H48" s="31" t="s">
        <v>304</v>
      </c>
      <c r="I48" s="31" t="s">
        <v>305</v>
      </c>
      <c r="J48" s="142" t="s">
        <v>374</v>
      </c>
    </row>
    <row r="49" ht="28" customHeight="1" spans="1:10">
      <c r="A49" s="144" t="s">
        <v>274</v>
      </c>
      <c r="B49" s="145" t="s">
        <v>384</v>
      </c>
      <c r="C49" s="31" t="s">
        <v>292</v>
      </c>
      <c r="D49" s="31" t="s">
        <v>293</v>
      </c>
      <c r="E49" s="142" t="s">
        <v>385</v>
      </c>
      <c r="F49" s="31" t="s">
        <v>295</v>
      </c>
      <c r="G49" s="142" t="s">
        <v>303</v>
      </c>
      <c r="H49" s="31" t="s">
        <v>304</v>
      </c>
      <c r="I49" s="31" t="s">
        <v>305</v>
      </c>
      <c r="J49" s="142" t="s">
        <v>385</v>
      </c>
    </row>
    <row r="50" ht="21" customHeight="1" spans="1:10">
      <c r="A50" s="144"/>
      <c r="B50" s="145"/>
      <c r="C50" s="31" t="s">
        <v>292</v>
      </c>
      <c r="D50" s="31" t="s">
        <v>320</v>
      </c>
      <c r="E50" s="142" t="s">
        <v>386</v>
      </c>
      <c r="F50" s="31" t="s">
        <v>295</v>
      </c>
      <c r="G50" s="142" t="s">
        <v>303</v>
      </c>
      <c r="H50" s="31" t="s">
        <v>304</v>
      </c>
      <c r="I50" s="31" t="s">
        <v>305</v>
      </c>
      <c r="J50" s="142" t="s">
        <v>386</v>
      </c>
    </row>
    <row r="51" ht="20" customHeight="1" spans="1:10">
      <c r="A51" s="144"/>
      <c r="B51" s="145"/>
      <c r="C51" s="31" t="s">
        <v>307</v>
      </c>
      <c r="D51" s="31" t="s">
        <v>367</v>
      </c>
      <c r="E51" s="142" t="s">
        <v>387</v>
      </c>
      <c r="F51" s="31" t="s">
        <v>302</v>
      </c>
      <c r="G51" s="142" t="s">
        <v>315</v>
      </c>
      <c r="H51" s="31" t="s">
        <v>304</v>
      </c>
      <c r="I51" s="31" t="s">
        <v>305</v>
      </c>
      <c r="J51" s="142" t="s">
        <v>387</v>
      </c>
    </row>
    <row r="52" ht="24" customHeight="1" spans="1:10">
      <c r="A52" s="144"/>
      <c r="B52" s="145"/>
      <c r="C52" s="31" t="s">
        <v>307</v>
      </c>
      <c r="D52" s="31" t="s">
        <v>367</v>
      </c>
      <c r="E52" s="142" t="s">
        <v>388</v>
      </c>
      <c r="F52" s="31" t="s">
        <v>295</v>
      </c>
      <c r="G52" s="142" t="s">
        <v>303</v>
      </c>
      <c r="H52" s="31" t="s">
        <v>304</v>
      </c>
      <c r="I52" s="31" t="s">
        <v>305</v>
      </c>
      <c r="J52" s="142" t="s">
        <v>388</v>
      </c>
    </row>
    <row r="53" ht="26" customHeight="1" spans="1:10">
      <c r="A53" s="144"/>
      <c r="B53" s="145"/>
      <c r="C53" s="31" t="s">
        <v>312</v>
      </c>
      <c r="D53" s="31" t="s">
        <v>373</v>
      </c>
      <c r="E53" s="142" t="s">
        <v>374</v>
      </c>
      <c r="F53" s="31" t="s">
        <v>302</v>
      </c>
      <c r="G53" s="142" t="s">
        <v>310</v>
      </c>
      <c r="H53" s="31" t="s">
        <v>304</v>
      </c>
      <c r="I53" s="31" t="s">
        <v>305</v>
      </c>
      <c r="J53" s="142" t="s">
        <v>374</v>
      </c>
    </row>
    <row r="54" ht="21" customHeight="1" spans="1:10">
      <c r="A54" s="144" t="s">
        <v>278</v>
      </c>
      <c r="B54" s="145" t="s">
        <v>376</v>
      </c>
      <c r="C54" s="31" t="s">
        <v>292</v>
      </c>
      <c r="D54" s="31" t="s">
        <v>328</v>
      </c>
      <c r="E54" s="142" t="s">
        <v>377</v>
      </c>
      <c r="F54" s="31" t="s">
        <v>295</v>
      </c>
      <c r="G54" s="142" t="s">
        <v>303</v>
      </c>
      <c r="H54" s="31" t="s">
        <v>304</v>
      </c>
      <c r="I54" s="31" t="s">
        <v>298</v>
      </c>
      <c r="J54" s="142" t="s">
        <v>377</v>
      </c>
    </row>
    <row r="55" ht="29" customHeight="1" spans="1:10">
      <c r="A55" s="144"/>
      <c r="B55" s="145"/>
      <c r="C55" s="31" t="s">
        <v>292</v>
      </c>
      <c r="D55" s="31" t="s">
        <v>320</v>
      </c>
      <c r="E55" s="142" t="s">
        <v>378</v>
      </c>
      <c r="F55" s="31" t="s">
        <v>295</v>
      </c>
      <c r="G55" s="142" t="s">
        <v>296</v>
      </c>
      <c r="H55" s="31" t="s">
        <v>342</v>
      </c>
      <c r="I55" s="31" t="s">
        <v>298</v>
      </c>
      <c r="J55" s="142" t="s">
        <v>379</v>
      </c>
    </row>
    <row r="56" ht="21" customHeight="1" spans="1:10">
      <c r="A56" s="144"/>
      <c r="B56" s="145"/>
      <c r="C56" s="31" t="s">
        <v>307</v>
      </c>
      <c r="D56" s="31" t="s">
        <v>367</v>
      </c>
      <c r="E56" s="142" t="s">
        <v>380</v>
      </c>
      <c r="F56" s="31" t="s">
        <v>295</v>
      </c>
      <c r="G56" s="142" t="s">
        <v>303</v>
      </c>
      <c r="H56" s="31" t="s">
        <v>304</v>
      </c>
      <c r="I56" s="31" t="s">
        <v>305</v>
      </c>
      <c r="J56" s="142" t="s">
        <v>380</v>
      </c>
    </row>
    <row r="57" ht="38" customHeight="1" spans="1:10">
      <c r="A57" s="144"/>
      <c r="B57" s="145"/>
      <c r="C57" s="31" t="s">
        <v>307</v>
      </c>
      <c r="D57" s="31" t="s">
        <v>370</v>
      </c>
      <c r="E57" s="142" t="s">
        <v>381</v>
      </c>
      <c r="F57" s="31" t="s">
        <v>295</v>
      </c>
      <c r="G57" s="142" t="s">
        <v>303</v>
      </c>
      <c r="H57" s="31" t="s">
        <v>304</v>
      </c>
      <c r="I57" s="31" t="s">
        <v>305</v>
      </c>
      <c r="J57" s="142" t="s">
        <v>382</v>
      </c>
    </row>
    <row r="58" ht="24" customHeight="1" spans="1:10">
      <c r="A58" s="144"/>
      <c r="B58" s="145"/>
      <c r="C58" s="31" t="s">
        <v>312</v>
      </c>
      <c r="D58" s="31" t="s">
        <v>373</v>
      </c>
      <c r="E58" s="142" t="s">
        <v>383</v>
      </c>
      <c r="F58" s="31" t="s">
        <v>302</v>
      </c>
      <c r="G58" s="142" t="s">
        <v>310</v>
      </c>
      <c r="H58" s="31" t="s">
        <v>304</v>
      </c>
      <c r="I58" s="31" t="s">
        <v>305</v>
      </c>
      <c r="J58" s="142" t="s">
        <v>383</v>
      </c>
    </row>
  </sheetData>
  <mergeCells count="22">
    <mergeCell ref="A3:J3"/>
    <mergeCell ref="A4:H4"/>
    <mergeCell ref="A7:A11"/>
    <mergeCell ref="A12:A16"/>
    <mergeCell ref="A17:A23"/>
    <mergeCell ref="A24:A28"/>
    <mergeCell ref="A29:A33"/>
    <mergeCell ref="A34:A38"/>
    <mergeCell ref="A39:A43"/>
    <mergeCell ref="A44:A48"/>
    <mergeCell ref="A49:A53"/>
    <mergeCell ref="A54:A58"/>
    <mergeCell ref="B7:B11"/>
    <mergeCell ref="B12:B16"/>
    <mergeCell ref="B17:B23"/>
    <mergeCell ref="B24:B28"/>
    <mergeCell ref="B29:B33"/>
    <mergeCell ref="B34:B38"/>
    <mergeCell ref="B39:B43"/>
    <mergeCell ref="B44:B48"/>
    <mergeCell ref="B49:B53"/>
    <mergeCell ref="B54:B5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6">
        <v>1</v>
      </c>
      <c r="B2" s="127">
        <v>0</v>
      </c>
      <c r="C2" s="126">
        <v>1</v>
      </c>
      <c r="D2" s="128"/>
      <c r="E2" s="128"/>
      <c r="F2" s="125" t="s">
        <v>389</v>
      </c>
    </row>
    <row r="3" ht="42" customHeight="1" spans="1:6">
      <c r="A3" s="129" t="str">
        <f>"2025"&amp;"年部门政府性基金预算支出预算表"</f>
        <v>2025年部门政府性基金预算支出预算表</v>
      </c>
      <c r="B3" s="129" t="s">
        <v>390</v>
      </c>
      <c r="C3" s="130"/>
      <c r="D3" s="131"/>
      <c r="E3" s="131"/>
      <c r="F3" s="131"/>
    </row>
    <row r="4" ht="13.5" customHeight="1" spans="1:6">
      <c r="A4" s="6" t="str">
        <f>"单位名称："&amp;"昆明滇池国家旅游度假区大渔中学"</f>
        <v>单位名称：昆明滇池国家旅游度假区大渔中学</v>
      </c>
      <c r="B4" s="6" t="s">
        <v>391</v>
      </c>
      <c r="C4" s="126"/>
      <c r="D4" s="128"/>
      <c r="E4" s="128"/>
      <c r="F4" s="125" t="s">
        <v>1</v>
      </c>
    </row>
    <row r="5" ht="19.5" customHeight="1" spans="1:6">
      <c r="A5" s="132" t="s">
        <v>179</v>
      </c>
      <c r="B5" s="133" t="s">
        <v>73</v>
      </c>
      <c r="C5" s="132" t="s">
        <v>74</v>
      </c>
      <c r="D5" s="12" t="s">
        <v>392</v>
      </c>
      <c r="E5" s="13"/>
      <c r="F5" s="14"/>
    </row>
    <row r="6" ht="18.75" customHeight="1" spans="1:6">
      <c r="A6" s="134"/>
      <c r="B6" s="135"/>
      <c r="C6" s="134"/>
      <c r="D6" s="17" t="s">
        <v>56</v>
      </c>
      <c r="E6" s="12" t="s">
        <v>76</v>
      </c>
      <c r="F6" s="17" t="s">
        <v>77</v>
      </c>
    </row>
    <row r="7" ht="18.75" customHeight="1" spans="1:6">
      <c r="A7" s="70">
        <v>1</v>
      </c>
      <c r="B7" s="136" t="s">
        <v>84</v>
      </c>
      <c r="C7" s="70">
        <v>3</v>
      </c>
      <c r="D7" s="137">
        <v>4</v>
      </c>
      <c r="E7" s="137">
        <v>5</v>
      </c>
      <c r="F7" s="137">
        <v>6</v>
      </c>
    </row>
    <row r="8" ht="21" customHeight="1" spans="1:6">
      <c r="A8" s="31"/>
      <c r="B8" s="31"/>
      <c r="C8" s="31"/>
      <c r="D8" s="82"/>
      <c r="E8" s="82"/>
      <c r="F8" s="82"/>
    </row>
    <row r="9" ht="21" customHeight="1" spans="1:6">
      <c r="A9" s="31"/>
      <c r="B9" s="31"/>
      <c r="C9" s="31"/>
      <c r="D9" s="82"/>
      <c r="E9" s="82"/>
      <c r="F9" s="82"/>
    </row>
    <row r="10" ht="18.75" customHeight="1" spans="1:6">
      <c r="A10" s="138" t="s">
        <v>168</v>
      </c>
      <c r="B10" s="138" t="s">
        <v>168</v>
      </c>
      <c r="C10" s="139" t="s">
        <v>168</v>
      </c>
      <c r="D10" s="82"/>
      <c r="E10" s="82"/>
      <c r="F10" s="82"/>
    </row>
    <row r="11" customHeight="1" spans="1:1">
      <c r="A11" t="s">
        <v>176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6"/>
      <c r="C2" s="86"/>
      <c r="R2" s="4"/>
      <c r="S2" s="4" t="s">
        <v>393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5"/>
      <c r="E3" s="5"/>
      <c r="F3" s="5"/>
      <c r="G3" s="5"/>
      <c r="H3" s="5"/>
      <c r="I3" s="5"/>
      <c r="J3" s="5"/>
      <c r="K3" s="5"/>
      <c r="L3" s="5"/>
      <c r="M3" s="68"/>
      <c r="N3" s="5"/>
      <c r="O3" s="5"/>
      <c r="P3" s="68"/>
      <c r="Q3" s="5"/>
      <c r="R3" s="68"/>
      <c r="S3" s="68"/>
    </row>
    <row r="4" ht="18.75" customHeight="1" spans="1:19">
      <c r="A4" s="113" t="str">
        <f>"单位名称："&amp;"昆明滇池国家旅游度假区大渔中学"</f>
        <v>单位名称：昆明滇池国家旅游度假区大渔中学</v>
      </c>
      <c r="B4" s="88"/>
      <c r="C4" s="88"/>
      <c r="D4" s="8"/>
      <c r="E4" s="8"/>
      <c r="F4" s="8"/>
      <c r="G4" s="8"/>
      <c r="H4" s="8"/>
      <c r="I4" s="8"/>
      <c r="J4" s="8"/>
      <c r="K4" s="8"/>
      <c r="L4" s="8"/>
      <c r="R4" s="9"/>
      <c r="S4" s="125" t="s">
        <v>1</v>
      </c>
    </row>
    <row r="5" ht="15.75" customHeight="1" spans="1:19">
      <c r="A5" s="11" t="s">
        <v>178</v>
      </c>
      <c r="B5" s="89" t="s">
        <v>179</v>
      </c>
      <c r="C5" s="89" t="s">
        <v>394</v>
      </c>
      <c r="D5" s="90" t="s">
        <v>395</v>
      </c>
      <c r="E5" s="90" t="s">
        <v>396</v>
      </c>
      <c r="F5" s="90" t="s">
        <v>397</v>
      </c>
      <c r="G5" s="90" t="s">
        <v>398</v>
      </c>
      <c r="H5" s="90" t="s">
        <v>399</v>
      </c>
      <c r="I5" s="103" t="s">
        <v>186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6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400</v>
      </c>
      <c r="L6" s="92" t="s">
        <v>401</v>
      </c>
      <c r="M6" s="105" t="s">
        <v>402</v>
      </c>
      <c r="N6" s="106" t="s">
        <v>403</v>
      </c>
      <c r="O6" s="106"/>
      <c r="P6" s="111"/>
      <c r="Q6" s="106"/>
      <c r="R6" s="112"/>
      <c r="S6" s="93"/>
    </row>
    <row r="7" ht="54" customHeight="1" spans="1:19">
      <c r="A7" s="19"/>
      <c r="B7" s="93"/>
      <c r="C7" s="93"/>
      <c r="D7" s="94"/>
      <c r="E7" s="94"/>
      <c r="F7" s="94"/>
      <c r="G7" s="94"/>
      <c r="H7" s="94"/>
      <c r="I7" s="94"/>
      <c r="J7" s="94" t="s">
        <v>58</v>
      </c>
      <c r="K7" s="94"/>
      <c r="L7" s="94"/>
      <c r="M7" s="107"/>
      <c r="N7" s="94" t="s">
        <v>58</v>
      </c>
      <c r="O7" s="94" t="s">
        <v>65</v>
      </c>
      <c r="P7" s="93" t="s">
        <v>66</v>
      </c>
      <c r="Q7" s="94" t="s">
        <v>67</v>
      </c>
      <c r="R7" s="107" t="s">
        <v>68</v>
      </c>
      <c r="S7" s="93" t="s">
        <v>69</v>
      </c>
    </row>
    <row r="8" ht="18" customHeight="1" spans="1:19">
      <c r="A8" s="114">
        <v>1</v>
      </c>
      <c r="B8" s="114" t="s">
        <v>84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s="1" customFormat="1" ht="21" customHeight="1" spans="1:19">
      <c r="A9" s="116" t="s">
        <v>196</v>
      </c>
      <c r="B9" s="117" t="s">
        <v>71</v>
      </c>
      <c r="C9" s="117" t="s">
        <v>243</v>
      </c>
      <c r="D9" s="118" t="s">
        <v>404</v>
      </c>
      <c r="E9" s="118" t="s">
        <v>405</v>
      </c>
      <c r="F9" s="118" t="s">
        <v>406</v>
      </c>
      <c r="G9" s="119">
        <v>1</v>
      </c>
      <c r="H9" s="120">
        <v>32000</v>
      </c>
      <c r="I9" s="120">
        <v>32000</v>
      </c>
      <c r="J9" s="120">
        <v>32000</v>
      </c>
      <c r="K9" s="120"/>
      <c r="L9" s="120"/>
      <c r="M9" s="120"/>
      <c r="N9" s="120"/>
      <c r="O9" s="120"/>
      <c r="P9" s="120"/>
      <c r="Q9" s="120"/>
      <c r="R9" s="120"/>
      <c r="S9" s="120"/>
    </row>
    <row r="10" s="1" customFormat="1" ht="21" customHeight="1" spans="1:19">
      <c r="A10" s="116" t="s">
        <v>196</v>
      </c>
      <c r="B10" s="117" t="s">
        <v>71</v>
      </c>
      <c r="C10" s="117" t="s">
        <v>268</v>
      </c>
      <c r="D10" s="118" t="s">
        <v>407</v>
      </c>
      <c r="E10" s="118" t="s">
        <v>408</v>
      </c>
      <c r="F10" s="118" t="s">
        <v>406</v>
      </c>
      <c r="G10" s="119">
        <v>1</v>
      </c>
      <c r="H10" s="120">
        <v>577200</v>
      </c>
      <c r="I10" s="120">
        <v>577200</v>
      </c>
      <c r="J10" s="120">
        <v>577200</v>
      </c>
      <c r="K10" s="120"/>
      <c r="L10" s="120"/>
      <c r="M10" s="120"/>
      <c r="N10" s="120"/>
      <c r="O10" s="120"/>
      <c r="P10" s="120"/>
      <c r="Q10" s="120"/>
      <c r="R10" s="120"/>
      <c r="S10" s="120"/>
    </row>
    <row r="11" s="1" customFormat="1" ht="21" customHeight="1" spans="1:19">
      <c r="A11" s="121" t="s">
        <v>168</v>
      </c>
      <c r="B11" s="122"/>
      <c r="C11" s="122"/>
      <c r="D11" s="123"/>
      <c r="E11" s="123"/>
      <c r="F11" s="123"/>
      <c r="G11" s="124"/>
      <c r="H11" s="120">
        <v>609200</v>
      </c>
      <c r="I11" s="120">
        <v>609200</v>
      </c>
      <c r="J11" s="120">
        <v>609200</v>
      </c>
      <c r="K11" s="120"/>
      <c r="L11" s="120"/>
      <c r="M11" s="120"/>
      <c r="N11" s="120"/>
      <c r="O11" s="120"/>
      <c r="P11" s="120"/>
      <c r="Q11" s="120"/>
      <c r="R11" s="120"/>
      <c r="S11" s="120"/>
    </row>
  </sheetData>
  <mergeCells count="18">
    <mergeCell ref="A3:S3"/>
    <mergeCell ref="A4:H4"/>
    <mergeCell ref="I5:S5"/>
    <mergeCell ref="N6:S6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409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7"/>
      <c r="I3" s="87"/>
      <c r="J3" s="87"/>
      <c r="K3" s="87"/>
      <c r="L3" s="87"/>
      <c r="M3" s="87"/>
      <c r="N3" s="102"/>
      <c r="O3" s="87"/>
      <c r="P3" s="87"/>
      <c r="Q3" s="68"/>
      <c r="R3" s="87"/>
      <c r="S3" s="102"/>
      <c r="T3" s="68"/>
    </row>
    <row r="4" ht="22.5" customHeight="1" spans="1:20">
      <c r="A4" s="76" t="str">
        <f>"单位名称："&amp;"昆明滇池国家旅游度假区大渔中学"</f>
        <v>单位名称：昆明滇池国家旅游度假区大渔中学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1</v>
      </c>
    </row>
    <row r="5" ht="24" customHeight="1" spans="1:20">
      <c r="A5" s="11" t="s">
        <v>178</v>
      </c>
      <c r="B5" s="89" t="s">
        <v>179</v>
      </c>
      <c r="C5" s="89" t="s">
        <v>394</v>
      </c>
      <c r="D5" s="89" t="s">
        <v>410</v>
      </c>
      <c r="E5" s="89" t="s">
        <v>411</v>
      </c>
      <c r="F5" s="89" t="s">
        <v>412</v>
      </c>
      <c r="G5" s="89" t="s">
        <v>413</v>
      </c>
      <c r="H5" s="90" t="s">
        <v>414</v>
      </c>
      <c r="I5" s="90" t="s">
        <v>415</v>
      </c>
      <c r="J5" s="103" t="s">
        <v>186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6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400</v>
      </c>
      <c r="M6" s="92" t="s">
        <v>401</v>
      </c>
      <c r="N6" s="105" t="s">
        <v>402</v>
      </c>
      <c r="O6" s="106" t="s">
        <v>403</v>
      </c>
      <c r="P6" s="106"/>
      <c r="Q6" s="111"/>
      <c r="R6" s="106"/>
      <c r="S6" s="112"/>
      <c r="T6" s="93"/>
    </row>
    <row r="7" ht="54" customHeight="1" spans="1:20">
      <c r="A7" s="19"/>
      <c r="B7" s="93"/>
      <c r="C7" s="93"/>
      <c r="D7" s="93"/>
      <c r="E7" s="93"/>
      <c r="F7" s="93"/>
      <c r="G7" s="93"/>
      <c r="H7" s="94"/>
      <c r="I7" s="94"/>
      <c r="J7" s="94"/>
      <c r="K7" s="94" t="s">
        <v>58</v>
      </c>
      <c r="L7" s="94"/>
      <c r="M7" s="94"/>
      <c r="N7" s="107"/>
      <c r="O7" s="94" t="s">
        <v>58</v>
      </c>
      <c r="P7" s="94" t="s">
        <v>65</v>
      </c>
      <c r="Q7" s="93" t="s">
        <v>66</v>
      </c>
      <c r="R7" s="94" t="s">
        <v>67</v>
      </c>
      <c r="S7" s="107" t="s">
        <v>68</v>
      </c>
      <c r="T7" s="93" t="s">
        <v>69</v>
      </c>
    </row>
    <row r="8" ht="17.25" customHeight="1" spans="1:20">
      <c r="A8" s="20">
        <v>1</v>
      </c>
      <c r="B8" s="93">
        <v>2</v>
      </c>
      <c r="C8" s="20">
        <v>3</v>
      </c>
      <c r="D8" s="20">
        <v>4</v>
      </c>
      <c r="E8" s="93">
        <v>5</v>
      </c>
      <c r="F8" s="20">
        <v>6</v>
      </c>
      <c r="G8" s="20">
        <v>7</v>
      </c>
      <c r="H8" s="93">
        <v>8</v>
      </c>
      <c r="I8" s="20">
        <v>9</v>
      </c>
      <c r="J8" s="20">
        <v>10</v>
      </c>
      <c r="K8" s="93">
        <v>11</v>
      </c>
      <c r="L8" s="20">
        <v>12</v>
      </c>
      <c r="M8" s="20">
        <v>13</v>
      </c>
      <c r="N8" s="93">
        <v>14</v>
      </c>
      <c r="O8" s="20">
        <v>15</v>
      </c>
      <c r="P8" s="20">
        <v>16</v>
      </c>
      <c r="Q8" s="93">
        <v>17</v>
      </c>
      <c r="R8" s="20">
        <v>18</v>
      </c>
      <c r="S8" s="20">
        <v>19</v>
      </c>
      <c r="T8" s="20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168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t="s">
        <v>176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4"/>
      <c r="W2" s="4"/>
      <c r="X2" s="4" t="s">
        <v>416</v>
      </c>
    </row>
    <row r="3" ht="41.25" customHeight="1" spans="1:24">
      <c r="A3" s="75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8"/>
      <c r="X3" s="68"/>
    </row>
    <row r="4" ht="18" customHeight="1" spans="1:24">
      <c r="A4" s="76" t="str">
        <f>"单位名称："&amp;"昆明滇池国家旅游度假区大渔中学"</f>
        <v>单位名称：昆明滇池国家旅游度假区大渔中学</v>
      </c>
      <c r="B4" s="77"/>
      <c r="C4" s="77"/>
      <c r="D4" s="78"/>
      <c r="E4" s="79"/>
      <c r="F4" s="79"/>
      <c r="G4" s="79"/>
      <c r="H4" s="79"/>
      <c r="I4" s="79"/>
      <c r="W4" s="9"/>
      <c r="X4" s="9" t="s">
        <v>1</v>
      </c>
    </row>
    <row r="5" ht="19.5" customHeight="1" spans="1:24">
      <c r="A5" s="28" t="s">
        <v>417</v>
      </c>
      <c r="B5" s="12" t="s">
        <v>186</v>
      </c>
      <c r="C5" s="13"/>
      <c r="D5" s="13"/>
      <c r="E5" s="12" t="s">
        <v>418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3"/>
      <c r="X5" s="84"/>
    </row>
    <row r="6" ht="40.5" customHeight="1" spans="1:24">
      <c r="A6" s="20"/>
      <c r="B6" s="29" t="s">
        <v>56</v>
      </c>
      <c r="C6" s="11" t="s">
        <v>59</v>
      </c>
      <c r="D6" s="80" t="s">
        <v>400</v>
      </c>
      <c r="E6" s="50" t="s">
        <v>419</v>
      </c>
      <c r="F6" s="50" t="s">
        <v>420</v>
      </c>
      <c r="G6" s="50" t="s">
        <v>421</v>
      </c>
      <c r="H6" s="50" t="s">
        <v>422</v>
      </c>
      <c r="I6" s="50" t="s">
        <v>423</v>
      </c>
      <c r="J6" s="50" t="s">
        <v>424</v>
      </c>
      <c r="K6" s="50" t="s">
        <v>425</v>
      </c>
      <c r="L6" s="50" t="s">
        <v>426</v>
      </c>
      <c r="M6" s="50" t="s">
        <v>427</v>
      </c>
      <c r="N6" s="50" t="s">
        <v>428</v>
      </c>
      <c r="O6" s="50" t="s">
        <v>429</v>
      </c>
      <c r="P6" s="50" t="s">
        <v>430</v>
      </c>
      <c r="Q6" s="50" t="s">
        <v>431</v>
      </c>
      <c r="R6" s="50" t="s">
        <v>432</v>
      </c>
      <c r="S6" s="50" t="s">
        <v>433</v>
      </c>
      <c r="T6" s="50" t="s">
        <v>434</v>
      </c>
      <c r="U6" s="50" t="s">
        <v>435</v>
      </c>
      <c r="V6" s="50" t="s">
        <v>436</v>
      </c>
      <c r="W6" s="50" t="s">
        <v>437</v>
      </c>
      <c r="X6" s="85" t="s">
        <v>438</v>
      </c>
    </row>
    <row r="7" ht="19.5" customHeight="1" spans="1:24">
      <c r="A7" s="21">
        <v>1</v>
      </c>
      <c r="B7" s="21">
        <v>2</v>
      </c>
      <c r="C7" s="21">
        <v>3</v>
      </c>
      <c r="D7" s="81">
        <v>4</v>
      </c>
      <c r="E7" s="38">
        <v>5</v>
      </c>
      <c r="F7" s="21">
        <v>6</v>
      </c>
      <c r="G7" s="21">
        <v>7</v>
      </c>
      <c r="H7" s="81">
        <v>8</v>
      </c>
      <c r="I7" s="21">
        <v>9</v>
      </c>
      <c r="J7" s="21">
        <v>10</v>
      </c>
      <c r="K7" s="21">
        <v>11</v>
      </c>
      <c r="L7" s="81">
        <v>12</v>
      </c>
      <c r="M7" s="21">
        <v>13</v>
      </c>
      <c r="N7" s="21">
        <v>14</v>
      </c>
      <c r="O7" s="21">
        <v>15</v>
      </c>
      <c r="P7" s="81">
        <v>16</v>
      </c>
      <c r="Q7" s="21">
        <v>17</v>
      </c>
      <c r="R7" s="21">
        <v>18</v>
      </c>
      <c r="S7" s="21">
        <v>19</v>
      </c>
      <c r="T7" s="81">
        <v>20</v>
      </c>
      <c r="U7" s="81">
        <v>21</v>
      </c>
      <c r="V7" s="81">
        <v>22</v>
      </c>
      <c r="W7" s="38">
        <v>23</v>
      </c>
      <c r="X7" s="38">
        <v>24</v>
      </c>
    </row>
    <row r="8" ht="19.5" customHeight="1" spans="1:24">
      <c r="A8" s="30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1:1">
      <c r="A10" t="s">
        <v>176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439</v>
      </c>
    </row>
    <row r="3" ht="41.25" customHeight="1" spans="1:10">
      <c r="A3" s="67" t="str">
        <f>"2025"&amp;"年对下转移支付绩效目标表"</f>
        <v>2025年对下转移支付绩效目标表</v>
      </c>
      <c r="B3" s="5"/>
      <c r="C3" s="5"/>
      <c r="D3" s="5"/>
      <c r="E3" s="5"/>
      <c r="F3" s="68"/>
      <c r="G3" s="5"/>
      <c r="H3" s="68"/>
      <c r="I3" s="68"/>
      <c r="J3" s="5"/>
    </row>
    <row r="4" ht="17.25" customHeight="1" spans="1:1">
      <c r="A4" s="6" t="str">
        <f>"单位名称："&amp;"昆明滇池国家旅游度假区大渔中学"</f>
        <v>单位名称：昆明滇池国家旅游度假区大渔中学</v>
      </c>
    </row>
    <row r="5" ht="44.25" customHeight="1" spans="1:10">
      <c r="A5" s="69" t="s">
        <v>417</v>
      </c>
      <c r="B5" s="69" t="s">
        <v>282</v>
      </c>
      <c r="C5" s="69" t="s">
        <v>283</v>
      </c>
      <c r="D5" s="69" t="s">
        <v>284</v>
      </c>
      <c r="E5" s="69" t="s">
        <v>285</v>
      </c>
      <c r="F5" s="70" t="s">
        <v>286</v>
      </c>
      <c r="G5" s="69" t="s">
        <v>287</v>
      </c>
      <c r="H5" s="70" t="s">
        <v>288</v>
      </c>
      <c r="I5" s="70" t="s">
        <v>289</v>
      </c>
      <c r="J5" s="69" t="s">
        <v>290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0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t="s">
        <v>176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440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"单位名称："&amp;"昆明滇池国家旅游度假区大渔中学"</f>
        <v>单位名称：昆明滇池国家旅游度假区大渔中学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178</v>
      </c>
      <c r="B5" s="50" t="s">
        <v>179</v>
      </c>
      <c r="C5" s="51" t="s">
        <v>441</v>
      </c>
      <c r="D5" s="49" t="s">
        <v>442</v>
      </c>
      <c r="E5" s="49" t="s">
        <v>443</v>
      </c>
      <c r="F5" s="49" t="s">
        <v>444</v>
      </c>
      <c r="G5" s="50" t="s">
        <v>445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398</v>
      </c>
      <c r="H6" s="50" t="s">
        <v>446</v>
      </c>
      <c r="I6" s="50" t="s">
        <v>447</v>
      </c>
    </row>
    <row r="7" ht="17.25" customHeight="1" spans="1:9">
      <c r="A7" s="54" t="s">
        <v>83</v>
      </c>
      <c r="B7" s="55"/>
      <c r="C7" s="56" t="s">
        <v>84</v>
      </c>
      <c r="D7" s="54" t="s">
        <v>85</v>
      </c>
      <c r="E7" s="57" t="s">
        <v>86</v>
      </c>
      <c r="F7" s="54" t="s">
        <v>87</v>
      </c>
      <c r="G7" s="56" t="s">
        <v>88</v>
      </c>
      <c r="H7" s="58" t="s">
        <v>89</v>
      </c>
      <c r="I7" s="57" t="s">
        <v>90</v>
      </c>
    </row>
    <row r="8" ht="19.5" customHeight="1" spans="1:9">
      <c r="A8" s="59"/>
      <c r="B8" s="33"/>
      <c r="C8" s="33"/>
      <c r="D8" s="30"/>
      <c r="E8" s="31"/>
      <c r="F8" s="58"/>
      <c r="G8" s="60"/>
      <c r="H8" s="61"/>
      <c r="I8" s="61"/>
    </row>
    <row r="9" ht="19.5" customHeight="1" spans="1:9">
      <c r="A9" s="62" t="s">
        <v>56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t="s">
        <v>176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448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"单位名称："&amp;""</f>
        <v>单位名称：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247</v>
      </c>
      <c r="B5" s="10" t="s">
        <v>181</v>
      </c>
      <c r="C5" s="10" t="s">
        <v>248</v>
      </c>
      <c r="D5" s="11" t="s">
        <v>182</v>
      </c>
      <c r="E5" s="11" t="s">
        <v>183</v>
      </c>
      <c r="F5" s="11" t="s">
        <v>249</v>
      </c>
      <c r="G5" s="11" t="s">
        <v>250</v>
      </c>
      <c r="H5" s="28" t="s">
        <v>56</v>
      </c>
      <c r="I5" s="12" t="s">
        <v>449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9"/>
      <c r="J9" s="39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34"/>
      <c r="I10" s="34"/>
      <c r="J10" s="34"/>
      <c r="K10" s="32"/>
    </row>
    <row r="11" ht="18.75" customHeight="1" spans="1:11">
      <c r="A11" s="35" t="s">
        <v>168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2" customHeight="1" spans="1:1">
      <c r="A12" t="s">
        <v>176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450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"单位名称："&amp;""</f>
        <v>单位名称：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248</v>
      </c>
      <c r="B5" s="10" t="s">
        <v>247</v>
      </c>
      <c r="C5" s="10" t="s">
        <v>181</v>
      </c>
      <c r="D5" s="11" t="s">
        <v>451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71</v>
      </c>
      <c r="B9" s="22"/>
      <c r="C9" s="22"/>
      <c r="D9" s="22"/>
      <c r="E9" s="23">
        <v>1000000</v>
      </c>
      <c r="F9" s="23"/>
      <c r="G9" s="23"/>
    </row>
    <row r="10" s="1" customFormat="1" ht="18.75" customHeight="1" spans="1:7">
      <c r="A10" s="22"/>
      <c r="B10" s="22" t="s">
        <v>452</v>
      </c>
      <c r="C10" s="22" t="s">
        <v>255</v>
      </c>
      <c r="D10" s="22" t="s">
        <v>453</v>
      </c>
      <c r="E10" s="23">
        <v>39706</v>
      </c>
      <c r="F10" s="23"/>
      <c r="G10" s="23"/>
    </row>
    <row r="11" s="1" customFormat="1" ht="18.75" customHeight="1" spans="1:7">
      <c r="A11" s="24"/>
      <c r="B11" s="22" t="s">
        <v>452</v>
      </c>
      <c r="C11" s="22" t="s">
        <v>257</v>
      </c>
      <c r="D11" s="22" t="s">
        <v>453</v>
      </c>
      <c r="E11" s="23">
        <v>3360</v>
      </c>
      <c r="F11" s="23"/>
      <c r="G11" s="23"/>
    </row>
    <row r="12" s="1" customFormat="1" ht="18.75" customHeight="1" spans="1:7">
      <c r="A12" s="24"/>
      <c r="B12" s="22" t="s">
        <v>454</v>
      </c>
      <c r="C12" s="22" t="s">
        <v>262</v>
      </c>
      <c r="D12" s="22" t="s">
        <v>453</v>
      </c>
      <c r="E12" s="23">
        <v>260000</v>
      </c>
      <c r="F12" s="23"/>
      <c r="G12" s="23"/>
    </row>
    <row r="13" s="1" customFormat="1" ht="18.75" customHeight="1" spans="1:7">
      <c r="A13" s="24"/>
      <c r="B13" s="22" t="s">
        <v>454</v>
      </c>
      <c r="C13" s="22" t="s">
        <v>264</v>
      </c>
      <c r="D13" s="22" t="s">
        <v>453</v>
      </c>
      <c r="E13" s="23">
        <v>119734</v>
      </c>
      <c r="F13" s="23"/>
      <c r="G13" s="23"/>
    </row>
    <row r="14" s="1" customFormat="1" ht="18.75" customHeight="1" spans="1:7">
      <c r="A14" s="24"/>
      <c r="B14" s="22" t="s">
        <v>454</v>
      </c>
      <c r="C14" s="22" t="s">
        <v>268</v>
      </c>
      <c r="D14" s="22" t="s">
        <v>453</v>
      </c>
      <c r="E14" s="23">
        <v>577200</v>
      </c>
      <c r="F14" s="23"/>
      <c r="G14" s="23"/>
    </row>
    <row r="15" s="1" customFormat="1" ht="18.75" customHeight="1" spans="1:7">
      <c r="A15" s="25" t="s">
        <v>56</v>
      </c>
      <c r="B15" s="26" t="s">
        <v>455</v>
      </c>
      <c r="C15" s="26"/>
      <c r="D15" s="27"/>
      <c r="E15" s="23">
        <v>1000000</v>
      </c>
      <c r="F15" s="23"/>
      <c r="G15" s="23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2025-02-06T07:09:00Z</dcterms:created>
  <dcterms:modified xsi:type="dcterms:W3CDTF">2025-03-19T01:29:46Z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