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<sst xmlns="http://schemas.openxmlformats.org/spreadsheetml/2006/main" count="932" uniqueCount="396">
  <si>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</si>
  <si>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</si>
  <si>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</si>
  <si>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</si>
  <si>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</si>
  <si>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</si>
  <si>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</si>
  <si>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</si>
  <si>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</si>
  <si>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</si>
  <si>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</si>
  <si>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</si>
  <si>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</si>
  <si>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</si>
  <si>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</si>
  <si>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</si>
  <si>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</si>
  <si>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</si>
  <si>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</si>
  <si>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</si>
  <si>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</si>
  <si>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</si>
  <si>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</si>
  <si>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</si>
  <si>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</si>
  <si>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</si>
  <si>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</si>
  <si>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</si>
  <si>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</si>
  <si>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</si>
  <si>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</si>
  <si>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</si>
  <si>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</si>
  <si>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</si>
  <si>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</si>
  <si>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</si>
  <si>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</si>
  <si>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</si>
  <si>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</si>
  <si>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</si>
  <si>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</si>
  <si>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</si>
  <si>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</si>
  <si>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</si>
  <si>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</si>
  <si>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</si>
  <si>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</si>
  <si>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</si>
  <si>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</si>
  <si>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</si>
  <si>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</si>
  <si>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</si>
  <si>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</si>
  <si>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</si>
  <si>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</si>
  <si>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</si>
  <si>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</si>
  <si>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</si>
  <si>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</si>
  <si>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</si>
  <si>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</si>
  <si>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</si>
  <si>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</si>
  <si>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</si>
  <si>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</si>
  <si>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</si>
  <si>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</si>
  <si>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</si>
  <si>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</si>
  <si>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105046</t>
  </si>
  <si>
    <t>昆明滇池国家旅游度假区大渔幼儿园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</si>
  <si>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</si>
  <si>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</si>
  <si>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</si>
  <si>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</si>
  <si>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</si>
  <si>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</si>
  <si>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</si>
  <si>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</si>
  <si>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</si>
  <si>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</si>
  <si>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</si>
  <si>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</si>
  <si>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</si>
  <si>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</si>
  <si>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</si>
  <si>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</si>
  <si>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</si>
  <si>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</si>
  <si>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</si>
  <si>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</si>
  <si>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</si>
  <si>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</si>
  <si>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</si>
  <si>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</si>
  <si>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</si>
  <si>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</si>
  <si>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</si>
  <si>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</si>
  <si>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</si>
  <si>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</si>
  <si>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</si>
  <si>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</si>
  <si>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</si>
  <si>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</si>
  <si>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</si>
  <si>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</si>
  <si>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</si>
  <si>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</si>
  <si>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</si>
  <si>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</si>
  <si>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</si>
  <si>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</si>
  <si>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</si>
  <si>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</si>
  <si>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</si>
  <si>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</si>
  <si>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</si>
  <si>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</si>
  <si>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</si>
  <si>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</si>
  <si>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</si>
  <si>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</si>
  <si>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</si>
  <si>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</si>
  <si>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</si>
  <si>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</si>
  <si>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</si>
  <si>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</si>
  <si>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</si>
  <si>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</si>
  <si>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</si>
  <si>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</si>
  <si>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</si>
  <si>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</si>
  <si>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</si>
  <si>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</si>
  <si>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</si>
  <si>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</si>
  <si>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</si>
  <si>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</si>
  <si>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</si>
  <si>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</si>
  <si>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</si>
  <si>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</si>
  <si>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</si>
  <si>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</si>
  <si>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</si>
  <si>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</si>
  <si>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</si>
  <si>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</si>
  <si>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</si>
  <si>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</si>
  <si>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</si>
  <si>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</si>
  <si>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</si>
  <si>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</si>
  <si>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</si>
  <si>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</si>
  <si>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</si>
  <si>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</si>
  <si>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</si>
  <si>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</si>
  <si>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</si>
  <si>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</si>
  <si>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</si>
  <si>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</si>
  <si>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</si>
  <si>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</si>
  <si>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</si>
  <si>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</si>
  <si>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此表为空，我单位本年无一般公共预算“三公”经费支出。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</si>
  <si>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</si>
  <si>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</si>
  <si>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</si>
  <si>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</si>
  <si>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</si>
  <si>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</si>
  <si>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</si>
  <si>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</si>
  <si>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</si>
  <si>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</si>
  <si>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</si>
  <si>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</si>
  <si>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</si>
  <si>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</si>
  <si>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</si>
  <si>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</si>
  <si>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</si>
  <si>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</si>
  <si>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</si>
  <si>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</si>
  <si>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530121210000000000672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</si>
  <si>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</si>
  <si>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</si>
  <si>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</si>
  <si>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</si>
  <si>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</si>
  <si>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</si>
  <si>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</si>
  <si>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</si>
  <si>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</si>
  <si>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530121210000000000673</t>
  </si>
  <si>
    <t>30113</t>
  </si>
  <si>
    <t>530121210000000000678</t>
  </si>
  <si>
    <t>工会经费</t>
  </si>
  <si>
    <t>30228</t>
  </si>
  <si>
    <t>530121210000000000679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</si>
  <si>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</si>
  <si>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</si>
  <si>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</si>
  <si>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</si>
  <si>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</si>
  <si>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</si>
  <si>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</si>
  <si>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</si>
  <si>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</si>
  <si>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</si>
  <si>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</si>
  <si>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</si>
  <si>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</si>
  <si>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30229</t>
  </si>
  <si>
    <t>福利费</t>
  </si>
  <si>
    <t>530121210000000002936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</si>
  <si>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</si>
  <si>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</si>
  <si>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</si>
  <si>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</si>
  <si>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</si>
  <si>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</si>
  <si>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</si>
  <si>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</si>
  <si>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</si>
  <si>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530121231100001409716</t>
  </si>
  <si>
    <t>事业人员绩效奖励</t>
  </si>
  <si>
    <t>530121241100002226133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</si>
  <si>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</si>
  <si>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</si>
  <si>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</si>
  <si>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</si>
  <si>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</si>
  <si>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</si>
  <si>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</si>
  <si>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</si>
  <si>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</si>
  <si>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</si>
  <si>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</si>
  <si>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530121241100002158709</t>
  </si>
  <si>
    <t>学前教育家庭经济困难儿童资助区级资金</t>
  </si>
  <si>
    <t>30308</t>
  </si>
  <si>
    <t>助学金</t>
  </si>
  <si>
    <t>事业发展类</t>
  </si>
  <si>
    <t>530121251100003724027</t>
  </si>
  <si>
    <t>学前教育发展区级专项资金</t>
  </si>
  <si>
    <t>530121251100003730865</t>
  </si>
  <si>
    <t>后勤服务管理经费</t>
  </si>
  <si>
    <t>30209</t>
  </si>
  <si>
    <t>物业管理费</t>
  </si>
  <si>
    <t>30226</t>
  </si>
  <si>
    <t>劳务费</t>
  </si>
  <si>
    <t>530121241100003065681</t>
  </si>
  <si>
    <t>2024年学前教育家庭经济困难学生资助省级专项资金</t>
  </si>
  <si>
    <t>530121241100003065666</t>
  </si>
  <si>
    <t>2024年学前教育家庭经济困难学生资助中央专项资金</t>
  </si>
  <si>
    <t>530121241100003065682</t>
  </si>
  <si>
    <t>2024年学前教育家庭经济困难学生资助市级专项资金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</si>
  <si>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</si>
  <si>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</si>
  <si>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</si>
  <si>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</si>
  <si>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</si>
  <si>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</si>
  <si>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</si>
  <si>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</si>
  <si>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</si>
  <si>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</si>
  <si>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完成大渔幼儿园物业管理费220000元、保安服务费284760元合计：504760元资金使用及支付，保障幼儿园后勤工作正常运转。</t>
  </si>
  <si>
    <t>产出指标</t>
  </si>
  <si>
    <t>数量指标</t>
  </si>
  <si>
    <t>物业服务费项目</t>
  </si>
  <si>
    <t>=</t>
  </si>
  <si>
    <t>项</t>
  </si>
  <si>
    <t>定量指标</t>
  </si>
  <si>
    <t>按为单位实际服务情况</t>
  </si>
  <si>
    <t>完成大渔幼儿园物业管理费220000元、保安服务费284760元、代理记账服务费60000元，合计：564760元资金使用及支付，保障幼儿园后勤工作正常运转。</t>
  </si>
  <si>
    <t>保安服务人数</t>
  </si>
  <si>
    <t>人</t>
  </si>
  <si>
    <t>成本指标</t>
  </si>
  <si>
    <t>经济成本指标</t>
  </si>
  <si>
    <t>元</t>
  </si>
  <si>
    <t>按为单位服务实际情况</t>
  </si>
  <si>
    <t>效益指标</t>
  </si>
  <si>
    <t>社会效益</t>
  </si>
  <si>
    <t>保障程度</t>
  </si>
  <si>
    <t>100</t>
  </si>
  <si>
    <t>%</t>
  </si>
  <si>
    <t>满意度指标</t>
  </si>
  <si>
    <t>服务对象满意度</t>
  </si>
  <si>
    <t>服务人群满意度</t>
  </si>
  <si>
    <t>&gt;=</t>
  </si>
  <si>
    <t>95</t>
  </si>
  <si>
    <t>按调查人群满意度</t>
  </si>
  <si>
    <t>按呈贡区教体局要求，完成大渔幼儿园幼儿园运转经费17*10000元=170000元资金使用，保证幼儿园日常运转及提高幼儿园保教质量，办让幼儿和家长满意的教育。</t>
  </si>
  <si>
    <t>核定班级数</t>
  </si>
  <si>
    <t>17</t>
  </si>
  <si>
    <t>个</t>
  </si>
  <si>
    <t>按上级核定人数及金额</t>
  </si>
  <si>
    <t>按呈贡区教体局要求，完成大渔幼儿园幼儿园运转经费17*10000元=170000元资金使用，保证日常运转正常。</t>
  </si>
  <si>
    <t>170000</t>
  </si>
  <si>
    <t>可持续影响</t>
  </si>
  <si>
    <t>受益年限</t>
  </si>
  <si>
    <t>1年</t>
  </si>
  <si>
    <t>年</t>
  </si>
  <si>
    <t>受益人群满意度</t>
  </si>
  <si>
    <t>定性指标</t>
  </si>
  <si>
    <t>按上级部门要求及时发放学前教育家庭经济困难儿童资助区级资金192.50元。帮助家庭经济困难儿童家庭减轻部分生活压力。</t>
  </si>
  <si>
    <t>核定人数</t>
  </si>
  <si>
    <t>按上及核定人数及金额</t>
  </si>
  <si>
    <t>按上级部门要求及时发放学前教育家庭经济困难儿童资助区级资金192.50元。</t>
  </si>
  <si>
    <t>192.5</t>
  </si>
  <si>
    <t>人群满意度</t>
  </si>
  <si>
    <t>98</t>
  </si>
  <si>
    <t>预算06表</t>
  </si>
  <si>
    <t>政府性基金预算支出预算表</t>
  </si>
  <si>
    <t>单位名称：昆明市发展和改革委员会</t>
  </si>
  <si>
    <t>政府性基金预算支出</t>
  </si>
  <si>
    <t>此表为空，我单位本年无政府性基金预算支出。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</si>
  <si>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</si>
  <si>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</si>
  <si>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</si>
  <si>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</si>
  <si>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</si>
  <si>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</si>
  <si>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</si>
  <si>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</si>
  <si>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</si>
  <si>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</si>
  <si>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</si>
  <si>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复合打印一体机</t>
  </si>
  <si>
    <t>多功能一体机</t>
  </si>
  <si>
    <t>复印纸</t>
  </si>
  <si>
    <t>物业管理服务费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</si>
  <si>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</si>
  <si>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</si>
  <si>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</si>
  <si>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</si>
  <si>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</si>
  <si>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</si>
  <si>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</si>
  <si>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</si>
  <si>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</si>
  <si>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此表为空，我单位本年无政府购买服务预算。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</si>
  <si>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</si>
  <si>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</si>
  <si>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</si>
  <si>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</si>
  <si>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</si>
  <si>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</si>
  <si>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</si>
  <si>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</si>
  <si>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</si>
  <si>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</si>
  <si>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</si>
  <si>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</si>
  <si>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</si>
  <si>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</si>
  <si>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</si>
  <si>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</si>
  <si>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</si>
  <si>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</si>
  <si>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</si>
  <si>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</si>
  <si>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</si>
  <si>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</si>
  <si>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</si>
  <si>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此表为空，我单位本年度无对下转移支付预算。</t>
  </si>
  <si>
    <t>预算09-2表</t>
  </si>
  <si>
    <t>此表为空，我单位本年度无对下转移支付预算，也无对下转移支付绩效目标。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</si>
  <si>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</si>
  <si>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</si>
  <si>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</si>
  <si>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</si>
  <si>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</si>
  <si>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</si>
  <si>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</si>
  <si>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</si>
  <si>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此表为空：我单位本年无新增资产配置。</t>
  </si>
  <si>
    <t>预算11表</t>
  </si>
  <si>
    <t>上级补助</t>
  </si>
  <si>
    <t>此表为空,我单位本年无上级转移支付补助项目支出预算。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</si>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</sst>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4"/>
      <color indexed="8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176" fontId="40" fillId="0" borderId="7">
      <alignment horizontal="right" vertical="center"/>
    </xf>
    <xf numFmtId="177" fontId="40" fillId="0" borderId="7">
      <alignment horizontal="right" vertical="center"/>
    </xf>
    <xf numFmtId="10" fontId="40" fillId="0" borderId="7">
      <alignment horizontal="right" vertical="center"/>
    </xf>
    <xf numFmtId="178" fontId="40" fillId="0" borderId="7">
      <alignment horizontal="right" vertical="center"/>
    </xf>
    <xf numFmtId="49" fontId="40" fillId="0" borderId="7">
      <alignment horizontal="left" vertical="center" wrapText="1"/>
    </xf>
    <xf numFmtId="178" fontId="40" fillId="0" borderId="7">
      <alignment horizontal="right" vertical="center"/>
    </xf>
    <xf numFmtId="179" fontId="40" fillId="0" borderId="7">
      <alignment horizontal="right" vertical="center"/>
    </xf>
    <xf numFmtId="180" fontId="40" fillId="0" borderId="7">
      <alignment horizontal="right" vertical="center"/>
    </xf>
    <xf numFmtId="0" fontId="40" fillId="0" borderId="0">
      <alignment vertical="top"/>
      <protection locked="0"/>
    </xf>
    <xf numFmtId="0" fontId="15" fillId="0" borderId="0"/>
  </cellStyleXfs>
  <cellXfs count="218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8" applyFont="1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57" applyFont="1" applyFill="1" applyBorder="1" applyAlignment="1" applyProtection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11" fillId="0" borderId="0" xfId="57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protection locked="0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/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6" fillId="0" borderId="14" xfId="57" applyFont="1" applyFill="1" applyBorder="1" applyAlignment="1" applyProtection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4" fontId="16" fillId="0" borderId="14" xfId="57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178" fontId="20" fillId="0" borderId="7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quotePrefix="1">
      <alignment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H31" sqref="H3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8" t="s">
        <v>0</v>
      </c>
    </row>
    <row r="3" ht="41.25" customHeight="1" spans="1:1">
      <c r="A3" s="43" t="str">
        <f>"2025"&amp;"年财务收支预算总表"</f>
        <v>2025年财务收支预算总表</v>
      </c>
    </row>
    <row r="4" s="1" customFormat="1" ht="17.25" customHeight="1" spans="1:4">
      <c r="A4" s="46" t="str">
        <f>"单位名称："&amp;"昆明滇池国家旅游度假区大渔幼儿园"</f>
        <v>单位名称：昆明滇池国家旅游度假区大渔幼儿园</v>
      </c>
      <c r="B4" s="183"/>
      <c r="D4" s="177" t="s">
        <v>1</v>
      </c>
    </row>
    <row r="5" s="1" customFormat="1" ht="23.25" customHeight="1" spans="1:4">
      <c r="A5" s="184" t="s">
        <v>2</v>
      </c>
      <c r="B5" s="185"/>
      <c r="C5" s="184" t="s">
        <v>3</v>
      </c>
      <c r="D5" s="185"/>
    </row>
    <row r="6" s="1" customFormat="1" ht="24" customHeight="1" spans="1:4">
      <c r="A6" s="184" t="s">
        <v>4</v>
      </c>
      <c r="B6" s="184" t="s">
        <v>5</v>
      </c>
      <c r="C6" s="184" t="s">
        <v>6</v>
      </c>
      <c r="D6" s="184" t="s">
        <v>5</v>
      </c>
    </row>
    <row r="7" s="1" customFormat="1" ht="17.25" customHeight="1" spans="1:4">
      <c r="A7" s="186" t="s">
        <v>7</v>
      </c>
      <c r="B7" s="84">
        <v>8267636.42</v>
      </c>
      <c r="C7" s="186" t="s">
        <v>8</v>
      </c>
      <c r="D7" s="84"/>
    </row>
    <row r="8" s="1" customFormat="1" ht="17.25" customHeight="1" spans="1:4">
      <c r="A8" s="186" t="s">
        <v>9</v>
      </c>
      <c r="B8" s="84"/>
      <c r="C8" s="186" t="s">
        <v>10</v>
      </c>
      <c r="D8" s="84"/>
    </row>
    <row r="9" s="1" customFormat="1" ht="17.25" customHeight="1" spans="1:4">
      <c r="A9" s="186" t="s">
        <v>11</v>
      </c>
      <c r="B9" s="84"/>
      <c r="C9" s="217" t="s">
        <v>12</v>
      </c>
      <c r="D9" s="84"/>
    </row>
    <row r="10" s="1" customFormat="1" ht="17.25" customHeight="1" spans="1:4">
      <c r="A10" s="186" t="s">
        <v>13</v>
      </c>
      <c r="B10" s="84"/>
      <c r="C10" s="217" t="s">
        <v>14</v>
      </c>
      <c r="D10" s="84"/>
    </row>
    <row r="11" s="1" customFormat="1" ht="17.25" customHeight="1" spans="1:4">
      <c r="A11" s="186" t="s">
        <v>15</v>
      </c>
      <c r="B11" s="84"/>
      <c r="C11" s="217" t="s">
        <v>16</v>
      </c>
      <c r="D11" s="84">
        <f>392.9+7219884.42</f>
        <v>7220277.32</v>
      </c>
    </row>
    <row r="12" s="1" customFormat="1" ht="17.25" customHeight="1" spans="1:4">
      <c r="A12" s="186" t="s">
        <v>17</v>
      </c>
      <c r="B12" s="84"/>
      <c r="C12" s="217" t="s">
        <v>18</v>
      </c>
      <c r="D12" s="84"/>
    </row>
    <row r="13" s="1" customFormat="1" ht="17.25" customHeight="1" spans="1:4">
      <c r="A13" s="186" t="s">
        <v>19</v>
      </c>
      <c r="B13" s="84"/>
      <c r="C13" s="34" t="s">
        <v>20</v>
      </c>
      <c r="D13" s="84"/>
    </row>
    <row r="14" s="1" customFormat="1" ht="17.25" customHeight="1" spans="1:4">
      <c r="A14" s="186" t="s">
        <v>21</v>
      </c>
      <c r="B14" s="84"/>
      <c r="C14" s="34" t="s">
        <v>22</v>
      </c>
      <c r="D14" s="84">
        <v>402400</v>
      </c>
    </row>
    <row r="15" s="1" customFormat="1" ht="17.25" customHeight="1" spans="1:4">
      <c r="A15" s="186" t="s">
        <v>23</v>
      </c>
      <c r="B15" s="84"/>
      <c r="C15" s="34" t="s">
        <v>24</v>
      </c>
      <c r="D15" s="84">
        <v>346300</v>
      </c>
    </row>
    <row r="16" s="1" customFormat="1" ht="17.25" customHeight="1" spans="1:4">
      <c r="A16" s="186" t="s">
        <v>25</v>
      </c>
      <c r="B16" s="84"/>
      <c r="C16" s="34" t="s">
        <v>26</v>
      </c>
      <c r="D16" s="84"/>
    </row>
    <row r="17" s="1" customFormat="1" ht="17.25" customHeight="1" spans="1:4">
      <c r="A17" s="163"/>
      <c r="B17" s="84"/>
      <c r="C17" s="34" t="s">
        <v>27</v>
      </c>
      <c r="D17" s="84"/>
    </row>
    <row r="18" s="1" customFormat="1" ht="17.25" customHeight="1" spans="1:4">
      <c r="A18" s="187"/>
      <c r="B18" s="84"/>
      <c r="C18" s="34" t="s">
        <v>28</v>
      </c>
      <c r="D18" s="84"/>
    </row>
    <row r="19" s="1" customFormat="1" ht="17.25" customHeight="1" spans="1:4">
      <c r="A19" s="187"/>
      <c r="B19" s="84"/>
      <c r="C19" s="34" t="s">
        <v>29</v>
      </c>
      <c r="D19" s="84"/>
    </row>
    <row r="20" s="1" customFormat="1" ht="17.25" customHeight="1" spans="1:4">
      <c r="A20" s="187"/>
      <c r="B20" s="84"/>
      <c r="C20" s="34" t="s">
        <v>30</v>
      </c>
      <c r="D20" s="84"/>
    </row>
    <row r="21" s="1" customFormat="1" ht="17.25" customHeight="1" spans="1:4">
      <c r="A21" s="187"/>
      <c r="B21" s="84"/>
      <c r="C21" s="34" t="s">
        <v>31</v>
      </c>
      <c r="D21" s="84"/>
    </row>
    <row r="22" s="1" customFormat="1" ht="17.25" customHeight="1" spans="1:4">
      <c r="A22" s="187"/>
      <c r="B22" s="84"/>
      <c r="C22" s="34" t="s">
        <v>32</v>
      </c>
      <c r="D22" s="84"/>
    </row>
    <row r="23" s="1" customFormat="1" ht="17.25" customHeight="1" spans="1:4">
      <c r="A23" s="187"/>
      <c r="B23" s="84"/>
      <c r="C23" s="34" t="s">
        <v>33</v>
      </c>
      <c r="D23" s="84"/>
    </row>
    <row r="24" s="1" customFormat="1" ht="17.25" customHeight="1" spans="1:4">
      <c r="A24" s="187"/>
      <c r="B24" s="84"/>
      <c r="C24" s="34" t="s">
        <v>34</v>
      </c>
      <c r="D24" s="84"/>
    </row>
    <row r="25" s="1" customFormat="1" ht="17.25" customHeight="1" spans="1:4">
      <c r="A25" s="187"/>
      <c r="B25" s="84"/>
      <c r="C25" s="34" t="s">
        <v>35</v>
      </c>
      <c r="D25" s="84">
        <v>299052</v>
      </c>
    </row>
    <row r="26" s="1" customFormat="1" ht="17.25" customHeight="1" spans="1:4">
      <c r="A26" s="187"/>
      <c r="B26" s="84"/>
      <c r="C26" s="34" t="s">
        <v>36</v>
      </c>
      <c r="D26" s="84"/>
    </row>
    <row r="27" s="1" customFormat="1" ht="17.25" customHeight="1" spans="1:4">
      <c r="A27" s="187"/>
      <c r="B27" s="84"/>
      <c r="C27" s="163" t="s">
        <v>37</v>
      </c>
      <c r="D27" s="84"/>
    </row>
    <row r="28" s="1" customFormat="1" ht="17.25" customHeight="1" spans="1:4">
      <c r="A28" s="187"/>
      <c r="B28" s="84"/>
      <c r="C28" s="34" t="s">
        <v>38</v>
      </c>
      <c r="D28" s="84"/>
    </row>
    <row r="29" s="1" customFormat="1" ht="16.5" customHeight="1" spans="1:4">
      <c r="A29" s="187"/>
      <c r="B29" s="84"/>
      <c r="C29" s="34" t="s">
        <v>39</v>
      </c>
      <c r="D29" s="84"/>
    </row>
    <row r="30" s="1" customFormat="1" ht="16.5" customHeight="1" spans="1:4">
      <c r="A30" s="187"/>
      <c r="B30" s="84"/>
      <c r="C30" s="163" t="s">
        <v>40</v>
      </c>
      <c r="D30" s="84"/>
    </row>
    <row r="31" s="1" customFormat="1" ht="17.25" customHeight="1" spans="1:4">
      <c r="A31" s="187"/>
      <c r="B31" s="84"/>
      <c r="C31" s="163" t="s">
        <v>41</v>
      </c>
      <c r="D31" s="84"/>
    </row>
    <row r="32" s="1" customFormat="1" ht="17.25" customHeight="1" spans="1:4">
      <c r="A32" s="187"/>
      <c r="B32" s="84"/>
      <c r="C32" s="34" t="s">
        <v>42</v>
      </c>
      <c r="D32" s="84"/>
    </row>
    <row r="33" s="1" customFormat="1" ht="16.5" customHeight="1" spans="1:4">
      <c r="A33" s="187" t="s">
        <v>43</v>
      </c>
      <c r="B33" s="84">
        <v>8267636.42</v>
      </c>
      <c r="C33" s="187" t="s">
        <v>44</v>
      </c>
      <c r="D33" s="84">
        <f>D11+D14+D15+D25</f>
        <v>8268029.32</v>
      </c>
    </row>
    <row r="34" s="1" customFormat="1" ht="16.5" customHeight="1" spans="1:4">
      <c r="A34" s="163" t="s">
        <v>45</v>
      </c>
      <c r="B34" s="84"/>
      <c r="C34" s="163" t="s">
        <v>46</v>
      </c>
      <c r="D34" s="84"/>
    </row>
    <row r="35" s="1" customFormat="1" ht="16.5" customHeight="1" spans="1:4">
      <c r="A35" s="34" t="s">
        <v>47</v>
      </c>
      <c r="B35" s="84">
        <v>392.9</v>
      </c>
      <c r="C35" s="34" t="s">
        <v>47</v>
      </c>
      <c r="D35" s="84"/>
    </row>
    <row r="36" s="1" customFormat="1" ht="16.5" customHeight="1" spans="1:4">
      <c r="A36" s="34" t="s">
        <v>48</v>
      </c>
      <c r="B36" s="84"/>
      <c r="C36" s="34" t="s">
        <v>49</v>
      </c>
      <c r="D36" s="84"/>
    </row>
    <row r="37" s="1" customFormat="1" ht="16.5" customHeight="1" spans="1:4">
      <c r="A37" s="188" t="s">
        <v>50</v>
      </c>
      <c r="B37" s="84">
        <f>B33+B35</f>
        <v>8268029.32</v>
      </c>
      <c r="C37" s="188" t="s">
        <v>51</v>
      </c>
      <c r="D37" s="84">
        <f>D11+D14+D15+D25</f>
        <v>8268029.32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0" sqref="C10"/>
    </sheetView>
  </sheetViews>
  <sheetFormatPr defaultColWidth="8.575" defaultRowHeight="12.75" customHeight="1"/>
  <cols>
    <col min="1" max="1" width="13.625" customWidth="1"/>
    <col min="2" max="2" width="24.625" customWidth="1"/>
    <col min="3" max="5" width="10.375" customWidth="1"/>
    <col min="6" max="6" width="12" customWidth="1"/>
    <col min="7" max="8" width="13.625" customWidth="1"/>
    <col min="9" max="9" width="4.375" customWidth="1"/>
    <col min="10" max="10" width="7.125" customWidth="1"/>
    <col min="11" max="11" width="13.625" customWidth="1"/>
    <col min="12" max="12" width="10.375" customWidth="1"/>
    <col min="13" max="13" width="13.625" customWidth="1"/>
    <col min="14" max="14" width="7.125" customWidth="1"/>
    <col min="15" max="15" width="3.875" customWidth="1"/>
    <col min="16" max="16" width="10.375" customWidth="1"/>
    <col min="17" max="17" width="12" customWidth="1"/>
    <col min="18" max="18" width="13.625" customWidth="1"/>
    <col min="19" max="19" width="15.2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8" t="s">
        <v>52</v>
      </c>
    </row>
    <row r="3" ht="41.25" customHeight="1" spans="1:1">
      <c r="A3" s="43" t="str">
        <f>"2025"&amp;"年部门收入预算表"</f>
        <v>2025年部门收入预算表</v>
      </c>
    </row>
    <row r="4" s="1" customFormat="1" ht="17.25" customHeight="1" spans="1:19">
      <c r="A4" s="46" t="str">
        <f>"单位名称："&amp;"昆明滇池国家旅游度假区大渔幼儿园"</f>
        <v>单位名称：昆明滇池国家旅游度假区大渔幼儿园</v>
      </c>
      <c r="S4" s="48" t="s">
        <v>1</v>
      </c>
    </row>
    <row r="5" s="1" customFormat="1" ht="21.75" customHeight="1" spans="1:19">
      <c r="A5" s="204" t="s">
        <v>53</v>
      </c>
      <c r="B5" s="205" t="s">
        <v>54</v>
      </c>
      <c r="C5" s="205" t="s">
        <v>55</v>
      </c>
      <c r="D5" s="206" t="s">
        <v>56</v>
      </c>
      <c r="E5" s="206"/>
      <c r="F5" s="206"/>
      <c r="G5" s="206"/>
      <c r="H5" s="206"/>
      <c r="I5" s="145"/>
      <c r="J5" s="206"/>
      <c r="K5" s="206"/>
      <c r="L5" s="206"/>
      <c r="M5" s="206"/>
      <c r="N5" s="212"/>
      <c r="O5" s="206" t="s">
        <v>45</v>
      </c>
      <c r="P5" s="206"/>
      <c r="Q5" s="206"/>
      <c r="R5" s="206"/>
      <c r="S5" s="212"/>
    </row>
    <row r="6" s="1" customFormat="1" ht="27" customHeight="1" spans="1:19">
      <c r="A6" s="207"/>
      <c r="B6" s="208"/>
      <c r="C6" s="208"/>
      <c r="D6" s="208" t="s">
        <v>57</v>
      </c>
      <c r="E6" s="208" t="s">
        <v>58</v>
      </c>
      <c r="F6" s="208" t="s">
        <v>59</v>
      </c>
      <c r="G6" s="208" t="s">
        <v>60</v>
      </c>
      <c r="H6" s="208" t="s">
        <v>61</v>
      </c>
      <c r="I6" s="213" t="s">
        <v>62</v>
      </c>
      <c r="J6" s="214"/>
      <c r="K6" s="214"/>
      <c r="L6" s="214"/>
      <c r="M6" s="214"/>
      <c r="N6" s="215"/>
      <c r="O6" s="208" t="s">
        <v>57</v>
      </c>
      <c r="P6" s="208" t="s">
        <v>58</v>
      </c>
      <c r="Q6" s="208" t="s">
        <v>59</v>
      </c>
      <c r="R6" s="208" t="s">
        <v>60</v>
      </c>
      <c r="S6" s="208" t="s">
        <v>63</v>
      </c>
    </row>
    <row r="7" s="1" customFormat="1" ht="30" customHeight="1" spans="1:19">
      <c r="A7" s="209"/>
      <c r="B7" s="114"/>
      <c r="C7" s="126"/>
      <c r="D7" s="126"/>
      <c r="E7" s="126"/>
      <c r="F7" s="126"/>
      <c r="G7" s="126"/>
      <c r="H7" s="126"/>
      <c r="I7" s="75" t="s">
        <v>57</v>
      </c>
      <c r="J7" s="215" t="s">
        <v>64</v>
      </c>
      <c r="K7" s="215" t="s">
        <v>65</v>
      </c>
      <c r="L7" s="215" t="s">
        <v>66</v>
      </c>
      <c r="M7" s="215" t="s">
        <v>67</v>
      </c>
      <c r="N7" s="215" t="s">
        <v>68</v>
      </c>
      <c r="O7" s="216"/>
      <c r="P7" s="216"/>
      <c r="Q7" s="216"/>
      <c r="R7" s="216"/>
      <c r="S7" s="126"/>
    </row>
    <row r="8" s="1" customFormat="1" ht="15" customHeight="1" spans="1:19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75">
        <v>9</v>
      </c>
      <c r="J8" s="210">
        <v>10</v>
      </c>
      <c r="K8" s="210">
        <v>11</v>
      </c>
      <c r="L8" s="210">
        <v>12</v>
      </c>
      <c r="M8" s="210">
        <v>13</v>
      </c>
      <c r="N8" s="210">
        <v>14</v>
      </c>
      <c r="O8" s="210">
        <v>15</v>
      </c>
      <c r="P8" s="210">
        <v>16</v>
      </c>
      <c r="Q8" s="210">
        <v>17</v>
      </c>
      <c r="R8" s="210">
        <v>18</v>
      </c>
      <c r="S8" s="210">
        <v>19</v>
      </c>
    </row>
    <row r="9" s="1" customFormat="1" ht="18" customHeight="1" spans="1:19">
      <c r="A9" s="22" t="s">
        <v>69</v>
      </c>
      <c r="B9" s="22" t="s">
        <v>70</v>
      </c>
      <c r="C9" s="84">
        <f>D9+P9</f>
        <v>8268029.32</v>
      </c>
      <c r="D9" s="84">
        <v>8267636.42</v>
      </c>
      <c r="E9" s="84">
        <v>8267636.42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>
        <v>392.9</v>
      </c>
      <c r="Q9" s="84"/>
      <c r="R9" s="84"/>
      <c r="S9" s="84"/>
    </row>
    <row r="10" s="1" customFormat="1" ht="18" customHeight="1" spans="1:19">
      <c r="A10" s="53" t="s">
        <v>55</v>
      </c>
      <c r="B10" s="211"/>
      <c r="C10" s="84">
        <f>D10+P10</f>
        <v>8268029.32</v>
      </c>
      <c r="D10" s="84">
        <v>8267636.42</v>
      </c>
      <c r="E10" s="84">
        <v>8267636.42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>
        <v>392.9</v>
      </c>
      <c r="Q10" s="84"/>
      <c r="R10" s="84"/>
      <c r="S10" s="8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18" sqref="$A18:$XFD18"/>
    </sheetView>
  </sheetViews>
  <sheetFormatPr defaultColWidth="8.575" defaultRowHeight="12.75" customHeight="1"/>
  <cols>
    <col min="1" max="1" width="14.2833333333333" customWidth="1"/>
    <col min="2" max="2" width="32" customWidth="1"/>
    <col min="3" max="3" width="19.5" customWidth="1"/>
    <col min="4" max="4" width="19.25" customWidth="1"/>
    <col min="5" max="5" width="20" customWidth="1"/>
    <col min="6" max="6" width="17.875" customWidth="1"/>
    <col min="7" max="7" width="16.5" customWidth="1"/>
    <col min="8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s="1" customFormat="1" ht="17.25" customHeight="1" spans="1:15">
      <c r="A4" s="46" t="str">
        <f>"单位名称："&amp;"昆明滇池国家旅游度假区大渔幼儿园"</f>
        <v>单位名称：昆明滇池国家旅游度假区大渔幼儿园</v>
      </c>
      <c r="O4" s="48" t="s">
        <v>1</v>
      </c>
    </row>
    <row r="5" s="1" customFormat="1" ht="27" customHeight="1" spans="1:15">
      <c r="A5" s="190" t="s">
        <v>72</v>
      </c>
      <c r="B5" s="190" t="s">
        <v>73</v>
      </c>
      <c r="C5" s="190" t="s">
        <v>55</v>
      </c>
      <c r="D5" s="191" t="s">
        <v>58</v>
      </c>
      <c r="E5" s="192"/>
      <c r="F5" s="193"/>
      <c r="G5" s="194" t="s">
        <v>59</v>
      </c>
      <c r="H5" s="194" t="s">
        <v>60</v>
      </c>
      <c r="I5" s="194" t="s">
        <v>74</v>
      </c>
      <c r="J5" s="191" t="s">
        <v>62</v>
      </c>
      <c r="K5" s="192"/>
      <c r="L5" s="192"/>
      <c r="M5" s="192"/>
      <c r="N5" s="201"/>
      <c r="O5" s="202"/>
    </row>
    <row r="6" s="1" customFormat="1" ht="42" customHeight="1" spans="1:15">
      <c r="A6" s="195"/>
      <c r="B6" s="195"/>
      <c r="C6" s="196"/>
      <c r="D6" s="197" t="s">
        <v>57</v>
      </c>
      <c r="E6" s="197" t="s">
        <v>75</v>
      </c>
      <c r="F6" s="197" t="s">
        <v>76</v>
      </c>
      <c r="G6" s="196"/>
      <c r="H6" s="196"/>
      <c r="I6" s="203"/>
      <c r="J6" s="197" t="s">
        <v>57</v>
      </c>
      <c r="K6" s="184" t="s">
        <v>77</v>
      </c>
      <c r="L6" s="184" t="s">
        <v>78</v>
      </c>
      <c r="M6" s="184" t="s">
        <v>79</v>
      </c>
      <c r="N6" s="184" t="s">
        <v>80</v>
      </c>
      <c r="O6" s="184" t="s">
        <v>81</v>
      </c>
    </row>
    <row r="7" s="1" customFormat="1" ht="18" customHeight="1" spans="1:15">
      <c r="A7" s="56" t="s">
        <v>82</v>
      </c>
      <c r="B7" s="56" t="s">
        <v>83</v>
      </c>
      <c r="C7" s="56" t="s">
        <v>84</v>
      </c>
      <c r="D7" s="59" t="s">
        <v>85</v>
      </c>
      <c r="E7" s="59" t="s">
        <v>86</v>
      </c>
      <c r="F7" s="59" t="s">
        <v>87</v>
      </c>
      <c r="G7" s="59" t="s">
        <v>88</v>
      </c>
      <c r="H7" s="59" t="s">
        <v>89</v>
      </c>
      <c r="I7" s="59" t="s">
        <v>90</v>
      </c>
      <c r="J7" s="59" t="s">
        <v>91</v>
      </c>
      <c r="K7" s="59" t="s">
        <v>92</v>
      </c>
      <c r="L7" s="59" t="s">
        <v>93</v>
      </c>
      <c r="M7" s="59" t="s">
        <v>94</v>
      </c>
      <c r="N7" s="56" t="s">
        <v>95</v>
      </c>
      <c r="O7" s="59" t="s">
        <v>96</v>
      </c>
    </row>
    <row r="8" s="1" customFormat="1" ht="21" customHeight="1" spans="1:15">
      <c r="A8" s="60" t="s">
        <v>97</v>
      </c>
      <c r="B8" s="60" t="s">
        <v>98</v>
      </c>
      <c r="C8" s="84">
        <f>392.9+7219884.42</f>
        <v>7220277.32</v>
      </c>
      <c r="D8" s="84">
        <f>E8+F8</f>
        <v>7220277.32</v>
      </c>
      <c r="E8" s="84">
        <v>6544931.92</v>
      </c>
      <c r="F8" s="84">
        <f>392.9+674952.5</f>
        <v>675345.4</v>
      </c>
      <c r="G8" s="84"/>
      <c r="H8" s="84"/>
      <c r="I8" s="84"/>
      <c r="J8" s="84"/>
      <c r="K8" s="84"/>
      <c r="L8" s="84"/>
      <c r="M8" s="84"/>
      <c r="N8" s="84"/>
      <c r="O8" s="84"/>
    </row>
    <row r="9" s="1" customFormat="1" ht="21" customHeight="1" spans="1:15">
      <c r="A9" s="198" t="s">
        <v>99</v>
      </c>
      <c r="B9" s="198" t="s">
        <v>100</v>
      </c>
      <c r="C9" s="84">
        <f>392.9+7219884.42</f>
        <v>7220277.32</v>
      </c>
      <c r="D9" s="84">
        <f>E9+F9</f>
        <v>7220277.32</v>
      </c>
      <c r="E9" s="84">
        <v>6544931.92</v>
      </c>
      <c r="F9" s="84">
        <f>392.9+674952.5</f>
        <v>675345.4</v>
      </c>
      <c r="G9" s="84"/>
      <c r="H9" s="84"/>
      <c r="I9" s="84"/>
      <c r="J9" s="84"/>
      <c r="K9" s="84"/>
      <c r="L9" s="84"/>
      <c r="M9" s="84"/>
      <c r="N9" s="84"/>
      <c r="O9" s="84"/>
    </row>
    <row r="10" s="1" customFormat="1" ht="21" customHeight="1" spans="1:15">
      <c r="A10" s="199" t="s">
        <v>101</v>
      </c>
      <c r="B10" s="199" t="s">
        <v>102</v>
      </c>
      <c r="C10" s="84">
        <f>392.9+7219884.42</f>
        <v>7220277.32</v>
      </c>
      <c r="D10" s="84">
        <f>E10+F10</f>
        <v>7220277.32</v>
      </c>
      <c r="E10" s="84">
        <v>6544931.92</v>
      </c>
      <c r="F10" s="84">
        <f>392.9+674952.5</f>
        <v>675345.4</v>
      </c>
      <c r="G10" s="84"/>
      <c r="H10" s="84"/>
      <c r="I10" s="84"/>
      <c r="J10" s="84"/>
      <c r="K10" s="84"/>
      <c r="L10" s="84"/>
      <c r="M10" s="84"/>
      <c r="N10" s="84"/>
      <c r="O10" s="84"/>
    </row>
    <row r="11" s="1" customFormat="1" ht="21" customHeight="1" spans="1:15">
      <c r="A11" s="60" t="s">
        <v>103</v>
      </c>
      <c r="B11" s="60" t="s">
        <v>104</v>
      </c>
      <c r="C11" s="84">
        <v>402400</v>
      </c>
      <c r="D11" s="84">
        <v>402400</v>
      </c>
      <c r="E11" s="84">
        <v>402400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="1" customFormat="1" ht="21" customHeight="1" spans="1:15">
      <c r="A12" s="198" t="s">
        <v>105</v>
      </c>
      <c r="B12" s="198" t="s">
        <v>106</v>
      </c>
      <c r="C12" s="84">
        <v>402400</v>
      </c>
      <c r="D12" s="84">
        <v>402400</v>
      </c>
      <c r="E12" s="84">
        <v>402400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="1" customFormat="1" ht="21" customHeight="1" spans="1:15">
      <c r="A13" s="199" t="s">
        <v>107</v>
      </c>
      <c r="B13" s="199" t="s">
        <v>108</v>
      </c>
      <c r="C13" s="84">
        <v>402400</v>
      </c>
      <c r="D13" s="84">
        <v>402400</v>
      </c>
      <c r="E13" s="84">
        <v>402400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="1" customFormat="1" ht="21" customHeight="1" spans="1:15">
      <c r="A14" s="60" t="s">
        <v>109</v>
      </c>
      <c r="B14" s="60" t="s">
        <v>110</v>
      </c>
      <c r="C14" s="84">
        <v>346300</v>
      </c>
      <c r="D14" s="84">
        <v>346300</v>
      </c>
      <c r="E14" s="84">
        <v>346300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="1" customFormat="1" ht="21" customHeight="1" spans="1:15">
      <c r="A15" s="198" t="s">
        <v>111</v>
      </c>
      <c r="B15" s="198" t="s">
        <v>112</v>
      </c>
      <c r="C15" s="84">
        <v>346300</v>
      </c>
      <c r="D15" s="84">
        <v>346300</v>
      </c>
      <c r="E15" s="84">
        <v>346300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="1" customFormat="1" ht="21" customHeight="1" spans="1:15">
      <c r="A16" s="199" t="s">
        <v>113</v>
      </c>
      <c r="B16" s="199" t="s">
        <v>114</v>
      </c>
      <c r="C16" s="84">
        <v>198600</v>
      </c>
      <c r="D16" s="84">
        <v>198600</v>
      </c>
      <c r="E16" s="84">
        <v>198600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="1" customFormat="1" ht="21" customHeight="1" spans="1:15">
      <c r="A17" s="199" t="s">
        <v>115</v>
      </c>
      <c r="B17" s="199" t="s">
        <v>116</v>
      </c>
      <c r="C17" s="84">
        <v>128000</v>
      </c>
      <c r="D17" s="84">
        <v>128000</v>
      </c>
      <c r="E17" s="84">
        <v>128000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="1" customFormat="1" ht="21" customHeight="1" spans="1:15">
      <c r="A18" s="199" t="s">
        <v>117</v>
      </c>
      <c r="B18" s="199" t="s">
        <v>118</v>
      </c>
      <c r="C18" s="84">
        <v>19700</v>
      </c>
      <c r="D18" s="84">
        <v>19700</v>
      </c>
      <c r="E18" s="84">
        <v>19700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="1" customFormat="1" ht="21" customHeight="1" spans="1:15">
      <c r="A19" s="60" t="s">
        <v>119</v>
      </c>
      <c r="B19" s="60" t="s">
        <v>120</v>
      </c>
      <c r="C19" s="84">
        <v>299052</v>
      </c>
      <c r="D19" s="84">
        <v>299052</v>
      </c>
      <c r="E19" s="84">
        <v>299052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="1" customFormat="1" ht="21" customHeight="1" spans="1:15">
      <c r="A20" s="198" t="s">
        <v>121</v>
      </c>
      <c r="B20" s="198" t="s">
        <v>122</v>
      </c>
      <c r="C20" s="84">
        <v>299052</v>
      </c>
      <c r="D20" s="84">
        <v>299052</v>
      </c>
      <c r="E20" s="84">
        <v>299052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="1" customFormat="1" ht="21" customHeight="1" spans="1:15">
      <c r="A21" s="199" t="s">
        <v>123</v>
      </c>
      <c r="B21" s="199" t="s">
        <v>124</v>
      </c>
      <c r="C21" s="84">
        <v>299052</v>
      </c>
      <c r="D21" s="84">
        <v>299052</v>
      </c>
      <c r="E21" s="84">
        <v>299052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="1" customFormat="1" ht="21" customHeight="1" spans="1:15">
      <c r="A22" s="200" t="s">
        <v>55</v>
      </c>
      <c r="B22" s="37"/>
      <c r="C22" s="84">
        <f>392.9+8267636.42</f>
        <v>8268029.32</v>
      </c>
      <c r="D22" s="84">
        <f>E22+F22</f>
        <v>8268029.32</v>
      </c>
      <c r="E22" s="84">
        <v>7592683.92</v>
      </c>
      <c r="F22" s="84">
        <f>392.9+674952.5</f>
        <v>675345.4</v>
      </c>
      <c r="G22" s="84"/>
      <c r="H22" s="84"/>
      <c r="I22" s="84"/>
      <c r="J22" s="84"/>
      <c r="K22" s="84"/>
      <c r="L22" s="84"/>
      <c r="M22" s="84"/>
      <c r="N22" s="84"/>
      <c r="O22" s="84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D8" sqref="D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125</v>
      </c>
    </row>
    <row r="3" ht="41.25" customHeight="1" spans="1:1">
      <c r="A3" s="43" t="str">
        <f>"2025"&amp;"年部门财政拨款收支预算总表"</f>
        <v>2025年部门财政拨款收支预算总表</v>
      </c>
    </row>
    <row r="4" s="1" customFormat="1" ht="17.25" customHeight="1" spans="1:4">
      <c r="A4" s="46" t="str">
        <f>"单位名称："&amp;"昆明滇池国家旅游度假区大渔幼儿园"</f>
        <v>单位名称：昆明滇池国家旅游度假区大渔幼儿园</v>
      </c>
      <c r="B4" s="183"/>
      <c r="D4" s="48" t="s">
        <v>1</v>
      </c>
    </row>
    <row r="5" s="1" customFormat="1" ht="17.25" customHeight="1" spans="1:4">
      <c r="A5" s="184" t="s">
        <v>2</v>
      </c>
      <c r="B5" s="185"/>
      <c r="C5" s="184" t="s">
        <v>3</v>
      </c>
      <c r="D5" s="185"/>
    </row>
    <row r="6" s="1" customFormat="1" ht="18.75" customHeight="1" spans="1:4">
      <c r="A6" s="184" t="s">
        <v>4</v>
      </c>
      <c r="B6" s="184" t="s">
        <v>5</v>
      </c>
      <c r="C6" s="184" t="s">
        <v>6</v>
      </c>
      <c r="D6" s="184" t="s">
        <v>5</v>
      </c>
    </row>
    <row r="7" s="1" customFormat="1" ht="16.5" customHeight="1" spans="1:4">
      <c r="A7" s="186" t="s">
        <v>126</v>
      </c>
      <c r="B7" s="84">
        <f>392.9+8267636.42</f>
        <v>8268029.32</v>
      </c>
      <c r="C7" s="186" t="s">
        <v>127</v>
      </c>
      <c r="D7" s="84">
        <f>D12+D15+D16+D26</f>
        <v>8268029.32</v>
      </c>
    </row>
    <row r="8" s="1" customFormat="1" ht="16.5" customHeight="1" spans="1:4">
      <c r="A8" s="186" t="s">
        <v>128</v>
      </c>
      <c r="B8" s="84">
        <f>392.9+8267636.42</f>
        <v>8268029.32</v>
      </c>
      <c r="C8" s="186" t="s">
        <v>129</v>
      </c>
      <c r="D8" s="84"/>
    </row>
    <row r="9" s="1" customFormat="1" ht="16.5" customHeight="1" spans="1:4">
      <c r="A9" s="186" t="s">
        <v>130</v>
      </c>
      <c r="B9" s="84"/>
      <c r="C9" s="186" t="s">
        <v>131</v>
      </c>
      <c r="D9" s="84"/>
    </row>
    <row r="10" s="1" customFormat="1" ht="16.5" customHeight="1" spans="1:4">
      <c r="A10" s="186" t="s">
        <v>132</v>
      </c>
      <c r="B10" s="84"/>
      <c r="C10" s="186" t="s">
        <v>133</v>
      </c>
      <c r="D10" s="84"/>
    </row>
    <row r="11" s="1" customFormat="1" ht="16.5" customHeight="1" spans="1:4">
      <c r="A11" s="186" t="s">
        <v>134</v>
      </c>
      <c r="B11" s="84"/>
      <c r="C11" s="186" t="s">
        <v>135</v>
      </c>
      <c r="D11" s="84"/>
    </row>
    <row r="12" s="1" customFormat="1" ht="16.5" customHeight="1" spans="1:4">
      <c r="A12" s="186" t="s">
        <v>128</v>
      </c>
      <c r="B12" s="84"/>
      <c r="C12" s="186" t="s">
        <v>136</v>
      </c>
      <c r="D12" s="84">
        <f>392.9+7219884.42</f>
        <v>7220277.32</v>
      </c>
    </row>
    <row r="13" s="1" customFormat="1" ht="16.5" customHeight="1" spans="1:4">
      <c r="A13" s="163" t="s">
        <v>130</v>
      </c>
      <c r="B13" s="84"/>
      <c r="C13" s="74" t="s">
        <v>137</v>
      </c>
      <c r="D13" s="84"/>
    </row>
    <row r="14" s="1" customFormat="1" ht="16.5" customHeight="1" spans="1:4">
      <c r="A14" s="163" t="s">
        <v>132</v>
      </c>
      <c r="B14" s="84"/>
      <c r="C14" s="74" t="s">
        <v>138</v>
      </c>
      <c r="D14" s="84"/>
    </row>
    <row r="15" s="1" customFormat="1" ht="16.5" customHeight="1" spans="1:4">
      <c r="A15" s="187"/>
      <c r="B15" s="84"/>
      <c r="C15" s="74" t="s">
        <v>139</v>
      </c>
      <c r="D15" s="84">
        <v>402400</v>
      </c>
    </row>
    <row r="16" s="1" customFormat="1" ht="16.5" customHeight="1" spans="1:4">
      <c r="A16" s="187"/>
      <c r="B16" s="84"/>
      <c r="C16" s="74" t="s">
        <v>140</v>
      </c>
      <c r="D16" s="84">
        <v>346300</v>
      </c>
    </row>
    <row r="17" s="1" customFormat="1" ht="16.5" customHeight="1" spans="1:4">
      <c r="A17" s="187"/>
      <c r="B17" s="84"/>
      <c r="C17" s="74" t="s">
        <v>141</v>
      </c>
      <c r="D17" s="84"/>
    </row>
    <row r="18" s="1" customFormat="1" ht="16.5" customHeight="1" spans="1:4">
      <c r="A18" s="187"/>
      <c r="B18" s="84"/>
      <c r="C18" s="74" t="s">
        <v>142</v>
      </c>
      <c r="D18" s="84"/>
    </row>
    <row r="19" s="1" customFormat="1" ht="16.5" customHeight="1" spans="1:4">
      <c r="A19" s="187"/>
      <c r="B19" s="84"/>
      <c r="C19" s="74" t="s">
        <v>143</v>
      </c>
      <c r="D19" s="84"/>
    </row>
    <row r="20" s="1" customFormat="1" ht="16.5" customHeight="1" spans="1:4">
      <c r="A20" s="187"/>
      <c r="B20" s="84"/>
      <c r="C20" s="74" t="s">
        <v>144</v>
      </c>
      <c r="D20" s="84"/>
    </row>
    <row r="21" s="1" customFormat="1" ht="16.5" customHeight="1" spans="1:4">
      <c r="A21" s="187"/>
      <c r="B21" s="84"/>
      <c r="C21" s="74" t="s">
        <v>145</v>
      </c>
      <c r="D21" s="84"/>
    </row>
    <row r="22" s="1" customFormat="1" ht="16.5" customHeight="1" spans="1:4">
      <c r="A22" s="187"/>
      <c r="B22" s="84"/>
      <c r="C22" s="74" t="s">
        <v>146</v>
      </c>
      <c r="D22" s="84"/>
    </row>
    <row r="23" s="1" customFormat="1" ht="16.5" customHeight="1" spans="1:4">
      <c r="A23" s="187"/>
      <c r="B23" s="84"/>
      <c r="C23" s="74" t="s">
        <v>147</v>
      </c>
      <c r="D23" s="84"/>
    </row>
    <row r="24" s="1" customFormat="1" ht="16.5" customHeight="1" spans="1:4">
      <c r="A24" s="187"/>
      <c r="B24" s="84"/>
      <c r="C24" s="74" t="s">
        <v>148</v>
      </c>
      <c r="D24" s="84"/>
    </row>
    <row r="25" s="1" customFormat="1" ht="16.5" customHeight="1" spans="1:4">
      <c r="A25" s="187"/>
      <c r="B25" s="84"/>
      <c r="C25" s="74" t="s">
        <v>149</v>
      </c>
      <c r="D25" s="84"/>
    </row>
    <row r="26" s="1" customFormat="1" ht="16.5" customHeight="1" spans="1:4">
      <c r="A26" s="187"/>
      <c r="B26" s="84"/>
      <c r="C26" s="74" t="s">
        <v>150</v>
      </c>
      <c r="D26" s="84">
        <v>299052</v>
      </c>
    </row>
    <row r="27" s="1" customFormat="1" ht="16.5" customHeight="1" spans="1:4">
      <c r="A27" s="187"/>
      <c r="B27" s="84"/>
      <c r="C27" s="74" t="s">
        <v>151</v>
      </c>
      <c r="D27" s="84"/>
    </row>
    <row r="28" s="1" customFormat="1" ht="16.5" customHeight="1" spans="1:4">
      <c r="A28" s="187"/>
      <c r="B28" s="84"/>
      <c r="C28" s="74" t="s">
        <v>152</v>
      </c>
      <c r="D28" s="84"/>
    </row>
    <row r="29" s="1" customFormat="1" ht="16.5" customHeight="1" spans="1:4">
      <c r="A29" s="187"/>
      <c r="B29" s="84"/>
      <c r="C29" s="74" t="s">
        <v>153</v>
      </c>
      <c r="D29" s="84"/>
    </row>
    <row r="30" s="1" customFormat="1" ht="16.5" customHeight="1" spans="1:4">
      <c r="A30" s="187"/>
      <c r="B30" s="84"/>
      <c r="C30" s="74" t="s">
        <v>154</v>
      </c>
      <c r="D30" s="84"/>
    </row>
    <row r="31" s="1" customFormat="1" ht="16.5" customHeight="1" spans="1:4">
      <c r="A31" s="187"/>
      <c r="B31" s="84"/>
      <c r="C31" s="74" t="s">
        <v>155</v>
      </c>
      <c r="D31" s="84"/>
    </row>
    <row r="32" s="1" customFormat="1" ht="16.5" customHeight="1" spans="1:4">
      <c r="A32" s="187"/>
      <c r="B32" s="84"/>
      <c r="C32" s="163" t="s">
        <v>156</v>
      </c>
      <c r="D32" s="84"/>
    </row>
    <row r="33" s="1" customFormat="1" ht="16.5" customHeight="1" spans="1:4">
      <c r="A33" s="187"/>
      <c r="B33" s="84"/>
      <c r="C33" s="163" t="s">
        <v>157</v>
      </c>
      <c r="D33" s="84"/>
    </row>
    <row r="34" s="1" customFormat="1" ht="16.5" customHeight="1" spans="1:4">
      <c r="A34" s="187"/>
      <c r="B34" s="84"/>
      <c r="C34" s="32" t="s">
        <v>158</v>
      </c>
      <c r="D34" s="84"/>
    </row>
    <row r="35" s="1" customFormat="1" ht="15" customHeight="1" spans="1:4">
      <c r="A35" s="188" t="s">
        <v>50</v>
      </c>
      <c r="B35" s="189">
        <f>392.9+8267636.42</f>
        <v>8268029.32</v>
      </c>
      <c r="C35" s="188" t="s">
        <v>51</v>
      </c>
      <c r="D35" s="189">
        <f>D12+D15+D16+D26</f>
        <v>8268029.32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0"/>
      <c r="F2" s="76"/>
      <c r="G2" s="157" t="s">
        <v>159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s="1" customFormat="1" ht="18" customHeight="1" spans="1:7">
      <c r="A4" s="6" t="str">
        <f>"单位名称："&amp;"昆明滇池国家旅游度假区大渔幼儿园"</f>
        <v>单位名称：昆明滇池国家旅游度假区大渔幼儿园</v>
      </c>
      <c r="F4" s="138"/>
      <c r="G4" s="177" t="s">
        <v>1</v>
      </c>
    </row>
    <row r="5" s="1" customFormat="1" ht="20.25" customHeight="1" spans="1:7">
      <c r="A5" s="178" t="s">
        <v>160</v>
      </c>
      <c r="B5" s="179"/>
      <c r="C5" s="139" t="s">
        <v>55</v>
      </c>
      <c r="D5" s="166" t="s">
        <v>75</v>
      </c>
      <c r="E5" s="13"/>
      <c r="F5" s="14"/>
      <c r="G5" s="153" t="s">
        <v>76</v>
      </c>
    </row>
    <row r="6" s="1" customFormat="1" ht="20.25" customHeight="1" spans="1:7">
      <c r="A6" s="180" t="s">
        <v>72</v>
      </c>
      <c r="B6" s="180" t="s">
        <v>73</v>
      </c>
      <c r="C6" s="20"/>
      <c r="D6" s="144" t="s">
        <v>57</v>
      </c>
      <c r="E6" s="144" t="s">
        <v>161</v>
      </c>
      <c r="F6" s="144" t="s">
        <v>162</v>
      </c>
      <c r="G6" s="155"/>
    </row>
    <row r="7" s="1" customFormat="1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s="1" customFormat="1" ht="18" customHeight="1" spans="1:7">
      <c r="A8" s="32" t="s">
        <v>97</v>
      </c>
      <c r="B8" s="32" t="s">
        <v>98</v>
      </c>
      <c r="C8" s="84">
        <f>392.9+7219884.42</f>
        <v>7220277.32</v>
      </c>
      <c r="D8" s="84">
        <v>6544931.92</v>
      </c>
      <c r="E8" s="84">
        <v>6109415.04</v>
      </c>
      <c r="F8" s="84">
        <v>435516.88</v>
      </c>
      <c r="G8" s="84">
        <f>392.9+674952.5</f>
        <v>675345.4</v>
      </c>
    </row>
    <row r="9" s="1" customFormat="1" ht="18" customHeight="1" spans="1:7">
      <c r="A9" s="149" t="s">
        <v>99</v>
      </c>
      <c r="B9" s="149" t="s">
        <v>100</v>
      </c>
      <c r="C9" s="84">
        <f>392.9+7219884.42</f>
        <v>7220277.32</v>
      </c>
      <c r="D9" s="84">
        <v>6544931.92</v>
      </c>
      <c r="E9" s="84">
        <v>6109415.04</v>
      </c>
      <c r="F9" s="84">
        <v>435516.88</v>
      </c>
      <c r="G9" s="84">
        <f>392.9+674952.5</f>
        <v>675345.4</v>
      </c>
    </row>
    <row r="10" s="1" customFormat="1" ht="18" customHeight="1" spans="1:7">
      <c r="A10" s="181" t="s">
        <v>101</v>
      </c>
      <c r="B10" s="181" t="s">
        <v>102</v>
      </c>
      <c r="C10" s="84">
        <f>392.9+7219884.42</f>
        <v>7220277.32</v>
      </c>
      <c r="D10" s="84">
        <v>6544931.92</v>
      </c>
      <c r="E10" s="84">
        <v>6109415.04</v>
      </c>
      <c r="F10" s="84">
        <v>435516.88</v>
      </c>
      <c r="G10" s="84">
        <f>392.9+674952.5</f>
        <v>675345.4</v>
      </c>
    </row>
    <row r="11" s="1" customFormat="1" ht="18" customHeight="1" spans="1:7">
      <c r="A11" s="32" t="s">
        <v>103</v>
      </c>
      <c r="B11" s="32" t="s">
        <v>104</v>
      </c>
      <c r="C11" s="84">
        <v>402400</v>
      </c>
      <c r="D11" s="84">
        <v>402400</v>
      </c>
      <c r="E11" s="84">
        <v>402400</v>
      </c>
      <c r="F11" s="84"/>
      <c r="G11" s="84"/>
    </row>
    <row r="12" s="1" customFormat="1" ht="18" customHeight="1" spans="1:7">
      <c r="A12" s="149" t="s">
        <v>105</v>
      </c>
      <c r="B12" s="149" t="s">
        <v>106</v>
      </c>
      <c r="C12" s="84">
        <v>402400</v>
      </c>
      <c r="D12" s="84">
        <v>402400</v>
      </c>
      <c r="E12" s="84">
        <v>402400</v>
      </c>
      <c r="F12" s="84"/>
      <c r="G12" s="84"/>
    </row>
    <row r="13" s="1" customFormat="1" ht="18" customHeight="1" spans="1:7">
      <c r="A13" s="181" t="s">
        <v>107</v>
      </c>
      <c r="B13" s="181" t="s">
        <v>108</v>
      </c>
      <c r="C13" s="84">
        <v>402400</v>
      </c>
      <c r="D13" s="84">
        <v>402400</v>
      </c>
      <c r="E13" s="84">
        <v>402400</v>
      </c>
      <c r="F13" s="84"/>
      <c r="G13" s="84"/>
    </row>
    <row r="14" s="1" customFormat="1" ht="18" customHeight="1" spans="1:7">
      <c r="A14" s="32" t="s">
        <v>109</v>
      </c>
      <c r="B14" s="32" t="s">
        <v>110</v>
      </c>
      <c r="C14" s="84">
        <v>346300</v>
      </c>
      <c r="D14" s="84">
        <v>346300</v>
      </c>
      <c r="E14" s="84">
        <v>346300</v>
      </c>
      <c r="F14" s="84"/>
      <c r="G14" s="84"/>
    </row>
    <row r="15" s="1" customFormat="1" ht="18" customHeight="1" spans="1:7">
      <c r="A15" s="149" t="s">
        <v>111</v>
      </c>
      <c r="B15" s="149" t="s">
        <v>112</v>
      </c>
      <c r="C15" s="84">
        <v>346300</v>
      </c>
      <c r="D15" s="84">
        <v>346300</v>
      </c>
      <c r="E15" s="84">
        <v>346300</v>
      </c>
      <c r="F15" s="84"/>
      <c r="G15" s="84"/>
    </row>
    <row r="16" s="1" customFormat="1" ht="18" customHeight="1" spans="1:7">
      <c r="A16" s="181" t="s">
        <v>113</v>
      </c>
      <c r="B16" s="181" t="s">
        <v>114</v>
      </c>
      <c r="C16" s="84">
        <v>198600</v>
      </c>
      <c r="D16" s="84">
        <v>198600</v>
      </c>
      <c r="E16" s="84">
        <v>198600</v>
      </c>
      <c r="F16" s="84"/>
      <c r="G16" s="84"/>
    </row>
    <row r="17" s="1" customFormat="1" ht="18" customHeight="1" spans="1:7">
      <c r="A17" s="181" t="s">
        <v>115</v>
      </c>
      <c r="B17" s="181" t="s">
        <v>116</v>
      </c>
      <c r="C17" s="84">
        <v>128000</v>
      </c>
      <c r="D17" s="84">
        <v>128000</v>
      </c>
      <c r="E17" s="84">
        <v>128000</v>
      </c>
      <c r="F17" s="84"/>
      <c r="G17" s="84"/>
    </row>
    <row r="18" s="1" customFormat="1" ht="18" customHeight="1" spans="1:7">
      <c r="A18" s="181" t="s">
        <v>117</v>
      </c>
      <c r="B18" s="181" t="s">
        <v>118</v>
      </c>
      <c r="C18" s="84">
        <v>19700</v>
      </c>
      <c r="D18" s="84">
        <v>19700</v>
      </c>
      <c r="E18" s="84">
        <v>19700</v>
      </c>
      <c r="F18" s="84"/>
      <c r="G18" s="84"/>
    </row>
    <row r="19" s="1" customFormat="1" ht="18" customHeight="1" spans="1:7">
      <c r="A19" s="32" t="s">
        <v>119</v>
      </c>
      <c r="B19" s="32" t="s">
        <v>120</v>
      </c>
      <c r="C19" s="84">
        <v>299052</v>
      </c>
      <c r="D19" s="84">
        <v>299052</v>
      </c>
      <c r="E19" s="84">
        <v>299052</v>
      </c>
      <c r="F19" s="84"/>
      <c r="G19" s="84"/>
    </row>
    <row r="20" s="1" customFormat="1" ht="18" customHeight="1" spans="1:7">
      <c r="A20" s="149" t="s">
        <v>121</v>
      </c>
      <c r="B20" s="149" t="s">
        <v>122</v>
      </c>
      <c r="C20" s="84">
        <v>299052</v>
      </c>
      <c r="D20" s="84">
        <v>299052</v>
      </c>
      <c r="E20" s="84">
        <v>299052</v>
      </c>
      <c r="F20" s="84"/>
      <c r="G20" s="84"/>
    </row>
    <row r="21" s="1" customFormat="1" ht="18" customHeight="1" spans="1:7">
      <c r="A21" s="181" t="s">
        <v>123</v>
      </c>
      <c r="B21" s="181" t="s">
        <v>124</v>
      </c>
      <c r="C21" s="84">
        <v>299052</v>
      </c>
      <c r="D21" s="84">
        <v>299052</v>
      </c>
      <c r="E21" s="84">
        <v>299052</v>
      </c>
      <c r="F21" s="84"/>
      <c r="G21" s="84"/>
    </row>
    <row r="22" s="1" customFormat="1" ht="18" customHeight="1" spans="1:7">
      <c r="A22" s="83" t="s">
        <v>163</v>
      </c>
      <c r="B22" s="182" t="s">
        <v>163</v>
      </c>
      <c r="C22" s="84">
        <f>D22+G22</f>
        <v>8268029.32</v>
      </c>
      <c r="D22" s="84">
        <v>7592683.92</v>
      </c>
      <c r="E22" s="84">
        <v>7157167.04</v>
      </c>
      <c r="F22" s="84">
        <v>435516.88</v>
      </c>
      <c r="G22" s="84">
        <f>392.9+674952.5</f>
        <v>675345.4</v>
      </c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172" t="s">
        <v>164</v>
      </c>
    </row>
    <row r="3" ht="41.25" customHeight="1" spans="1:6">
      <c r="A3" s="173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s="1" customFormat="1" customHeight="1" spans="1:6">
      <c r="A4" s="121" t="str">
        <f>"单位名称："&amp;"昆明滇池国家旅游度假区大渔幼儿园"</f>
        <v>单位名称：昆明滇池国家旅游度假区大渔幼儿园</v>
      </c>
      <c r="B4" s="174"/>
      <c r="D4" s="49"/>
      <c r="E4" s="50"/>
      <c r="F4" s="68" t="s">
        <v>1</v>
      </c>
    </row>
    <row r="5" s="1" customFormat="1" ht="27" customHeight="1" spans="1:6">
      <c r="A5" s="51" t="s">
        <v>165</v>
      </c>
      <c r="B5" s="51" t="s">
        <v>166</v>
      </c>
      <c r="C5" s="53" t="s">
        <v>167</v>
      </c>
      <c r="D5" s="51"/>
      <c r="E5" s="52"/>
      <c r="F5" s="51" t="s">
        <v>168</v>
      </c>
    </row>
    <row r="6" s="1" customFormat="1" ht="28.5" customHeight="1" spans="1:6">
      <c r="A6" s="175"/>
      <c r="B6" s="55"/>
      <c r="C6" s="52" t="s">
        <v>57</v>
      </c>
      <c r="D6" s="52" t="s">
        <v>169</v>
      </c>
      <c r="E6" s="52" t="s">
        <v>170</v>
      </c>
      <c r="F6" s="54"/>
    </row>
    <row r="7" s="1" customFormat="1" ht="17.25" customHeight="1" spans="1:6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</row>
    <row r="8" s="1" customFormat="1" ht="17.25" customHeight="1" spans="1:6">
      <c r="A8" s="84"/>
      <c r="B8" s="84"/>
      <c r="C8" s="84"/>
      <c r="D8" s="84"/>
      <c r="E8" s="84"/>
      <c r="F8" s="84"/>
    </row>
    <row r="9" customHeight="1" spans="1:2">
      <c r="A9" s="176" t="s">
        <v>171</v>
      </c>
      <c r="B9" s="176"/>
    </row>
  </sheetData>
  <mergeCells count="7">
    <mergeCell ref="A3:F3"/>
    <mergeCell ref="A4:B4"/>
    <mergeCell ref="C5:E5"/>
    <mergeCell ref="A9:B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pane ySplit="1" topLeftCell="A7" activePane="bottomLeft" state="frozen"/>
      <selection/>
      <selection pane="bottomLeft" activeCell="J16" sqref="J16:J35"/>
    </sheetView>
  </sheetViews>
  <sheetFormatPr defaultColWidth="9.14166666666667" defaultRowHeight="14.25" customHeight="1"/>
  <cols>
    <col min="1" max="1" width="19.75" customWidth="1"/>
    <col min="2" max="2" width="27.125" customWidth="1"/>
    <col min="3" max="3" width="20.7166666666667" customWidth="1"/>
    <col min="4" max="4" width="20.125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50"/>
      <c r="C2" s="159"/>
      <c r="E2" s="160"/>
      <c r="F2" s="160"/>
      <c r="G2" s="160"/>
      <c r="H2" s="160"/>
      <c r="I2" s="90"/>
      <c r="J2" s="90"/>
      <c r="K2" s="90"/>
      <c r="L2" s="90"/>
      <c r="M2" s="90"/>
      <c r="N2" s="90"/>
      <c r="R2" s="90"/>
      <c r="V2" s="159"/>
      <c r="X2" s="4" t="s">
        <v>172</v>
      </c>
    </row>
    <row r="3" ht="45.75" customHeight="1" spans="1:24">
      <c r="A3" s="70" t="str">
        <f>"2025"&amp;"年部门基本支出预算表"</f>
        <v>2025年部门基本支出预算表</v>
      </c>
      <c r="B3" s="5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5"/>
      <c r="P3" s="5"/>
      <c r="Q3" s="5"/>
      <c r="R3" s="70"/>
      <c r="S3" s="70"/>
      <c r="T3" s="70"/>
      <c r="U3" s="70"/>
      <c r="V3" s="70"/>
      <c r="W3" s="70"/>
      <c r="X3" s="70"/>
    </row>
    <row r="4" s="1" customFormat="1" ht="18.75" customHeight="1" spans="1:24">
      <c r="A4" s="6" t="str">
        <f>"单位名称："&amp;"昆明滇池国家旅游度假区大渔幼儿园"</f>
        <v>单位名称：昆明滇池国家旅游度假区大渔幼儿园</v>
      </c>
      <c r="B4" s="7"/>
      <c r="C4" s="161"/>
      <c r="D4" s="161"/>
      <c r="E4" s="161"/>
      <c r="F4" s="161"/>
      <c r="G4" s="161"/>
      <c r="H4" s="161"/>
      <c r="I4" s="122"/>
      <c r="J4" s="122"/>
      <c r="K4" s="122"/>
      <c r="L4" s="122"/>
      <c r="M4" s="122"/>
      <c r="N4" s="122"/>
      <c r="O4" s="8"/>
      <c r="P4" s="8"/>
      <c r="Q4" s="8"/>
      <c r="R4" s="122"/>
      <c r="V4" s="169"/>
      <c r="X4" s="170" t="s">
        <v>1</v>
      </c>
    </row>
    <row r="5" s="1" customFormat="1" ht="18" customHeight="1" spans="1:24">
      <c r="A5" s="10" t="s">
        <v>173</v>
      </c>
      <c r="B5" s="10" t="s">
        <v>174</v>
      </c>
      <c r="C5" s="10" t="s">
        <v>175</v>
      </c>
      <c r="D5" s="10" t="s">
        <v>176</v>
      </c>
      <c r="E5" s="10" t="s">
        <v>177</v>
      </c>
      <c r="F5" s="10" t="s">
        <v>178</v>
      </c>
      <c r="G5" s="10" t="s">
        <v>179</v>
      </c>
      <c r="H5" s="10" t="s">
        <v>180</v>
      </c>
      <c r="I5" s="166" t="s">
        <v>181</v>
      </c>
      <c r="J5" s="86" t="s">
        <v>181</v>
      </c>
      <c r="K5" s="86"/>
      <c r="L5" s="86"/>
      <c r="M5" s="86"/>
      <c r="N5" s="86"/>
      <c r="O5" s="13"/>
      <c r="P5" s="13"/>
      <c r="Q5" s="13"/>
      <c r="R5" s="110" t="s">
        <v>61</v>
      </c>
      <c r="S5" s="86" t="s">
        <v>62</v>
      </c>
      <c r="T5" s="86"/>
      <c r="U5" s="86"/>
      <c r="V5" s="86"/>
      <c r="W5" s="86"/>
      <c r="X5" s="87"/>
    </row>
    <row r="6" s="1" customFormat="1" ht="18" customHeight="1" spans="1:24">
      <c r="A6" s="15"/>
      <c r="B6" s="31"/>
      <c r="C6" s="141"/>
      <c r="D6" s="15"/>
      <c r="E6" s="15"/>
      <c r="F6" s="15"/>
      <c r="G6" s="15"/>
      <c r="H6" s="15"/>
      <c r="I6" s="139" t="s">
        <v>182</v>
      </c>
      <c r="J6" s="166" t="s">
        <v>58</v>
      </c>
      <c r="K6" s="86"/>
      <c r="L6" s="86"/>
      <c r="M6" s="86"/>
      <c r="N6" s="87"/>
      <c r="O6" s="12" t="s">
        <v>183</v>
      </c>
      <c r="P6" s="13"/>
      <c r="Q6" s="14"/>
      <c r="R6" s="10" t="s">
        <v>61</v>
      </c>
      <c r="S6" s="166" t="s">
        <v>62</v>
      </c>
      <c r="T6" s="110" t="s">
        <v>64</v>
      </c>
      <c r="U6" s="86" t="s">
        <v>62</v>
      </c>
      <c r="V6" s="110" t="s">
        <v>66</v>
      </c>
      <c r="W6" s="110" t="s">
        <v>67</v>
      </c>
      <c r="X6" s="171" t="s">
        <v>68</v>
      </c>
    </row>
    <row r="7" s="1" customFormat="1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67" t="s">
        <v>184</v>
      </c>
      <c r="K7" s="10" t="s">
        <v>185</v>
      </c>
      <c r="L7" s="10" t="s">
        <v>186</v>
      </c>
      <c r="M7" s="10" t="s">
        <v>187</v>
      </c>
      <c r="N7" s="10" t="s">
        <v>188</v>
      </c>
      <c r="O7" s="10" t="s">
        <v>58</v>
      </c>
      <c r="P7" s="10" t="s">
        <v>59</v>
      </c>
      <c r="Q7" s="10" t="s">
        <v>60</v>
      </c>
      <c r="R7" s="31"/>
      <c r="S7" s="10" t="s">
        <v>57</v>
      </c>
      <c r="T7" s="10" t="s">
        <v>64</v>
      </c>
      <c r="U7" s="10" t="s">
        <v>189</v>
      </c>
      <c r="V7" s="10" t="s">
        <v>66</v>
      </c>
      <c r="W7" s="10" t="s">
        <v>67</v>
      </c>
      <c r="X7" s="10" t="s">
        <v>68</v>
      </c>
    </row>
    <row r="8" s="1" customFormat="1" ht="37.5" customHeight="1" spans="1:24">
      <c r="A8" s="162"/>
      <c r="B8" s="20"/>
      <c r="C8" s="162"/>
      <c r="D8" s="162"/>
      <c r="E8" s="162"/>
      <c r="F8" s="162"/>
      <c r="G8" s="162"/>
      <c r="H8" s="162"/>
      <c r="I8" s="162"/>
      <c r="J8" s="168" t="s">
        <v>57</v>
      </c>
      <c r="K8" s="18" t="s">
        <v>190</v>
      </c>
      <c r="L8" s="18" t="s">
        <v>186</v>
      </c>
      <c r="M8" s="18" t="s">
        <v>187</v>
      </c>
      <c r="N8" s="18" t="s">
        <v>188</v>
      </c>
      <c r="O8" s="18" t="s">
        <v>186</v>
      </c>
      <c r="P8" s="18" t="s">
        <v>187</v>
      </c>
      <c r="Q8" s="18" t="s">
        <v>188</v>
      </c>
      <c r="R8" s="18" t="s">
        <v>61</v>
      </c>
      <c r="S8" s="18" t="s">
        <v>57</v>
      </c>
      <c r="T8" s="18" t="s">
        <v>64</v>
      </c>
      <c r="U8" s="18" t="s">
        <v>189</v>
      </c>
      <c r="V8" s="18" t="s">
        <v>66</v>
      </c>
      <c r="W8" s="18" t="s">
        <v>67</v>
      </c>
      <c r="X8" s="18" t="s">
        <v>68</v>
      </c>
    </row>
    <row r="9" s="1" customFormat="1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s="1" customFormat="1" ht="20.25" customHeight="1" spans="1:24">
      <c r="A10" s="163" t="s">
        <v>191</v>
      </c>
      <c r="B10" s="163" t="s">
        <v>70</v>
      </c>
      <c r="C10" s="163" t="s">
        <v>192</v>
      </c>
      <c r="D10" s="163" t="s">
        <v>193</v>
      </c>
      <c r="E10" s="163" t="s">
        <v>107</v>
      </c>
      <c r="F10" s="163" t="s">
        <v>108</v>
      </c>
      <c r="G10" s="163" t="s">
        <v>194</v>
      </c>
      <c r="H10" s="163" t="s">
        <v>195</v>
      </c>
      <c r="I10" s="84">
        <v>402400</v>
      </c>
      <c r="J10" s="84">
        <v>402400</v>
      </c>
      <c r="K10" s="84"/>
      <c r="L10" s="84"/>
      <c r="M10" s="84">
        <v>402400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="1" customFormat="1" ht="20.25" customHeight="1" spans="1:24">
      <c r="A11" s="163" t="s">
        <v>191</v>
      </c>
      <c r="B11" s="163" t="s">
        <v>70</v>
      </c>
      <c r="C11" s="163" t="s">
        <v>192</v>
      </c>
      <c r="D11" s="163" t="s">
        <v>193</v>
      </c>
      <c r="E11" s="163" t="s">
        <v>113</v>
      </c>
      <c r="F11" s="163" t="s">
        <v>114</v>
      </c>
      <c r="G11" s="163" t="s">
        <v>196</v>
      </c>
      <c r="H11" s="163" t="s">
        <v>197</v>
      </c>
      <c r="I11" s="84">
        <v>198600</v>
      </c>
      <c r="J11" s="84">
        <v>198600</v>
      </c>
      <c r="K11" s="25"/>
      <c r="L11" s="25"/>
      <c r="M11" s="84">
        <v>198600</v>
      </c>
      <c r="N11" s="25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="1" customFormat="1" ht="20.25" customHeight="1" spans="1:24">
      <c r="A12" s="163" t="s">
        <v>191</v>
      </c>
      <c r="B12" s="163" t="s">
        <v>70</v>
      </c>
      <c r="C12" s="163" t="s">
        <v>192</v>
      </c>
      <c r="D12" s="163" t="s">
        <v>193</v>
      </c>
      <c r="E12" s="163" t="s">
        <v>115</v>
      </c>
      <c r="F12" s="163" t="s">
        <v>116</v>
      </c>
      <c r="G12" s="163" t="s">
        <v>198</v>
      </c>
      <c r="H12" s="163" t="s">
        <v>199</v>
      </c>
      <c r="I12" s="84">
        <v>128000</v>
      </c>
      <c r="J12" s="84">
        <v>128000</v>
      </c>
      <c r="K12" s="25"/>
      <c r="L12" s="25"/>
      <c r="M12" s="84">
        <v>128000</v>
      </c>
      <c r="N12" s="25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="1" customFormat="1" ht="20.25" customHeight="1" spans="1:24">
      <c r="A13" s="163" t="s">
        <v>191</v>
      </c>
      <c r="B13" s="163" t="s">
        <v>70</v>
      </c>
      <c r="C13" s="163" t="s">
        <v>192</v>
      </c>
      <c r="D13" s="163" t="s">
        <v>193</v>
      </c>
      <c r="E13" s="163" t="s">
        <v>101</v>
      </c>
      <c r="F13" s="163" t="s">
        <v>102</v>
      </c>
      <c r="G13" s="163" t="s">
        <v>200</v>
      </c>
      <c r="H13" s="163" t="s">
        <v>201</v>
      </c>
      <c r="I13" s="84">
        <v>18000</v>
      </c>
      <c r="J13" s="84">
        <v>18000</v>
      </c>
      <c r="K13" s="25"/>
      <c r="L13" s="25"/>
      <c r="M13" s="84">
        <v>18000</v>
      </c>
      <c r="N13" s="25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="1" customFormat="1" ht="20.25" customHeight="1" spans="1:24">
      <c r="A14" s="163" t="s">
        <v>191</v>
      </c>
      <c r="B14" s="163" t="s">
        <v>70</v>
      </c>
      <c r="C14" s="163" t="s">
        <v>192</v>
      </c>
      <c r="D14" s="163" t="s">
        <v>193</v>
      </c>
      <c r="E14" s="163" t="s">
        <v>117</v>
      </c>
      <c r="F14" s="163" t="s">
        <v>118</v>
      </c>
      <c r="G14" s="163" t="s">
        <v>200</v>
      </c>
      <c r="H14" s="163" t="s">
        <v>201</v>
      </c>
      <c r="I14" s="84">
        <v>10340</v>
      </c>
      <c r="J14" s="84">
        <v>10340</v>
      </c>
      <c r="K14" s="25"/>
      <c r="L14" s="25"/>
      <c r="M14" s="84">
        <v>10340</v>
      </c>
      <c r="N14" s="25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="1" customFormat="1" ht="20.25" customHeight="1" spans="1:24">
      <c r="A15" s="163" t="s">
        <v>191</v>
      </c>
      <c r="B15" s="163" t="s">
        <v>70</v>
      </c>
      <c r="C15" s="163" t="s">
        <v>192</v>
      </c>
      <c r="D15" s="163" t="s">
        <v>193</v>
      </c>
      <c r="E15" s="163" t="s">
        <v>117</v>
      </c>
      <c r="F15" s="163" t="s">
        <v>118</v>
      </c>
      <c r="G15" s="163" t="s">
        <v>200</v>
      </c>
      <c r="H15" s="163" t="s">
        <v>201</v>
      </c>
      <c r="I15" s="84">
        <v>9360</v>
      </c>
      <c r="J15" s="84">
        <v>9360</v>
      </c>
      <c r="K15" s="25"/>
      <c r="L15" s="25"/>
      <c r="M15" s="84">
        <v>9360</v>
      </c>
      <c r="N15" s="25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="1" customFormat="1" ht="20.25" customHeight="1" spans="1:24">
      <c r="A16" s="163" t="s">
        <v>191</v>
      </c>
      <c r="B16" s="163" t="s">
        <v>70</v>
      </c>
      <c r="C16" s="163" t="s">
        <v>202</v>
      </c>
      <c r="D16" s="163" t="s">
        <v>124</v>
      </c>
      <c r="E16" s="163" t="s">
        <v>123</v>
      </c>
      <c r="F16" s="163" t="s">
        <v>124</v>
      </c>
      <c r="G16" s="163" t="s">
        <v>203</v>
      </c>
      <c r="H16" s="163" t="s">
        <v>124</v>
      </c>
      <c r="I16" s="84">
        <v>299052</v>
      </c>
      <c r="J16" s="84">
        <v>299052</v>
      </c>
      <c r="K16" s="25"/>
      <c r="L16" s="25"/>
      <c r="M16" s="84">
        <v>299052</v>
      </c>
      <c r="N16" s="25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="1" customFormat="1" ht="20.25" customHeight="1" spans="1:24">
      <c r="A17" s="163" t="s">
        <v>191</v>
      </c>
      <c r="B17" s="163" t="s">
        <v>70</v>
      </c>
      <c r="C17" s="163" t="s">
        <v>204</v>
      </c>
      <c r="D17" s="163" t="s">
        <v>205</v>
      </c>
      <c r="E17" s="163" t="s">
        <v>101</v>
      </c>
      <c r="F17" s="163" t="s">
        <v>102</v>
      </c>
      <c r="G17" s="163" t="s">
        <v>206</v>
      </c>
      <c r="H17" s="163" t="s">
        <v>205</v>
      </c>
      <c r="I17" s="84">
        <v>47216.88</v>
      </c>
      <c r="J17" s="84">
        <v>47216.88</v>
      </c>
      <c r="K17" s="25"/>
      <c r="L17" s="25"/>
      <c r="M17" s="84">
        <v>47216.88</v>
      </c>
      <c r="N17" s="25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="1" customFormat="1" ht="20.25" customHeight="1" spans="1:24">
      <c r="A18" s="163" t="s">
        <v>191</v>
      </c>
      <c r="B18" s="163" t="s">
        <v>70</v>
      </c>
      <c r="C18" s="163" t="s">
        <v>207</v>
      </c>
      <c r="D18" s="163" t="s">
        <v>208</v>
      </c>
      <c r="E18" s="163" t="s">
        <v>101</v>
      </c>
      <c r="F18" s="163" t="s">
        <v>102</v>
      </c>
      <c r="G18" s="163" t="s">
        <v>209</v>
      </c>
      <c r="H18" s="163" t="s">
        <v>210</v>
      </c>
      <c r="I18" s="84">
        <v>210300</v>
      </c>
      <c r="J18" s="84">
        <v>210300</v>
      </c>
      <c r="K18" s="25"/>
      <c r="L18" s="25"/>
      <c r="M18" s="84">
        <v>210300</v>
      </c>
      <c r="N18" s="25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="1" customFormat="1" ht="20.25" customHeight="1" spans="1:24">
      <c r="A19" s="163" t="s">
        <v>191</v>
      </c>
      <c r="B19" s="163" t="s">
        <v>70</v>
      </c>
      <c r="C19" s="163" t="s">
        <v>207</v>
      </c>
      <c r="D19" s="163" t="s">
        <v>208</v>
      </c>
      <c r="E19" s="163" t="s">
        <v>101</v>
      </c>
      <c r="F19" s="163" t="s">
        <v>102</v>
      </c>
      <c r="G19" s="163" t="s">
        <v>209</v>
      </c>
      <c r="H19" s="163" t="s">
        <v>210</v>
      </c>
      <c r="I19" s="84">
        <v>6000</v>
      </c>
      <c r="J19" s="84">
        <v>6000</v>
      </c>
      <c r="K19" s="25"/>
      <c r="L19" s="25"/>
      <c r="M19" s="84">
        <v>6000</v>
      </c>
      <c r="N19" s="25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="1" customFormat="1" ht="20.25" customHeight="1" spans="1:24">
      <c r="A20" s="163" t="s">
        <v>191</v>
      </c>
      <c r="B20" s="163" t="s">
        <v>70</v>
      </c>
      <c r="C20" s="163" t="s">
        <v>207</v>
      </c>
      <c r="D20" s="163" t="s">
        <v>208</v>
      </c>
      <c r="E20" s="163" t="s">
        <v>101</v>
      </c>
      <c r="F20" s="163" t="s">
        <v>102</v>
      </c>
      <c r="G20" s="163" t="s">
        <v>209</v>
      </c>
      <c r="H20" s="163" t="s">
        <v>210</v>
      </c>
      <c r="I20" s="84">
        <v>19000</v>
      </c>
      <c r="J20" s="84">
        <v>19000</v>
      </c>
      <c r="K20" s="25"/>
      <c r="L20" s="25"/>
      <c r="M20" s="84">
        <v>19000</v>
      </c>
      <c r="N20" s="25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="1" customFormat="1" ht="20.25" customHeight="1" spans="1:24">
      <c r="A21" s="163" t="s">
        <v>191</v>
      </c>
      <c r="B21" s="163" t="s">
        <v>70</v>
      </c>
      <c r="C21" s="163" t="s">
        <v>207</v>
      </c>
      <c r="D21" s="163" t="s">
        <v>208</v>
      </c>
      <c r="E21" s="163" t="s">
        <v>101</v>
      </c>
      <c r="F21" s="163" t="s">
        <v>102</v>
      </c>
      <c r="G21" s="163" t="s">
        <v>211</v>
      </c>
      <c r="H21" s="163" t="s">
        <v>212</v>
      </c>
      <c r="I21" s="84">
        <v>22000</v>
      </c>
      <c r="J21" s="84">
        <v>22000</v>
      </c>
      <c r="K21" s="25"/>
      <c r="L21" s="25"/>
      <c r="M21" s="84">
        <v>22000</v>
      </c>
      <c r="N21" s="25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="1" customFormat="1" ht="20.25" customHeight="1" spans="1:24">
      <c r="A22" s="163" t="s">
        <v>191</v>
      </c>
      <c r="B22" s="163" t="s">
        <v>70</v>
      </c>
      <c r="C22" s="163" t="s">
        <v>207</v>
      </c>
      <c r="D22" s="163" t="s">
        <v>208</v>
      </c>
      <c r="E22" s="163" t="s">
        <v>101</v>
      </c>
      <c r="F22" s="163" t="s">
        <v>102</v>
      </c>
      <c r="G22" s="163" t="s">
        <v>213</v>
      </c>
      <c r="H22" s="163" t="s">
        <v>214</v>
      </c>
      <c r="I22" s="84">
        <v>45000</v>
      </c>
      <c r="J22" s="84">
        <v>45000</v>
      </c>
      <c r="K22" s="25"/>
      <c r="L22" s="25"/>
      <c r="M22" s="84">
        <v>45000</v>
      </c>
      <c r="N22" s="25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="1" customFormat="1" ht="20.25" customHeight="1" spans="1:24">
      <c r="A23" s="163" t="s">
        <v>191</v>
      </c>
      <c r="B23" s="163" t="s">
        <v>70</v>
      </c>
      <c r="C23" s="163" t="s">
        <v>207</v>
      </c>
      <c r="D23" s="163" t="s">
        <v>208</v>
      </c>
      <c r="E23" s="163" t="s">
        <v>101</v>
      </c>
      <c r="F23" s="163" t="s">
        <v>102</v>
      </c>
      <c r="G23" s="163" t="s">
        <v>215</v>
      </c>
      <c r="H23" s="163" t="s">
        <v>216</v>
      </c>
      <c r="I23" s="84">
        <v>6000</v>
      </c>
      <c r="J23" s="84">
        <v>6000</v>
      </c>
      <c r="K23" s="25"/>
      <c r="L23" s="25"/>
      <c r="M23" s="84">
        <v>6000</v>
      </c>
      <c r="N23" s="25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="1" customFormat="1" ht="20.25" customHeight="1" spans="1:24">
      <c r="A24" s="163" t="s">
        <v>191</v>
      </c>
      <c r="B24" s="163" t="s">
        <v>70</v>
      </c>
      <c r="C24" s="163" t="s">
        <v>207</v>
      </c>
      <c r="D24" s="163" t="s">
        <v>208</v>
      </c>
      <c r="E24" s="163" t="s">
        <v>101</v>
      </c>
      <c r="F24" s="163" t="s">
        <v>102</v>
      </c>
      <c r="G24" s="163" t="s">
        <v>217</v>
      </c>
      <c r="H24" s="163" t="s">
        <v>218</v>
      </c>
      <c r="I24" s="84">
        <v>5000</v>
      </c>
      <c r="J24" s="84">
        <v>5000</v>
      </c>
      <c r="K24" s="25"/>
      <c r="L24" s="25"/>
      <c r="M24" s="84">
        <v>5000</v>
      </c>
      <c r="N24" s="25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="1" customFormat="1" ht="20.25" customHeight="1" spans="1:24">
      <c r="A25" s="163" t="s">
        <v>191</v>
      </c>
      <c r="B25" s="163" t="s">
        <v>70</v>
      </c>
      <c r="C25" s="163" t="s">
        <v>207</v>
      </c>
      <c r="D25" s="163" t="s">
        <v>208</v>
      </c>
      <c r="E25" s="163" t="s">
        <v>101</v>
      </c>
      <c r="F25" s="163" t="s">
        <v>102</v>
      </c>
      <c r="G25" s="163" t="s">
        <v>219</v>
      </c>
      <c r="H25" s="163" t="s">
        <v>220</v>
      </c>
      <c r="I25" s="84">
        <v>15000</v>
      </c>
      <c r="J25" s="84">
        <v>15000</v>
      </c>
      <c r="K25" s="25"/>
      <c r="L25" s="25"/>
      <c r="M25" s="84">
        <v>15000</v>
      </c>
      <c r="N25" s="25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="1" customFormat="1" ht="20.25" customHeight="1" spans="1:24">
      <c r="A26" s="163" t="s">
        <v>191</v>
      </c>
      <c r="B26" s="163" t="s">
        <v>70</v>
      </c>
      <c r="C26" s="163" t="s">
        <v>207</v>
      </c>
      <c r="D26" s="163" t="s">
        <v>208</v>
      </c>
      <c r="E26" s="163" t="s">
        <v>101</v>
      </c>
      <c r="F26" s="163" t="s">
        <v>102</v>
      </c>
      <c r="G26" s="163" t="s">
        <v>221</v>
      </c>
      <c r="H26" s="163" t="s">
        <v>222</v>
      </c>
      <c r="I26" s="84">
        <v>60000</v>
      </c>
      <c r="J26" s="84">
        <v>60000</v>
      </c>
      <c r="K26" s="25"/>
      <c r="L26" s="25"/>
      <c r="M26" s="84">
        <v>60000</v>
      </c>
      <c r="N26" s="25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="1" customFormat="1" ht="20.25" customHeight="1" spans="1:24">
      <c r="A27" s="163" t="s">
        <v>191</v>
      </c>
      <c r="B27" s="163" t="s">
        <v>70</v>
      </c>
      <c r="C27" s="163" t="s">
        <v>223</v>
      </c>
      <c r="D27" s="163" t="s">
        <v>224</v>
      </c>
      <c r="E27" s="163" t="s">
        <v>101</v>
      </c>
      <c r="F27" s="163" t="s">
        <v>102</v>
      </c>
      <c r="G27" s="163" t="s">
        <v>225</v>
      </c>
      <c r="H27" s="163" t="s">
        <v>226</v>
      </c>
      <c r="I27" s="84">
        <v>791928</v>
      </c>
      <c r="J27" s="84">
        <v>791928</v>
      </c>
      <c r="K27" s="25"/>
      <c r="L27" s="25"/>
      <c r="M27" s="84">
        <v>791928</v>
      </c>
      <c r="N27" s="25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="1" customFormat="1" ht="20.25" customHeight="1" spans="1:24">
      <c r="A28" s="163" t="s">
        <v>191</v>
      </c>
      <c r="B28" s="163" t="s">
        <v>70</v>
      </c>
      <c r="C28" s="163" t="s">
        <v>223</v>
      </c>
      <c r="D28" s="163" t="s">
        <v>224</v>
      </c>
      <c r="E28" s="163" t="s">
        <v>101</v>
      </c>
      <c r="F28" s="163" t="s">
        <v>102</v>
      </c>
      <c r="G28" s="163" t="s">
        <v>227</v>
      </c>
      <c r="H28" s="163" t="s">
        <v>228</v>
      </c>
      <c r="I28" s="84">
        <v>120000</v>
      </c>
      <c r="J28" s="84">
        <v>120000</v>
      </c>
      <c r="K28" s="25"/>
      <c r="L28" s="25"/>
      <c r="M28" s="84">
        <v>120000</v>
      </c>
      <c r="N28" s="25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="1" customFormat="1" ht="20.25" customHeight="1" spans="1:24">
      <c r="A29" s="163" t="s">
        <v>191</v>
      </c>
      <c r="B29" s="163" t="s">
        <v>70</v>
      </c>
      <c r="C29" s="163" t="s">
        <v>223</v>
      </c>
      <c r="D29" s="163" t="s">
        <v>224</v>
      </c>
      <c r="E29" s="163" t="s">
        <v>101</v>
      </c>
      <c r="F29" s="163" t="s">
        <v>102</v>
      </c>
      <c r="G29" s="163" t="s">
        <v>227</v>
      </c>
      <c r="H29" s="163" t="s">
        <v>228</v>
      </c>
      <c r="I29" s="84">
        <v>124800</v>
      </c>
      <c r="J29" s="84">
        <v>124800</v>
      </c>
      <c r="K29" s="25"/>
      <c r="L29" s="25"/>
      <c r="M29" s="84">
        <v>124800</v>
      </c>
      <c r="N29" s="25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="1" customFormat="1" ht="20.25" customHeight="1" spans="1:24">
      <c r="A30" s="163" t="s">
        <v>191</v>
      </c>
      <c r="B30" s="163" t="s">
        <v>70</v>
      </c>
      <c r="C30" s="163" t="s">
        <v>223</v>
      </c>
      <c r="D30" s="163" t="s">
        <v>224</v>
      </c>
      <c r="E30" s="163" t="s">
        <v>101</v>
      </c>
      <c r="F30" s="163" t="s">
        <v>102</v>
      </c>
      <c r="G30" s="163" t="s">
        <v>227</v>
      </c>
      <c r="H30" s="163" t="s">
        <v>228</v>
      </c>
      <c r="I30" s="84">
        <v>1308</v>
      </c>
      <c r="J30" s="84">
        <v>1308</v>
      </c>
      <c r="K30" s="25"/>
      <c r="L30" s="25"/>
      <c r="M30" s="84">
        <v>1308</v>
      </c>
      <c r="N30" s="25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="1" customFormat="1" ht="20.25" customHeight="1" spans="1:24">
      <c r="A31" s="163" t="s">
        <v>191</v>
      </c>
      <c r="B31" s="163" t="s">
        <v>70</v>
      </c>
      <c r="C31" s="163" t="s">
        <v>223</v>
      </c>
      <c r="D31" s="163" t="s">
        <v>224</v>
      </c>
      <c r="E31" s="163" t="s">
        <v>101</v>
      </c>
      <c r="F31" s="163" t="s">
        <v>102</v>
      </c>
      <c r="G31" s="163" t="s">
        <v>229</v>
      </c>
      <c r="H31" s="163" t="s">
        <v>230</v>
      </c>
      <c r="I31" s="84">
        <v>80000</v>
      </c>
      <c r="J31" s="84">
        <v>80000</v>
      </c>
      <c r="K31" s="25"/>
      <c r="L31" s="25"/>
      <c r="M31" s="84">
        <v>80000</v>
      </c>
      <c r="N31" s="25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="1" customFormat="1" ht="20.25" customHeight="1" spans="1:24">
      <c r="A32" s="163" t="s">
        <v>191</v>
      </c>
      <c r="B32" s="163" t="s">
        <v>70</v>
      </c>
      <c r="C32" s="163" t="s">
        <v>223</v>
      </c>
      <c r="D32" s="163" t="s">
        <v>224</v>
      </c>
      <c r="E32" s="163" t="s">
        <v>101</v>
      </c>
      <c r="F32" s="163" t="s">
        <v>102</v>
      </c>
      <c r="G32" s="163" t="s">
        <v>231</v>
      </c>
      <c r="H32" s="163" t="s">
        <v>232</v>
      </c>
      <c r="I32" s="84">
        <v>559440</v>
      </c>
      <c r="J32" s="84">
        <v>559440</v>
      </c>
      <c r="K32" s="25"/>
      <c r="L32" s="25"/>
      <c r="M32" s="84">
        <v>559440</v>
      </c>
      <c r="N32" s="25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="1" customFormat="1" ht="20.25" customHeight="1" spans="1:24">
      <c r="A33" s="163" t="s">
        <v>191</v>
      </c>
      <c r="B33" s="163" t="s">
        <v>70</v>
      </c>
      <c r="C33" s="163" t="s">
        <v>223</v>
      </c>
      <c r="D33" s="163" t="s">
        <v>224</v>
      </c>
      <c r="E33" s="163" t="s">
        <v>101</v>
      </c>
      <c r="F33" s="163" t="s">
        <v>102</v>
      </c>
      <c r="G33" s="163" t="s">
        <v>231</v>
      </c>
      <c r="H33" s="163" t="s">
        <v>232</v>
      </c>
      <c r="I33" s="84">
        <v>763368</v>
      </c>
      <c r="J33" s="84">
        <v>763368</v>
      </c>
      <c r="K33" s="25"/>
      <c r="L33" s="25"/>
      <c r="M33" s="84">
        <v>763368</v>
      </c>
      <c r="N33" s="25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="1" customFormat="1" ht="20.25" customHeight="1" spans="1:24">
      <c r="A34" s="163" t="s">
        <v>191</v>
      </c>
      <c r="B34" s="163" t="s">
        <v>70</v>
      </c>
      <c r="C34" s="163" t="s">
        <v>233</v>
      </c>
      <c r="D34" s="163" t="s">
        <v>234</v>
      </c>
      <c r="E34" s="163" t="s">
        <v>101</v>
      </c>
      <c r="F34" s="163" t="s">
        <v>102</v>
      </c>
      <c r="G34" s="163" t="s">
        <v>229</v>
      </c>
      <c r="H34" s="163" t="s">
        <v>230</v>
      </c>
      <c r="I34" s="84">
        <v>508000</v>
      </c>
      <c r="J34" s="84">
        <v>508000</v>
      </c>
      <c r="K34" s="25"/>
      <c r="L34" s="25"/>
      <c r="M34" s="84">
        <v>508000</v>
      </c>
      <c r="N34" s="25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="1" customFormat="1" ht="20.25" customHeight="1" spans="1:24">
      <c r="A35" s="163" t="s">
        <v>191</v>
      </c>
      <c r="B35" s="163" t="s">
        <v>70</v>
      </c>
      <c r="C35" s="163" t="s">
        <v>235</v>
      </c>
      <c r="D35" s="163" t="s">
        <v>236</v>
      </c>
      <c r="E35" s="163" t="s">
        <v>101</v>
      </c>
      <c r="F35" s="163" t="s">
        <v>102</v>
      </c>
      <c r="G35" s="163" t="s">
        <v>237</v>
      </c>
      <c r="H35" s="163" t="s">
        <v>238</v>
      </c>
      <c r="I35" s="84">
        <v>3142571.04</v>
      </c>
      <c r="J35" s="84">
        <v>3142571.04</v>
      </c>
      <c r="K35" s="25"/>
      <c r="L35" s="25"/>
      <c r="M35" s="84">
        <v>3142571.04</v>
      </c>
      <c r="N35" s="25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="1" customFormat="1" ht="17.25" customHeight="1" spans="1:24">
      <c r="A36" s="35" t="s">
        <v>163</v>
      </c>
      <c r="B36" s="36"/>
      <c r="C36" s="164"/>
      <c r="D36" s="164"/>
      <c r="E36" s="164"/>
      <c r="F36" s="164"/>
      <c r="G36" s="164"/>
      <c r="H36" s="165"/>
      <c r="I36" s="84">
        <v>7592683.92</v>
      </c>
      <c r="J36" s="84">
        <v>7592683.92</v>
      </c>
      <c r="K36" s="84"/>
      <c r="L36" s="84"/>
      <c r="M36" s="84">
        <v>7592683.92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6.7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0"/>
      <c r="E2" s="3"/>
      <c r="F2" s="3"/>
      <c r="G2" s="3"/>
      <c r="H2" s="3"/>
      <c r="U2" s="150"/>
      <c r="W2" s="157" t="s">
        <v>239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1" customFormat="1" ht="13.5" customHeight="1" spans="1:23">
      <c r="A4" s="6" t="str">
        <f>"单位名称："&amp;"昆明滇池国家旅游度假区大渔幼儿园"</f>
        <v>单位名称：昆明滇池国家旅游度假区大渔幼儿园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8"/>
      <c r="W4" s="129" t="s">
        <v>1</v>
      </c>
    </row>
    <row r="5" s="1" customFormat="1" ht="21.75" customHeight="1" spans="1:23">
      <c r="A5" s="10" t="s">
        <v>240</v>
      </c>
      <c r="B5" s="11" t="s">
        <v>175</v>
      </c>
      <c r="C5" s="10" t="s">
        <v>176</v>
      </c>
      <c r="D5" s="10" t="s">
        <v>241</v>
      </c>
      <c r="E5" s="11" t="s">
        <v>177</v>
      </c>
      <c r="F5" s="11" t="s">
        <v>178</v>
      </c>
      <c r="G5" s="11" t="s">
        <v>242</v>
      </c>
      <c r="H5" s="11" t="s">
        <v>243</v>
      </c>
      <c r="I5" s="30" t="s">
        <v>55</v>
      </c>
      <c r="J5" s="12" t="s">
        <v>244</v>
      </c>
      <c r="K5" s="13"/>
      <c r="L5" s="13"/>
      <c r="M5" s="14"/>
      <c r="N5" s="12" t="s">
        <v>183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s="1" customFormat="1" ht="21.75" customHeight="1" spans="1:23">
      <c r="A6" s="15"/>
      <c r="B6" s="31"/>
      <c r="C6" s="15"/>
      <c r="D6" s="15"/>
      <c r="E6" s="16"/>
      <c r="F6" s="16"/>
      <c r="G6" s="16"/>
      <c r="H6" s="16"/>
      <c r="I6" s="31"/>
      <c r="J6" s="152" t="s">
        <v>58</v>
      </c>
      <c r="K6" s="153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189</v>
      </c>
      <c r="U6" s="11" t="s">
        <v>66</v>
      </c>
      <c r="V6" s="11" t="s">
        <v>67</v>
      </c>
      <c r="W6" s="11" t="s">
        <v>68</v>
      </c>
    </row>
    <row r="7" s="1" customFormat="1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4" t="s">
        <v>57</v>
      </c>
      <c r="K7" s="155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="1" customFormat="1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72" t="s">
        <v>57</v>
      </c>
      <c r="K8" s="72" t="s">
        <v>245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s="1" customFormat="1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1">
        <v>21</v>
      </c>
      <c r="V9" s="38">
        <v>22</v>
      </c>
      <c r="W9" s="21">
        <v>23</v>
      </c>
    </row>
    <row r="10" s="1" customFormat="1" ht="21.75" customHeight="1" spans="1:23">
      <c r="A10" s="74" t="s">
        <v>246</v>
      </c>
      <c r="B10" s="74" t="s">
        <v>247</v>
      </c>
      <c r="C10" s="74" t="s">
        <v>248</v>
      </c>
      <c r="D10" s="74" t="s">
        <v>70</v>
      </c>
      <c r="E10" s="74" t="s">
        <v>101</v>
      </c>
      <c r="F10" s="74" t="s">
        <v>102</v>
      </c>
      <c r="G10" s="74" t="s">
        <v>249</v>
      </c>
      <c r="H10" s="74" t="s">
        <v>250</v>
      </c>
      <c r="I10" s="84">
        <v>192.5</v>
      </c>
      <c r="J10" s="84">
        <v>192.5</v>
      </c>
      <c r="K10" s="84">
        <v>192.5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  <row r="11" s="1" customFormat="1" ht="21.75" customHeight="1" spans="1:23">
      <c r="A11" s="74" t="s">
        <v>251</v>
      </c>
      <c r="B11" s="74" t="s">
        <v>252</v>
      </c>
      <c r="C11" s="74" t="s">
        <v>253</v>
      </c>
      <c r="D11" s="74" t="s">
        <v>70</v>
      </c>
      <c r="E11" s="74" t="s">
        <v>101</v>
      </c>
      <c r="F11" s="74" t="s">
        <v>102</v>
      </c>
      <c r="G11" s="74" t="s">
        <v>209</v>
      </c>
      <c r="H11" s="74" t="s">
        <v>210</v>
      </c>
      <c r="I11" s="84">
        <v>170000</v>
      </c>
      <c r="J11" s="84">
        <v>170000</v>
      </c>
      <c r="K11" s="84">
        <v>170000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s="1" customFormat="1" ht="21.75" customHeight="1" spans="1:23">
      <c r="A12" s="74" t="s">
        <v>251</v>
      </c>
      <c r="B12" s="74" t="s">
        <v>254</v>
      </c>
      <c r="C12" s="74" t="s">
        <v>255</v>
      </c>
      <c r="D12" s="74" t="s">
        <v>70</v>
      </c>
      <c r="E12" s="74" t="s">
        <v>101</v>
      </c>
      <c r="F12" s="74" t="s">
        <v>102</v>
      </c>
      <c r="G12" s="74" t="s">
        <v>256</v>
      </c>
      <c r="H12" s="74" t="s">
        <v>257</v>
      </c>
      <c r="I12" s="84">
        <v>220000</v>
      </c>
      <c r="J12" s="84">
        <v>220000</v>
      </c>
      <c r="K12" s="84">
        <v>220000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="1" customFormat="1" ht="21.75" customHeight="1" spans="1:23">
      <c r="A13" s="74" t="s">
        <v>251</v>
      </c>
      <c r="B13" s="74" t="s">
        <v>254</v>
      </c>
      <c r="C13" s="74" t="s">
        <v>255</v>
      </c>
      <c r="D13" s="74" t="s">
        <v>70</v>
      </c>
      <c r="E13" s="74" t="s">
        <v>101</v>
      </c>
      <c r="F13" s="74" t="s">
        <v>102</v>
      </c>
      <c r="G13" s="74" t="s">
        <v>258</v>
      </c>
      <c r="H13" s="74" t="s">
        <v>259</v>
      </c>
      <c r="I13" s="84">
        <v>284760</v>
      </c>
      <c r="J13" s="84">
        <v>284760</v>
      </c>
      <c r="K13" s="84">
        <v>284760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="1" customFormat="1" ht="18.75" customHeight="1" spans="1:23">
      <c r="A14" s="74" t="s">
        <v>246</v>
      </c>
      <c r="B14" s="218" t="s">
        <v>260</v>
      </c>
      <c r="C14" s="151" t="s">
        <v>261</v>
      </c>
      <c r="D14" s="74" t="s">
        <v>70</v>
      </c>
      <c r="E14" s="74" t="s">
        <v>101</v>
      </c>
      <c r="F14" s="74" t="s">
        <v>102</v>
      </c>
      <c r="G14" s="74" t="s">
        <v>249</v>
      </c>
      <c r="H14" s="74" t="s">
        <v>250</v>
      </c>
      <c r="I14" s="156">
        <v>18</v>
      </c>
      <c r="J14" s="84"/>
      <c r="K14" s="84"/>
      <c r="L14" s="84"/>
      <c r="M14" s="84"/>
      <c r="N14" s="156">
        <v>18</v>
      </c>
      <c r="O14" s="84"/>
      <c r="P14" s="84"/>
      <c r="Q14" s="84"/>
      <c r="R14" s="84"/>
      <c r="S14" s="84"/>
      <c r="T14" s="84"/>
      <c r="U14" s="84"/>
      <c r="V14" s="84"/>
      <c r="W14" s="84"/>
    </row>
    <row r="15" s="1" customFormat="1" ht="18.75" customHeight="1" spans="1:23">
      <c r="A15" s="74" t="s">
        <v>246</v>
      </c>
      <c r="B15" s="218" t="s">
        <v>262</v>
      </c>
      <c r="C15" s="151" t="s">
        <v>263</v>
      </c>
      <c r="D15" s="74" t="s">
        <v>70</v>
      </c>
      <c r="E15" s="74" t="s">
        <v>101</v>
      </c>
      <c r="F15" s="74" t="s">
        <v>102</v>
      </c>
      <c r="G15" s="74" t="s">
        <v>249</v>
      </c>
      <c r="H15" s="74" t="s">
        <v>250</v>
      </c>
      <c r="I15" s="156">
        <v>360</v>
      </c>
      <c r="J15" s="84"/>
      <c r="K15" s="84"/>
      <c r="L15" s="84"/>
      <c r="M15" s="84"/>
      <c r="N15" s="156">
        <v>360</v>
      </c>
      <c r="O15" s="84"/>
      <c r="P15" s="84"/>
      <c r="Q15" s="84"/>
      <c r="R15" s="84"/>
      <c r="S15" s="84"/>
      <c r="T15" s="84"/>
      <c r="U15" s="84"/>
      <c r="V15" s="84"/>
      <c r="W15" s="84"/>
    </row>
    <row r="16" s="1" customFormat="1" ht="18.75" customHeight="1" spans="1:23">
      <c r="A16" s="74" t="s">
        <v>246</v>
      </c>
      <c r="B16" s="218" t="s">
        <v>264</v>
      </c>
      <c r="C16" s="151" t="s">
        <v>265</v>
      </c>
      <c r="D16" s="74" t="s">
        <v>70</v>
      </c>
      <c r="E16" s="74" t="s">
        <v>101</v>
      </c>
      <c r="F16" s="74" t="s">
        <v>102</v>
      </c>
      <c r="G16" s="74" t="s">
        <v>249</v>
      </c>
      <c r="H16" s="74" t="s">
        <v>250</v>
      </c>
      <c r="I16" s="156">
        <v>14.9</v>
      </c>
      <c r="J16" s="84"/>
      <c r="K16" s="84"/>
      <c r="L16" s="84"/>
      <c r="M16" s="84"/>
      <c r="N16" s="156">
        <v>14.9</v>
      </c>
      <c r="O16" s="84"/>
      <c r="P16" s="84"/>
      <c r="Q16" s="84"/>
      <c r="R16" s="84"/>
      <c r="S16" s="84"/>
      <c r="T16" s="84"/>
      <c r="U16" s="84"/>
      <c r="V16" s="84"/>
      <c r="W16" s="84"/>
    </row>
    <row r="17" s="1" customFormat="1" ht="18.75" customHeight="1" spans="1:23">
      <c r="A17" s="35" t="s">
        <v>163</v>
      </c>
      <c r="B17" s="36"/>
      <c r="C17" s="36"/>
      <c r="D17" s="36"/>
      <c r="E17" s="36"/>
      <c r="F17" s="36"/>
      <c r="G17" s="36"/>
      <c r="H17" s="37"/>
      <c r="I17" s="84">
        <f>I10+I11+I12+I13+I14+I15+I16</f>
        <v>675345.4</v>
      </c>
      <c r="J17" s="84">
        <v>674952.5</v>
      </c>
      <c r="K17" s="84">
        <v>674952.5</v>
      </c>
      <c r="L17" s="84"/>
      <c r="M17" s="84"/>
      <c r="N17" s="84">
        <f>N14+N15+N16</f>
        <v>392.9</v>
      </c>
      <c r="O17" s="84"/>
      <c r="P17" s="84"/>
      <c r="Q17" s="84"/>
      <c r="R17" s="84"/>
      <c r="S17" s="84"/>
      <c r="T17" s="84"/>
      <c r="U17" s="84"/>
      <c r="V17" s="84"/>
      <c r="W17" s="84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workbookViewId="0">
      <pane ySplit="1" topLeftCell="A12" activePane="bottomLeft" state="frozen"/>
      <selection/>
      <selection pane="bottomLeft" activeCell="B17" sqref="B17:B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266</v>
      </c>
    </row>
    <row r="3" ht="39.75" customHeight="1" spans="1:10">
      <c r="A3" s="69" t="str">
        <f>"2025"&amp;"年部门项目支出绩效目标表"</f>
        <v>2025年部门项目支出绩效目标表</v>
      </c>
      <c r="B3" s="5"/>
      <c r="C3" s="5"/>
      <c r="D3" s="5"/>
      <c r="E3" s="5"/>
      <c r="F3" s="70"/>
      <c r="G3" s="5"/>
      <c r="H3" s="70"/>
      <c r="I3" s="70"/>
      <c r="J3" s="5"/>
    </row>
    <row r="4" s="1" customFormat="1" ht="17.25" customHeight="1" spans="1:1">
      <c r="A4" s="6" t="str">
        <f>"单位名称："&amp;"昆明滇池国家旅游度假区大渔幼儿园"</f>
        <v>单位名称：昆明滇池国家旅游度假区大渔幼儿园</v>
      </c>
    </row>
    <row r="5" s="1" customFormat="1" ht="44.25" customHeight="1" spans="1:10">
      <c r="A5" s="72" t="s">
        <v>176</v>
      </c>
      <c r="B5" s="72" t="s">
        <v>267</v>
      </c>
      <c r="C5" s="72" t="s">
        <v>268</v>
      </c>
      <c r="D5" s="72" t="s">
        <v>269</v>
      </c>
      <c r="E5" s="72" t="s">
        <v>270</v>
      </c>
      <c r="F5" s="73" t="s">
        <v>271</v>
      </c>
      <c r="G5" s="72" t="s">
        <v>272</v>
      </c>
      <c r="H5" s="73" t="s">
        <v>273</v>
      </c>
      <c r="I5" s="73" t="s">
        <v>274</v>
      </c>
      <c r="J5" s="72" t="s">
        <v>275</v>
      </c>
    </row>
    <row r="6" s="1" customFormat="1" ht="18.75" customHeight="1" spans="1:10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38">
        <v>6</v>
      </c>
      <c r="G6" s="148">
        <v>7</v>
      </c>
      <c r="H6" s="38">
        <v>8</v>
      </c>
      <c r="I6" s="38">
        <v>9</v>
      </c>
      <c r="J6" s="148">
        <v>10</v>
      </c>
    </row>
    <row r="7" s="1" customFormat="1" ht="42" customHeight="1" spans="1:10">
      <c r="A7" s="32" t="s">
        <v>70</v>
      </c>
      <c r="B7" s="74"/>
      <c r="C7" s="74"/>
      <c r="D7" s="74"/>
      <c r="E7" s="58"/>
      <c r="F7" s="75"/>
      <c r="G7" s="58"/>
      <c r="H7" s="75"/>
      <c r="I7" s="75"/>
      <c r="J7" s="58"/>
    </row>
    <row r="8" s="1" customFormat="1" ht="42" customHeight="1" spans="1:10">
      <c r="A8" s="149" t="s">
        <v>255</v>
      </c>
      <c r="B8" s="22" t="s">
        <v>276</v>
      </c>
      <c r="C8" s="22" t="s">
        <v>277</v>
      </c>
      <c r="D8" s="22" t="s">
        <v>278</v>
      </c>
      <c r="E8" s="32" t="s">
        <v>279</v>
      </c>
      <c r="F8" s="22" t="s">
        <v>280</v>
      </c>
      <c r="G8" s="32" t="s">
        <v>84</v>
      </c>
      <c r="H8" s="22" t="s">
        <v>281</v>
      </c>
      <c r="I8" s="22" t="s">
        <v>282</v>
      </c>
      <c r="J8" s="32" t="s">
        <v>283</v>
      </c>
    </row>
    <row r="9" s="1" customFormat="1" ht="42" customHeight="1" spans="1:10">
      <c r="A9" s="149" t="s">
        <v>255</v>
      </c>
      <c r="B9" s="22" t="s">
        <v>284</v>
      </c>
      <c r="C9" s="22" t="s">
        <v>277</v>
      </c>
      <c r="D9" s="22" t="s">
        <v>278</v>
      </c>
      <c r="E9" s="32" t="s">
        <v>285</v>
      </c>
      <c r="F9" s="22" t="s">
        <v>280</v>
      </c>
      <c r="G9" s="32" t="s">
        <v>88</v>
      </c>
      <c r="H9" s="22" t="s">
        <v>286</v>
      </c>
      <c r="I9" s="22" t="s">
        <v>282</v>
      </c>
      <c r="J9" s="32" t="s">
        <v>283</v>
      </c>
    </row>
    <row r="10" s="1" customFormat="1" ht="42" customHeight="1" spans="1:10">
      <c r="A10" s="149" t="s">
        <v>255</v>
      </c>
      <c r="B10" s="22" t="s">
        <v>284</v>
      </c>
      <c r="C10" s="22" t="s">
        <v>277</v>
      </c>
      <c r="D10" s="22" t="s">
        <v>287</v>
      </c>
      <c r="E10" s="32" t="s">
        <v>288</v>
      </c>
      <c r="F10" s="22" t="s">
        <v>280</v>
      </c>
      <c r="G10" s="32">
        <v>504760</v>
      </c>
      <c r="H10" s="22" t="s">
        <v>289</v>
      </c>
      <c r="I10" s="22" t="s">
        <v>282</v>
      </c>
      <c r="J10" s="32" t="s">
        <v>290</v>
      </c>
    </row>
    <row r="11" s="1" customFormat="1" ht="42" customHeight="1" spans="1:10">
      <c r="A11" s="149" t="s">
        <v>255</v>
      </c>
      <c r="B11" s="22" t="s">
        <v>284</v>
      </c>
      <c r="C11" s="22" t="s">
        <v>291</v>
      </c>
      <c r="D11" s="22" t="s">
        <v>292</v>
      </c>
      <c r="E11" s="32" t="s">
        <v>293</v>
      </c>
      <c r="F11" s="22" t="s">
        <v>280</v>
      </c>
      <c r="G11" s="32" t="s">
        <v>294</v>
      </c>
      <c r="H11" s="22" t="s">
        <v>295</v>
      </c>
      <c r="I11" s="22" t="s">
        <v>282</v>
      </c>
      <c r="J11" s="32" t="s">
        <v>290</v>
      </c>
    </row>
    <row r="12" s="1" customFormat="1" ht="42" customHeight="1" spans="1:10">
      <c r="A12" s="149" t="s">
        <v>255</v>
      </c>
      <c r="B12" s="22" t="s">
        <v>284</v>
      </c>
      <c r="C12" s="22" t="s">
        <v>296</v>
      </c>
      <c r="D12" s="22" t="s">
        <v>297</v>
      </c>
      <c r="E12" s="32" t="s">
        <v>298</v>
      </c>
      <c r="F12" s="22" t="s">
        <v>299</v>
      </c>
      <c r="G12" s="32" t="s">
        <v>300</v>
      </c>
      <c r="H12" s="22" t="s">
        <v>295</v>
      </c>
      <c r="I12" s="22" t="s">
        <v>282</v>
      </c>
      <c r="J12" s="32" t="s">
        <v>301</v>
      </c>
    </row>
    <row r="13" s="1" customFormat="1" ht="42" customHeight="1" spans="1:10">
      <c r="A13" s="149" t="s">
        <v>253</v>
      </c>
      <c r="B13" s="22" t="s">
        <v>302</v>
      </c>
      <c r="C13" s="22" t="s">
        <v>277</v>
      </c>
      <c r="D13" s="22" t="s">
        <v>278</v>
      </c>
      <c r="E13" s="32" t="s">
        <v>303</v>
      </c>
      <c r="F13" s="22" t="s">
        <v>280</v>
      </c>
      <c r="G13" s="32" t="s">
        <v>304</v>
      </c>
      <c r="H13" s="22" t="s">
        <v>305</v>
      </c>
      <c r="I13" s="22" t="s">
        <v>282</v>
      </c>
      <c r="J13" s="32" t="s">
        <v>306</v>
      </c>
    </row>
    <row r="14" s="1" customFormat="1" ht="42" customHeight="1" spans="1:10">
      <c r="A14" s="149" t="s">
        <v>253</v>
      </c>
      <c r="B14" s="22" t="s">
        <v>307</v>
      </c>
      <c r="C14" s="22" t="s">
        <v>277</v>
      </c>
      <c r="D14" s="22" t="s">
        <v>287</v>
      </c>
      <c r="E14" s="32" t="s">
        <v>288</v>
      </c>
      <c r="F14" s="22" t="s">
        <v>280</v>
      </c>
      <c r="G14" s="32" t="s">
        <v>308</v>
      </c>
      <c r="H14" s="22" t="s">
        <v>289</v>
      </c>
      <c r="I14" s="22" t="s">
        <v>282</v>
      </c>
      <c r="J14" s="32" t="s">
        <v>306</v>
      </c>
    </row>
    <row r="15" s="1" customFormat="1" ht="42" customHeight="1" spans="1:10">
      <c r="A15" s="149" t="s">
        <v>253</v>
      </c>
      <c r="B15" s="22" t="s">
        <v>307</v>
      </c>
      <c r="C15" s="22" t="s">
        <v>291</v>
      </c>
      <c r="D15" s="22" t="s">
        <v>309</v>
      </c>
      <c r="E15" s="32" t="s">
        <v>310</v>
      </c>
      <c r="F15" s="22" t="s">
        <v>280</v>
      </c>
      <c r="G15" s="32" t="s">
        <v>311</v>
      </c>
      <c r="H15" s="22" t="s">
        <v>312</v>
      </c>
      <c r="I15" s="22" t="s">
        <v>282</v>
      </c>
      <c r="J15" s="32" t="s">
        <v>306</v>
      </c>
    </row>
    <row r="16" s="1" customFormat="1" ht="42" customHeight="1" spans="1:10">
      <c r="A16" s="149" t="s">
        <v>253</v>
      </c>
      <c r="B16" s="22" t="s">
        <v>307</v>
      </c>
      <c r="C16" s="22" t="s">
        <v>296</v>
      </c>
      <c r="D16" s="22" t="s">
        <v>297</v>
      </c>
      <c r="E16" s="32" t="s">
        <v>313</v>
      </c>
      <c r="F16" s="22" t="s">
        <v>299</v>
      </c>
      <c r="G16" s="32" t="s">
        <v>300</v>
      </c>
      <c r="H16" s="22" t="s">
        <v>295</v>
      </c>
      <c r="I16" s="22" t="s">
        <v>314</v>
      </c>
      <c r="J16" s="32" t="s">
        <v>301</v>
      </c>
    </row>
    <row r="17" s="1" customFormat="1" ht="42" customHeight="1" spans="1:10">
      <c r="A17" s="149" t="s">
        <v>248</v>
      </c>
      <c r="B17" s="22" t="s">
        <v>315</v>
      </c>
      <c r="C17" s="22" t="s">
        <v>277</v>
      </c>
      <c r="D17" s="22" t="s">
        <v>278</v>
      </c>
      <c r="E17" s="32" t="s">
        <v>316</v>
      </c>
      <c r="F17" s="22" t="s">
        <v>280</v>
      </c>
      <c r="G17" s="32" t="s">
        <v>91</v>
      </c>
      <c r="H17" s="22" t="s">
        <v>286</v>
      </c>
      <c r="I17" s="22" t="s">
        <v>282</v>
      </c>
      <c r="J17" s="32" t="s">
        <v>317</v>
      </c>
    </row>
    <row r="18" s="1" customFormat="1" ht="42" customHeight="1" spans="1:10">
      <c r="A18" s="149" t="s">
        <v>248</v>
      </c>
      <c r="B18" s="22" t="s">
        <v>318</v>
      </c>
      <c r="C18" s="22" t="s">
        <v>277</v>
      </c>
      <c r="D18" s="22" t="s">
        <v>287</v>
      </c>
      <c r="E18" s="32" t="s">
        <v>288</v>
      </c>
      <c r="F18" s="22" t="s">
        <v>280</v>
      </c>
      <c r="G18" s="32" t="s">
        <v>319</v>
      </c>
      <c r="H18" s="22" t="s">
        <v>289</v>
      </c>
      <c r="I18" s="22" t="s">
        <v>282</v>
      </c>
      <c r="J18" s="32" t="s">
        <v>317</v>
      </c>
    </row>
    <row r="19" s="1" customFormat="1" ht="42" customHeight="1" spans="1:10">
      <c r="A19" s="149" t="s">
        <v>248</v>
      </c>
      <c r="B19" s="22" t="s">
        <v>318</v>
      </c>
      <c r="C19" s="22" t="s">
        <v>291</v>
      </c>
      <c r="D19" s="22" t="s">
        <v>292</v>
      </c>
      <c r="E19" s="32" t="s">
        <v>293</v>
      </c>
      <c r="F19" s="22" t="s">
        <v>280</v>
      </c>
      <c r="G19" s="32" t="s">
        <v>294</v>
      </c>
      <c r="H19" s="22" t="s">
        <v>295</v>
      </c>
      <c r="I19" s="22" t="s">
        <v>314</v>
      </c>
      <c r="J19" s="32" t="s">
        <v>317</v>
      </c>
    </row>
    <row r="20" s="1" customFormat="1" ht="42" customHeight="1" spans="1:10">
      <c r="A20" s="149" t="s">
        <v>248</v>
      </c>
      <c r="B20" s="22" t="s">
        <v>318</v>
      </c>
      <c r="C20" s="22" t="s">
        <v>296</v>
      </c>
      <c r="D20" s="22" t="s">
        <v>297</v>
      </c>
      <c r="E20" s="32" t="s">
        <v>320</v>
      </c>
      <c r="F20" s="22" t="s">
        <v>280</v>
      </c>
      <c r="G20" s="32" t="s">
        <v>321</v>
      </c>
      <c r="H20" s="22" t="s">
        <v>295</v>
      </c>
      <c r="I20" s="22" t="s">
        <v>314</v>
      </c>
      <c r="J20" s="32" t="s">
        <v>301</v>
      </c>
    </row>
  </sheetData>
  <mergeCells count="8">
    <mergeCell ref="A3:J3"/>
    <mergeCell ref="A4:H4"/>
    <mergeCell ref="A8:A12"/>
    <mergeCell ref="A13:A16"/>
    <mergeCell ref="A17:A20"/>
    <mergeCell ref="B8:B12"/>
    <mergeCell ref="B13:B16"/>
    <mergeCell ref="B17:B2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0">
        <v>1</v>
      </c>
      <c r="B2" s="131">
        <v>0</v>
      </c>
      <c r="C2" s="130">
        <v>1</v>
      </c>
      <c r="D2" s="132"/>
      <c r="E2" s="132"/>
      <c r="F2" s="133" t="s">
        <v>322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323</v>
      </c>
      <c r="C3" s="135"/>
      <c r="D3" s="136"/>
      <c r="E3" s="136"/>
      <c r="F3" s="136"/>
    </row>
    <row r="4" s="1" customFormat="1" ht="13.5" customHeight="1" spans="1:6">
      <c r="A4" s="6" t="str">
        <f>"单位名称："&amp;"昆明滇池国家旅游度假区大渔幼儿园"</f>
        <v>单位名称：昆明滇池国家旅游度假区大渔幼儿园</v>
      </c>
      <c r="B4" s="6" t="s">
        <v>324</v>
      </c>
      <c r="C4" s="137"/>
      <c r="D4" s="138"/>
      <c r="E4" s="138"/>
      <c r="F4" s="129" t="s">
        <v>1</v>
      </c>
    </row>
    <row r="5" s="1" customFormat="1" ht="19.5" customHeight="1" spans="1:6">
      <c r="A5" s="139" t="s">
        <v>174</v>
      </c>
      <c r="B5" s="140" t="s">
        <v>72</v>
      </c>
      <c r="C5" s="139" t="s">
        <v>73</v>
      </c>
      <c r="D5" s="12" t="s">
        <v>325</v>
      </c>
      <c r="E5" s="13"/>
      <c r="F5" s="14"/>
    </row>
    <row r="6" s="1" customFormat="1" ht="18.75" customHeight="1" spans="1:6">
      <c r="A6" s="141"/>
      <c r="B6" s="142"/>
      <c r="C6" s="141"/>
      <c r="D6" s="17" t="s">
        <v>55</v>
      </c>
      <c r="E6" s="12" t="s">
        <v>75</v>
      </c>
      <c r="F6" s="17" t="s">
        <v>76</v>
      </c>
    </row>
    <row r="7" s="1" customFormat="1" ht="18.75" customHeight="1" spans="1:6">
      <c r="A7" s="73">
        <v>1</v>
      </c>
      <c r="B7" s="143" t="s">
        <v>83</v>
      </c>
      <c r="C7" s="73">
        <v>3</v>
      </c>
      <c r="D7" s="144">
        <v>4</v>
      </c>
      <c r="E7" s="144">
        <v>5</v>
      </c>
      <c r="F7" s="144">
        <v>6</v>
      </c>
    </row>
    <row r="8" s="1" customFormat="1" ht="21" customHeight="1" spans="1:6">
      <c r="A8" s="22"/>
      <c r="B8" s="22"/>
      <c r="C8" s="22"/>
      <c r="D8" s="84"/>
      <c r="E8" s="84"/>
      <c r="F8" s="84"/>
    </row>
    <row r="9" s="1" customFormat="1" ht="21" customHeight="1" spans="1:6">
      <c r="A9" s="22"/>
      <c r="B9" s="22"/>
      <c r="C9" s="22"/>
      <c r="D9" s="84"/>
      <c r="E9" s="84"/>
      <c r="F9" s="84"/>
    </row>
    <row r="10" s="1" customFormat="1" ht="18.75" customHeight="1" spans="1:6">
      <c r="A10" s="145" t="s">
        <v>163</v>
      </c>
      <c r="B10" s="145" t="s">
        <v>163</v>
      </c>
      <c r="C10" s="146" t="s">
        <v>163</v>
      </c>
      <c r="D10" s="84"/>
      <c r="E10" s="84"/>
      <c r="F10" s="84"/>
    </row>
    <row r="11" customHeight="1" spans="1:1">
      <c r="A11" s="147" t="s">
        <v>326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H19" sqref="H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90"/>
      <c r="C2" s="90"/>
      <c r="R2" s="4"/>
      <c r="S2" s="4" t="s">
        <v>327</v>
      </c>
    </row>
    <row r="3" ht="41.25" customHeight="1" spans="1:19">
      <c r="A3" s="77" t="str">
        <f>"2025"&amp;"年部门政府采购预算表"</f>
        <v>2025年部门政府采购预算表</v>
      </c>
      <c r="B3" s="70"/>
      <c r="C3" s="70"/>
      <c r="D3" s="5"/>
      <c r="E3" s="5"/>
      <c r="F3" s="5"/>
      <c r="G3" s="5"/>
      <c r="H3" s="5"/>
      <c r="I3" s="5"/>
      <c r="J3" s="5"/>
      <c r="K3" s="5"/>
      <c r="L3" s="5"/>
      <c r="M3" s="70"/>
      <c r="N3" s="5"/>
      <c r="O3" s="5"/>
      <c r="P3" s="70"/>
      <c r="Q3" s="5"/>
      <c r="R3" s="70"/>
      <c r="S3" s="70"/>
    </row>
    <row r="4" s="1" customFormat="1" ht="18.75" customHeight="1" spans="1:19">
      <c r="A4" s="121" t="str">
        <f>"单位名称："&amp;"昆明滇池国家旅游度假区大渔幼儿园"</f>
        <v>单位名称：昆明滇池国家旅游度假区大渔幼儿园</v>
      </c>
      <c r="B4" s="122"/>
      <c r="C4" s="122"/>
      <c r="D4" s="8"/>
      <c r="E4" s="8"/>
      <c r="F4" s="8"/>
      <c r="G4" s="8"/>
      <c r="H4" s="8"/>
      <c r="I4" s="8"/>
      <c r="J4" s="8"/>
      <c r="K4" s="8"/>
      <c r="L4" s="8"/>
      <c r="R4" s="9"/>
      <c r="S4" s="129" t="s">
        <v>1</v>
      </c>
    </row>
    <row r="5" s="1" customFormat="1" ht="15.75" customHeight="1" spans="1:19">
      <c r="A5" s="11" t="s">
        <v>173</v>
      </c>
      <c r="B5" s="93" t="s">
        <v>174</v>
      </c>
      <c r="C5" s="93" t="s">
        <v>328</v>
      </c>
      <c r="D5" s="94" t="s">
        <v>329</v>
      </c>
      <c r="E5" s="94" t="s">
        <v>330</v>
      </c>
      <c r="F5" s="94" t="s">
        <v>331</v>
      </c>
      <c r="G5" s="94" t="s">
        <v>332</v>
      </c>
      <c r="H5" s="94" t="s">
        <v>333</v>
      </c>
      <c r="I5" s="109" t="s">
        <v>181</v>
      </c>
      <c r="J5" s="109"/>
      <c r="K5" s="109"/>
      <c r="L5" s="109"/>
      <c r="M5" s="110"/>
      <c r="N5" s="109"/>
      <c r="O5" s="109"/>
      <c r="P5" s="86"/>
      <c r="Q5" s="109"/>
      <c r="R5" s="110"/>
      <c r="S5" s="87"/>
    </row>
    <row r="6" s="1" customFormat="1" ht="17.25" customHeight="1" spans="1:19">
      <c r="A6" s="16"/>
      <c r="B6" s="95"/>
      <c r="C6" s="95"/>
      <c r="D6" s="96"/>
      <c r="E6" s="96"/>
      <c r="F6" s="96"/>
      <c r="G6" s="96"/>
      <c r="H6" s="96"/>
      <c r="I6" s="96" t="s">
        <v>55</v>
      </c>
      <c r="J6" s="96" t="s">
        <v>58</v>
      </c>
      <c r="K6" s="96" t="s">
        <v>334</v>
      </c>
      <c r="L6" s="96" t="s">
        <v>335</v>
      </c>
      <c r="M6" s="111" t="s">
        <v>336</v>
      </c>
      <c r="N6" s="112" t="s">
        <v>337</v>
      </c>
      <c r="O6" s="112"/>
      <c r="P6" s="119"/>
      <c r="Q6" s="112"/>
      <c r="R6" s="120"/>
      <c r="S6" s="97"/>
    </row>
    <row r="7" s="1" customFormat="1" ht="54" customHeight="1" spans="1:19">
      <c r="A7" s="19"/>
      <c r="B7" s="97"/>
      <c r="C7" s="97"/>
      <c r="D7" s="98"/>
      <c r="E7" s="98"/>
      <c r="F7" s="98"/>
      <c r="G7" s="98"/>
      <c r="H7" s="98"/>
      <c r="I7" s="98"/>
      <c r="J7" s="98" t="s">
        <v>57</v>
      </c>
      <c r="K7" s="98"/>
      <c r="L7" s="98"/>
      <c r="M7" s="113"/>
      <c r="N7" s="98" t="s">
        <v>57</v>
      </c>
      <c r="O7" s="98" t="s">
        <v>64</v>
      </c>
      <c r="P7" s="97" t="s">
        <v>65</v>
      </c>
      <c r="Q7" s="98" t="s">
        <v>66</v>
      </c>
      <c r="R7" s="113" t="s">
        <v>67</v>
      </c>
      <c r="S7" s="97" t="s">
        <v>68</v>
      </c>
    </row>
    <row r="8" s="1" customFormat="1" ht="18" customHeight="1" spans="1:19">
      <c r="A8" s="123">
        <v>1</v>
      </c>
      <c r="B8" s="123" t="s">
        <v>83</v>
      </c>
      <c r="C8" s="124">
        <v>3</v>
      </c>
      <c r="D8" s="124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</row>
    <row r="9" s="1" customFormat="1" ht="21" customHeight="1" spans="1:19">
      <c r="A9" s="99" t="s">
        <v>191</v>
      </c>
      <c r="B9" s="100" t="s">
        <v>70</v>
      </c>
      <c r="C9" s="100" t="s">
        <v>208</v>
      </c>
      <c r="D9" s="101" t="s">
        <v>338</v>
      </c>
      <c r="E9" s="101" t="s">
        <v>339</v>
      </c>
      <c r="F9" s="101" t="s">
        <v>289</v>
      </c>
      <c r="G9" s="125">
        <v>1</v>
      </c>
      <c r="H9" s="84">
        <v>19000</v>
      </c>
      <c r="I9" s="84">
        <v>19000</v>
      </c>
      <c r="J9" s="84">
        <v>19000</v>
      </c>
      <c r="K9" s="84"/>
      <c r="L9" s="84"/>
      <c r="M9" s="84"/>
      <c r="N9" s="84"/>
      <c r="O9" s="84"/>
      <c r="P9" s="84"/>
      <c r="Q9" s="84"/>
      <c r="R9" s="84"/>
      <c r="S9" s="84"/>
    </row>
    <row r="10" s="1" customFormat="1" ht="21" customHeight="1" spans="1:19">
      <c r="A10" s="99" t="s">
        <v>191</v>
      </c>
      <c r="B10" s="100" t="s">
        <v>70</v>
      </c>
      <c r="C10" s="100" t="s">
        <v>208</v>
      </c>
      <c r="D10" s="101" t="s">
        <v>340</v>
      </c>
      <c r="E10" s="101" t="s">
        <v>340</v>
      </c>
      <c r="F10" s="101" t="s">
        <v>289</v>
      </c>
      <c r="G10" s="125">
        <v>40</v>
      </c>
      <c r="H10" s="84">
        <v>6000</v>
      </c>
      <c r="I10" s="84">
        <v>6000</v>
      </c>
      <c r="J10" s="84">
        <v>6000</v>
      </c>
      <c r="K10" s="84"/>
      <c r="L10" s="84"/>
      <c r="M10" s="84"/>
      <c r="N10" s="84"/>
      <c r="O10" s="84"/>
      <c r="P10" s="84"/>
      <c r="Q10" s="84"/>
      <c r="R10" s="84"/>
      <c r="S10" s="84"/>
    </row>
    <row r="11" s="1" customFormat="1" ht="21" customHeight="1" spans="1:19">
      <c r="A11" s="99" t="s">
        <v>191</v>
      </c>
      <c r="B11" s="100" t="s">
        <v>70</v>
      </c>
      <c r="C11" s="100" t="s">
        <v>255</v>
      </c>
      <c r="D11" s="101" t="s">
        <v>341</v>
      </c>
      <c r="E11" s="101" t="s">
        <v>342</v>
      </c>
      <c r="F11" s="101" t="s">
        <v>289</v>
      </c>
      <c r="G11" s="125">
        <v>1</v>
      </c>
      <c r="H11" s="84">
        <v>220000</v>
      </c>
      <c r="I11" s="84">
        <v>220000</v>
      </c>
      <c r="J11" s="84">
        <v>220000</v>
      </c>
      <c r="K11" s="84"/>
      <c r="L11" s="84"/>
      <c r="M11" s="84"/>
      <c r="N11" s="84"/>
      <c r="O11" s="84"/>
      <c r="P11" s="84"/>
      <c r="Q11" s="84"/>
      <c r="R11" s="84"/>
      <c r="S11" s="84"/>
    </row>
    <row r="12" s="1" customFormat="1" ht="21" customHeight="1" spans="1:19">
      <c r="A12" s="102" t="s">
        <v>163</v>
      </c>
      <c r="B12" s="103"/>
      <c r="C12" s="103"/>
      <c r="D12" s="104"/>
      <c r="E12" s="104"/>
      <c r="F12" s="104"/>
      <c r="G12" s="126"/>
      <c r="H12" s="84">
        <v>245000</v>
      </c>
      <c r="I12" s="84">
        <v>245000</v>
      </c>
      <c r="J12" s="84">
        <v>245000</v>
      </c>
      <c r="K12" s="84"/>
      <c r="L12" s="84"/>
      <c r="M12" s="84"/>
      <c r="N12" s="84"/>
      <c r="O12" s="84"/>
      <c r="P12" s="84"/>
      <c r="Q12" s="84"/>
      <c r="R12" s="84"/>
      <c r="S12" s="84"/>
    </row>
    <row r="13" s="1" customFormat="1" ht="21" customHeight="1" spans="1:19">
      <c r="A13" s="121" t="s">
        <v>343</v>
      </c>
      <c r="B13" s="6"/>
      <c r="C13" s="6"/>
      <c r="D13" s="121"/>
      <c r="E13" s="121"/>
      <c r="F13" s="121"/>
      <c r="G13" s="127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zoomScale="80" zoomScaleNormal="8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1" width="42.125" customWidth="1"/>
    <col min="2" max="3" width="8.875" customWidth="1"/>
    <col min="4" max="4" width="17.125" customWidth="1"/>
    <col min="5" max="5" width="27.5" customWidth="1"/>
    <col min="6" max="6" width="18.25" customWidth="1"/>
    <col min="7" max="7" width="12.875" customWidth="1"/>
    <col min="8" max="9" width="11.875" customWidth="1"/>
    <col min="10" max="10" width="4.375" customWidth="1"/>
    <col min="11" max="11" width="11.875" customWidth="1"/>
    <col min="12" max="12" width="10" customWidth="1"/>
    <col min="13" max="13" width="15.625" customWidth="1"/>
    <col min="14" max="14" width="17.5" customWidth="1"/>
    <col min="15" max="15" width="4.375" customWidth="1"/>
    <col min="16" max="16" width="8.125" customWidth="1"/>
    <col min="17" max="17" width="17.125" customWidth="1"/>
    <col min="18" max="18" width="11.875" customWidth="1"/>
    <col min="19" max="19" width="15.625" customWidth="1"/>
    <col min="20" max="20" width="8.875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9"/>
      <c r="B2" s="90"/>
      <c r="C2" s="90"/>
      <c r="D2" s="90"/>
      <c r="E2" s="90"/>
      <c r="F2" s="90"/>
      <c r="G2" s="90"/>
      <c r="H2" s="89"/>
      <c r="I2" s="89"/>
      <c r="J2" s="89"/>
      <c r="K2" s="89"/>
      <c r="L2" s="89"/>
      <c r="M2" s="89"/>
      <c r="N2" s="106"/>
      <c r="O2" s="89"/>
      <c r="P2" s="89"/>
      <c r="Q2" s="90"/>
      <c r="R2" s="89"/>
      <c r="S2" s="115"/>
      <c r="T2" s="115" t="s">
        <v>344</v>
      </c>
    </row>
    <row r="3" ht="41.25" customHeight="1" spans="1:20">
      <c r="A3" s="77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1"/>
      <c r="I3" s="91"/>
      <c r="J3" s="91"/>
      <c r="K3" s="91"/>
      <c r="L3" s="91"/>
      <c r="M3" s="91"/>
      <c r="N3" s="107"/>
      <c r="O3" s="91"/>
      <c r="P3" s="91"/>
      <c r="Q3" s="70"/>
      <c r="R3" s="91"/>
      <c r="S3" s="107"/>
      <c r="T3" s="70"/>
    </row>
    <row r="4" s="1" customFormat="1" ht="22.5" customHeight="1" spans="1:20">
      <c r="A4" s="92" t="str">
        <f>"单位名称："&amp;"昆明滇池国家旅游度假区大渔幼儿园"</f>
        <v>单位名称：昆明滇池国家旅游度假区大渔幼儿园</v>
      </c>
      <c r="B4" s="92"/>
      <c r="C4" s="92"/>
      <c r="D4" s="92"/>
      <c r="E4" s="92"/>
      <c r="F4" s="92"/>
      <c r="G4" s="92"/>
      <c r="H4" s="92"/>
      <c r="I4" s="92"/>
      <c r="J4" s="79"/>
      <c r="K4" s="79"/>
      <c r="L4" s="79"/>
      <c r="M4" s="79"/>
      <c r="N4" s="108"/>
      <c r="O4" s="81"/>
      <c r="P4" s="81"/>
      <c r="Q4" s="116"/>
      <c r="R4" s="81"/>
      <c r="S4" s="117"/>
      <c r="T4" s="118" t="s">
        <v>1</v>
      </c>
    </row>
    <row r="5" s="1" customFormat="1" ht="24" customHeight="1" spans="1:20">
      <c r="A5" s="11" t="s">
        <v>173</v>
      </c>
      <c r="B5" s="93" t="s">
        <v>174</v>
      </c>
      <c r="C5" s="93" t="s">
        <v>328</v>
      </c>
      <c r="D5" s="93" t="s">
        <v>345</v>
      </c>
      <c r="E5" s="93" t="s">
        <v>346</v>
      </c>
      <c r="F5" s="93" t="s">
        <v>347</v>
      </c>
      <c r="G5" s="93" t="s">
        <v>348</v>
      </c>
      <c r="H5" s="94" t="s">
        <v>349</v>
      </c>
      <c r="I5" s="94" t="s">
        <v>350</v>
      </c>
      <c r="J5" s="109" t="s">
        <v>181</v>
      </c>
      <c r="K5" s="109"/>
      <c r="L5" s="109"/>
      <c r="M5" s="109"/>
      <c r="N5" s="110"/>
      <c r="O5" s="109"/>
      <c r="P5" s="109"/>
      <c r="Q5" s="86"/>
      <c r="R5" s="109"/>
      <c r="S5" s="110"/>
      <c r="T5" s="87"/>
    </row>
    <row r="6" s="1" customFormat="1" ht="24" customHeight="1" spans="1:20">
      <c r="A6" s="16"/>
      <c r="B6" s="95"/>
      <c r="C6" s="95"/>
      <c r="D6" s="95"/>
      <c r="E6" s="95"/>
      <c r="F6" s="95"/>
      <c r="G6" s="95"/>
      <c r="H6" s="96"/>
      <c r="I6" s="96"/>
      <c r="J6" s="96" t="s">
        <v>55</v>
      </c>
      <c r="K6" s="96" t="s">
        <v>58</v>
      </c>
      <c r="L6" s="96" t="s">
        <v>334</v>
      </c>
      <c r="M6" s="96" t="s">
        <v>335</v>
      </c>
      <c r="N6" s="111" t="s">
        <v>336</v>
      </c>
      <c r="O6" s="112" t="s">
        <v>337</v>
      </c>
      <c r="P6" s="112"/>
      <c r="Q6" s="119"/>
      <c r="R6" s="112"/>
      <c r="S6" s="120"/>
      <c r="T6" s="97"/>
    </row>
    <row r="7" s="1" customFormat="1" ht="54" customHeight="1" spans="1:20">
      <c r="A7" s="19"/>
      <c r="B7" s="97"/>
      <c r="C7" s="97"/>
      <c r="D7" s="97"/>
      <c r="E7" s="97"/>
      <c r="F7" s="97"/>
      <c r="G7" s="97"/>
      <c r="H7" s="98"/>
      <c r="I7" s="98"/>
      <c r="J7" s="98"/>
      <c r="K7" s="98" t="s">
        <v>57</v>
      </c>
      <c r="L7" s="98"/>
      <c r="M7" s="98"/>
      <c r="N7" s="113"/>
      <c r="O7" s="98" t="s">
        <v>57</v>
      </c>
      <c r="P7" s="98" t="s">
        <v>64</v>
      </c>
      <c r="Q7" s="97" t="s">
        <v>65</v>
      </c>
      <c r="R7" s="98" t="s">
        <v>66</v>
      </c>
      <c r="S7" s="113" t="s">
        <v>67</v>
      </c>
      <c r="T7" s="97" t="s">
        <v>68</v>
      </c>
    </row>
    <row r="8" s="1" customFormat="1" ht="17.25" customHeight="1" spans="1:20">
      <c r="A8" s="20">
        <v>1</v>
      </c>
      <c r="B8" s="97">
        <v>2</v>
      </c>
      <c r="C8" s="20">
        <v>3</v>
      </c>
      <c r="D8" s="20">
        <v>4</v>
      </c>
      <c r="E8" s="97">
        <v>5</v>
      </c>
      <c r="F8" s="20">
        <v>6</v>
      </c>
      <c r="G8" s="20">
        <v>7</v>
      </c>
      <c r="H8" s="97">
        <v>8</v>
      </c>
      <c r="I8" s="20">
        <v>9</v>
      </c>
      <c r="J8" s="20">
        <v>10</v>
      </c>
      <c r="K8" s="97">
        <v>11</v>
      </c>
      <c r="L8" s="20">
        <v>12</v>
      </c>
      <c r="M8" s="20">
        <v>13</v>
      </c>
      <c r="N8" s="97">
        <v>14</v>
      </c>
      <c r="O8" s="20">
        <v>15</v>
      </c>
      <c r="P8" s="20">
        <v>16</v>
      </c>
      <c r="Q8" s="97">
        <v>17</v>
      </c>
      <c r="R8" s="20">
        <v>18</v>
      </c>
      <c r="S8" s="20">
        <v>19</v>
      </c>
      <c r="T8" s="20">
        <v>20</v>
      </c>
    </row>
    <row r="9" s="1" customFormat="1" ht="21" customHeight="1" spans="1:20">
      <c r="A9" s="99"/>
      <c r="B9" s="100"/>
      <c r="C9" s="100"/>
      <c r="D9" s="100"/>
      <c r="E9" s="100"/>
      <c r="F9" s="100"/>
      <c r="G9" s="100"/>
      <c r="H9" s="101"/>
      <c r="I9" s="101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="1" customFormat="1" ht="21" customHeight="1" spans="1:20">
      <c r="A10" s="102" t="s">
        <v>163</v>
      </c>
      <c r="B10" s="103"/>
      <c r="C10" s="103"/>
      <c r="D10" s="103"/>
      <c r="E10" s="103"/>
      <c r="F10" s="103"/>
      <c r="G10" s="103"/>
      <c r="H10" s="104"/>
      <c r="I10" s="11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customHeight="1" spans="1:1">
      <c r="A11" s="105" t="s">
        <v>351</v>
      </c>
    </row>
  </sheetData>
  <mergeCells count="18">
    <mergeCell ref="A3:T3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58.75" customWidth="1"/>
    <col min="2" max="2" width="5.125" customWidth="1"/>
    <col min="3" max="3" width="11.875" customWidth="1"/>
    <col min="4" max="4" width="10" customWidth="1"/>
    <col min="5" max="17" width="6.25" customWidth="1"/>
    <col min="18" max="18" width="13.125" customWidth="1"/>
    <col min="19" max="19" width="11.25" customWidth="1"/>
    <col min="20" max="20" width="7.875" customWidth="1"/>
    <col min="21" max="23" width="6.25" customWidth="1"/>
    <col min="24" max="24" width="13.125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6"/>
      <c r="W2" s="4"/>
      <c r="X2" s="4" t="s">
        <v>352</v>
      </c>
    </row>
    <row r="3" ht="41.25" customHeight="1" spans="1:24">
      <c r="A3" s="77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70"/>
      <c r="X3" s="70"/>
    </row>
    <row r="4" s="1" customFormat="1" ht="18" customHeight="1" spans="1:24">
      <c r="A4" s="78" t="str">
        <f>"单位名称："&amp;"昆明滇池国家旅游度假区大渔幼儿园"</f>
        <v>单位名称：昆明滇池国家旅游度假区大渔幼儿园</v>
      </c>
      <c r="B4" s="79"/>
      <c r="C4" s="79"/>
      <c r="D4" s="80"/>
      <c r="E4" s="81"/>
      <c r="F4" s="81"/>
      <c r="G4" s="81"/>
      <c r="H4" s="81"/>
      <c r="I4" s="81"/>
      <c r="W4" s="9"/>
      <c r="X4" s="9" t="s">
        <v>1</v>
      </c>
    </row>
    <row r="5" s="1" customFormat="1" ht="19.5" customHeight="1" spans="1:24">
      <c r="A5" s="30" t="s">
        <v>353</v>
      </c>
      <c r="B5" s="12" t="s">
        <v>181</v>
      </c>
      <c r="C5" s="13"/>
      <c r="D5" s="13"/>
      <c r="E5" s="12" t="s">
        <v>354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6"/>
      <c r="X5" s="87"/>
    </row>
    <row r="6" s="1" customFormat="1" ht="40.5" customHeight="1" spans="1:24">
      <c r="A6" s="20"/>
      <c r="B6" s="31" t="s">
        <v>55</v>
      </c>
      <c r="C6" s="11" t="s">
        <v>58</v>
      </c>
      <c r="D6" s="82" t="s">
        <v>334</v>
      </c>
      <c r="E6" s="52" t="s">
        <v>355</v>
      </c>
      <c r="F6" s="52" t="s">
        <v>356</v>
      </c>
      <c r="G6" s="52" t="s">
        <v>357</v>
      </c>
      <c r="H6" s="52" t="s">
        <v>358</v>
      </c>
      <c r="I6" s="52" t="s">
        <v>359</v>
      </c>
      <c r="J6" s="52" t="s">
        <v>360</v>
      </c>
      <c r="K6" s="52" t="s">
        <v>361</v>
      </c>
      <c r="L6" s="52" t="s">
        <v>362</v>
      </c>
      <c r="M6" s="52" t="s">
        <v>363</v>
      </c>
      <c r="N6" s="52" t="s">
        <v>364</v>
      </c>
      <c r="O6" s="52" t="s">
        <v>365</v>
      </c>
      <c r="P6" s="52" t="s">
        <v>366</v>
      </c>
      <c r="Q6" s="52" t="s">
        <v>367</v>
      </c>
      <c r="R6" s="52" t="s">
        <v>368</v>
      </c>
      <c r="S6" s="52" t="s">
        <v>369</v>
      </c>
      <c r="T6" s="52" t="s">
        <v>370</v>
      </c>
      <c r="U6" s="52" t="s">
        <v>371</v>
      </c>
      <c r="V6" s="52" t="s">
        <v>372</v>
      </c>
      <c r="W6" s="52" t="s">
        <v>373</v>
      </c>
      <c r="X6" s="88" t="s">
        <v>374</v>
      </c>
    </row>
    <row r="7" s="1" customFormat="1" ht="19.5" customHeight="1" spans="1:24">
      <c r="A7" s="21">
        <v>1</v>
      </c>
      <c r="B7" s="21">
        <v>2</v>
      </c>
      <c r="C7" s="21">
        <v>3</v>
      </c>
      <c r="D7" s="83">
        <v>4</v>
      </c>
      <c r="E7" s="38">
        <v>5</v>
      </c>
      <c r="F7" s="21">
        <v>6</v>
      </c>
      <c r="G7" s="21">
        <v>7</v>
      </c>
      <c r="H7" s="83">
        <v>8</v>
      </c>
      <c r="I7" s="21">
        <v>9</v>
      </c>
      <c r="J7" s="21">
        <v>10</v>
      </c>
      <c r="K7" s="21">
        <v>11</v>
      </c>
      <c r="L7" s="83">
        <v>12</v>
      </c>
      <c r="M7" s="21">
        <v>13</v>
      </c>
      <c r="N7" s="21">
        <v>14</v>
      </c>
      <c r="O7" s="21">
        <v>15</v>
      </c>
      <c r="P7" s="83">
        <v>16</v>
      </c>
      <c r="Q7" s="21">
        <v>17</v>
      </c>
      <c r="R7" s="21">
        <v>18</v>
      </c>
      <c r="S7" s="21">
        <v>19</v>
      </c>
      <c r="T7" s="83">
        <v>20</v>
      </c>
      <c r="U7" s="83">
        <v>21</v>
      </c>
      <c r="V7" s="83">
        <v>22</v>
      </c>
      <c r="W7" s="38">
        <v>23</v>
      </c>
      <c r="X7" s="38">
        <v>24</v>
      </c>
    </row>
    <row r="8" s="1" customFormat="1" ht="19.5" customHeight="1" spans="1:24">
      <c r="A8" s="32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="1" customFormat="1" ht="19.5" customHeight="1" spans="1:24">
      <c r="A9" s="7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customHeight="1" spans="1:1">
      <c r="A10" s="85" t="s">
        <v>375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376</v>
      </c>
    </row>
    <row r="3" ht="41.25" customHeight="1" spans="1:10">
      <c r="A3" s="69" t="str">
        <f>"2025"&amp;"年对下转移支付绩效目标表"</f>
        <v>2025年对下转移支付绩效目标表</v>
      </c>
      <c r="B3" s="5"/>
      <c r="C3" s="5"/>
      <c r="D3" s="5"/>
      <c r="E3" s="5"/>
      <c r="F3" s="70"/>
      <c r="G3" s="5"/>
      <c r="H3" s="70"/>
      <c r="I3" s="70"/>
      <c r="J3" s="5"/>
    </row>
    <row r="4" s="1" customFormat="1" ht="17.25" customHeight="1" spans="1:8">
      <c r="A4" s="71" t="str">
        <f>"单位名称："&amp;"昆明滇池国家旅游度假区大渔幼儿园"</f>
        <v>单位名称：昆明滇池国家旅游度假区大渔幼儿园</v>
      </c>
      <c r="B4" s="71"/>
      <c r="C4" s="71"/>
      <c r="D4" s="71"/>
      <c r="E4" s="71"/>
      <c r="F4" s="71"/>
      <c r="G4" s="71"/>
      <c r="H4" s="71"/>
    </row>
    <row r="5" s="1" customFormat="1" ht="44.25" customHeight="1" spans="1:10">
      <c r="A5" s="72" t="s">
        <v>353</v>
      </c>
      <c r="B5" s="72" t="s">
        <v>267</v>
      </c>
      <c r="C5" s="72" t="s">
        <v>268</v>
      </c>
      <c r="D5" s="72" t="s">
        <v>269</v>
      </c>
      <c r="E5" s="72" t="s">
        <v>270</v>
      </c>
      <c r="F5" s="73" t="s">
        <v>271</v>
      </c>
      <c r="G5" s="72" t="s">
        <v>272</v>
      </c>
      <c r="H5" s="73" t="s">
        <v>273</v>
      </c>
      <c r="I5" s="73" t="s">
        <v>274</v>
      </c>
      <c r="J5" s="72" t="s">
        <v>275</v>
      </c>
    </row>
    <row r="6" s="1" customFormat="1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3">
        <v>6</v>
      </c>
      <c r="G6" s="72">
        <v>7</v>
      </c>
      <c r="H6" s="73">
        <v>8</v>
      </c>
      <c r="I6" s="73">
        <v>9</v>
      </c>
      <c r="J6" s="72">
        <v>10</v>
      </c>
    </row>
    <row r="7" s="1" customFormat="1" ht="42" customHeight="1" spans="1:10">
      <c r="A7" s="32"/>
      <c r="B7" s="74"/>
      <c r="C7" s="74"/>
      <c r="D7" s="74"/>
      <c r="E7" s="58"/>
      <c r="F7" s="75"/>
      <c r="G7" s="58"/>
      <c r="H7" s="75"/>
      <c r="I7" s="75"/>
      <c r="J7" s="58"/>
    </row>
    <row r="8" s="1" customFormat="1" ht="42" customHeight="1" spans="1:10">
      <c r="A8" s="32"/>
      <c r="B8" s="22"/>
      <c r="C8" s="22"/>
      <c r="D8" s="22"/>
      <c r="E8" s="32"/>
      <c r="F8" s="22"/>
      <c r="G8" s="32"/>
      <c r="H8" s="22"/>
      <c r="I8" s="22"/>
      <c r="J8" s="32"/>
    </row>
    <row r="9" ht="21" customHeight="1" spans="1:23">
      <c r="A9" s="71" t="s">
        <v>377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</sheetData>
  <mergeCells count="3">
    <mergeCell ref="A3:J3"/>
    <mergeCell ref="A4:H4"/>
    <mergeCell ref="A9:W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10.425" defaultRowHeight="14.25" customHeight="1"/>
  <cols>
    <col min="1" max="1" width="29.875" customWidth="1"/>
    <col min="2" max="2" width="24.5" customWidth="1"/>
    <col min="3" max="3" width="24.375" customWidth="1"/>
    <col min="4" max="4" width="27.5" customWidth="1"/>
    <col min="5" max="5" width="19.875" customWidth="1"/>
    <col min="6" max="6" width="21.7166666666667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378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s="1" customFormat="1" customHeight="1" spans="1:9">
      <c r="A4" s="46" t="str">
        <f>"单位名称："&amp;"昆明滇池国家旅游度假区大渔幼儿园"</f>
        <v>单位名称：昆明滇池国家旅游度假区大渔幼儿园</v>
      </c>
      <c r="B4" s="47"/>
      <c r="C4" s="47"/>
      <c r="D4" s="48"/>
      <c r="F4" s="49"/>
      <c r="G4" s="50"/>
      <c r="H4" s="50"/>
      <c r="I4" s="68" t="s">
        <v>1</v>
      </c>
    </row>
    <row r="5" s="1" customFormat="1" ht="28.5" customHeight="1" spans="1:9">
      <c r="A5" s="51" t="s">
        <v>173</v>
      </c>
      <c r="B5" s="52" t="s">
        <v>174</v>
      </c>
      <c r="C5" s="53" t="s">
        <v>379</v>
      </c>
      <c r="D5" s="51" t="s">
        <v>380</v>
      </c>
      <c r="E5" s="51" t="s">
        <v>381</v>
      </c>
      <c r="F5" s="51" t="s">
        <v>382</v>
      </c>
      <c r="G5" s="52" t="s">
        <v>383</v>
      </c>
      <c r="H5" s="38"/>
      <c r="I5" s="51"/>
    </row>
    <row r="6" s="1" customFormat="1" ht="21" customHeight="1" spans="1:9">
      <c r="A6" s="53"/>
      <c r="B6" s="54"/>
      <c r="C6" s="54"/>
      <c r="D6" s="55"/>
      <c r="E6" s="54"/>
      <c r="F6" s="54"/>
      <c r="G6" s="52" t="s">
        <v>332</v>
      </c>
      <c r="H6" s="52" t="s">
        <v>384</v>
      </c>
      <c r="I6" s="52" t="s">
        <v>385</v>
      </c>
    </row>
    <row r="7" s="1" customFormat="1" ht="17.25" customHeight="1" spans="1:9">
      <c r="A7" s="56" t="s">
        <v>82</v>
      </c>
      <c r="B7" s="57" t="s">
        <v>83</v>
      </c>
      <c r="C7" s="56" t="s">
        <v>84</v>
      </c>
      <c r="D7" s="58" t="s">
        <v>85</v>
      </c>
      <c r="E7" s="56" t="s">
        <v>86</v>
      </c>
      <c r="F7" s="57" t="s">
        <v>87</v>
      </c>
      <c r="G7" s="59" t="s">
        <v>88</v>
      </c>
      <c r="H7" s="58" t="s">
        <v>89</v>
      </c>
      <c r="I7" s="58">
        <v>9</v>
      </c>
    </row>
    <row r="8" s="1" customFormat="1" ht="19.5" customHeight="1" spans="1:9">
      <c r="A8" s="60"/>
      <c r="B8" s="34"/>
      <c r="C8" s="34"/>
      <c r="D8" s="32"/>
      <c r="E8" s="22"/>
      <c r="F8" s="59"/>
      <c r="G8" s="61"/>
      <c r="H8" s="62"/>
      <c r="I8" s="62"/>
    </row>
    <row r="9" s="1" customFormat="1" ht="19.5" customHeight="1" spans="1:9">
      <c r="A9" s="63" t="s">
        <v>55</v>
      </c>
      <c r="B9" s="64"/>
      <c r="C9" s="64"/>
      <c r="D9" s="65"/>
      <c r="E9" s="66"/>
      <c r="F9" s="66"/>
      <c r="G9" s="61"/>
      <c r="H9" s="62"/>
      <c r="I9" s="62"/>
    </row>
    <row r="10" customHeight="1" spans="1:1">
      <c r="A10" s="67" t="s">
        <v>386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387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3.5" customHeight="1" spans="1:11">
      <c r="A4" s="29" t="str">
        <f>"单位名称："&amp;"昆明滇池国家旅游度假区大渔幼儿园"</f>
        <v>单位名称：昆明滇池国家旅游度假区大渔幼儿园</v>
      </c>
      <c r="B4" s="29"/>
      <c r="C4" s="29"/>
      <c r="D4" s="29"/>
      <c r="E4" s="29"/>
      <c r="F4" s="29"/>
      <c r="G4" s="29"/>
      <c r="H4" s="8"/>
      <c r="I4" s="8"/>
      <c r="J4" s="8"/>
      <c r="K4" s="9" t="s">
        <v>1</v>
      </c>
    </row>
    <row r="5" s="1" customFormat="1" ht="21.75" customHeight="1" spans="1:11">
      <c r="A5" s="10" t="s">
        <v>240</v>
      </c>
      <c r="B5" s="10" t="s">
        <v>176</v>
      </c>
      <c r="C5" s="10" t="s">
        <v>241</v>
      </c>
      <c r="D5" s="11" t="s">
        <v>177</v>
      </c>
      <c r="E5" s="11" t="s">
        <v>178</v>
      </c>
      <c r="F5" s="11" t="s">
        <v>242</v>
      </c>
      <c r="G5" s="11" t="s">
        <v>243</v>
      </c>
      <c r="H5" s="30" t="s">
        <v>55</v>
      </c>
      <c r="I5" s="12" t="s">
        <v>388</v>
      </c>
      <c r="J5" s="13"/>
      <c r="K5" s="14"/>
    </row>
    <row r="6" s="1" customFormat="1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58</v>
      </c>
      <c r="J6" s="11" t="s">
        <v>59</v>
      </c>
      <c r="K6" s="11" t="s">
        <v>60</v>
      </c>
    </row>
    <row r="7" s="1" customFormat="1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s="1" customFormat="1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s="1" customFormat="1" ht="18.75" customHeight="1" spans="1:11">
      <c r="A9" s="32"/>
      <c r="B9" s="22"/>
      <c r="C9" s="32"/>
      <c r="D9" s="32"/>
      <c r="E9" s="32"/>
      <c r="F9" s="32"/>
      <c r="G9" s="32"/>
      <c r="H9" s="33"/>
      <c r="I9" s="39"/>
      <c r="J9" s="39"/>
      <c r="K9" s="33"/>
    </row>
    <row r="10" s="1" customFormat="1" ht="18.75" customHeight="1" spans="1:11">
      <c r="A10" s="34"/>
      <c r="B10" s="22"/>
      <c r="C10" s="22"/>
      <c r="D10" s="22"/>
      <c r="E10" s="22"/>
      <c r="F10" s="22"/>
      <c r="G10" s="22"/>
      <c r="H10" s="24"/>
      <c r="I10" s="24"/>
      <c r="J10" s="24"/>
      <c r="K10" s="33"/>
    </row>
    <row r="11" s="1" customFormat="1" ht="18.75" customHeight="1" spans="1:11">
      <c r="A11" s="35" t="s">
        <v>163</v>
      </c>
      <c r="B11" s="36"/>
      <c r="C11" s="36"/>
      <c r="D11" s="36"/>
      <c r="E11" s="36"/>
      <c r="F11" s="36"/>
      <c r="G11" s="37"/>
      <c r="H11" s="24"/>
      <c r="I11" s="24"/>
      <c r="J11" s="24"/>
      <c r="K11" s="33"/>
    </row>
    <row r="12" customHeight="1" spans="1:1">
      <c r="A12" s="29" t="s">
        <v>389</v>
      </c>
    </row>
  </sheetData>
  <mergeCells count="14">
    <mergeCell ref="A3:K3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G20" sqref="G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390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s="1" customFormat="1" ht="13.5" customHeight="1" spans="1:7">
      <c r="A4" s="6" t="str">
        <f>"单位名称："&amp;"昆明滇池国家旅游度假区大渔幼儿园"</f>
        <v>单位名称：昆明滇池国家旅游度假区大渔幼儿园</v>
      </c>
      <c r="B4" s="7"/>
      <c r="C4" s="7"/>
      <c r="D4" s="7"/>
      <c r="E4" s="8"/>
      <c r="F4" s="8"/>
      <c r="G4" s="9" t="s">
        <v>1</v>
      </c>
    </row>
    <row r="5" s="1" customFormat="1" ht="21.75" customHeight="1" spans="1:7">
      <c r="A5" s="10" t="s">
        <v>241</v>
      </c>
      <c r="B5" s="10" t="s">
        <v>240</v>
      </c>
      <c r="C5" s="10" t="s">
        <v>176</v>
      </c>
      <c r="D5" s="11" t="s">
        <v>391</v>
      </c>
      <c r="E5" s="12" t="s">
        <v>58</v>
      </c>
      <c r="F5" s="13"/>
      <c r="G5" s="14"/>
    </row>
    <row r="6" s="1" customFormat="1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s="1" customFormat="1" ht="40.5" customHeight="1" spans="1:7">
      <c r="A7" s="18"/>
      <c r="B7" s="18"/>
      <c r="C7" s="18"/>
      <c r="D7" s="19"/>
      <c r="E7" s="20"/>
      <c r="F7" s="19" t="s">
        <v>57</v>
      </c>
      <c r="G7" s="19"/>
    </row>
    <row r="8" s="1" customFormat="1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70</v>
      </c>
      <c r="B9" s="23"/>
      <c r="C9" s="23"/>
      <c r="D9" s="22"/>
      <c r="E9" s="24">
        <v>674952.5</v>
      </c>
      <c r="F9" s="24">
        <v>684952.5</v>
      </c>
      <c r="G9" s="24">
        <v>684952.5</v>
      </c>
    </row>
    <row r="10" s="1" customFormat="1" ht="18.75" customHeight="1" spans="1:7">
      <c r="A10" s="22"/>
      <c r="B10" s="22" t="s">
        <v>392</v>
      </c>
      <c r="C10" s="22" t="s">
        <v>248</v>
      </c>
      <c r="D10" s="22" t="s">
        <v>393</v>
      </c>
      <c r="E10" s="24">
        <v>192.5</v>
      </c>
      <c r="F10" s="24">
        <v>192.5</v>
      </c>
      <c r="G10" s="24">
        <v>192.5</v>
      </c>
    </row>
    <row r="11" s="1" customFormat="1" ht="18.75" customHeight="1" spans="1:7">
      <c r="A11" s="25"/>
      <c r="B11" s="22" t="s">
        <v>394</v>
      </c>
      <c r="C11" s="22" t="s">
        <v>253</v>
      </c>
      <c r="D11" s="22" t="s">
        <v>393</v>
      </c>
      <c r="E11" s="24">
        <v>170000</v>
      </c>
      <c r="F11" s="24">
        <v>180000</v>
      </c>
      <c r="G11" s="24">
        <v>180000</v>
      </c>
    </row>
    <row r="12" s="1" customFormat="1" ht="18.75" customHeight="1" spans="1:7">
      <c r="A12" s="25"/>
      <c r="B12" s="22" t="s">
        <v>394</v>
      </c>
      <c r="C12" s="22" t="s">
        <v>255</v>
      </c>
      <c r="D12" s="22" t="s">
        <v>393</v>
      </c>
      <c r="E12" s="24">
        <v>504760</v>
      </c>
      <c r="F12" s="24">
        <v>504760</v>
      </c>
      <c r="G12" s="24">
        <v>504760</v>
      </c>
    </row>
    <row r="13" s="1" customFormat="1" ht="18.75" customHeight="1" spans="1:7">
      <c r="A13" s="26" t="s">
        <v>55</v>
      </c>
      <c r="B13" s="27" t="s">
        <v>395</v>
      </c>
      <c r="C13" s="27"/>
      <c r="D13" s="28"/>
      <c r="E13" s="24">
        <v>674952.5</v>
      </c>
      <c r="F13" s="24">
        <f>SUM(F10:F12)</f>
        <v>684952.5</v>
      </c>
      <c r="G13" s="24">
        <f>SUM(G10:G12)</f>
        <v>684952.5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</cp:lastModifiedBy>
  <dcterms:created xsi:type="dcterms:W3CDTF">2025-02-06T07:09:00Z</dcterms:created>
  <dcterms:modified xsi:type="dcterms:W3CDTF">2025-03-18T08:44:03Z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