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894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'项目支出绩效目标表05-2'!$A:$A,'项目支出绩效目标表05-2'!$1:$1</definedName>
    <definedName name="_xlnm.Print_Titles" localSheetId="9">政府性基金预算支出预算表06!$A:$A,政府性基金预算支出预算表06!$1:$6</definedName>
    <definedName name="_xlnm.Print_Titles" localSheetId="10">部门政府采购预算表07!$A:$A,部门政府采购预算表07!$1:$1</definedName>
    <definedName name="_xlnm.Print_Titles" localSheetId="11">政府购买服务预算表08!$A:$A,政府购买服务预算表08!$1:$1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<sst xmlns="http://schemas.openxmlformats.org/spreadsheetml/2006/main" count="1498" uniqueCount="467">
  <si>
    <t>预算01-1表</t>
  </si>
  <si>
    <t>单位名称：昆明市呈贡区第四幼儿园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</si>
  <si>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</si>
  <si>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</si>
  <si>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</si>
  <si>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</si>
  <si>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</si>
  <si>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</si>
  <si>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</si>
  <si>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</si>
  <si>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</si>
  <si>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</si>
  <si>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</si>
  <si>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</si>
  <si>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</si>
  <si>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</si>
  <si>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</si>
  <si>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</si>
  <si>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</si>
  <si>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</si>
  <si>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</si>
  <si>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</si>
  <si>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</si>
  <si>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</si>
  <si>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</si>
  <si>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</si>
  <si>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</si>
  <si>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</si>
  <si>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</si>
  <si>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</si>
  <si>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</si>
  <si>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</si>
  <si>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</si>
  <si>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</si>
  <si>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</si>
  <si>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</si>
  <si>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</si>
  <si>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</si>
  <si>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</si>
  <si>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</si>
  <si>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</si>
  <si>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</si>
  <si>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</si>
  <si>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</si>
  <si>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</si>
  <si>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</si>
  <si>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</si>
  <si>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</si>
  <si>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</si>
  <si>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</si>
  <si>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</si>
  <si>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</si>
  <si>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</si>
  <si>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</si>
  <si>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</si>
  <si>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</si>
  <si>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</si>
  <si>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</si>
  <si>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</si>
  <si>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</si>
  <si>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</si>
  <si>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</si>
  <si>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</si>
  <si>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</si>
  <si>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</si>
  <si>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</si>
  <si>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</si>
  <si>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</si>
  <si>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</si>
  <si>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</si>
  <si>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昆明市呈贡区第四幼儿园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</si>
  <si>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</si>
  <si>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</si>
  <si>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</si>
  <si>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</si>
  <si>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</si>
  <si>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</si>
  <si>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</si>
  <si>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</si>
  <si>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</si>
  <si>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</si>
  <si>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</si>
  <si>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</si>
  <si>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</si>
  <si>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</si>
  <si>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</si>
  <si>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</si>
  <si>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</si>
  <si>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</si>
  <si>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</si>
  <si>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</si>
  <si>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</si>
  <si>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</si>
  <si>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</si>
  <si>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</si>
  <si>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</si>
  <si>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</si>
  <si>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2050201</t>
  </si>
  <si>
    <t>学前教育</t>
  </si>
  <si>
    <t>事业单位离退休</t>
  </si>
  <si>
    <t>2080505</t>
  </si>
  <si>
    <t>机关事业单位基本养老保险缴费支出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</si>
  <si>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</si>
  <si>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</si>
  <si>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</si>
  <si>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</si>
  <si>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</si>
  <si>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</si>
  <si>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</si>
  <si>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</si>
  <si>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</si>
  <si>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</si>
  <si>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</si>
  <si>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</si>
  <si>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</si>
  <si>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</si>
  <si>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</si>
  <si>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</si>
  <si>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</si>
  <si>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</si>
  <si>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</si>
  <si>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</si>
  <si>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</si>
  <si>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</si>
  <si>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</si>
  <si>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</si>
  <si>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</si>
  <si>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</si>
  <si>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</si>
  <si>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</si>
  <si>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</si>
  <si>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</si>
  <si>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</si>
  <si>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</si>
  <si>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</si>
  <si>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</si>
  <si>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</si>
  <si>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</si>
  <si>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</si>
  <si>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</si>
  <si>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</si>
  <si>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</si>
  <si>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</si>
  <si>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</si>
  <si>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</si>
  <si>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</si>
  <si>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</si>
  <si>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</si>
  <si>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</si>
  <si>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</si>
  <si>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205</t>
  </si>
  <si>
    <t>教育支出</t>
  </si>
  <si>
    <t>20502</t>
  </si>
  <si>
    <t>普通教育</t>
  </si>
  <si>
    <t>208</t>
  </si>
  <si>
    <t>社会保障和就业支出</t>
  </si>
  <si>
    <t>20805</t>
  </si>
  <si>
    <t>行政事业单位养老支出</t>
  </si>
  <si>
    <t>2080502</t>
  </si>
  <si>
    <t>210</t>
  </si>
  <si>
    <t>卫生健康支出</t>
  </si>
  <si>
    <t>21011</t>
  </si>
  <si>
    <t>行政事业单位医疗</t>
  </si>
  <si>
    <t>221</t>
  </si>
  <si>
    <t>住房保障支出</t>
  </si>
  <si>
    <t>22102</t>
  </si>
  <si>
    <t>住房改革支出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</si>
  <si>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</si>
  <si>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</si>
  <si>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</si>
  <si>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</si>
  <si>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</si>
  <si>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</si>
  <si>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</si>
  <si>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</si>
  <si>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本单位本年度无三公经费，此表为空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</si>
  <si>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</si>
  <si>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</si>
  <si>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</si>
  <si>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</si>
  <si>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</si>
  <si>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</si>
  <si>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</si>
  <si>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</si>
  <si>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</si>
  <si>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</si>
  <si>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</si>
  <si>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</si>
  <si>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</si>
  <si>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</si>
  <si>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</si>
  <si>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</si>
  <si>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</si>
  <si>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</si>
  <si>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</si>
  <si>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昆明市呈贡区教育体育局</t>
  </si>
  <si>
    <t>530121210000000001604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</si>
  <si>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</si>
  <si>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</si>
  <si>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</si>
  <si>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</si>
  <si>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</si>
  <si>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</si>
  <si>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</si>
  <si>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</si>
  <si>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</si>
  <si>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530121221100000479029</t>
  </si>
  <si>
    <t>事业购房补贴</t>
  </si>
  <si>
    <t>30102</t>
  </si>
  <si>
    <t>津贴补贴</t>
  </si>
  <si>
    <t>530121210000000001605</t>
  </si>
  <si>
    <t>30113</t>
  </si>
  <si>
    <t>530121210000000001610</t>
  </si>
  <si>
    <t>工会经费</t>
  </si>
  <si>
    <t>30228</t>
  </si>
  <si>
    <t>530121241100002184157</t>
  </si>
  <si>
    <t>离退休人员支出</t>
  </si>
  <si>
    <t>30305</t>
  </si>
  <si>
    <t>生活补助</t>
  </si>
  <si>
    <t>530121241100002184161</t>
  </si>
  <si>
    <t>其他人员支出</t>
  </si>
  <si>
    <t>30199</t>
  </si>
  <si>
    <t>其他工资福利支出</t>
  </si>
  <si>
    <t>530121231100001408379</t>
  </si>
  <si>
    <t>事业人员绩效奖励</t>
  </si>
  <si>
    <t>30103</t>
  </si>
  <si>
    <t>奖金</t>
  </si>
  <si>
    <t>530121210000000001611</t>
  </si>
  <si>
    <t>一般公用运转支出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</si>
  <si>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</si>
  <si>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</si>
  <si>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</si>
  <si>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</si>
  <si>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</si>
  <si>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</si>
  <si>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</si>
  <si>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</si>
  <si>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</si>
  <si>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</si>
  <si>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</si>
  <si>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</si>
  <si>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</si>
  <si>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</si>
  <si>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</si>
  <si>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</si>
  <si>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</si>
  <si>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</si>
  <si>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530121210000000001603</t>
  </si>
  <si>
    <t>事业人员工资支出</t>
  </si>
  <si>
    <t>30101</t>
  </si>
  <si>
    <t>基本工资</t>
  </si>
  <si>
    <t>30107</t>
  </si>
  <si>
    <t>绩效工资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</si>
  <si>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</si>
  <si>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</si>
  <si>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</si>
  <si>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</si>
  <si>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</si>
  <si>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</si>
  <si>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</si>
  <si>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312 民生类</t>
  </si>
  <si>
    <t>530121251100003730628</t>
  </si>
  <si>
    <t>学前教育家庭经济困难学生区级专项资金</t>
  </si>
  <si>
    <t>30308</t>
  </si>
  <si>
    <t>助学金</t>
  </si>
  <si>
    <t>313 事业发展类</t>
  </si>
  <si>
    <t>530121251100003730794</t>
  </si>
  <si>
    <t>学前教育发展区级专项资金</t>
  </si>
  <si>
    <t>530121251100003767869</t>
  </si>
  <si>
    <t>场地租赁资金</t>
  </si>
  <si>
    <t>314 事业发展类</t>
  </si>
  <si>
    <t>530121241100003140558</t>
  </si>
  <si>
    <t xml:space="preserve"> （昆铁锦绣家园园区）2024年支持学前教育发展专项资金</t>
  </si>
  <si>
    <t>315 事业发展类</t>
  </si>
  <si>
    <t>530121241100003142639</t>
  </si>
  <si>
    <t>2024年支持学前教育发展专项资金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</si>
  <si>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</si>
  <si>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</si>
  <si>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</si>
  <si>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</si>
  <si>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</si>
  <si>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</si>
  <si>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</si>
  <si>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</si>
  <si>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</si>
  <si>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</si>
  <si>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认真贯彻落实国家为推动学前教育发展而制定的相关政策、措施，不断加大学前教育投入，确保资助政策优先保障园内建档立卡家庭经济困难学生。2025年学前教育经济困难儿童资助区级资金，呈教通〔2019〕19号文。60人*300元/年*12.8%=2304元。 </t>
  </si>
  <si>
    <t>产出指标</t>
  </si>
  <si>
    <t>数量指标</t>
  </si>
  <si>
    <t>补助范围占困难学生数比例</t>
  </si>
  <si>
    <t>=</t>
  </si>
  <si>
    <t>100</t>
  </si>
  <si>
    <t>%</t>
  </si>
  <si>
    <t>定量指标</t>
  </si>
  <si>
    <t>补助范围占困难学生数100%</t>
  </si>
  <si>
    <t>时效指标</t>
  </si>
  <si>
    <t>完成时效性</t>
  </si>
  <si>
    <t>按时按质按量完成</t>
  </si>
  <si>
    <t>成本指标</t>
  </si>
  <si>
    <t>经济成本指标</t>
  </si>
  <si>
    <t>300</t>
  </si>
  <si>
    <t>元/生·年</t>
  </si>
  <si>
    <t>补助标准300元/生.年</t>
  </si>
  <si>
    <t>效益指标</t>
  </si>
  <si>
    <t>社会效益</t>
  </si>
  <si>
    <t>补助对象政策知晓度</t>
  </si>
  <si>
    <t>补助对象政策知晓度100%</t>
  </si>
  <si>
    <t>满意度指标</t>
  </si>
  <si>
    <t>服务对象满意度</t>
  </si>
  <si>
    <t>学生及家长满意度</t>
  </si>
  <si>
    <t>&gt;=</t>
  </si>
  <si>
    <t>98</t>
  </si>
  <si>
    <t>满意度达98%</t>
  </si>
  <si>
    <t>2025年幼儿园运转经费10000元/班*18个班=180000.00元，用于保证幼儿园日常运转支出，促进学前教育持续健康发展，改善办园条件，提升教育质量，办家长和幼儿满意的幼儿园。</t>
  </si>
  <si>
    <t>改善办园条件</t>
  </si>
  <si>
    <t>180000</t>
  </si>
  <si>
    <t>元</t>
  </si>
  <si>
    <t>质量指标</t>
  </si>
  <si>
    <t>保证幼儿园日常运转</t>
  </si>
  <si>
    <t>保证幼儿园日常运转支出，促进学前教育持续健康发展，改善办园条件，提升教育质量，办家长和幼儿满意的幼儿园。</t>
  </si>
  <si>
    <t>补助资金当年到位率</t>
  </si>
  <si>
    <t>经济效益</t>
  </si>
  <si>
    <t>幼儿家长满意度</t>
  </si>
  <si>
    <t>幼儿家长满意度达标</t>
  </si>
  <si>
    <t>合同期三年（2021年8月1日至2024年7月31日），租金60万元/年，按年支付。现已欠着2023年8月1日至2024年7月31日租金，合计60万元整。为保障幼儿园教育教学能正常开展，特申请场地租赁费60万元/年的测算。</t>
  </si>
  <si>
    <t xml:space="preserve">  社会保障缴费</t>
  </si>
  <si>
    <t>做好本部门人员、公用经费保障，按规定落实干部职工各项待遇，支持部门正常履职。</t>
  </si>
  <si>
    <t xml:space="preserve">    产出指标</t>
  </si>
  <si>
    <t>工资福利发放人数（行政编）</t>
  </si>
  <si>
    <t>0</t>
  </si>
  <si>
    <t>人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</si>
  <si>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</si>
  <si>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</si>
  <si>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</si>
  <si>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</si>
  <si>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</si>
  <si>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</si>
  <si>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</si>
  <si>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</si>
  <si>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</si>
  <si>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/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</si>
  <si>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</si>
  <si>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</si>
  <si>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</si>
  <si>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</si>
  <si>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</si>
  <si>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90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</si>
  <si>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</si>
  <si>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</si>
  <si>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</si>
  <si>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事业购房补贴</t>
  </si>
  <si>
    <t xml:space="preserve">  住房公积金</t>
  </si>
  <si>
    <t xml:space="preserve">  其他人员支出</t>
  </si>
  <si>
    <t>2024年预计社会化聘用教师53人，预算工资经费53人*5480元/月.人*12个月+年度考核奖53人*19000元/年.人≈4492704元，合计预算社会化聘用教师工资经费4492704元。解决教师缺员，保障保育及幼儿园各项工作正常开展，让入园幼儿得到全面保育教育，让全体接受保育教育服务的幼儿及幼儿家长满意。</t>
  </si>
  <si>
    <t>社会化聘用教师人数</t>
  </si>
  <si>
    <t>社会化聘用教师人数26人</t>
  </si>
  <si>
    <t>解决教师缺员，保障保育及幼儿园各项工作</t>
  </si>
  <si>
    <t>正常开展100%</t>
  </si>
  <si>
    <t>解决教师缺员，保障保育及幼儿园各项工作正常开展100%</t>
  </si>
  <si>
    <t>按每学期幼儿人数，每年增班情况核定教师人数</t>
  </si>
  <si>
    <t>按每学期幼儿人数，每年增班情况核定教师人数，2023年26人</t>
  </si>
  <si>
    <t>社会化聘用教师工资标准</t>
  </si>
  <si>
    <t>7064元/月*12月=84768元/学年</t>
  </si>
  <si>
    <t>元/学年</t>
  </si>
  <si>
    <t>社会化聘用教师工资标准，7064元/月*12月=84768元/学年</t>
  </si>
  <si>
    <t>让入园幼儿得到全面保育教育</t>
  </si>
  <si>
    <t>完成率100%</t>
  </si>
  <si>
    <t>全体接受保育教育服务的幼儿及幼儿家长满意</t>
  </si>
  <si>
    <t>满意率≥95%</t>
  </si>
  <si>
    <t>全体接受保育教育服务的幼儿及幼儿家长满意率≥95%</t>
  </si>
  <si>
    <t xml:space="preserve">  工会经费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</si>
  <si>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</si>
  <si>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</si>
  <si>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</si>
  <si>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</si>
  <si>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</si>
  <si>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</si>
  <si>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</si>
  <si>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</si>
  <si>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</si>
  <si>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</si>
  <si>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</si>
  <si>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</si>
  <si>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</si>
  <si>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事业人员绩效奖励</t>
  </si>
  <si>
    <t xml:space="preserve">  一般公用运转支出</t>
  </si>
  <si>
    <t xml:space="preserve">  事业人员工资支出</t>
  </si>
  <si>
    <t xml:space="preserve"> 产出指标</t>
  </si>
  <si>
    <t>500000</t>
  </si>
  <si>
    <t>改善办园条件500000元。</t>
  </si>
  <si>
    <t>项目一次性验收合格率</t>
  </si>
  <si>
    <t>项目验收100%达标</t>
  </si>
  <si>
    <t>补助资金当年到位率100%</t>
  </si>
  <si>
    <t>（昆铁锦绣家园园区）2024年支持学前教育发展专项资金</t>
  </si>
  <si>
    <t>900000</t>
  </si>
  <si>
    <t>改善办园条件900000元。</t>
  </si>
  <si>
    <t>预算06表</t>
  </si>
  <si>
    <t>政府性基金预算支出预算表</t>
  </si>
  <si>
    <t>单位名称：昆明市发展和改革委员会</t>
  </si>
  <si>
    <t>政府性基金预算支出</t>
  </si>
  <si>
    <t>本单位本年度无政府性基金预算支出，此表为空。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</si>
  <si>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</si>
  <si>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</si>
  <si>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</si>
  <si>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</si>
  <si>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</si>
  <si>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</si>
  <si>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</si>
  <si>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</si>
  <si>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</si>
  <si>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</si>
  <si>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</si>
  <si>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其他服务</t>
  </si>
  <si>
    <t>保洁人员</t>
  </si>
  <si>
    <t>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</si>
  <si>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</si>
  <si>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</si>
  <si>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</si>
  <si>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</si>
  <si>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</si>
  <si>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</si>
  <si>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</si>
  <si>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</si>
  <si>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物业管理服务</t>
  </si>
  <si>
    <t xml:space="preserve"> C21040000 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</si>
  <si>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</si>
  <si>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</si>
  <si>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</si>
  <si>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</si>
  <si>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</si>
  <si>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</si>
  <si>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</si>
  <si>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</si>
  <si>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</si>
  <si>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</si>
  <si>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</si>
  <si>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</si>
  <si>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</si>
  <si>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</si>
  <si>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</si>
  <si>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</si>
  <si>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</si>
  <si>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</si>
  <si>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</si>
  <si>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</si>
  <si>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</si>
  <si>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</si>
  <si>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</si>
  <si>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本单位本年度无对下转移支付预算，此表为空</t>
  </si>
  <si>
    <t>预算09-2表</t>
  </si>
  <si>
    <t>本单位本年度无对下转移支付预算，也无对下转移支付绩效目标，此表为空。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</si>
  <si>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</si>
  <si>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</si>
  <si>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</si>
  <si>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</si>
  <si>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</si>
  <si>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</si>
  <si>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</si>
  <si>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</si>
  <si>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本单位本年度无新增资产配置，此表为空</t>
  </si>
  <si>
    <t>预算11表</t>
  </si>
  <si>
    <t>上级补助</t>
  </si>
  <si>
    <t>本单位本年度无上级补助项目支出预算，此表为空。</t>
  </si>
  <si>
    <t>预算12表</t>
  </si>
  <si>
    <t>项目级次</t>
  </si>
  <si>
    <t>经常性项目</t>
  </si>
  <si>
    <t>本级</t>
  </si>
</sst>
</file>

<file path=xl/styles.xml><?xml version="1.0" encoding="utf-8"?>
<styleSheet xmlns="http://schemas.openxmlformats.org/spreadsheetml/2006/main">
  <numFmts count="10">
    <numFmt numFmtId="176" formatCode="#,##0.00_);[Red]\(#,##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yyyy\-mm\-dd"/>
    <numFmt numFmtId="178" formatCode="yyyy\-mm\-dd\ hh:mm:ss"/>
    <numFmt numFmtId="43" formatCode="_ * #,##0.00_ ;_ * \-#,##0.00_ ;_ * &quot;-&quot;??_ ;_ @_ "/>
    <numFmt numFmtId="41" formatCode="_ * #,##0_ ;_ * \-#,##0_ ;_ * &quot;-&quot;_ ;_ @_ "/>
    <numFmt numFmtId="179" formatCode="hh:mm:ss"/>
    <numFmt numFmtId="180" formatCode="#,##0;\-#,##0;;@"/>
    <numFmt numFmtId="181" formatCode="#,##0.00;\-#,##0.0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180" fontId="6" fillId="0" borderId="4">
      <alignment horizontal="right" vertical="center"/>
    </xf>
    <xf numFmtId="179" fontId="6" fillId="0" borderId="4">
      <alignment horizontal="right" vertical="center"/>
    </xf>
    <xf numFmtId="181" fontId="6" fillId="0" borderId="4">
      <alignment horizontal="right" vertical="center"/>
    </xf>
    <xf numFmtId="181" fontId="6" fillId="0" borderId="4">
      <alignment horizontal="right" vertical="center"/>
    </xf>
    <xf numFmtId="10" fontId="6" fillId="0" borderId="4">
      <alignment horizontal="right" vertical="center"/>
    </xf>
    <xf numFmtId="178" fontId="6" fillId="0" borderId="4">
      <alignment horizontal="right" vertical="center"/>
    </xf>
    <xf numFmtId="0" fontId="21" fillId="2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38" fillId="0" borderId="21" applyNumberFormat="0" applyFill="0" applyAlignment="0" applyProtection="0">
      <alignment vertical="center"/>
    </xf>
    <xf numFmtId="177" fontId="6" fillId="0" borderId="4">
      <alignment horizontal="right" vertical="center"/>
    </xf>
    <xf numFmtId="42" fontId="0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>
      <alignment vertical="top"/>
      <protection locked="0"/>
    </xf>
    <xf numFmtId="0" fontId="21" fillId="3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49" fontId="6" fillId="0" borderId="4">
      <alignment horizontal="left" vertical="center" wrapText="1"/>
    </xf>
    <xf numFmtId="0" fontId="39" fillId="0" borderId="0" applyNumberFormat="0" applyFill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4" fillId="14" borderId="1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0" fontId="24" fillId="14" borderId="17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12" borderId="1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</cellStyleXfs>
  <cellXfs count="228">
    <xf numFmtId="0" fontId="0" fillId="0" borderId="0" xfId="0" applyFont="1" applyBorder="1"/>
    <xf numFmtId="0" fontId="0" fillId="2" borderId="0" xfId="0" applyFont="1" applyFill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2" borderId="5" xfId="14" applyFont="1" applyFill="1" applyBorder="1" applyAlignment="1">
      <alignment vertical="center" wrapText="1"/>
    </xf>
    <xf numFmtId="0" fontId="3" fillId="4" borderId="4" xfId="26" applyFont="1" applyFill="1" applyBorder="1" applyAlignment="1" applyProtection="1">
      <alignment horizontal="left" vertical="center"/>
      <protection locked="0"/>
    </xf>
    <xf numFmtId="0" fontId="5" fillId="0" borderId="5" xfId="14" applyFont="1" applyFill="1" applyBorder="1" applyAlignment="1">
      <alignment vertical="center" wrapText="1"/>
    </xf>
    <xf numFmtId="0" fontId="3" fillId="5" borderId="4" xfId="26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1" fontId="6" fillId="0" borderId="4" xfId="0" applyNumberFormat="1" applyFont="1" applyFill="1" applyBorder="1" applyAlignment="1" applyProtection="1">
      <alignment horizontal="right" vertical="center"/>
      <protection locked="0"/>
    </xf>
    <xf numFmtId="4" fontId="3" fillId="2" borderId="4" xfId="26" applyNumberFormat="1" applyFont="1" applyFill="1" applyBorder="1" applyAlignment="1" applyProtection="1">
      <alignment horizontal="right" vertical="center"/>
      <protection locked="0"/>
    </xf>
    <xf numFmtId="4" fontId="3" fillId="0" borderId="4" xfId="26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 wrapText="1"/>
    </xf>
    <xf numFmtId="0" fontId="3" fillId="3" borderId="8" xfId="0" applyFont="1" applyFill="1" applyBorder="1" applyAlignment="1">
      <alignment horizontal="left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4" fontId="7" fillId="0" borderId="4" xfId="3" applyNumberFormat="1" applyFont="1" applyBorder="1">
      <alignment horizontal="right" vertical="center"/>
    </xf>
    <xf numFmtId="0" fontId="3" fillId="3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>
      <alignment vertical="top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1" fillId="3" borderId="0" xfId="0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right" vertical="center"/>
      <protection locked="0"/>
    </xf>
    <xf numFmtId="0" fontId="1" fillId="3" borderId="4" xfId="0" applyFont="1" applyFill="1" applyBorder="1" applyAlignment="1" applyProtection="1">
      <alignment horizontal="right" vertical="center" wrapText="1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3" fontId="3" fillId="3" borderId="4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>
      <alignment horizontal="right" vertical="center"/>
    </xf>
    <xf numFmtId="0" fontId="3" fillId="3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81" fontId="7" fillId="0" borderId="4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left" vertical="center"/>
      <protection locked="0"/>
    </xf>
    <xf numFmtId="0" fontId="4" fillId="0" borderId="5" xfId="26" applyFont="1" applyFill="1" applyBorder="1" applyAlignment="1" applyProtection="1">
      <alignment horizontal="center" vertical="center"/>
    </xf>
    <xf numFmtId="0" fontId="3" fillId="0" borderId="12" xfId="26" applyFont="1" applyFill="1" applyBorder="1" applyAlignment="1" applyProtection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176" fontId="3" fillId="0" borderId="5" xfId="26" applyNumberFormat="1" applyFont="1" applyFill="1" applyBorder="1" applyAlignment="1" applyProtection="1">
      <alignment horizontal="right" vertical="center"/>
      <protection locked="0"/>
    </xf>
    <xf numFmtId="0" fontId="3" fillId="3" borderId="12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180" fontId="7" fillId="0" borderId="4" xfId="1" applyNumberFormat="1" applyFont="1" applyBorder="1" applyAlignment="1">
      <alignment horizontal="center" vertical="center"/>
    </xf>
    <xf numFmtId="180" fontId="7" fillId="0" borderId="4" xfId="0" applyNumberFormat="1" applyFont="1" applyBorder="1" applyAlignment="1">
      <alignment horizontal="center" vertical="center"/>
    </xf>
    <xf numFmtId="0" fontId="3" fillId="0" borderId="12" xfId="26" applyFont="1" applyFill="1" applyBorder="1" applyAlignment="1" applyProtection="1">
      <alignment horizontal="right" vertical="center"/>
    </xf>
    <xf numFmtId="4" fontId="3" fillId="0" borderId="12" xfId="26" applyNumberFormat="1" applyFont="1" applyFill="1" applyBorder="1" applyAlignment="1" applyProtection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4" fontId="3" fillId="0" borderId="8" xfId="26" applyNumberFormat="1" applyFont="1" applyFill="1" applyBorder="1" applyAlignment="1" applyProtection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181" fontId="7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6" fillId="0" borderId="0" xfId="26" applyFont="1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26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3" fillId="0" borderId="4" xfId="26" applyFont="1" applyFill="1" applyBorder="1" applyAlignment="1" applyProtection="1">
      <alignment horizontal="center" vertical="center"/>
    </xf>
    <xf numFmtId="0" fontId="1" fillId="0" borderId="4" xfId="26" applyFont="1" applyFill="1" applyBorder="1" applyAlignment="1" applyProtection="1">
      <alignment horizontal="center" vertical="center" wrapText="1"/>
      <protection locked="0"/>
    </xf>
    <xf numFmtId="0" fontId="1" fillId="5" borderId="4" xfId="26" applyFont="1" applyFill="1" applyBorder="1" applyAlignment="1" applyProtection="1">
      <alignment horizontal="center" vertical="center" wrapText="1"/>
      <protection locked="0"/>
    </xf>
    <xf numFmtId="0" fontId="1" fillId="0" borderId="4" xfId="26" applyFont="1" applyFill="1" applyBorder="1" applyAlignment="1" applyProtection="1">
      <alignment horizontal="center" vertical="center"/>
      <protection locked="0"/>
    </xf>
    <xf numFmtId="0" fontId="3" fillId="0" borderId="0" xfId="26" applyFont="1" applyFill="1" applyBorder="1" applyAlignment="1" applyProtection="1">
      <alignment horizontal="center" vertical="center" wrapText="1"/>
    </xf>
    <xf numFmtId="49" fontId="13" fillId="0" borderId="4" xfId="2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49" fontId="15" fillId="0" borderId="0" xfId="2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4" fontId="3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Protection="1"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4" xfId="0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13" fillId="0" borderId="0" xfId="26" applyFont="1" applyFill="1" applyBorder="1" applyAlignment="1" applyProtection="1"/>
    <xf numFmtId="49" fontId="4" fillId="0" borderId="6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2"/>
    </xf>
    <xf numFmtId="0" fontId="1" fillId="0" borderId="8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81" fontId="19" fillId="0" borderId="4" xfId="0" applyNumberFormat="1" applyFont="1" applyBorder="1" applyAlignment="1">
      <alignment horizontal="right" vertical="center"/>
    </xf>
    <xf numFmtId="0" fontId="17" fillId="3" borderId="1" xfId="0" applyFont="1" applyFill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3" fillId="5" borderId="4" xfId="26" applyFont="1" applyFill="1" applyBorder="1" applyAlignment="1" applyProtection="1">
      <alignment horizontal="left" vertical="center" wrapText="1"/>
    </xf>
    <xf numFmtId="4" fontId="3" fillId="0" borderId="4" xfId="26" applyNumberFormat="1" applyFont="1" applyFill="1" applyBorder="1" applyAlignment="1" applyProtection="1">
      <alignment horizontal="right" vertical="center"/>
    </xf>
    <xf numFmtId="0" fontId="3" fillId="3" borderId="6" xfId="0" applyFont="1" applyFill="1" applyBorder="1" applyAlignment="1">
      <alignment horizontal="center" vertical="center" wrapText="1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0" fontId="8" fillId="0" borderId="4" xfId="0" applyFont="1" applyBorder="1" applyAlignment="1" applyProtection="1">
      <alignment vertical="top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 quotePrefix="1">
      <alignment horizontal="center" vertical="center" wrapText="1"/>
      <protection locked="0"/>
    </xf>
    <xf numFmtId="0" fontId="1" fillId="0" borderId="4" xfId="0" applyFont="1" applyBorder="1" applyAlignment="1" quotePrefix="1">
      <alignment horizontal="center" vertical="center"/>
    </xf>
  </cellXfs>
  <cellStyles count="60">
    <cellStyle name="常规" xfId="0" builtinId="0"/>
    <cellStyle name="IntegralNumberStyle" xfId="1"/>
    <cellStyle name="TimeStyle" xfId="2"/>
    <cellStyle name="MoneyStyle" xfId="3"/>
    <cellStyle name="NumberStyle" xfId="4"/>
    <cellStyle name="PercentStyle" xfId="5"/>
    <cellStyle name="DateTimeStyle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常规 3 3" xfId="14"/>
    <cellStyle name="标题 3" xfId="15" builtinId="18"/>
    <cellStyle name="解释性文本" xfId="16" builtinId="53"/>
    <cellStyle name="汇总" xfId="17" builtinId="25"/>
    <cellStyle name="百分比" xfId="18" builtinId="5"/>
    <cellStyle name="千位分隔" xfId="19" builtinId="3"/>
    <cellStyle name="常规 3 2" xfId="20"/>
    <cellStyle name="标题 2" xfId="21" builtinId="17"/>
    <cellStyle name="DateStyle" xfId="22"/>
    <cellStyle name="货币[0]" xfId="23" builtinId="7"/>
    <cellStyle name="60% - 强调文字颜色 4" xfId="24" builtinId="44"/>
    <cellStyle name="警告文本" xfId="25" builtinId="11"/>
    <cellStyle name="Normal" xfId="26"/>
    <cellStyle name="20% - 强调文字颜色 2" xfId="27" builtinId="34"/>
    <cellStyle name="60% - 强调文字颜色 5" xfId="28" builtinId="48"/>
    <cellStyle name="标题 1" xfId="29" builtinId="16"/>
    <cellStyle name="TextStyle" xfId="30"/>
    <cellStyle name="超链接" xfId="31" builtinId="8"/>
    <cellStyle name="20% - 强调文字颜色 3" xfId="32" builtinId="38"/>
    <cellStyle name="货币" xfId="33" builtinId="4"/>
    <cellStyle name="20% - 强调文字颜色 4" xfId="34" builtinId="42"/>
    <cellStyle name="计算" xfId="35" builtinId="22"/>
    <cellStyle name="已访问的超链接" xfId="36" builtinId="9"/>
    <cellStyle name="千位分隔[0]" xfId="37" builtinId="6"/>
    <cellStyle name="强调文字颜色 4" xfId="38" builtinId="41"/>
    <cellStyle name="40% - 强调文字颜色 3" xfId="39" builtin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链接单元格" xfId="44" builtinId="24"/>
    <cellStyle name="60% - 强调文字颜色 1" xfId="45" builtinId="32"/>
    <cellStyle name="60% - 强调文字颜色 3" xfId="46" builtinId="40"/>
    <cellStyle name="注释" xfId="47" builtinId="10"/>
    <cellStyle name="标题" xfId="48" builtinId="15"/>
    <cellStyle name="好" xfId="49" builtinId="26"/>
    <cellStyle name="标题 4" xfId="50" builtinId="19"/>
    <cellStyle name="强调文字颜色 1" xfId="51" builtinId="29"/>
    <cellStyle name="适中" xfId="52" builtinId="28"/>
    <cellStyle name="20% - 强调文字颜色 1" xfId="53" builtinId="30"/>
    <cellStyle name="差" xfId="54" builtinId="27"/>
    <cellStyle name="强调文字颜色 2" xfId="55" builtinId="33"/>
    <cellStyle name="40% - 强调文字颜色 1" xfId="56" builtinId="31"/>
    <cellStyle name="60% - 强调文字颜色 2" xfId="57" builtinId="36"/>
    <cellStyle name="40% - 强调文字颜色 2" xfId="58" builtinId="35"/>
    <cellStyle name="强调文字颜色 3" xfId="5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D7" sqref="D7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52"/>
      <c r="B2" s="52"/>
      <c r="C2" s="52"/>
      <c r="D2" s="70" t="s">
        <v>0</v>
      </c>
    </row>
    <row r="3" ht="41.25" customHeight="1" spans="1:1">
      <c r="A3" s="47" t="str">
        <f>"2025"&amp;"年财务收支预算总表"</f>
        <v>2025年财务收支预算总表</v>
      </c>
    </row>
    <row r="4" ht="17.25" customHeight="1" spans="1:4">
      <c r="A4" s="50" t="s">
        <v>1</v>
      </c>
      <c r="B4" s="192"/>
      <c r="D4" s="167" t="s">
        <v>2</v>
      </c>
    </row>
    <row r="5" ht="23.25" customHeight="1" spans="1:4">
      <c r="A5" s="193" t="s">
        <v>3</v>
      </c>
      <c r="B5" s="194"/>
      <c r="C5" s="193" t="s">
        <v>4</v>
      </c>
      <c r="D5" s="194"/>
    </row>
    <row r="6" ht="24" customHeight="1" spans="1:4">
      <c r="A6" s="193" t="s">
        <v>5</v>
      </c>
      <c r="B6" s="193" t="s">
        <v>6</v>
      </c>
      <c r="C6" s="193" t="s">
        <v>7</v>
      </c>
      <c r="D6" s="193" t="s">
        <v>6</v>
      </c>
    </row>
    <row r="7" ht="17.25" customHeight="1" spans="1:4">
      <c r="A7" s="195" t="s">
        <v>8</v>
      </c>
      <c r="B7" s="85">
        <v>8556169.48</v>
      </c>
      <c r="C7" s="195" t="s">
        <v>9</v>
      </c>
      <c r="D7" s="85"/>
    </row>
    <row r="8" ht="17.25" customHeight="1" spans="1:4">
      <c r="A8" s="195" t="s">
        <v>10</v>
      </c>
      <c r="B8" s="85"/>
      <c r="C8" s="195" t="s">
        <v>11</v>
      </c>
      <c r="D8" s="85"/>
    </row>
    <row r="9" ht="17.25" customHeight="1" spans="1:4">
      <c r="A9" s="195" t="s">
        <v>12</v>
      </c>
      <c r="B9" s="85"/>
      <c r="C9" s="227" t="s">
        <v>13</v>
      </c>
      <c r="D9" s="85"/>
    </row>
    <row r="10" ht="17.25" customHeight="1" spans="1:4">
      <c r="A10" s="195" t="s">
        <v>14</v>
      </c>
      <c r="B10" s="85"/>
      <c r="C10" s="227" t="s">
        <v>15</v>
      </c>
      <c r="D10" s="85"/>
    </row>
    <row r="11" ht="17.25" customHeight="1" spans="1:4">
      <c r="A11" s="195" t="s">
        <v>16</v>
      </c>
      <c r="B11" s="85"/>
      <c r="C11" s="227" t="s">
        <v>17</v>
      </c>
      <c r="D11" s="85">
        <v>7756230.48</v>
      </c>
    </row>
    <row r="12" ht="17.25" customHeight="1" spans="1:4">
      <c r="A12" s="195" t="s">
        <v>18</v>
      </c>
      <c r="B12" s="85"/>
      <c r="C12" s="227" t="s">
        <v>19</v>
      </c>
      <c r="D12" s="85"/>
    </row>
    <row r="13" ht="17.25" customHeight="1" spans="1:4">
      <c r="A13" s="195" t="s">
        <v>20</v>
      </c>
      <c r="B13" s="85"/>
      <c r="C13" s="35" t="s">
        <v>21</v>
      </c>
      <c r="D13" s="85"/>
    </row>
    <row r="14" ht="17.25" customHeight="1" spans="1:4">
      <c r="A14" s="195" t="s">
        <v>22</v>
      </c>
      <c r="B14" s="85"/>
      <c r="C14" s="35" t="s">
        <v>23</v>
      </c>
      <c r="D14" s="85">
        <v>302680</v>
      </c>
    </row>
    <row r="15" ht="17.25" customHeight="1" spans="1:4">
      <c r="A15" s="195" t="s">
        <v>24</v>
      </c>
      <c r="B15" s="85"/>
      <c r="C15" s="35" t="s">
        <v>25</v>
      </c>
      <c r="D15" s="85">
        <v>249327</v>
      </c>
    </row>
    <row r="16" ht="17.25" customHeight="1" spans="1:4">
      <c r="A16" s="195" t="s">
        <v>26</v>
      </c>
      <c r="B16" s="85"/>
      <c r="C16" s="35" t="s">
        <v>27</v>
      </c>
      <c r="D16" s="85"/>
    </row>
    <row r="17" ht="17.25" customHeight="1" spans="1:4">
      <c r="A17" s="171"/>
      <c r="B17" s="85"/>
      <c r="C17" s="35" t="s">
        <v>28</v>
      </c>
      <c r="D17" s="85"/>
    </row>
    <row r="18" ht="17.25" customHeight="1" spans="1:4">
      <c r="A18" s="196"/>
      <c r="B18" s="85"/>
      <c r="C18" s="35" t="s">
        <v>29</v>
      </c>
      <c r="D18" s="85"/>
    </row>
    <row r="19" ht="17.25" customHeight="1" spans="1:4">
      <c r="A19" s="196"/>
      <c r="B19" s="85"/>
      <c r="C19" s="35" t="s">
        <v>30</v>
      </c>
      <c r="D19" s="85"/>
    </row>
    <row r="20" ht="17.25" customHeight="1" spans="1:4">
      <c r="A20" s="196"/>
      <c r="B20" s="85"/>
      <c r="C20" s="35" t="s">
        <v>31</v>
      </c>
      <c r="D20" s="85"/>
    </row>
    <row r="21" ht="17.25" customHeight="1" spans="1:4">
      <c r="A21" s="196"/>
      <c r="B21" s="85"/>
      <c r="C21" s="35" t="s">
        <v>32</v>
      </c>
      <c r="D21" s="85"/>
    </row>
    <row r="22" ht="17.25" customHeight="1" spans="1:4">
      <c r="A22" s="196"/>
      <c r="B22" s="85"/>
      <c r="C22" s="35" t="s">
        <v>33</v>
      </c>
      <c r="D22" s="85"/>
    </row>
    <row r="23" ht="17.25" customHeight="1" spans="1:4">
      <c r="A23" s="196"/>
      <c r="B23" s="85"/>
      <c r="C23" s="35" t="s">
        <v>34</v>
      </c>
      <c r="D23" s="85"/>
    </row>
    <row r="24" ht="17.25" customHeight="1" spans="1:4">
      <c r="A24" s="196"/>
      <c r="B24" s="85"/>
      <c r="C24" s="35" t="s">
        <v>35</v>
      </c>
      <c r="D24" s="85"/>
    </row>
    <row r="25" ht="17.25" customHeight="1" spans="1:4">
      <c r="A25" s="196"/>
      <c r="B25" s="85"/>
      <c r="C25" s="35" t="s">
        <v>36</v>
      </c>
      <c r="D25" s="85">
        <v>247932</v>
      </c>
    </row>
    <row r="26" ht="17.25" customHeight="1" spans="1:4">
      <c r="A26" s="196"/>
      <c r="B26" s="85"/>
      <c r="C26" s="35" t="s">
        <v>37</v>
      </c>
      <c r="D26" s="85"/>
    </row>
    <row r="27" ht="17.25" customHeight="1" spans="1:4">
      <c r="A27" s="196"/>
      <c r="B27" s="85"/>
      <c r="C27" s="171" t="s">
        <v>38</v>
      </c>
      <c r="D27" s="85"/>
    </row>
    <row r="28" ht="17.25" customHeight="1" spans="1:4">
      <c r="A28" s="196"/>
      <c r="B28" s="85"/>
      <c r="C28" s="35" t="s">
        <v>39</v>
      </c>
      <c r="D28" s="85"/>
    </row>
    <row r="29" ht="16.5" customHeight="1" spans="1:4">
      <c r="A29" s="196"/>
      <c r="B29" s="85"/>
      <c r="C29" s="35" t="s">
        <v>40</v>
      </c>
      <c r="D29" s="85"/>
    </row>
    <row r="30" ht="16.5" customHeight="1" spans="1:4">
      <c r="A30" s="196"/>
      <c r="B30" s="85"/>
      <c r="C30" s="171" t="s">
        <v>41</v>
      </c>
      <c r="D30" s="85"/>
    </row>
    <row r="31" ht="17.25" customHeight="1" spans="1:4">
      <c r="A31" s="196"/>
      <c r="B31" s="85"/>
      <c r="C31" s="171" t="s">
        <v>42</v>
      </c>
      <c r="D31" s="85"/>
    </row>
    <row r="32" ht="17.25" customHeight="1" spans="1:4">
      <c r="A32" s="196"/>
      <c r="B32" s="85"/>
      <c r="C32" s="35" t="s">
        <v>43</v>
      </c>
      <c r="D32" s="85"/>
    </row>
    <row r="33" ht="16.5" customHeight="1" spans="1:4">
      <c r="A33" s="196" t="s">
        <v>44</v>
      </c>
      <c r="B33" s="85">
        <v>8556169.48</v>
      </c>
      <c r="C33" s="196" t="s">
        <v>45</v>
      </c>
      <c r="D33" s="85">
        <v>8556169.48</v>
      </c>
    </row>
    <row r="34" ht="16.5" customHeight="1" spans="1:4">
      <c r="A34" s="171" t="s">
        <v>46</v>
      </c>
      <c r="B34" s="85">
        <v>335740</v>
      </c>
      <c r="C34" s="171" t="s">
        <v>47</v>
      </c>
      <c r="D34" s="85">
        <v>335740</v>
      </c>
    </row>
    <row r="35" ht="16.5" customHeight="1" spans="1:4">
      <c r="A35" s="35" t="s">
        <v>48</v>
      </c>
      <c r="B35" s="85">
        <v>335740</v>
      </c>
      <c r="C35" s="35" t="s">
        <v>48</v>
      </c>
      <c r="D35" s="85">
        <v>335740</v>
      </c>
    </row>
    <row r="36" ht="16.5" customHeight="1" spans="1:4">
      <c r="A36" s="35" t="s">
        <v>49</v>
      </c>
      <c r="B36" s="85"/>
      <c r="C36" s="35" t="s">
        <v>50</v>
      </c>
      <c r="D36" s="85"/>
    </row>
    <row r="37" ht="16.5" customHeight="1" spans="1:4">
      <c r="A37" s="197" t="s">
        <v>51</v>
      </c>
      <c r="B37" s="85">
        <v>8891909.48</v>
      </c>
      <c r="C37" s="197" t="s">
        <v>52</v>
      </c>
      <c r="D37" s="85">
        <v>8891909.48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39" sqref="C39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29">
        <v>1</v>
      </c>
      <c r="B2" s="130">
        <v>0</v>
      </c>
      <c r="C2" s="129">
        <v>1</v>
      </c>
      <c r="D2" s="131"/>
      <c r="E2" s="131"/>
      <c r="F2" s="128" t="s">
        <v>396</v>
      </c>
    </row>
    <row r="3" ht="42" customHeight="1" spans="1:6">
      <c r="A3" s="132" t="str">
        <f>"2025"&amp;"年部门政府性基金预算支出预算表"</f>
        <v>2025年部门政府性基金预算支出预算表</v>
      </c>
      <c r="B3" s="132" t="s">
        <v>397</v>
      </c>
      <c r="C3" s="133"/>
      <c r="D3" s="134"/>
      <c r="E3" s="134"/>
      <c r="F3" s="134"/>
    </row>
    <row r="4" ht="13.5" customHeight="1" spans="1:6">
      <c r="A4" s="5" t="s">
        <v>1</v>
      </c>
      <c r="B4" s="5" t="s">
        <v>398</v>
      </c>
      <c r="C4" s="129"/>
      <c r="D4" s="131"/>
      <c r="E4" s="131"/>
      <c r="F4" s="128" t="s">
        <v>2</v>
      </c>
    </row>
    <row r="5" ht="19.5" customHeight="1" spans="1:6">
      <c r="A5" s="135" t="s">
        <v>178</v>
      </c>
      <c r="B5" s="136" t="s">
        <v>72</v>
      </c>
      <c r="C5" s="135" t="s">
        <v>73</v>
      </c>
      <c r="D5" s="24" t="s">
        <v>399</v>
      </c>
      <c r="E5" s="25"/>
      <c r="F5" s="26"/>
    </row>
    <row r="6" ht="18.75" customHeight="1" spans="1:6">
      <c r="A6" s="137"/>
      <c r="B6" s="138"/>
      <c r="C6" s="137"/>
      <c r="D6" s="27" t="s">
        <v>56</v>
      </c>
      <c r="E6" s="24" t="s">
        <v>75</v>
      </c>
      <c r="F6" s="27" t="s">
        <v>76</v>
      </c>
    </row>
    <row r="7" ht="18.75" customHeight="1" spans="1:6">
      <c r="A7" s="75">
        <v>1</v>
      </c>
      <c r="B7" s="139" t="s">
        <v>83</v>
      </c>
      <c r="C7" s="75">
        <v>3</v>
      </c>
      <c r="D7" s="140">
        <v>4</v>
      </c>
      <c r="E7" s="140">
        <v>5</v>
      </c>
      <c r="F7" s="140">
        <v>6</v>
      </c>
    </row>
    <row r="8" ht="21" customHeight="1" spans="1:6">
      <c r="A8" s="34"/>
      <c r="B8" s="34"/>
      <c r="C8" s="34"/>
      <c r="D8" s="85"/>
      <c r="E8" s="85"/>
      <c r="F8" s="85"/>
    </row>
    <row r="9" ht="21" customHeight="1" spans="1:6">
      <c r="A9" s="34"/>
      <c r="B9" s="34"/>
      <c r="C9" s="34"/>
      <c r="D9" s="85"/>
      <c r="E9" s="85"/>
      <c r="F9" s="85"/>
    </row>
    <row r="10" ht="18.75" customHeight="1" spans="1:6">
      <c r="A10" s="141" t="s">
        <v>167</v>
      </c>
      <c r="B10" s="141" t="s">
        <v>167</v>
      </c>
      <c r="C10" s="142" t="s">
        <v>167</v>
      </c>
      <c r="D10" s="85"/>
      <c r="E10" s="85"/>
      <c r="F10" s="85"/>
    </row>
    <row r="11" customHeight="1" spans="1:1">
      <c r="A11" t="s">
        <v>400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I25" sqref="I25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90"/>
      <c r="C2" s="90"/>
      <c r="R2" s="21"/>
      <c r="S2" s="21" t="s">
        <v>401</v>
      </c>
    </row>
    <row r="3" ht="41.25" customHeight="1" spans="1:19">
      <c r="A3" s="79" t="str">
        <f>"2025"&amp;"年部门政府采购预算表"</f>
        <v>2025年部门政府采购预算表</v>
      </c>
      <c r="B3" s="74"/>
      <c r="C3" s="74"/>
      <c r="D3" s="4"/>
      <c r="E3" s="4"/>
      <c r="F3" s="4"/>
      <c r="G3" s="4"/>
      <c r="H3" s="4"/>
      <c r="I3" s="4"/>
      <c r="J3" s="4"/>
      <c r="K3" s="4"/>
      <c r="L3" s="4"/>
      <c r="M3" s="74"/>
      <c r="N3" s="4"/>
      <c r="O3" s="4"/>
      <c r="P3" s="74"/>
      <c r="Q3" s="4"/>
      <c r="R3" s="74"/>
      <c r="S3" s="74"/>
    </row>
    <row r="4" ht="18.75" customHeight="1" spans="1:19">
      <c r="A4" s="119" t="s">
        <v>1</v>
      </c>
      <c r="B4" s="91"/>
      <c r="C4" s="91"/>
      <c r="D4" s="22"/>
      <c r="E4" s="22"/>
      <c r="F4" s="22"/>
      <c r="G4" s="22"/>
      <c r="H4" s="22"/>
      <c r="I4" s="22"/>
      <c r="J4" s="22"/>
      <c r="K4" s="22"/>
      <c r="L4" s="22"/>
      <c r="R4" s="23"/>
      <c r="S4" s="128" t="s">
        <v>2</v>
      </c>
    </row>
    <row r="5" ht="15.75" customHeight="1" spans="1:19">
      <c r="A5" s="8" t="s">
        <v>177</v>
      </c>
      <c r="B5" s="92" t="s">
        <v>178</v>
      </c>
      <c r="C5" s="92" t="s">
        <v>402</v>
      </c>
      <c r="D5" s="102" t="s">
        <v>403</v>
      </c>
      <c r="E5" s="102" t="s">
        <v>404</v>
      </c>
      <c r="F5" s="102" t="s">
        <v>405</v>
      </c>
      <c r="G5" s="102" t="s">
        <v>406</v>
      </c>
      <c r="H5" s="102" t="s">
        <v>407</v>
      </c>
      <c r="I5" s="106" t="s">
        <v>185</v>
      </c>
      <c r="J5" s="106"/>
      <c r="K5" s="106"/>
      <c r="L5" s="106"/>
      <c r="M5" s="111"/>
      <c r="N5" s="106"/>
      <c r="O5" s="106"/>
      <c r="P5" s="87"/>
      <c r="Q5" s="106"/>
      <c r="R5" s="111"/>
      <c r="S5" s="88"/>
    </row>
    <row r="6" ht="17.25" customHeight="1" spans="1:19">
      <c r="A6" s="10"/>
      <c r="B6" s="93"/>
      <c r="C6" s="93"/>
      <c r="D6" s="103"/>
      <c r="E6" s="103"/>
      <c r="F6" s="103"/>
      <c r="G6" s="103"/>
      <c r="H6" s="103"/>
      <c r="I6" s="103" t="s">
        <v>56</v>
      </c>
      <c r="J6" s="103" t="s">
        <v>59</v>
      </c>
      <c r="K6" s="103" t="s">
        <v>408</v>
      </c>
      <c r="L6" s="103" t="s">
        <v>409</v>
      </c>
      <c r="M6" s="112" t="s">
        <v>410</v>
      </c>
      <c r="N6" s="113" t="s">
        <v>411</v>
      </c>
      <c r="O6" s="113"/>
      <c r="P6" s="117"/>
      <c r="Q6" s="113"/>
      <c r="R6" s="118"/>
      <c r="S6" s="94"/>
    </row>
    <row r="7" ht="54" customHeight="1" spans="1:19">
      <c r="A7" s="12"/>
      <c r="B7" s="94"/>
      <c r="C7" s="94"/>
      <c r="D7" s="104"/>
      <c r="E7" s="104"/>
      <c r="F7" s="104"/>
      <c r="G7" s="104"/>
      <c r="H7" s="104"/>
      <c r="I7" s="104"/>
      <c r="J7" s="104" t="s">
        <v>58</v>
      </c>
      <c r="K7" s="104"/>
      <c r="L7" s="104"/>
      <c r="M7" s="114"/>
      <c r="N7" s="104" t="s">
        <v>58</v>
      </c>
      <c r="O7" s="104" t="s">
        <v>65</v>
      </c>
      <c r="P7" s="94" t="s">
        <v>66</v>
      </c>
      <c r="Q7" s="104" t="s">
        <v>67</v>
      </c>
      <c r="R7" s="114" t="s">
        <v>68</v>
      </c>
      <c r="S7" s="94" t="s">
        <v>69</v>
      </c>
    </row>
    <row r="8" ht="18" customHeight="1" spans="1:19">
      <c r="A8" s="120">
        <v>1</v>
      </c>
      <c r="B8" s="120" t="s">
        <v>83</v>
      </c>
      <c r="C8" s="121">
        <v>3</v>
      </c>
      <c r="D8" s="121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</row>
    <row r="9" ht="21" customHeight="1" spans="1:19">
      <c r="A9" s="95" t="s">
        <v>195</v>
      </c>
      <c r="B9" s="96" t="s">
        <v>70</v>
      </c>
      <c r="C9" s="98" t="s">
        <v>412</v>
      </c>
      <c r="D9" s="98" t="s">
        <v>413</v>
      </c>
      <c r="E9" s="98" t="s">
        <v>413</v>
      </c>
      <c r="F9" s="98" t="s">
        <v>414</v>
      </c>
      <c r="G9" s="122">
        <v>2</v>
      </c>
      <c r="H9" s="123">
        <v>48000</v>
      </c>
      <c r="I9" s="123">
        <v>48000</v>
      </c>
      <c r="J9" s="123">
        <v>48000</v>
      </c>
      <c r="K9" s="85"/>
      <c r="L9" s="85"/>
      <c r="M9" s="85"/>
      <c r="N9" s="85"/>
      <c r="O9" s="85"/>
      <c r="P9" s="85"/>
      <c r="Q9" s="85"/>
      <c r="R9" s="85"/>
      <c r="S9" s="85"/>
    </row>
    <row r="10" ht="21" customHeight="1" spans="1:19">
      <c r="A10" s="99" t="s">
        <v>167</v>
      </c>
      <c r="B10" s="100"/>
      <c r="C10" s="100"/>
      <c r="D10" s="105"/>
      <c r="E10" s="105"/>
      <c r="F10" s="105"/>
      <c r="G10" s="124"/>
      <c r="H10" s="125">
        <v>48000</v>
      </c>
      <c r="I10" s="123">
        <v>48000</v>
      </c>
      <c r="J10" s="123">
        <v>48000</v>
      </c>
      <c r="K10" s="85"/>
      <c r="L10" s="85"/>
      <c r="M10" s="85"/>
      <c r="N10" s="85"/>
      <c r="O10" s="85"/>
      <c r="P10" s="85"/>
      <c r="Q10" s="85"/>
      <c r="R10" s="85"/>
      <c r="S10" s="85"/>
    </row>
    <row r="11" ht="21" customHeight="1" spans="1:19">
      <c r="A11" s="119" t="s">
        <v>415</v>
      </c>
      <c r="B11" s="5"/>
      <c r="C11" s="5"/>
      <c r="D11" s="119"/>
      <c r="E11" s="119"/>
      <c r="F11" s="119"/>
      <c r="G11" s="126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opLeftCell="J1" workbookViewId="0">
      <pane ySplit="1" topLeftCell="A2" activePane="bottomLeft" state="frozen"/>
      <selection/>
      <selection pane="bottomLeft" activeCell="C29" sqref="C29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86"/>
      <c r="B2" s="90"/>
      <c r="C2" s="90"/>
      <c r="D2" s="90"/>
      <c r="E2" s="90"/>
      <c r="F2" s="90"/>
      <c r="G2" s="90"/>
      <c r="H2" s="86"/>
      <c r="I2" s="86"/>
      <c r="J2" s="86"/>
      <c r="K2" s="86"/>
      <c r="L2" s="86"/>
      <c r="M2" s="86"/>
      <c r="N2" s="109"/>
      <c r="O2" s="86"/>
      <c r="P2" s="86"/>
      <c r="Q2" s="90"/>
      <c r="R2" s="86"/>
      <c r="S2" s="115"/>
      <c r="T2" s="115" t="s">
        <v>416</v>
      </c>
    </row>
    <row r="3" ht="41.25" customHeight="1" spans="1:20">
      <c r="A3" s="79" t="str">
        <f>"2025"&amp;"年部门政府购买服务预算表"</f>
        <v>2025年部门政府购买服务预算表</v>
      </c>
      <c r="B3" s="74"/>
      <c r="C3" s="74"/>
      <c r="D3" s="74"/>
      <c r="E3" s="74"/>
      <c r="F3" s="74"/>
      <c r="G3" s="74"/>
      <c r="H3" s="101"/>
      <c r="I3" s="101"/>
      <c r="J3" s="101"/>
      <c r="K3" s="101"/>
      <c r="L3" s="101"/>
      <c r="M3" s="101"/>
      <c r="N3" s="110"/>
      <c r="O3" s="101"/>
      <c r="P3" s="101"/>
      <c r="Q3" s="74"/>
      <c r="R3" s="101"/>
      <c r="S3" s="110"/>
      <c r="T3" s="74"/>
    </row>
    <row r="4" ht="22.5" customHeight="1" spans="1:20">
      <c r="A4" s="80" t="s">
        <v>1</v>
      </c>
      <c r="B4" s="91"/>
      <c r="C4" s="91"/>
      <c r="D4" s="91"/>
      <c r="E4" s="91"/>
      <c r="F4" s="91"/>
      <c r="G4" s="91"/>
      <c r="H4" s="81"/>
      <c r="I4" s="81"/>
      <c r="J4" s="81"/>
      <c r="K4" s="81"/>
      <c r="L4" s="81"/>
      <c r="M4" s="81"/>
      <c r="N4" s="109"/>
      <c r="O4" s="86"/>
      <c r="P4" s="86"/>
      <c r="Q4" s="90"/>
      <c r="R4" s="86"/>
      <c r="S4" s="116"/>
      <c r="T4" s="115" t="s">
        <v>2</v>
      </c>
    </row>
    <row r="5" ht="24" customHeight="1" spans="1:20">
      <c r="A5" s="8" t="s">
        <v>177</v>
      </c>
      <c r="B5" s="92" t="s">
        <v>178</v>
      </c>
      <c r="C5" s="92" t="s">
        <v>402</v>
      </c>
      <c r="D5" s="92" t="s">
        <v>417</v>
      </c>
      <c r="E5" s="92" t="s">
        <v>418</v>
      </c>
      <c r="F5" s="92" t="s">
        <v>419</v>
      </c>
      <c r="G5" s="92" t="s">
        <v>420</v>
      </c>
      <c r="H5" s="102" t="s">
        <v>421</v>
      </c>
      <c r="I5" s="102" t="s">
        <v>422</v>
      </c>
      <c r="J5" s="106" t="s">
        <v>185</v>
      </c>
      <c r="K5" s="106"/>
      <c r="L5" s="106"/>
      <c r="M5" s="106"/>
      <c r="N5" s="111"/>
      <c r="O5" s="106"/>
      <c r="P5" s="106"/>
      <c r="Q5" s="87"/>
      <c r="R5" s="106"/>
      <c r="S5" s="111"/>
      <c r="T5" s="88"/>
    </row>
    <row r="6" ht="24" customHeight="1" spans="1:20">
      <c r="A6" s="10"/>
      <c r="B6" s="93"/>
      <c r="C6" s="93"/>
      <c r="D6" s="93"/>
      <c r="E6" s="93"/>
      <c r="F6" s="93"/>
      <c r="G6" s="93"/>
      <c r="H6" s="103"/>
      <c r="I6" s="103"/>
      <c r="J6" s="103" t="s">
        <v>56</v>
      </c>
      <c r="K6" s="103" t="s">
        <v>59</v>
      </c>
      <c r="L6" s="103" t="s">
        <v>408</v>
      </c>
      <c r="M6" s="103" t="s">
        <v>409</v>
      </c>
      <c r="N6" s="112" t="s">
        <v>410</v>
      </c>
      <c r="O6" s="113" t="s">
        <v>411</v>
      </c>
      <c r="P6" s="113"/>
      <c r="Q6" s="117"/>
      <c r="R6" s="113"/>
      <c r="S6" s="118"/>
      <c r="T6" s="94"/>
    </row>
    <row r="7" ht="54" customHeight="1" spans="1:20">
      <c r="A7" s="12"/>
      <c r="B7" s="94"/>
      <c r="C7" s="94"/>
      <c r="D7" s="94"/>
      <c r="E7" s="94"/>
      <c r="F7" s="94"/>
      <c r="G7" s="94"/>
      <c r="H7" s="104"/>
      <c r="I7" s="104"/>
      <c r="J7" s="104"/>
      <c r="K7" s="104" t="s">
        <v>58</v>
      </c>
      <c r="L7" s="104"/>
      <c r="M7" s="104"/>
      <c r="N7" s="114"/>
      <c r="O7" s="104" t="s">
        <v>58</v>
      </c>
      <c r="P7" s="104" t="s">
        <v>65</v>
      </c>
      <c r="Q7" s="94" t="s">
        <v>66</v>
      </c>
      <c r="R7" s="104" t="s">
        <v>67</v>
      </c>
      <c r="S7" s="114" t="s">
        <v>68</v>
      </c>
      <c r="T7" s="94" t="s">
        <v>69</v>
      </c>
    </row>
    <row r="8" ht="17.25" customHeight="1" spans="1:20">
      <c r="A8" s="28">
        <v>1</v>
      </c>
      <c r="B8" s="94">
        <v>2</v>
      </c>
      <c r="C8" s="28">
        <v>3</v>
      </c>
      <c r="D8" s="28">
        <v>4</v>
      </c>
      <c r="E8" s="94">
        <v>5</v>
      </c>
      <c r="F8" s="28">
        <v>6</v>
      </c>
      <c r="G8" s="28">
        <v>7</v>
      </c>
      <c r="H8" s="94">
        <v>8</v>
      </c>
      <c r="I8" s="28">
        <v>9</v>
      </c>
      <c r="J8" s="28">
        <v>10</v>
      </c>
      <c r="K8" s="94">
        <v>11</v>
      </c>
      <c r="L8" s="28">
        <v>12</v>
      </c>
      <c r="M8" s="28">
        <v>13</v>
      </c>
      <c r="N8" s="94">
        <v>14</v>
      </c>
      <c r="O8" s="28">
        <v>15</v>
      </c>
      <c r="P8" s="28">
        <v>16</v>
      </c>
      <c r="Q8" s="94">
        <v>17</v>
      </c>
      <c r="R8" s="28">
        <v>18</v>
      </c>
      <c r="S8" s="28">
        <v>19</v>
      </c>
      <c r="T8" s="28">
        <v>20</v>
      </c>
    </row>
    <row r="9" ht="21" customHeight="1" spans="1:20">
      <c r="A9" s="95" t="s">
        <v>195</v>
      </c>
      <c r="B9" s="96" t="s">
        <v>70</v>
      </c>
      <c r="C9" s="97" t="s">
        <v>413</v>
      </c>
      <c r="D9" s="98" t="s">
        <v>423</v>
      </c>
      <c r="E9" s="98" t="s">
        <v>424</v>
      </c>
      <c r="F9" s="97" t="s">
        <v>75</v>
      </c>
      <c r="G9" s="97" t="s">
        <v>423</v>
      </c>
      <c r="H9" s="97" t="s">
        <v>238</v>
      </c>
      <c r="I9" s="107" t="s">
        <v>413</v>
      </c>
      <c r="J9" s="107">
        <v>48000</v>
      </c>
      <c r="K9" s="85">
        <v>48000</v>
      </c>
      <c r="L9" s="85"/>
      <c r="M9" s="85"/>
      <c r="N9" s="85"/>
      <c r="O9" s="85"/>
      <c r="P9" s="85"/>
      <c r="Q9" s="85"/>
      <c r="R9" s="85"/>
      <c r="S9" s="85"/>
      <c r="T9" s="85"/>
    </row>
    <row r="10" ht="21" customHeight="1" spans="1:20">
      <c r="A10" s="99" t="s">
        <v>167</v>
      </c>
      <c r="B10" s="100"/>
      <c r="C10" s="100"/>
      <c r="D10" s="100"/>
      <c r="E10" s="100"/>
      <c r="F10" s="100"/>
      <c r="G10" s="100"/>
      <c r="H10" s="105"/>
      <c r="I10" s="108"/>
      <c r="J10" s="107">
        <v>48000</v>
      </c>
      <c r="K10" s="85">
        <v>48000</v>
      </c>
      <c r="L10" s="85"/>
      <c r="M10" s="85"/>
      <c r="N10" s="85"/>
      <c r="O10" s="85"/>
      <c r="P10" s="85"/>
      <c r="Q10" s="85"/>
      <c r="R10" s="85"/>
      <c r="S10" s="85"/>
      <c r="T10" s="85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4166666666667" defaultRowHeight="14.25" customHeight="1"/>
  <cols>
    <col min="1" max="1" width="37.7" customWidth="1"/>
    <col min="2" max="24" width="20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7.25" customHeight="1" spans="4:24">
      <c r="D2" s="78"/>
      <c r="W2" s="21"/>
      <c r="X2" s="21" t="s">
        <v>425</v>
      </c>
    </row>
    <row r="3" ht="41.25" customHeight="1" spans="1:24">
      <c r="A3" s="79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74"/>
      <c r="X3" s="74"/>
    </row>
    <row r="4" ht="18" customHeight="1" spans="1:24">
      <c r="A4" s="80" t="s">
        <v>1</v>
      </c>
      <c r="B4" s="81"/>
      <c r="C4" s="81"/>
      <c r="D4" s="82"/>
      <c r="E4" s="86"/>
      <c r="F4" s="86"/>
      <c r="G4" s="86"/>
      <c r="H4" s="86"/>
      <c r="I4" s="86"/>
      <c r="W4" s="23"/>
      <c r="X4" s="23" t="s">
        <v>2</v>
      </c>
    </row>
    <row r="5" ht="19.5" customHeight="1" spans="1:24">
      <c r="A5" s="38" t="s">
        <v>426</v>
      </c>
      <c r="B5" s="24" t="s">
        <v>185</v>
      </c>
      <c r="C5" s="25"/>
      <c r="D5" s="25"/>
      <c r="E5" s="24" t="s">
        <v>427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87"/>
      <c r="X5" s="88"/>
    </row>
    <row r="6" ht="40.5" customHeight="1" spans="1:24">
      <c r="A6" s="28"/>
      <c r="B6" s="39" t="s">
        <v>56</v>
      </c>
      <c r="C6" s="8" t="s">
        <v>59</v>
      </c>
      <c r="D6" s="83" t="s">
        <v>408</v>
      </c>
      <c r="E6" s="54" t="s">
        <v>428</v>
      </c>
      <c r="F6" s="54" t="s">
        <v>429</v>
      </c>
      <c r="G6" s="54" t="s">
        <v>430</v>
      </c>
      <c r="H6" s="54" t="s">
        <v>431</v>
      </c>
      <c r="I6" s="54" t="s">
        <v>432</v>
      </c>
      <c r="J6" s="54" t="s">
        <v>433</v>
      </c>
      <c r="K6" s="54" t="s">
        <v>434</v>
      </c>
      <c r="L6" s="54" t="s">
        <v>435</v>
      </c>
      <c r="M6" s="54" t="s">
        <v>436</v>
      </c>
      <c r="N6" s="54" t="s">
        <v>437</v>
      </c>
      <c r="O6" s="54" t="s">
        <v>438</v>
      </c>
      <c r="P6" s="54" t="s">
        <v>439</v>
      </c>
      <c r="Q6" s="54" t="s">
        <v>440</v>
      </c>
      <c r="R6" s="54" t="s">
        <v>441</v>
      </c>
      <c r="S6" s="54" t="s">
        <v>442</v>
      </c>
      <c r="T6" s="54" t="s">
        <v>443</v>
      </c>
      <c r="U6" s="54" t="s">
        <v>444</v>
      </c>
      <c r="V6" s="54" t="s">
        <v>445</v>
      </c>
      <c r="W6" s="54" t="s">
        <v>446</v>
      </c>
      <c r="X6" s="89" t="s">
        <v>447</v>
      </c>
    </row>
    <row r="7" ht="19.5" customHeight="1" spans="1:24">
      <c r="A7" s="13">
        <v>1</v>
      </c>
      <c r="B7" s="13">
        <v>2</v>
      </c>
      <c r="C7" s="13">
        <v>3</v>
      </c>
      <c r="D7" s="84">
        <v>4</v>
      </c>
      <c r="E7" s="42">
        <v>5</v>
      </c>
      <c r="F7" s="13">
        <v>6</v>
      </c>
      <c r="G7" s="13">
        <v>7</v>
      </c>
      <c r="H7" s="84">
        <v>8</v>
      </c>
      <c r="I7" s="13">
        <v>9</v>
      </c>
      <c r="J7" s="13">
        <v>10</v>
      </c>
      <c r="K7" s="13">
        <v>11</v>
      </c>
      <c r="L7" s="84">
        <v>12</v>
      </c>
      <c r="M7" s="13">
        <v>13</v>
      </c>
      <c r="N7" s="13">
        <v>14</v>
      </c>
      <c r="O7" s="13">
        <v>15</v>
      </c>
      <c r="P7" s="84">
        <v>16</v>
      </c>
      <c r="Q7" s="13">
        <v>17</v>
      </c>
      <c r="R7" s="13">
        <v>18</v>
      </c>
      <c r="S7" s="13">
        <v>19</v>
      </c>
      <c r="T7" s="84">
        <v>20</v>
      </c>
      <c r="U7" s="84">
        <v>21</v>
      </c>
      <c r="V7" s="84">
        <v>22</v>
      </c>
      <c r="W7" s="42">
        <v>23</v>
      </c>
      <c r="X7" s="42">
        <v>24</v>
      </c>
    </row>
    <row r="8" ht="19.5" customHeight="1" spans="1:24">
      <c r="A8" s="33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</row>
    <row r="9" ht="19.5" customHeight="1" spans="1:24">
      <c r="A9" s="7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</row>
    <row r="10" customHeight="1" spans="1:1">
      <c r="A10" t="s">
        <v>448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E31" sqref="E3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21" t="s">
        <v>449</v>
      </c>
    </row>
    <row r="3" ht="41.25" customHeight="1" spans="1:10">
      <c r="A3" s="71" t="str">
        <f>"2025"&amp;"年对下转移支付绩效目标表"</f>
        <v>2025年对下转移支付绩效目标表</v>
      </c>
      <c r="B3" s="4"/>
      <c r="C3" s="4"/>
      <c r="D3" s="4"/>
      <c r="E3" s="4"/>
      <c r="F3" s="74"/>
      <c r="G3" s="4"/>
      <c r="H3" s="74"/>
      <c r="I3" s="74"/>
      <c r="J3" s="4"/>
    </row>
    <row r="4" ht="17.25" customHeight="1" spans="1:1">
      <c r="A4" s="5" t="s">
        <v>1</v>
      </c>
    </row>
    <row r="5" ht="44.25" customHeight="1" spans="1:10">
      <c r="A5" s="72" t="s">
        <v>426</v>
      </c>
      <c r="B5" s="72" t="s">
        <v>277</v>
      </c>
      <c r="C5" s="72" t="s">
        <v>278</v>
      </c>
      <c r="D5" s="72" t="s">
        <v>279</v>
      </c>
      <c r="E5" s="72" t="s">
        <v>280</v>
      </c>
      <c r="F5" s="75" t="s">
        <v>281</v>
      </c>
      <c r="G5" s="72" t="s">
        <v>282</v>
      </c>
      <c r="H5" s="75" t="s">
        <v>283</v>
      </c>
      <c r="I5" s="75" t="s">
        <v>284</v>
      </c>
      <c r="J5" s="72" t="s">
        <v>285</v>
      </c>
    </row>
    <row r="6" ht="14.25" customHeight="1" spans="1:10">
      <c r="A6" s="72">
        <v>1</v>
      </c>
      <c r="B6" s="72">
        <v>2</v>
      </c>
      <c r="C6" s="72">
        <v>3</v>
      </c>
      <c r="D6" s="72">
        <v>4</v>
      </c>
      <c r="E6" s="72">
        <v>5</v>
      </c>
      <c r="F6" s="75">
        <v>6</v>
      </c>
      <c r="G6" s="72">
        <v>7</v>
      </c>
      <c r="H6" s="75">
        <v>8</v>
      </c>
      <c r="I6" s="75">
        <v>9</v>
      </c>
      <c r="J6" s="72">
        <v>10</v>
      </c>
    </row>
    <row r="7" ht="42" customHeight="1" spans="1:10">
      <c r="A7" s="33"/>
      <c r="B7" s="73"/>
      <c r="C7" s="73"/>
      <c r="D7" s="73"/>
      <c r="E7" s="76"/>
      <c r="F7" s="77"/>
      <c r="G7" s="76"/>
      <c r="H7" s="77"/>
      <c r="I7" s="77"/>
      <c r="J7" s="76"/>
    </row>
    <row r="8" ht="42" customHeight="1" spans="1:10">
      <c r="A8" s="33"/>
      <c r="B8" s="34"/>
      <c r="C8" s="34"/>
      <c r="D8" s="34"/>
      <c r="E8" s="33"/>
      <c r="F8" s="34"/>
      <c r="G8" s="33"/>
      <c r="H8" s="34"/>
      <c r="I8" s="34"/>
      <c r="J8" s="33"/>
    </row>
    <row r="9" customHeight="1" spans="1:1">
      <c r="A9" t="s">
        <v>450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44" t="s">
        <v>451</v>
      </c>
      <c r="B2" s="45"/>
      <c r="C2" s="45"/>
      <c r="D2" s="46"/>
      <c r="E2" s="46"/>
      <c r="F2" s="46"/>
      <c r="G2" s="45"/>
      <c r="H2" s="45"/>
      <c r="I2" s="46"/>
    </row>
    <row r="3" ht="41.25" customHeight="1" spans="1:9">
      <c r="A3" s="47" t="str">
        <f>"2025"&amp;"年新增资产配置预算表"</f>
        <v>2025年新增资产配置预算表</v>
      </c>
      <c r="B3" s="48"/>
      <c r="C3" s="48"/>
      <c r="D3" s="49"/>
      <c r="E3" s="49"/>
      <c r="F3" s="49"/>
      <c r="G3" s="48"/>
      <c r="H3" s="48"/>
      <c r="I3" s="49"/>
    </row>
    <row r="4" customHeight="1" spans="1:9">
      <c r="A4" s="50" t="s">
        <v>1</v>
      </c>
      <c r="B4" s="51"/>
      <c r="C4" s="51"/>
      <c r="D4" s="52"/>
      <c r="F4" s="49"/>
      <c r="G4" s="48"/>
      <c r="H4" s="48"/>
      <c r="I4" s="70" t="s">
        <v>2</v>
      </c>
    </row>
    <row r="5" ht="28.5" customHeight="1" spans="1:9">
      <c r="A5" s="53" t="s">
        <v>177</v>
      </c>
      <c r="B5" s="54" t="s">
        <v>178</v>
      </c>
      <c r="C5" s="55" t="s">
        <v>452</v>
      </c>
      <c r="D5" s="53" t="s">
        <v>453</v>
      </c>
      <c r="E5" s="53" t="s">
        <v>454</v>
      </c>
      <c r="F5" s="53" t="s">
        <v>455</v>
      </c>
      <c r="G5" s="54" t="s">
        <v>456</v>
      </c>
      <c r="H5" s="42"/>
      <c r="I5" s="53"/>
    </row>
    <row r="6" ht="21" customHeight="1" spans="1:9">
      <c r="A6" s="55"/>
      <c r="B6" s="56"/>
      <c r="C6" s="56"/>
      <c r="D6" s="57"/>
      <c r="E6" s="56"/>
      <c r="F6" s="56"/>
      <c r="G6" s="54" t="s">
        <v>406</v>
      </c>
      <c r="H6" s="54" t="s">
        <v>457</v>
      </c>
      <c r="I6" s="54" t="s">
        <v>458</v>
      </c>
    </row>
    <row r="7" ht="17.25" customHeight="1" spans="1:9">
      <c r="A7" s="58" t="s">
        <v>82</v>
      </c>
      <c r="B7" s="59"/>
      <c r="C7" s="60" t="s">
        <v>83</v>
      </c>
      <c r="D7" s="58" t="s">
        <v>84</v>
      </c>
      <c r="E7" s="65" t="s">
        <v>85</v>
      </c>
      <c r="F7" s="58" t="s">
        <v>86</v>
      </c>
      <c r="G7" s="60" t="s">
        <v>87</v>
      </c>
      <c r="H7" s="66" t="s">
        <v>88</v>
      </c>
      <c r="I7" s="65" t="s">
        <v>89</v>
      </c>
    </row>
    <row r="8" ht="19.5" customHeight="1" spans="1:9">
      <c r="A8" s="61"/>
      <c r="B8" s="35"/>
      <c r="C8" s="35"/>
      <c r="D8" s="33"/>
      <c r="E8" s="34"/>
      <c r="F8" s="66"/>
      <c r="G8" s="67"/>
      <c r="H8" s="68"/>
      <c r="I8" s="68"/>
    </row>
    <row r="9" ht="19.5" customHeight="1" spans="1:9">
      <c r="A9" s="62" t="s">
        <v>56</v>
      </c>
      <c r="B9" s="63"/>
      <c r="C9" s="63"/>
      <c r="D9" s="64"/>
      <c r="E9" s="69"/>
      <c r="F9" s="69"/>
      <c r="G9" s="67"/>
      <c r="H9" s="68"/>
      <c r="I9" s="68"/>
    </row>
    <row r="10" customHeight="1" spans="1:1">
      <c r="A10" t="s">
        <v>459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21" t="s">
        <v>460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22"/>
      <c r="I4" s="22"/>
      <c r="J4" s="22"/>
      <c r="K4" s="23" t="s">
        <v>2</v>
      </c>
    </row>
    <row r="5" ht="21.75" customHeight="1" spans="1:11">
      <c r="A5" s="7" t="s">
        <v>254</v>
      </c>
      <c r="B5" s="7" t="s">
        <v>180</v>
      </c>
      <c r="C5" s="7" t="s">
        <v>255</v>
      </c>
      <c r="D5" s="8" t="s">
        <v>181</v>
      </c>
      <c r="E5" s="8" t="s">
        <v>182</v>
      </c>
      <c r="F5" s="8" t="s">
        <v>256</v>
      </c>
      <c r="G5" s="8" t="s">
        <v>257</v>
      </c>
      <c r="H5" s="38" t="s">
        <v>56</v>
      </c>
      <c r="I5" s="24" t="s">
        <v>461</v>
      </c>
      <c r="J5" s="25"/>
      <c r="K5" s="26"/>
    </row>
    <row r="6" ht="21.75" customHeight="1" spans="1:11">
      <c r="A6" s="9"/>
      <c r="B6" s="9"/>
      <c r="C6" s="9"/>
      <c r="D6" s="10"/>
      <c r="E6" s="10"/>
      <c r="F6" s="10"/>
      <c r="G6" s="10"/>
      <c r="H6" s="39"/>
      <c r="I6" s="8" t="s">
        <v>59</v>
      </c>
      <c r="J6" s="8" t="s">
        <v>60</v>
      </c>
      <c r="K6" s="8" t="s">
        <v>61</v>
      </c>
    </row>
    <row r="7" ht="40.5" customHeight="1" spans="1:11">
      <c r="A7" s="11"/>
      <c r="B7" s="11"/>
      <c r="C7" s="11"/>
      <c r="D7" s="12"/>
      <c r="E7" s="12"/>
      <c r="F7" s="12"/>
      <c r="G7" s="12"/>
      <c r="H7" s="28"/>
      <c r="I7" s="12" t="s">
        <v>58</v>
      </c>
      <c r="J7" s="12"/>
      <c r="K7" s="12"/>
    </row>
    <row r="8" ht="15" customHeight="1" spans="1:11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42">
        <v>10</v>
      </c>
      <c r="K8" s="42">
        <v>11</v>
      </c>
    </row>
    <row r="9" ht="18.75" customHeight="1" spans="1:11">
      <c r="A9" s="33"/>
      <c r="B9" s="34"/>
      <c r="C9" s="33"/>
      <c r="D9" s="33"/>
      <c r="E9" s="33"/>
      <c r="F9" s="33"/>
      <c r="G9" s="33"/>
      <c r="H9" s="40"/>
      <c r="I9" s="43"/>
      <c r="J9" s="43"/>
      <c r="K9" s="40"/>
    </row>
    <row r="10" ht="18.75" customHeight="1" spans="1:11">
      <c r="A10" s="35"/>
      <c r="B10" s="34"/>
      <c r="C10" s="34"/>
      <c r="D10" s="34"/>
      <c r="E10" s="34"/>
      <c r="F10" s="34"/>
      <c r="G10" s="34"/>
      <c r="H10" s="32"/>
      <c r="I10" s="32"/>
      <c r="J10" s="32"/>
      <c r="K10" s="40"/>
    </row>
    <row r="11" ht="18.75" customHeight="1" spans="1:11">
      <c r="A11" s="36" t="s">
        <v>167</v>
      </c>
      <c r="B11" s="37"/>
      <c r="C11" s="37"/>
      <c r="D11" s="37"/>
      <c r="E11" s="37"/>
      <c r="F11" s="37"/>
      <c r="G11" s="41"/>
      <c r="H11" s="32"/>
      <c r="I11" s="32"/>
      <c r="J11" s="32"/>
      <c r="K11" s="40"/>
    </row>
    <row r="12" customHeight="1" spans="1:1">
      <c r="A12" t="s">
        <v>462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6"/>
  <sheetViews>
    <sheetView showZeros="0" workbookViewId="0">
      <pane ySplit="1" topLeftCell="A4" activePane="bottomLeft" state="frozen"/>
      <selection/>
      <selection pane="bottomLeft" activeCell="G40" sqref="G40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21" t="s">
        <v>463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22"/>
      <c r="F4" s="22"/>
      <c r="G4" s="23" t="s">
        <v>2</v>
      </c>
    </row>
    <row r="5" ht="21.75" customHeight="1" spans="1:7">
      <c r="A5" s="7" t="s">
        <v>255</v>
      </c>
      <c r="B5" s="7" t="s">
        <v>254</v>
      </c>
      <c r="C5" s="7" t="s">
        <v>180</v>
      </c>
      <c r="D5" s="8" t="s">
        <v>464</v>
      </c>
      <c r="E5" s="24" t="s">
        <v>59</v>
      </c>
      <c r="F5" s="25"/>
      <c r="G5" s="26"/>
    </row>
    <row r="6" ht="21.75" customHeight="1" spans="1:7">
      <c r="A6" s="9"/>
      <c r="B6" s="9"/>
      <c r="C6" s="9"/>
      <c r="D6" s="10"/>
      <c r="E6" s="27" t="str">
        <f>"2025"&amp;"年"</f>
        <v>2025年</v>
      </c>
      <c r="F6" s="8" t="str">
        <f>("2025"+1)&amp;"年"</f>
        <v>2026年</v>
      </c>
      <c r="G6" s="8" t="str">
        <f>("2025"+2)&amp;"年"</f>
        <v>2027年</v>
      </c>
    </row>
    <row r="7" ht="40.5" customHeight="1" spans="1:7">
      <c r="A7" s="11"/>
      <c r="B7" s="11"/>
      <c r="C7" s="11"/>
      <c r="D7" s="12"/>
      <c r="E7" s="28"/>
      <c r="F7" s="12" t="s">
        <v>58</v>
      </c>
      <c r="G7" s="12"/>
    </row>
    <row r="8" ht="15" customHeight="1" spans="1:7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</row>
    <row r="9" s="1" customFormat="1" ht="15" customHeight="1" spans="1:7">
      <c r="A9" s="14" t="s">
        <v>70</v>
      </c>
      <c r="B9" s="15" t="s">
        <v>465</v>
      </c>
      <c r="C9" s="15" t="s">
        <v>197</v>
      </c>
      <c r="D9" s="14" t="s">
        <v>466</v>
      </c>
      <c r="E9" s="29">
        <v>281680</v>
      </c>
      <c r="F9" s="30">
        <v>281680</v>
      </c>
      <c r="G9" s="30">
        <v>281680</v>
      </c>
    </row>
    <row r="10" ht="15" customHeight="1" spans="1:7">
      <c r="A10" s="16" t="s">
        <v>70</v>
      </c>
      <c r="B10" s="15" t="s">
        <v>465</v>
      </c>
      <c r="C10" s="15" t="s">
        <v>197</v>
      </c>
      <c r="D10" s="16" t="s">
        <v>466</v>
      </c>
      <c r="E10" s="29">
        <v>139020</v>
      </c>
      <c r="F10" s="30">
        <v>139020</v>
      </c>
      <c r="G10" s="30">
        <v>139020</v>
      </c>
    </row>
    <row r="11" ht="15" customHeight="1" spans="1:7">
      <c r="A11" s="16" t="s">
        <v>70</v>
      </c>
      <c r="B11" s="15" t="s">
        <v>465</v>
      </c>
      <c r="C11" s="15" t="s">
        <v>197</v>
      </c>
      <c r="D11" s="16" t="s">
        <v>466</v>
      </c>
      <c r="E11" s="29">
        <v>96000</v>
      </c>
      <c r="F11" s="30">
        <v>96000</v>
      </c>
      <c r="G11" s="30">
        <v>96000</v>
      </c>
    </row>
    <row r="12" ht="15" customHeight="1" spans="1:7">
      <c r="A12" s="16" t="s">
        <v>70</v>
      </c>
      <c r="B12" s="15" t="s">
        <v>465</v>
      </c>
      <c r="C12" s="15" t="s">
        <v>197</v>
      </c>
      <c r="D12" s="16" t="s">
        <v>466</v>
      </c>
      <c r="E12" s="29">
        <v>12600</v>
      </c>
      <c r="F12" s="30">
        <v>12600</v>
      </c>
      <c r="G12" s="30">
        <v>12600</v>
      </c>
    </row>
    <row r="13" ht="15" customHeight="1" spans="1:7">
      <c r="A13" s="16" t="s">
        <v>70</v>
      </c>
      <c r="B13" s="15" t="s">
        <v>465</v>
      </c>
      <c r="C13" s="15" t="s">
        <v>197</v>
      </c>
      <c r="D13" s="16" t="s">
        <v>466</v>
      </c>
      <c r="E13" s="29">
        <v>7755</v>
      </c>
      <c r="F13" s="30">
        <v>7755</v>
      </c>
      <c r="G13" s="30">
        <v>7755</v>
      </c>
    </row>
    <row r="14" ht="15" customHeight="1" spans="1:7">
      <c r="A14" s="16" t="s">
        <v>70</v>
      </c>
      <c r="B14" s="15" t="s">
        <v>465</v>
      </c>
      <c r="C14" s="15" t="s">
        <v>197</v>
      </c>
      <c r="D14" s="16" t="s">
        <v>466</v>
      </c>
      <c r="E14" s="29">
        <v>6552</v>
      </c>
      <c r="F14" s="30">
        <v>6552</v>
      </c>
      <c r="G14" s="30">
        <v>6552</v>
      </c>
    </row>
    <row r="15" ht="15" customHeight="1" spans="1:7">
      <c r="A15" s="16" t="s">
        <v>70</v>
      </c>
      <c r="B15" s="15" t="s">
        <v>465</v>
      </c>
      <c r="C15" s="15" t="s">
        <v>207</v>
      </c>
      <c r="D15" s="16" t="s">
        <v>466</v>
      </c>
      <c r="E15" s="30">
        <v>15120</v>
      </c>
      <c r="F15" s="30">
        <v>15120</v>
      </c>
      <c r="G15" s="30">
        <v>15120</v>
      </c>
    </row>
    <row r="16" ht="15" customHeight="1" spans="1:7">
      <c r="A16" s="16" t="s">
        <v>70</v>
      </c>
      <c r="B16" s="15" t="s">
        <v>465</v>
      </c>
      <c r="C16" s="15" t="s">
        <v>109</v>
      </c>
      <c r="D16" s="16" t="s">
        <v>466</v>
      </c>
      <c r="E16" s="30">
        <v>232812</v>
      </c>
      <c r="F16" s="30">
        <v>232812</v>
      </c>
      <c r="G16" s="30">
        <v>232812</v>
      </c>
    </row>
    <row r="17" ht="15" customHeight="1" spans="1:7">
      <c r="A17" s="16" t="s">
        <v>70</v>
      </c>
      <c r="B17" s="15" t="s">
        <v>465</v>
      </c>
      <c r="C17" s="15" t="s">
        <v>213</v>
      </c>
      <c r="D17" s="16" t="s">
        <v>466</v>
      </c>
      <c r="E17" s="30">
        <v>29298.48</v>
      </c>
      <c r="F17" s="30">
        <v>29298.48</v>
      </c>
      <c r="G17" s="30">
        <v>29298.48</v>
      </c>
    </row>
    <row r="18" ht="15" customHeight="1" spans="1:7">
      <c r="A18" s="16" t="s">
        <v>70</v>
      </c>
      <c r="B18" s="15" t="s">
        <v>465</v>
      </c>
      <c r="C18" s="15" t="s">
        <v>216</v>
      </c>
      <c r="D18" s="16" t="s">
        <v>466</v>
      </c>
      <c r="E18" s="30">
        <v>20400</v>
      </c>
      <c r="F18" s="30">
        <v>20400</v>
      </c>
      <c r="G18" s="30">
        <v>20400</v>
      </c>
    </row>
    <row r="19" ht="15" customHeight="1" spans="1:7">
      <c r="A19" s="16" t="s">
        <v>70</v>
      </c>
      <c r="B19" s="15" t="s">
        <v>465</v>
      </c>
      <c r="C19" s="15" t="s">
        <v>220</v>
      </c>
      <c r="D19" s="16" t="s">
        <v>466</v>
      </c>
      <c r="E19" s="30">
        <v>4492704</v>
      </c>
      <c r="F19" s="30">
        <v>4492704</v>
      </c>
      <c r="G19" s="30">
        <v>4492704</v>
      </c>
    </row>
    <row r="20" ht="15" customHeight="1" spans="1:7">
      <c r="A20" s="16" t="s">
        <v>70</v>
      </c>
      <c r="B20" s="15" t="s">
        <v>465</v>
      </c>
      <c r="C20" s="15" t="s">
        <v>224</v>
      </c>
      <c r="D20" s="16" t="s">
        <v>466</v>
      </c>
      <c r="E20" s="30">
        <v>532000</v>
      </c>
      <c r="F20" s="30">
        <v>532000</v>
      </c>
      <c r="G20" s="30">
        <v>532000</v>
      </c>
    </row>
    <row r="21" ht="15" customHeight="1" spans="1:7">
      <c r="A21" s="16" t="s">
        <v>70</v>
      </c>
      <c r="B21" s="15" t="s">
        <v>465</v>
      </c>
      <c r="C21" s="15" t="s">
        <v>228</v>
      </c>
      <c r="D21" s="16" t="s">
        <v>466</v>
      </c>
      <c r="E21" s="30">
        <v>206344</v>
      </c>
      <c r="F21" s="30">
        <v>206344</v>
      </c>
      <c r="G21" s="30">
        <v>206344</v>
      </c>
    </row>
    <row r="22" ht="15" customHeight="1" spans="1:7">
      <c r="A22" s="16" t="s">
        <v>70</v>
      </c>
      <c r="B22" s="15" t="s">
        <v>465</v>
      </c>
      <c r="C22" s="15" t="s">
        <v>228</v>
      </c>
      <c r="D22" s="16" t="s">
        <v>466</v>
      </c>
      <c r="E22" s="30">
        <v>600</v>
      </c>
      <c r="F22" s="30">
        <v>600</v>
      </c>
      <c r="G22" s="30">
        <v>600</v>
      </c>
    </row>
    <row r="23" ht="15" customHeight="1" spans="1:7">
      <c r="A23" s="16" t="s">
        <v>70</v>
      </c>
      <c r="B23" s="15" t="s">
        <v>465</v>
      </c>
      <c r="C23" s="15" t="s">
        <v>228</v>
      </c>
      <c r="D23" s="16" t="s">
        <v>466</v>
      </c>
      <c r="E23" s="30">
        <v>18000</v>
      </c>
      <c r="F23" s="30">
        <v>18000</v>
      </c>
      <c r="G23" s="30">
        <v>18000</v>
      </c>
    </row>
    <row r="24" ht="15" customHeight="1" spans="1:7">
      <c r="A24" s="16" t="s">
        <v>70</v>
      </c>
      <c r="B24" s="15" t="s">
        <v>465</v>
      </c>
      <c r="C24" s="17" t="s">
        <v>228</v>
      </c>
      <c r="D24" s="16" t="s">
        <v>466</v>
      </c>
      <c r="E24" s="31">
        <v>33000</v>
      </c>
      <c r="F24" s="31">
        <v>33000</v>
      </c>
      <c r="G24" s="31">
        <v>33000</v>
      </c>
    </row>
    <row r="25" ht="15" customHeight="1" spans="1:7">
      <c r="A25" s="16" t="s">
        <v>70</v>
      </c>
      <c r="B25" s="15" t="s">
        <v>465</v>
      </c>
      <c r="C25" s="17" t="s">
        <v>228</v>
      </c>
      <c r="D25" s="16" t="s">
        <v>466</v>
      </c>
      <c r="E25" s="31">
        <v>4056</v>
      </c>
      <c r="F25" s="31">
        <v>4056</v>
      </c>
      <c r="G25" s="31">
        <v>4056</v>
      </c>
    </row>
    <row r="26" ht="15" customHeight="1" spans="1:7">
      <c r="A26" s="16" t="s">
        <v>70</v>
      </c>
      <c r="B26" s="15" t="s">
        <v>465</v>
      </c>
      <c r="C26" s="17" t="s">
        <v>228</v>
      </c>
      <c r="D26" s="16" t="s">
        <v>466</v>
      </c>
      <c r="E26" s="31">
        <v>48000</v>
      </c>
      <c r="F26" s="31">
        <v>48000</v>
      </c>
      <c r="G26" s="31">
        <v>48000</v>
      </c>
    </row>
    <row r="27" ht="15" customHeight="1" spans="1:7">
      <c r="A27" s="16" t="s">
        <v>70</v>
      </c>
      <c r="B27" s="15" t="s">
        <v>465</v>
      </c>
      <c r="C27" s="17" t="s">
        <v>228</v>
      </c>
      <c r="D27" s="16" t="s">
        <v>466</v>
      </c>
      <c r="E27" s="31">
        <v>5000</v>
      </c>
      <c r="F27" s="31">
        <v>5000</v>
      </c>
      <c r="G27" s="31">
        <v>5000</v>
      </c>
    </row>
    <row r="28" ht="15" customHeight="1" spans="1:7">
      <c r="A28" s="16" t="s">
        <v>70</v>
      </c>
      <c r="B28" s="15" t="s">
        <v>465</v>
      </c>
      <c r="C28" s="17" t="s">
        <v>228</v>
      </c>
      <c r="D28" s="16" t="s">
        <v>466</v>
      </c>
      <c r="E28" s="31">
        <v>20000</v>
      </c>
      <c r="F28" s="31">
        <v>20000</v>
      </c>
      <c r="G28" s="31">
        <v>20000</v>
      </c>
    </row>
    <row r="29" ht="15" customHeight="1" spans="1:7">
      <c r="A29" s="16" t="s">
        <v>70</v>
      </c>
      <c r="B29" s="15" t="s">
        <v>465</v>
      </c>
      <c r="C29" s="17" t="s">
        <v>228</v>
      </c>
      <c r="D29" s="16" t="s">
        <v>466</v>
      </c>
      <c r="E29" s="31">
        <v>42000</v>
      </c>
      <c r="F29" s="31">
        <v>42000</v>
      </c>
      <c r="G29" s="31">
        <v>42000</v>
      </c>
    </row>
    <row r="30" ht="15" customHeight="1" spans="1:7">
      <c r="A30" s="16" t="s">
        <v>70</v>
      </c>
      <c r="B30" s="15" t="s">
        <v>465</v>
      </c>
      <c r="C30" s="17" t="s">
        <v>228</v>
      </c>
      <c r="D30" s="16" t="s">
        <v>466</v>
      </c>
      <c r="E30" s="31">
        <v>10000</v>
      </c>
      <c r="F30" s="31">
        <v>10000</v>
      </c>
      <c r="G30" s="31">
        <v>10000</v>
      </c>
    </row>
    <row r="31" ht="15" customHeight="1" spans="1:7">
      <c r="A31" s="16" t="s">
        <v>70</v>
      </c>
      <c r="B31" s="15" t="s">
        <v>465</v>
      </c>
      <c r="C31" s="17" t="s">
        <v>248</v>
      </c>
      <c r="D31" s="16" t="s">
        <v>466</v>
      </c>
      <c r="E31" s="31">
        <v>557928</v>
      </c>
      <c r="F31" s="31">
        <v>557928</v>
      </c>
      <c r="G31" s="31">
        <v>557928</v>
      </c>
    </row>
    <row r="32" ht="15" customHeight="1" spans="1:7">
      <c r="A32" s="16" t="s">
        <v>70</v>
      </c>
      <c r="B32" s="15" t="s">
        <v>465</v>
      </c>
      <c r="C32" s="17" t="s">
        <v>248</v>
      </c>
      <c r="D32" s="16" t="s">
        <v>466</v>
      </c>
      <c r="E32" s="31">
        <v>600</v>
      </c>
      <c r="F32" s="31">
        <v>600</v>
      </c>
      <c r="G32" s="31">
        <v>600</v>
      </c>
    </row>
    <row r="33" ht="15" customHeight="1" spans="1:7">
      <c r="A33" s="16" t="s">
        <v>70</v>
      </c>
      <c r="B33" s="15" t="s">
        <v>465</v>
      </c>
      <c r="C33" s="17" t="s">
        <v>248</v>
      </c>
      <c r="D33" s="16" t="s">
        <v>466</v>
      </c>
      <c r="E33" s="31">
        <v>56000</v>
      </c>
      <c r="F33" s="31">
        <v>56000</v>
      </c>
      <c r="G33" s="31">
        <v>56000</v>
      </c>
    </row>
    <row r="34" ht="15" customHeight="1" spans="1:7">
      <c r="A34" s="16" t="s">
        <v>70</v>
      </c>
      <c r="B34" s="15" t="s">
        <v>465</v>
      </c>
      <c r="C34" s="17" t="s">
        <v>248</v>
      </c>
      <c r="D34" s="16" t="s">
        <v>466</v>
      </c>
      <c r="E34" s="29">
        <v>387840</v>
      </c>
      <c r="F34" s="29">
        <v>387840</v>
      </c>
      <c r="G34" s="29">
        <v>387840</v>
      </c>
    </row>
    <row r="35" ht="15" customHeight="1" spans="1:7">
      <c r="A35" s="16" t="s">
        <v>70</v>
      </c>
      <c r="B35" s="15" t="s">
        <v>465</v>
      </c>
      <c r="C35" s="17" t="s">
        <v>248</v>
      </c>
      <c r="D35" s="16" t="s">
        <v>466</v>
      </c>
      <c r="E35" s="29">
        <v>518556</v>
      </c>
      <c r="F35" s="29">
        <v>518556</v>
      </c>
      <c r="G35" s="29">
        <v>518556</v>
      </c>
    </row>
    <row r="36" ht="18.75" customHeight="1" spans="1:7">
      <c r="A36" s="18" t="s">
        <v>56</v>
      </c>
      <c r="B36" s="19" t="s">
        <v>340</v>
      </c>
      <c r="C36" s="19"/>
      <c r="D36" s="20"/>
      <c r="E36" s="32">
        <f>SUM(E9:E35)</f>
        <v>7773865.48</v>
      </c>
      <c r="F36" s="32">
        <f>SUM(F9:F35)</f>
        <v>7773865.48</v>
      </c>
      <c r="G36" s="32">
        <f>SUM(G9:G35)</f>
        <v>7773865.48</v>
      </c>
    </row>
  </sheetData>
  <mergeCells count="11">
    <mergeCell ref="A3:G3"/>
    <mergeCell ref="A4:D4"/>
    <mergeCell ref="E5:G5"/>
    <mergeCell ref="A36:D36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C42" sqref="C42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70" t="s">
        <v>53</v>
      </c>
    </row>
    <row r="3" ht="41.25" customHeight="1" spans="1:1">
      <c r="A3" s="47" t="str">
        <f>"2025"&amp;"年部门收入预算表"</f>
        <v>2025年部门收入预算表</v>
      </c>
    </row>
    <row r="4" ht="17.25" customHeight="1" spans="1:19">
      <c r="A4" s="50" t="s">
        <v>1</v>
      </c>
      <c r="S4" s="52" t="s">
        <v>2</v>
      </c>
    </row>
    <row r="5" ht="21.75" customHeight="1" spans="1:19">
      <c r="A5" s="213" t="s">
        <v>54</v>
      </c>
      <c r="B5" s="214" t="s">
        <v>55</v>
      </c>
      <c r="C5" s="214" t="s">
        <v>56</v>
      </c>
      <c r="D5" s="215" t="s">
        <v>57</v>
      </c>
      <c r="E5" s="215"/>
      <c r="F5" s="215"/>
      <c r="G5" s="215"/>
      <c r="H5" s="215"/>
      <c r="I5" s="141"/>
      <c r="J5" s="215"/>
      <c r="K5" s="215"/>
      <c r="L5" s="215"/>
      <c r="M5" s="215"/>
      <c r="N5" s="225"/>
      <c r="O5" s="215" t="s">
        <v>46</v>
      </c>
      <c r="P5" s="215"/>
      <c r="Q5" s="215"/>
      <c r="R5" s="215"/>
      <c r="S5" s="225"/>
    </row>
    <row r="6" ht="27" customHeight="1" spans="1:19">
      <c r="A6" s="216"/>
      <c r="B6" s="217"/>
      <c r="C6" s="217"/>
      <c r="D6" s="217" t="s">
        <v>58</v>
      </c>
      <c r="E6" s="217" t="s">
        <v>59</v>
      </c>
      <c r="F6" s="217" t="s">
        <v>60</v>
      </c>
      <c r="G6" s="217" t="s">
        <v>61</v>
      </c>
      <c r="H6" s="217" t="s">
        <v>62</v>
      </c>
      <c r="I6" s="222" t="s">
        <v>63</v>
      </c>
      <c r="J6" s="223"/>
      <c r="K6" s="223"/>
      <c r="L6" s="223"/>
      <c r="M6" s="223"/>
      <c r="N6" s="224"/>
      <c r="O6" s="217" t="s">
        <v>58</v>
      </c>
      <c r="P6" s="217" t="s">
        <v>59</v>
      </c>
      <c r="Q6" s="217" t="s">
        <v>60</v>
      </c>
      <c r="R6" s="217" t="s">
        <v>61</v>
      </c>
      <c r="S6" s="217" t="s">
        <v>64</v>
      </c>
    </row>
    <row r="7" ht="30" customHeight="1" spans="1:19">
      <c r="A7" s="218"/>
      <c r="B7" s="108"/>
      <c r="C7" s="124"/>
      <c r="D7" s="124"/>
      <c r="E7" s="124"/>
      <c r="F7" s="124"/>
      <c r="G7" s="124"/>
      <c r="H7" s="124"/>
      <c r="I7" s="77" t="s">
        <v>58</v>
      </c>
      <c r="J7" s="224" t="s">
        <v>65</v>
      </c>
      <c r="K7" s="224" t="s">
        <v>66</v>
      </c>
      <c r="L7" s="224" t="s">
        <v>67</v>
      </c>
      <c r="M7" s="224" t="s">
        <v>68</v>
      </c>
      <c r="N7" s="224" t="s">
        <v>69</v>
      </c>
      <c r="O7" s="226"/>
      <c r="P7" s="226"/>
      <c r="Q7" s="226"/>
      <c r="R7" s="226"/>
      <c r="S7" s="124"/>
    </row>
    <row r="8" ht="15" customHeight="1" spans="1:19">
      <c r="A8" s="219">
        <v>1</v>
      </c>
      <c r="B8" s="219">
        <v>2</v>
      </c>
      <c r="C8" s="219">
        <v>3</v>
      </c>
      <c r="D8" s="219">
        <v>4</v>
      </c>
      <c r="E8" s="219">
        <v>5</v>
      </c>
      <c r="F8" s="219">
        <v>6</v>
      </c>
      <c r="G8" s="219">
        <v>7</v>
      </c>
      <c r="H8" s="219">
        <v>8</v>
      </c>
      <c r="I8" s="77">
        <v>9</v>
      </c>
      <c r="J8" s="219">
        <v>10</v>
      </c>
      <c r="K8" s="219">
        <v>11</v>
      </c>
      <c r="L8" s="219">
        <v>12</v>
      </c>
      <c r="M8" s="219">
        <v>13</v>
      </c>
      <c r="N8" s="219">
        <v>14</v>
      </c>
      <c r="O8" s="219">
        <v>15</v>
      </c>
      <c r="P8" s="219">
        <v>16</v>
      </c>
      <c r="Q8" s="219">
        <v>17</v>
      </c>
      <c r="R8" s="219">
        <v>18</v>
      </c>
      <c r="S8" s="219">
        <v>19</v>
      </c>
    </row>
    <row r="9" ht="18" customHeight="1" spans="1:19">
      <c r="A9" s="34">
        <v>105034</v>
      </c>
      <c r="B9" s="34" t="s">
        <v>70</v>
      </c>
      <c r="C9" s="85">
        <v>8891909.48</v>
      </c>
      <c r="D9" s="85">
        <v>8556169.48</v>
      </c>
      <c r="E9" s="85">
        <v>8556169.48</v>
      </c>
      <c r="F9" s="85"/>
      <c r="G9" s="85"/>
      <c r="H9" s="85"/>
      <c r="I9" s="85"/>
      <c r="J9" s="85"/>
      <c r="K9" s="85"/>
      <c r="L9" s="85"/>
      <c r="M9" s="85"/>
      <c r="N9" s="85"/>
      <c r="O9" s="85">
        <v>335740</v>
      </c>
      <c r="P9" s="85">
        <v>335740</v>
      </c>
      <c r="Q9" s="85"/>
      <c r="R9" s="85"/>
      <c r="S9" s="85"/>
    </row>
    <row r="10" ht="18" customHeight="1" spans="1:19">
      <c r="A10" s="220"/>
      <c r="B10" s="220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ht="18" customHeight="1" spans="1:19">
      <c r="A11" s="220"/>
      <c r="B11" s="220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ht="18" customHeight="1" spans="1:19">
      <c r="A12" s="220"/>
      <c r="B12" s="220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</row>
    <row r="13" ht="18" customHeight="1" spans="1:19">
      <c r="A13" s="55" t="s">
        <v>56</v>
      </c>
      <c r="B13" s="221"/>
      <c r="C13" s="85">
        <v>8891909.48</v>
      </c>
      <c r="D13" s="85">
        <v>8556169.48</v>
      </c>
      <c r="E13" s="85">
        <v>8556169.48</v>
      </c>
      <c r="F13" s="85"/>
      <c r="G13" s="85"/>
      <c r="H13" s="85"/>
      <c r="I13" s="85"/>
      <c r="J13" s="85"/>
      <c r="K13" s="85"/>
      <c r="L13" s="85"/>
      <c r="M13" s="85"/>
      <c r="N13" s="85"/>
      <c r="O13" s="85">
        <v>335740</v>
      </c>
      <c r="P13" s="85">
        <v>335740</v>
      </c>
      <c r="Q13" s="85"/>
      <c r="R13" s="85"/>
      <c r="S13" s="85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16"/>
  <sheetViews>
    <sheetView showGridLines="0" showZeros="0" workbookViewId="0">
      <pane ySplit="1" topLeftCell="A2" activePane="bottomLeft" state="frozen"/>
      <selection/>
      <selection pane="bottomLeft" activeCell="F24" sqref="F2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166666666667" customWidth="1"/>
    <col min="10" max="11" width="24.425" customWidth="1"/>
    <col min="12" max="15" width="24.57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52" t="s">
        <v>71</v>
      </c>
    </row>
    <row r="3" ht="41.25" customHeight="1" spans="1:1">
      <c r="A3" s="47" t="str">
        <f>"2025"&amp;"年部门支出预算表"</f>
        <v>2025年部门支出预算表</v>
      </c>
    </row>
    <row r="4" ht="17.25" customHeight="1" spans="1:15">
      <c r="A4" s="50" t="s">
        <v>1</v>
      </c>
      <c r="O4" s="52" t="s">
        <v>2</v>
      </c>
    </row>
    <row r="5" ht="27" customHeight="1" spans="1:15">
      <c r="A5" s="199" t="s">
        <v>72</v>
      </c>
      <c r="B5" s="199" t="s">
        <v>73</v>
      </c>
      <c r="C5" s="199" t="s">
        <v>56</v>
      </c>
      <c r="D5" s="200" t="s">
        <v>59</v>
      </c>
      <c r="E5" s="207"/>
      <c r="F5" s="208"/>
      <c r="G5" s="209" t="s">
        <v>60</v>
      </c>
      <c r="H5" s="209" t="s">
        <v>61</v>
      </c>
      <c r="I5" s="209" t="s">
        <v>74</v>
      </c>
      <c r="J5" s="200" t="s">
        <v>63</v>
      </c>
      <c r="K5" s="207"/>
      <c r="L5" s="207"/>
      <c r="M5" s="207"/>
      <c r="N5" s="211"/>
      <c r="O5" s="212"/>
    </row>
    <row r="6" ht="42" customHeight="1" spans="1:15">
      <c r="A6" s="201"/>
      <c r="B6" s="201"/>
      <c r="C6" s="202"/>
      <c r="D6" s="203" t="s">
        <v>58</v>
      </c>
      <c r="E6" s="203" t="s">
        <v>75</v>
      </c>
      <c r="F6" s="203" t="s">
        <v>76</v>
      </c>
      <c r="G6" s="202"/>
      <c r="H6" s="202"/>
      <c r="I6" s="210"/>
      <c r="J6" s="203" t="s">
        <v>58</v>
      </c>
      <c r="K6" s="193" t="s">
        <v>77</v>
      </c>
      <c r="L6" s="193" t="s">
        <v>78</v>
      </c>
      <c r="M6" s="193" t="s">
        <v>79</v>
      </c>
      <c r="N6" s="193" t="s">
        <v>80</v>
      </c>
      <c r="O6" s="193" t="s">
        <v>81</v>
      </c>
    </row>
    <row r="7" ht="18" customHeight="1" spans="1:15">
      <c r="A7" s="58" t="s">
        <v>82</v>
      </c>
      <c r="B7" s="58" t="s">
        <v>83</v>
      </c>
      <c r="C7" s="58" t="s">
        <v>84</v>
      </c>
      <c r="D7" s="66" t="s">
        <v>85</v>
      </c>
      <c r="E7" s="66" t="s">
        <v>86</v>
      </c>
      <c r="F7" s="66" t="s">
        <v>87</v>
      </c>
      <c r="G7" s="66" t="s">
        <v>88</v>
      </c>
      <c r="H7" s="66" t="s">
        <v>89</v>
      </c>
      <c r="I7" s="66" t="s">
        <v>90</v>
      </c>
      <c r="J7" s="66" t="s">
        <v>91</v>
      </c>
      <c r="K7" s="66" t="s">
        <v>92</v>
      </c>
      <c r="L7" s="66" t="s">
        <v>93</v>
      </c>
      <c r="M7" s="66" t="s">
        <v>94</v>
      </c>
      <c r="N7" s="58" t="s">
        <v>95</v>
      </c>
      <c r="O7" s="66" t="s">
        <v>96</v>
      </c>
    </row>
    <row r="8" s="184" customFormat="1" ht="20.25" customHeight="1" spans="1:15">
      <c r="A8" s="204" t="s">
        <v>97</v>
      </c>
      <c r="B8" s="204" t="s">
        <v>98</v>
      </c>
      <c r="C8" s="31">
        <v>7756230.48</v>
      </c>
      <c r="D8" s="31">
        <v>7756230.48</v>
      </c>
      <c r="E8" s="31">
        <v>6973926.48</v>
      </c>
      <c r="F8" s="31">
        <v>782304</v>
      </c>
      <c r="G8" s="204"/>
      <c r="H8" s="204"/>
      <c r="I8" s="204"/>
      <c r="J8" s="204"/>
      <c r="K8" s="204"/>
      <c r="L8" s="204"/>
      <c r="M8" s="204"/>
      <c r="N8" s="204"/>
      <c r="O8" s="204"/>
    </row>
    <row r="9" s="184" customFormat="1" ht="20.25" customHeight="1" spans="1:15">
      <c r="A9" s="204">
        <v>2080502</v>
      </c>
      <c r="B9" s="204" t="s">
        <v>99</v>
      </c>
      <c r="C9" s="205">
        <v>21000</v>
      </c>
      <c r="D9" s="31">
        <v>21000</v>
      </c>
      <c r="E9" s="31">
        <v>21000</v>
      </c>
      <c r="F9" s="31"/>
      <c r="G9" s="204"/>
      <c r="H9" s="204"/>
      <c r="I9" s="204"/>
      <c r="J9" s="204"/>
      <c r="K9" s="204"/>
      <c r="L9" s="204"/>
      <c r="M9" s="204"/>
      <c r="N9" s="204"/>
      <c r="O9" s="204"/>
    </row>
    <row r="10" s="184" customFormat="1" ht="20.25" customHeight="1" spans="1:15">
      <c r="A10" s="204" t="s">
        <v>100</v>
      </c>
      <c r="B10" s="204" t="s">
        <v>101</v>
      </c>
      <c r="C10" s="205">
        <v>281680</v>
      </c>
      <c r="D10" s="31">
        <v>281680</v>
      </c>
      <c r="E10" s="31">
        <v>281680</v>
      </c>
      <c r="F10" s="31"/>
      <c r="G10" s="204"/>
      <c r="H10" s="204"/>
      <c r="I10" s="204"/>
      <c r="J10" s="204"/>
      <c r="K10" s="204"/>
      <c r="L10" s="204"/>
      <c r="M10" s="204"/>
      <c r="N10" s="204"/>
      <c r="O10" s="204"/>
    </row>
    <row r="11" s="184" customFormat="1" ht="20.25" customHeight="1" spans="1:15">
      <c r="A11" s="204" t="s">
        <v>102</v>
      </c>
      <c r="B11" s="204" t="s">
        <v>103</v>
      </c>
      <c r="C11" s="205">
        <v>139020</v>
      </c>
      <c r="D11" s="31">
        <v>139020</v>
      </c>
      <c r="E11" s="31">
        <v>139020</v>
      </c>
      <c r="F11" s="31"/>
      <c r="G11" s="204"/>
      <c r="H11" s="204"/>
      <c r="I11" s="204"/>
      <c r="J11" s="204"/>
      <c r="K11" s="204"/>
      <c r="L11" s="204"/>
      <c r="M11" s="204"/>
      <c r="N11" s="204"/>
      <c r="O11" s="204"/>
    </row>
    <row r="12" s="184" customFormat="1" ht="20.25" customHeight="1" spans="1:15">
      <c r="A12" s="204" t="s">
        <v>104</v>
      </c>
      <c r="B12" s="204" t="s">
        <v>105</v>
      </c>
      <c r="C12" s="205">
        <v>96000</v>
      </c>
      <c r="D12" s="31">
        <v>96000</v>
      </c>
      <c r="E12" s="31">
        <v>96000</v>
      </c>
      <c r="F12" s="31"/>
      <c r="G12" s="204"/>
      <c r="H12" s="204"/>
      <c r="I12" s="204"/>
      <c r="J12" s="204"/>
      <c r="K12" s="204"/>
      <c r="L12" s="204"/>
      <c r="M12" s="204"/>
      <c r="N12" s="204"/>
      <c r="O12" s="204"/>
    </row>
    <row r="13" s="184" customFormat="1" ht="20.25" customHeight="1" spans="1:15">
      <c r="A13" s="204" t="s">
        <v>106</v>
      </c>
      <c r="B13" s="204" t="s">
        <v>107</v>
      </c>
      <c r="C13" s="205">
        <v>14307</v>
      </c>
      <c r="D13" s="31">
        <v>14307</v>
      </c>
      <c r="E13" s="31">
        <v>14307</v>
      </c>
      <c r="F13" s="31"/>
      <c r="G13" s="204"/>
      <c r="H13" s="204"/>
      <c r="I13" s="204"/>
      <c r="J13" s="204"/>
      <c r="K13" s="204"/>
      <c r="L13" s="204"/>
      <c r="M13" s="204"/>
      <c r="N13" s="204"/>
      <c r="O13" s="204"/>
    </row>
    <row r="14" s="184" customFormat="1" ht="20.25" customHeight="1" spans="1:15">
      <c r="A14" s="204" t="s">
        <v>108</v>
      </c>
      <c r="B14" s="204" t="s">
        <v>109</v>
      </c>
      <c r="C14" s="205">
        <v>232812</v>
      </c>
      <c r="D14" s="31">
        <v>232812</v>
      </c>
      <c r="E14" s="31">
        <v>232812</v>
      </c>
      <c r="F14" s="31"/>
      <c r="G14" s="204"/>
      <c r="H14" s="204"/>
      <c r="I14" s="204"/>
      <c r="J14" s="204"/>
      <c r="K14" s="204"/>
      <c r="L14" s="204"/>
      <c r="M14" s="204"/>
      <c r="N14" s="204"/>
      <c r="O14" s="204"/>
    </row>
    <row r="15" s="184" customFormat="1" ht="20.25" customHeight="1" spans="1:15">
      <c r="A15" s="204" t="s">
        <v>110</v>
      </c>
      <c r="B15" s="204" t="s">
        <v>111</v>
      </c>
      <c r="C15" s="205">
        <v>15120</v>
      </c>
      <c r="D15" s="31">
        <v>15120</v>
      </c>
      <c r="E15" s="31">
        <v>15120</v>
      </c>
      <c r="F15" s="31"/>
      <c r="G15" s="204"/>
      <c r="H15" s="204"/>
      <c r="I15" s="204"/>
      <c r="J15" s="204"/>
      <c r="K15" s="204"/>
      <c r="L15" s="204"/>
      <c r="M15" s="204"/>
      <c r="N15" s="204"/>
      <c r="O15" s="204"/>
    </row>
    <row r="16" ht="21" customHeight="1" spans="1:15">
      <c r="A16" s="206" t="s">
        <v>56</v>
      </c>
      <c r="B16" s="41"/>
      <c r="C16" s="188">
        <v>8556169.48</v>
      </c>
      <c r="D16" s="188">
        <v>8556169.48</v>
      </c>
      <c r="E16" s="166">
        <v>7773865.48</v>
      </c>
      <c r="F16" s="166">
        <v>782304</v>
      </c>
      <c r="G16" s="166"/>
      <c r="H16" s="85"/>
      <c r="I16" s="85"/>
      <c r="J16" s="85"/>
      <c r="K16" s="85"/>
      <c r="L16" s="85"/>
      <c r="M16" s="85"/>
      <c r="N16" s="85"/>
      <c r="O16" s="85"/>
    </row>
  </sheetData>
  <mergeCells count="12">
    <mergeCell ref="A2:O2"/>
    <mergeCell ref="A3:O3"/>
    <mergeCell ref="A4:B4"/>
    <mergeCell ref="D5:F5"/>
    <mergeCell ref="J5:O5"/>
    <mergeCell ref="A16:B1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4" activePane="bottomLeft" state="frozen"/>
      <selection/>
      <selection pane="bottomLeft" activeCell="C42" sqref="C42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2"/>
      <c r="B1" s="2"/>
      <c r="C1" s="2"/>
      <c r="D1" s="2"/>
    </row>
    <row r="2" ht="15" customHeight="1" spans="1:4">
      <c r="A2" s="48"/>
      <c r="B2" s="52"/>
      <c r="C2" s="52"/>
      <c r="D2" s="52" t="s">
        <v>112</v>
      </c>
    </row>
    <row r="3" ht="41.25" customHeight="1" spans="1:1">
      <c r="A3" s="47" t="str">
        <f>"2025"&amp;"年部门财政拨款收支预算总表"</f>
        <v>2025年部门财政拨款收支预算总表</v>
      </c>
    </row>
    <row r="4" ht="17.25" customHeight="1" spans="1:4">
      <c r="A4" s="50" t="s">
        <v>1</v>
      </c>
      <c r="B4" s="192"/>
      <c r="D4" s="52" t="s">
        <v>2</v>
      </c>
    </row>
    <row r="5" ht="17.25" customHeight="1" spans="1:4">
      <c r="A5" s="193" t="s">
        <v>3</v>
      </c>
      <c r="B5" s="194"/>
      <c r="C5" s="193" t="s">
        <v>4</v>
      </c>
      <c r="D5" s="194"/>
    </row>
    <row r="6" ht="18.75" customHeight="1" spans="1:4">
      <c r="A6" s="193" t="s">
        <v>5</v>
      </c>
      <c r="B6" s="193" t="s">
        <v>6</v>
      </c>
      <c r="C6" s="193" t="s">
        <v>7</v>
      </c>
      <c r="D6" s="193" t="s">
        <v>6</v>
      </c>
    </row>
    <row r="7" ht="16.5" customHeight="1" spans="1:4">
      <c r="A7" s="195" t="s">
        <v>113</v>
      </c>
      <c r="B7" s="85">
        <v>8556169.48</v>
      </c>
      <c r="C7" s="195" t="s">
        <v>114</v>
      </c>
      <c r="D7" s="85">
        <v>8556169.48</v>
      </c>
    </row>
    <row r="8" ht="16.5" customHeight="1" spans="1:4">
      <c r="A8" s="195" t="s">
        <v>115</v>
      </c>
      <c r="B8" s="85">
        <v>8556169.48</v>
      </c>
      <c r="C8" s="195" t="s">
        <v>116</v>
      </c>
      <c r="D8" s="85"/>
    </row>
    <row r="9" ht="16.5" customHeight="1" spans="1:4">
      <c r="A9" s="195" t="s">
        <v>117</v>
      </c>
      <c r="B9" s="85"/>
      <c r="C9" s="195" t="s">
        <v>118</v>
      </c>
      <c r="D9" s="85"/>
    </row>
    <row r="10" ht="16.5" customHeight="1" spans="1:4">
      <c r="A10" s="195" t="s">
        <v>119</v>
      </c>
      <c r="B10" s="85"/>
      <c r="C10" s="195" t="s">
        <v>120</v>
      </c>
      <c r="D10" s="85"/>
    </row>
    <row r="11" ht="16.5" customHeight="1" spans="1:4">
      <c r="A11" s="195" t="s">
        <v>121</v>
      </c>
      <c r="B11" s="85">
        <v>335740</v>
      </c>
      <c r="C11" s="195" t="s">
        <v>122</v>
      </c>
      <c r="D11" s="85"/>
    </row>
    <row r="12" ht="16.5" customHeight="1" spans="1:4">
      <c r="A12" s="195" t="s">
        <v>115</v>
      </c>
      <c r="B12" s="85">
        <v>335740</v>
      </c>
      <c r="C12" s="195" t="s">
        <v>123</v>
      </c>
      <c r="D12" s="85">
        <v>7756230.48</v>
      </c>
    </row>
    <row r="13" ht="16.5" customHeight="1" spans="1:4">
      <c r="A13" s="171" t="s">
        <v>117</v>
      </c>
      <c r="B13" s="85"/>
      <c r="C13" s="73" t="s">
        <v>124</v>
      </c>
      <c r="D13" s="85"/>
    </row>
    <row r="14" ht="16.5" customHeight="1" spans="1:4">
      <c r="A14" s="171" t="s">
        <v>119</v>
      </c>
      <c r="B14" s="85"/>
      <c r="C14" s="73" t="s">
        <v>125</v>
      </c>
      <c r="D14" s="85"/>
    </row>
    <row r="15" ht="16.5" customHeight="1" spans="1:4">
      <c r="A15" s="196"/>
      <c r="B15" s="85"/>
      <c r="C15" s="73" t="s">
        <v>126</v>
      </c>
      <c r="D15" s="85">
        <v>302680</v>
      </c>
    </row>
    <row r="16" ht="16.5" customHeight="1" spans="1:4">
      <c r="A16" s="196"/>
      <c r="B16" s="85"/>
      <c r="C16" s="73" t="s">
        <v>127</v>
      </c>
      <c r="D16" s="85">
        <v>249327</v>
      </c>
    </row>
    <row r="17" ht="16.5" customHeight="1" spans="1:4">
      <c r="A17" s="196"/>
      <c r="B17" s="85"/>
      <c r="C17" s="73" t="s">
        <v>128</v>
      </c>
      <c r="D17" s="85"/>
    </row>
    <row r="18" ht="16.5" customHeight="1" spans="1:4">
      <c r="A18" s="196"/>
      <c r="B18" s="85"/>
      <c r="C18" s="73" t="s">
        <v>129</v>
      </c>
      <c r="D18" s="85"/>
    </row>
    <row r="19" ht="16.5" customHeight="1" spans="1:4">
      <c r="A19" s="196"/>
      <c r="B19" s="85"/>
      <c r="C19" s="73" t="s">
        <v>130</v>
      </c>
      <c r="D19" s="85"/>
    </row>
    <row r="20" ht="16.5" customHeight="1" spans="1:4">
      <c r="A20" s="196"/>
      <c r="B20" s="85"/>
      <c r="C20" s="73" t="s">
        <v>131</v>
      </c>
      <c r="D20" s="85"/>
    </row>
    <row r="21" ht="16.5" customHeight="1" spans="1:4">
      <c r="A21" s="196"/>
      <c r="B21" s="85"/>
      <c r="C21" s="73" t="s">
        <v>132</v>
      </c>
      <c r="D21" s="85"/>
    </row>
    <row r="22" ht="16.5" customHeight="1" spans="1:4">
      <c r="A22" s="196"/>
      <c r="B22" s="85"/>
      <c r="C22" s="73" t="s">
        <v>133</v>
      </c>
      <c r="D22" s="85"/>
    </row>
    <row r="23" ht="16.5" customHeight="1" spans="1:4">
      <c r="A23" s="196"/>
      <c r="B23" s="85"/>
      <c r="C23" s="73" t="s">
        <v>134</v>
      </c>
      <c r="D23" s="85"/>
    </row>
    <row r="24" ht="16.5" customHeight="1" spans="1:4">
      <c r="A24" s="196"/>
      <c r="B24" s="85"/>
      <c r="C24" s="73" t="s">
        <v>135</v>
      </c>
      <c r="D24" s="85"/>
    </row>
    <row r="25" ht="16.5" customHeight="1" spans="1:4">
      <c r="A25" s="196"/>
      <c r="B25" s="85"/>
      <c r="C25" s="73" t="s">
        <v>136</v>
      </c>
      <c r="D25" s="85"/>
    </row>
    <row r="26" ht="16.5" customHeight="1" spans="1:4">
      <c r="A26" s="196"/>
      <c r="B26" s="85"/>
      <c r="C26" s="73" t="s">
        <v>137</v>
      </c>
      <c r="D26" s="85">
        <v>247932</v>
      </c>
    </row>
    <row r="27" ht="16.5" customHeight="1" spans="1:4">
      <c r="A27" s="196"/>
      <c r="B27" s="85"/>
      <c r="C27" s="73" t="s">
        <v>138</v>
      </c>
      <c r="D27" s="85"/>
    </row>
    <row r="28" ht="16.5" customHeight="1" spans="1:4">
      <c r="A28" s="196"/>
      <c r="B28" s="85"/>
      <c r="C28" s="73" t="s">
        <v>139</v>
      </c>
      <c r="D28" s="85"/>
    </row>
    <row r="29" ht="16.5" customHeight="1" spans="1:4">
      <c r="A29" s="196"/>
      <c r="B29" s="85"/>
      <c r="C29" s="73" t="s">
        <v>140</v>
      </c>
      <c r="D29" s="85"/>
    </row>
    <row r="30" ht="16.5" customHeight="1" spans="1:4">
      <c r="A30" s="196"/>
      <c r="B30" s="85"/>
      <c r="C30" s="73" t="s">
        <v>141</v>
      </c>
      <c r="D30" s="85"/>
    </row>
    <row r="31" ht="16.5" customHeight="1" spans="1:4">
      <c r="A31" s="196"/>
      <c r="B31" s="85"/>
      <c r="C31" s="73" t="s">
        <v>142</v>
      </c>
      <c r="D31" s="85"/>
    </row>
    <row r="32" ht="16.5" customHeight="1" spans="1:4">
      <c r="A32" s="196"/>
      <c r="B32" s="85"/>
      <c r="C32" s="171" t="s">
        <v>143</v>
      </c>
      <c r="D32" s="85"/>
    </row>
    <row r="33" ht="16.5" customHeight="1" spans="1:4">
      <c r="A33" s="196"/>
      <c r="B33" s="85"/>
      <c r="C33" s="171" t="s">
        <v>144</v>
      </c>
      <c r="D33" s="85"/>
    </row>
    <row r="34" ht="16.5" customHeight="1" spans="1:4">
      <c r="A34" s="196"/>
      <c r="B34" s="85"/>
      <c r="C34" s="33" t="s">
        <v>145</v>
      </c>
      <c r="D34" s="85">
        <v>335740</v>
      </c>
    </row>
    <row r="35" ht="15" customHeight="1" spans="1:4">
      <c r="A35" s="197" t="s">
        <v>51</v>
      </c>
      <c r="B35" s="198">
        <v>8891909.48</v>
      </c>
      <c r="C35" s="197" t="s">
        <v>52</v>
      </c>
      <c r="D35" s="198">
        <v>8891909.48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10" activePane="bottomLeft" state="frozen"/>
      <selection/>
      <selection pane="bottomLeft" activeCell="D28" sqref="D28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58"/>
      <c r="F2" s="78"/>
      <c r="G2" s="167" t="s">
        <v>146</v>
      </c>
    </row>
    <row r="3" ht="41.25" customHeight="1" spans="1:7">
      <c r="A3" s="134" t="str">
        <f>"2025"&amp;"年一般公共预算支出预算表（按功能科目分类）"</f>
        <v>2025年一般公共预算支出预算表（按功能科目分类）</v>
      </c>
      <c r="B3" s="134"/>
      <c r="C3" s="134"/>
      <c r="D3" s="134"/>
      <c r="E3" s="134"/>
      <c r="F3" s="134"/>
      <c r="G3" s="134"/>
    </row>
    <row r="4" ht="18" customHeight="1" spans="1:7">
      <c r="A4" s="5" t="s">
        <v>1</v>
      </c>
      <c r="F4" s="131"/>
      <c r="G4" s="167" t="s">
        <v>2</v>
      </c>
    </row>
    <row r="5" ht="20.25" customHeight="1" spans="1:7">
      <c r="A5" s="185" t="s">
        <v>147</v>
      </c>
      <c r="B5" s="186"/>
      <c r="C5" s="135" t="s">
        <v>56</v>
      </c>
      <c r="D5" s="176" t="s">
        <v>75</v>
      </c>
      <c r="E5" s="25"/>
      <c r="F5" s="26"/>
      <c r="G5" s="163" t="s">
        <v>76</v>
      </c>
    </row>
    <row r="6" ht="20.25" customHeight="1" spans="1:7">
      <c r="A6" s="187" t="s">
        <v>72</v>
      </c>
      <c r="B6" s="187" t="s">
        <v>73</v>
      </c>
      <c r="C6" s="28"/>
      <c r="D6" s="140" t="s">
        <v>58</v>
      </c>
      <c r="E6" s="140" t="s">
        <v>148</v>
      </c>
      <c r="F6" s="140" t="s">
        <v>149</v>
      </c>
      <c r="G6" s="165"/>
    </row>
    <row r="7" ht="15" customHeight="1" spans="1:7">
      <c r="A7" s="62" t="s">
        <v>82</v>
      </c>
      <c r="B7" s="62" t="s">
        <v>83</v>
      </c>
      <c r="C7" s="62" t="s">
        <v>84</v>
      </c>
      <c r="D7" s="62" t="s">
        <v>85</v>
      </c>
      <c r="E7" s="62" t="s">
        <v>86</v>
      </c>
      <c r="F7" s="62" t="s">
        <v>87</v>
      </c>
      <c r="G7" s="62" t="s">
        <v>88</v>
      </c>
    </row>
    <row r="8" s="184" customFormat="1" ht="18" customHeight="1" spans="1:7">
      <c r="A8" s="61" t="s">
        <v>150</v>
      </c>
      <c r="B8" s="61" t="s">
        <v>151</v>
      </c>
      <c r="C8" s="188">
        <v>7756230.48</v>
      </c>
      <c r="D8" s="166">
        <v>6973926.48</v>
      </c>
      <c r="E8" s="166">
        <v>6558228</v>
      </c>
      <c r="F8" s="166">
        <v>415698.48</v>
      </c>
      <c r="G8" s="166">
        <v>782304</v>
      </c>
    </row>
    <row r="9" s="184" customFormat="1" ht="18" customHeight="1" spans="1:7">
      <c r="A9" s="189" t="s">
        <v>152</v>
      </c>
      <c r="B9" s="189" t="s">
        <v>153</v>
      </c>
      <c r="C9" s="188">
        <v>7756230.48</v>
      </c>
      <c r="D9" s="166">
        <v>6973926.48</v>
      </c>
      <c r="E9" s="166">
        <v>6558228</v>
      </c>
      <c r="F9" s="166">
        <v>415698.48</v>
      </c>
      <c r="G9" s="166">
        <v>782304</v>
      </c>
    </row>
    <row r="10" s="184" customFormat="1" ht="18" customHeight="1" spans="1:7">
      <c r="A10" s="190" t="s">
        <v>97</v>
      </c>
      <c r="B10" s="190" t="s">
        <v>98</v>
      </c>
      <c r="C10" s="188">
        <v>7756230.48</v>
      </c>
      <c r="D10" s="166">
        <v>6973926.48</v>
      </c>
      <c r="E10" s="166">
        <v>6558228</v>
      </c>
      <c r="F10" s="166">
        <v>415698.48</v>
      </c>
      <c r="G10" s="166">
        <v>782304</v>
      </c>
    </row>
    <row r="11" s="184" customFormat="1" ht="18" customHeight="1" spans="1:7">
      <c r="A11" s="61" t="s">
        <v>154</v>
      </c>
      <c r="B11" s="61" t="s">
        <v>155</v>
      </c>
      <c r="C11" s="188">
        <v>302680</v>
      </c>
      <c r="D11" s="166">
        <v>302680</v>
      </c>
      <c r="E11" s="166">
        <v>302080</v>
      </c>
      <c r="F11" s="166">
        <v>600</v>
      </c>
      <c r="G11" s="166"/>
    </row>
    <row r="12" s="184" customFormat="1" ht="18" customHeight="1" spans="1:7">
      <c r="A12" s="189" t="s">
        <v>156</v>
      </c>
      <c r="B12" s="189" t="s">
        <v>157</v>
      </c>
      <c r="C12" s="188">
        <v>302680</v>
      </c>
      <c r="D12" s="166">
        <v>302680</v>
      </c>
      <c r="E12" s="166">
        <v>302080</v>
      </c>
      <c r="F12" s="166">
        <v>600</v>
      </c>
      <c r="G12" s="166"/>
    </row>
    <row r="13" s="184" customFormat="1" ht="18" customHeight="1" spans="1:7">
      <c r="A13" s="190" t="s">
        <v>158</v>
      </c>
      <c r="B13" s="190" t="s">
        <v>99</v>
      </c>
      <c r="C13" s="188">
        <v>21000</v>
      </c>
      <c r="D13" s="166">
        <v>21000</v>
      </c>
      <c r="E13" s="166">
        <v>20400</v>
      </c>
      <c r="F13" s="166">
        <v>600</v>
      </c>
      <c r="G13" s="166"/>
    </row>
    <row r="14" s="184" customFormat="1" ht="18" customHeight="1" spans="1:7">
      <c r="A14" s="190" t="s">
        <v>100</v>
      </c>
      <c r="B14" s="190" t="s">
        <v>101</v>
      </c>
      <c r="C14" s="188">
        <v>281680</v>
      </c>
      <c r="D14" s="166">
        <v>281680</v>
      </c>
      <c r="E14" s="166">
        <v>281680</v>
      </c>
      <c r="F14" s="166"/>
      <c r="G14" s="166"/>
    </row>
    <row r="15" s="184" customFormat="1" ht="18" customHeight="1" spans="1:7">
      <c r="A15" s="61" t="s">
        <v>159</v>
      </c>
      <c r="B15" s="61" t="s">
        <v>160</v>
      </c>
      <c r="C15" s="188">
        <v>249327</v>
      </c>
      <c r="D15" s="166">
        <v>249327</v>
      </c>
      <c r="E15" s="166">
        <v>249327</v>
      </c>
      <c r="F15" s="166"/>
      <c r="G15" s="166"/>
    </row>
    <row r="16" s="184" customFormat="1" ht="18" customHeight="1" spans="1:7">
      <c r="A16" s="189" t="s">
        <v>161</v>
      </c>
      <c r="B16" s="189" t="s">
        <v>162</v>
      </c>
      <c r="C16" s="188">
        <v>249327</v>
      </c>
      <c r="D16" s="166">
        <v>249327</v>
      </c>
      <c r="E16" s="166">
        <v>249327</v>
      </c>
      <c r="F16" s="166"/>
      <c r="G16" s="166"/>
    </row>
    <row r="17" s="184" customFormat="1" ht="18" customHeight="1" spans="1:7">
      <c r="A17" s="190" t="s">
        <v>102</v>
      </c>
      <c r="B17" s="190" t="s">
        <v>103</v>
      </c>
      <c r="C17" s="188">
        <v>139020</v>
      </c>
      <c r="D17" s="166">
        <v>139020</v>
      </c>
      <c r="E17" s="166">
        <v>139020</v>
      </c>
      <c r="F17" s="166"/>
      <c r="G17" s="166"/>
    </row>
    <row r="18" s="184" customFormat="1" ht="18" customHeight="1" spans="1:7">
      <c r="A18" s="190" t="s">
        <v>104</v>
      </c>
      <c r="B18" s="190" t="s">
        <v>105</v>
      </c>
      <c r="C18" s="188">
        <v>96000</v>
      </c>
      <c r="D18" s="166">
        <v>96000</v>
      </c>
      <c r="E18" s="166">
        <v>96000</v>
      </c>
      <c r="F18" s="166"/>
      <c r="G18" s="166"/>
    </row>
    <row r="19" s="184" customFormat="1" ht="18" customHeight="1" spans="1:7">
      <c r="A19" s="190" t="s">
        <v>106</v>
      </c>
      <c r="B19" s="190" t="s">
        <v>107</v>
      </c>
      <c r="C19" s="188">
        <v>14307</v>
      </c>
      <c r="D19" s="166">
        <v>14307</v>
      </c>
      <c r="E19" s="166">
        <v>14307</v>
      </c>
      <c r="F19" s="166"/>
      <c r="G19" s="166"/>
    </row>
    <row r="20" s="184" customFormat="1" ht="18" customHeight="1" spans="1:7">
      <c r="A20" s="61" t="s">
        <v>163</v>
      </c>
      <c r="B20" s="61" t="s">
        <v>164</v>
      </c>
      <c r="C20" s="188">
        <v>247932</v>
      </c>
      <c r="D20" s="166">
        <v>247932</v>
      </c>
      <c r="E20" s="166">
        <v>247932</v>
      </c>
      <c r="F20" s="166"/>
      <c r="G20" s="166"/>
    </row>
    <row r="21" s="184" customFormat="1" ht="18" customHeight="1" spans="1:7">
      <c r="A21" s="189" t="s">
        <v>165</v>
      </c>
      <c r="B21" s="189" t="s">
        <v>166</v>
      </c>
      <c r="C21" s="188">
        <v>247932</v>
      </c>
      <c r="D21" s="166">
        <v>247932</v>
      </c>
      <c r="E21" s="166">
        <v>247932</v>
      </c>
      <c r="F21" s="166"/>
      <c r="G21" s="166"/>
    </row>
    <row r="22" s="184" customFormat="1" ht="18" customHeight="1" spans="1:7">
      <c r="A22" s="190" t="s">
        <v>108</v>
      </c>
      <c r="B22" s="190" t="s">
        <v>109</v>
      </c>
      <c r="C22" s="188">
        <v>232812</v>
      </c>
      <c r="D22" s="166">
        <v>232812</v>
      </c>
      <c r="E22" s="166">
        <v>232812</v>
      </c>
      <c r="F22" s="166"/>
      <c r="G22" s="166"/>
    </row>
    <row r="23" s="184" customFormat="1" ht="18" customHeight="1" spans="1:7">
      <c r="A23" s="190" t="s">
        <v>110</v>
      </c>
      <c r="B23" s="190" t="s">
        <v>111</v>
      </c>
      <c r="C23" s="188">
        <v>15120</v>
      </c>
      <c r="D23" s="166">
        <v>15120</v>
      </c>
      <c r="E23" s="166">
        <v>15120</v>
      </c>
      <c r="F23" s="166"/>
      <c r="G23" s="166"/>
    </row>
    <row r="24" ht="18" customHeight="1" spans="1:7">
      <c r="A24" s="84" t="s">
        <v>167</v>
      </c>
      <c r="B24" s="191" t="s">
        <v>167</v>
      </c>
      <c r="C24" s="166">
        <v>8556169.48</v>
      </c>
      <c r="D24" s="166">
        <v>7773865.48</v>
      </c>
      <c r="E24" s="166">
        <v>7357567</v>
      </c>
      <c r="F24" s="166">
        <v>416298.48</v>
      </c>
      <c r="G24" s="166">
        <v>782304</v>
      </c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F41" sqref="F41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9"/>
      <c r="B2" s="49"/>
      <c r="C2" s="49"/>
      <c r="D2" s="49"/>
      <c r="E2" s="48"/>
      <c r="F2" s="183" t="s">
        <v>168</v>
      </c>
    </row>
    <row r="3" ht="41.25" customHeight="1" spans="1:6">
      <c r="A3" s="180" t="str">
        <f>"2025"&amp;"年一般公共预算“三公”经费支出预算表"</f>
        <v>2025年一般公共预算“三公”经费支出预算表</v>
      </c>
      <c r="B3" s="49"/>
      <c r="C3" s="49"/>
      <c r="D3" s="49"/>
      <c r="E3" s="48"/>
      <c r="F3" s="49"/>
    </row>
    <row r="4" customHeight="1" spans="1:6">
      <c r="A4" s="119" t="s">
        <v>1</v>
      </c>
      <c r="B4" s="181"/>
      <c r="D4" s="49"/>
      <c r="E4" s="48"/>
      <c r="F4" s="70" t="s">
        <v>2</v>
      </c>
    </row>
    <row r="5" ht="27" customHeight="1" spans="1:6">
      <c r="A5" s="53" t="s">
        <v>169</v>
      </c>
      <c r="B5" s="53" t="s">
        <v>170</v>
      </c>
      <c r="C5" s="55" t="s">
        <v>171</v>
      </c>
      <c r="D5" s="53"/>
      <c r="E5" s="54"/>
      <c r="F5" s="53" t="s">
        <v>172</v>
      </c>
    </row>
    <row r="6" ht="28.5" customHeight="1" spans="1:6">
      <c r="A6" s="182"/>
      <c r="B6" s="57"/>
      <c r="C6" s="54" t="s">
        <v>58</v>
      </c>
      <c r="D6" s="54" t="s">
        <v>173</v>
      </c>
      <c r="E6" s="54" t="s">
        <v>174</v>
      </c>
      <c r="F6" s="56"/>
    </row>
    <row r="7" ht="17.25" customHeight="1" spans="1:6">
      <c r="A7" s="66" t="s">
        <v>82</v>
      </c>
      <c r="B7" s="66" t="s">
        <v>83</v>
      </c>
      <c r="C7" s="66" t="s">
        <v>84</v>
      </c>
      <c r="D7" s="66" t="s">
        <v>85</v>
      </c>
      <c r="E7" s="66" t="s">
        <v>86</v>
      </c>
      <c r="F7" s="66" t="s">
        <v>87</v>
      </c>
    </row>
    <row r="8" ht="17.25" customHeight="1" spans="1:6">
      <c r="A8" s="85"/>
      <c r="B8" s="85"/>
      <c r="C8" s="85"/>
      <c r="D8" s="85"/>
      <c r="E8" s="85"/>
      <c r="F8" s="85"/>
    </row>
    <row r="9" customHeight="1" spans="1:1">
      <c r="A9" t="s">
        <v>175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topLeftCell="E1" workbookViewId="0">
      <pane ySplit="1" topLeftCell="A2" activePane="bottomLeft" state="frozen"/>
      <selection/>
      <selection pane="bottomLeft" activeCell="I43" sqref="I43"/>
    </sheetView>
  </sheetViews>
  <sheetFormatPr defaultColWidth="9.14166666666667" defaultRowHeight="14.25" customHeight="1"/>
  <cols>
    <col min="1" max="2" width="32.85" customWidth="1"/>
    <col min="3" max="3" width="20.7166666666667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166666666667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58"/>
      <c r="C2" s="168"/>
      <c r="E2" s="174"/>
      <c r="F2" s="174"/>
      <c r="G2" s="174"/>
      <c r="H2" s="174"/>
      <c r="I2" s="90"/>
      <c r="J2" s="90"/>
      <c r="K2" s="90"/>
      <c r="L2" s="90"/>
      <c r="M2" s="90"/>
      <c r="N2" s="90"/>
      <c r="R2" s="90"/>
      <c r="V2" s="168"/>
      <c r="X2" s="21" t="s">
        <v>176</v>
      </c>
    </row>
    <row r="3" ht="45.75" customHeight="1" spans="1:24">
      <c r="A3" s="74" t="str">
        <f>"2025"&amp;"年部门基本支出预算表"</f>
        <v>2025年部门基本支出预算表</v>
      </c>
      <c r="B3" s="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4"/>
      <c r="P3" s="4"/>
      <c r="Q3" s="4"/>
      <c r="R3" s="74"/>
      <c r="S3" s="74"/>
      <c r="T3" s="74"/>
      <c r="U3" s="74"/>
      <c r="V3" s="74"/>
      <c r="W3" s="74"/>
      <c r="X3" s="74"/>
    </row>
    <row r="4" ht="18.75" customHeight="1" spans="1:24">
      <c r="A4" s="5" t="s">
        <v>1</v>
      </c>
      <c r="B4" s="6"/>
      <c r="C4" s="169"/>
      <c r="D4" s="169"/>
      <c r="E4" s="169"/>
      <c r="F4" s="169"/>
      <c r="G4" s="169"/>
      <c r="H4" s="169"/>
      <c r="I4" s="91"/>
      <c r="J4" s="91"/>
      <c r="K4" s="91"/>
      <c r="L4" s="91"/>
      <c r="M4" s="91"/>
      <c r="N4" s="91"/>
      <c r="O4" s="22"/>
      <c r="P4" s="22"/>
      <c r="Q4" s="22"/>
      <c r="R4" s="91"/>
      <c r="V4" s="168"/>
      <c r="X4" s="21" t="s">
        <v>2</v>
      </c>
    </row>
    <row r="5" ht="18" customHeight="1" spans="1:24">
      <c r="A5" s="7" t="s">
        <v>177</v>
      </c>
      <c r="B5" s="7" t="s">
        <v>178</v>
      </c>
      <c r="C5" s="7" t="s">
        <v>179</v>
      </c>
      <c r="D5" s="7" t="s">
        <v>180</v>
      </c>
      <c r="E5" s="7" t="s">
        <v>181</v>
      </c>
      <c r="F5" s="7" t="s">
        <v>182</v>
      </c>
      <c r="G5" s="7" t="s">
        <v>183</v>
      </c>
      <c r="H5" s="7" t="s">
        <v>184</v>
      </c>
      <c r="I5" s="176" t="s">
        <v>185</v>
      </c>
      <c r="J5" s="87" t="s">
        <v>185</v>
      </c>
      <c r="K5" s="87"/>
      <c r="L5" s="87"/>
      <c r="M5" s="87"/>
      <c r="N5" s="87"/>
      <c r="O5" s="25"/>
      <c r="P5" s="25"/>
      <c r="Q5" s="25"/>
      <c r="R5" s="111" t="s">
        <v>62</v>
      </c>
      <c r="S5" s="87" t="s">
        <v>63</v>
      </c>
      <c r="T5" s="87"/>
      <c r="U5" s="87"/>
      <c r="V5" s="87"/>
      <c r="W5" s="87"/>
      <c r="X5" s="88"/>
    </row>
    <row r="6" ht="18" customHeight="1" spans="1:24">
      <c r="A6" s="9"/>
      <c r="B6" s="39"/>
      <c r="C6" s="137"/>
      <c r="D6" s="9"/>
      <c r="E6" s="9"/>
      <c r="F6" s="9"/>
      <c r="G6" s="9"/>
      <c r="H6" s="9"/>
      <c r="I6" s="135" t="s">
        <v>186</v>
      </c>
      <c r="J6" s="176" t="s">
        <v>59</v>
      </c>
      <c r="K6" s="87"/>
      <c r="L6" s="87"/>
      <c r="M6" s="87"/>
      <c r="N6" s="88"/>
      <c r="O6" s="24" t="s">
        <v>187</v>
      </c>
      <c r="P6" s="25"/>
      <c r="Q6" s="26"/>
      <c r="R6" s="7" t="s">
        <v>62</v>
      </c>
      <c r="S6" s="176" t="s">
        <v>63</v>
      </c>
      <c r="T6" s="111" t="s">
        <v>65</v>
      </c>
      <c r="U6" s="87" t="s">
        <v>63</v>
      </c>
      <c r="V6" s="111" t="s">
        <v>67</v>
      </c>
      <c r="W6" s="111" t="s">
        <v>68</v>
      </c>
      <c r="X6" s="179" t="s">
        <v>69</v>
      </c>
    </row>
    <row r="7" ht="19.5" customHeight="1" spans="1:24">
      <c r="A7" s="39"/>
      <c r="B7" s="39"/>
      <c r="C7" s="39"/>
      <c r="D7" s="39"/>
      <c r="E7" s="39"/>
      <c r="F7" s="39"/>
      <c r="G7" s="39"/>
      <c r="H7" s="39"/>
      <c r="I7" s="39"/>
      <c r="J7" s="177" t="s">
        <v>188</v>
      </c>
      <c r="K7" s="7" t="s">
        <v>189</v>
      </c>
      <c r="L7" s="7" t="s">
        <v>190</v>
      </c>
      <c r="M7" s="7" t="s">
        <v>191</v>
      </c>
      <c r="N7" s="7" t="s">
        <v>192</v>
      </c>
      <c r="O7" s="7" t="s">
        <v>59</v>
      </c>
      <c r="P7" s="7" t="s">
        <v>60</v>
      </c>
      <c r="Q7" s="7" t="s">
        <v>61</v>
      </c>
      <c r="R7" s="39"/>
      <c r="S7" s="7" t="s">
        <v>58</v>
      </c>
      <c r="T7" s="7" t="s">
        <v>65</v>
      </c>
      <c r="U7" s="7" t="s">
        <v>193</v>
      </c>
      <c r="V7" s="7" t="s">
        <v>67</v>
      </c>
      <c r="W7" s="7" t="s">
        <v>68</v>
      </c>
      <c r="X7" s="7" t="s">
        <v>69</v>
      </c>
    </row>
    <row r="8" ht="37.5" customHeight="1" spans="1:24">
      <c r="A8" s="170"/>
      <c r="B8" s="28"/>
      <c r="C8" s="170"/>
      <c r="D8" s="170"/>
      <c r="E8" s="170"/>
      <c r="F8" s="170"/>
      <c r="G8" s="170"/>
      <c r="H8" s="170"/>
      <c r="I8" s="170"/>
      <c r="J8" s="178" t="s">
        <v>58</v>
      </c>
      <c r="K8" s="11" t="s">
        <v>194</v>
      </c>
      <c r="L8" s="11" t="s">
        <v>190</v>
      </c>
      <c r="M8" s="11" t="s">
        <v>191</v>
      </c>
      <c r="N8" s="11" t="s">
        <v>192</v>
      </c>
      <c r="O8" s="11" t="s">
        <v>190</v>
      </c>
      <c r="P8" s="11" t="s">
        <v>191</v>
      </c>
      <c r="Q8" s="11" t="s">
        <v>192</v>
      </c>
      <c r="R8" s="11" t="s">
        <v>62</v>
      </c>
      <c r="S8" s="11" t="s">
        <v>58</v>
      </c>
      <c r="T8" s="11" t="s">
        <v>65</v>
      </c>
      <c r="U8" s="11" t="s">
        <v>193</v>
      </c>
      <c r="V8" s="11" t="s">
        <v>67</v>
      </c>
      <c r="W8" s="11" t="s">
        <v>68</v>
      </c>
      <c r="X8" s="11" t="s">
        <v>69</v>
      </c>
    </row>
    <row r="9" customHeight="1" spans="1:24">
      <c r="A9" s="42">
        <v>1</v>
      </c>
      <c r="B9" s="42">
        <v>2</v>
      </c>
      <c r="C9" s="42">
        <v>3</v>
      </c>
      <c r="D9" s="42">
        <v>4</v>
      </c>
      <c r="E9" s="42">
        <v>5</v>
      </c>
      <c r="F9" s="42">
        <v>6</v>
      </c>
      <c r="G9" s="42">
        <v>7</v>
      </c>
      <c r="H9" s="42">
        <v>8</v>
      </c>
      <c r="I9" s="42">
        <v>9</v>
      </c>
      <c r="J9" s="42">
        <v>10</v>
      </c>
      <c r="K9" s="42">
        <v>11</v>
      </c>
      <c r="L9" s="42">
        <v>12</v>
      </c>
      <c r="M9" s="42">
        <v>13</v>
      </c>
      <c r="N9" s="42">
        <v>14</v>
      </c>
      <c r="O9" s="42">
        <v>15</v>
      </c>
      <c r="P9" s="42">
        <v>16</v>
      </c>
      <c r="Q9" s="42">
        <v>17</v>
      </c>
      <c r="R9" s="42">
        <v>18</v>
      </c>
      <c r="S9" s="42">
        <v>19</v>
      </c>
      <c r="T9" s="42">
        <v>20</v>
      </c>
      <c r="U9" s="42">
        <v>21</v>
      </c>
      <c r="V9" s="42">
        <v>22</v>
      </c>
      <c r="W9" s="42">
        <v>23</v>
      </c>
      <c r="X9" s="42">
        <v>24</v>
      </c>
    </row>
    <row r="10" customHeight="1" spans="1:24">
      <c r="A10" s="42" t="s">
        <v>195</v>
      </c>
      <c r="B10" s="171" t="s">
        <v>70</v>
      </c>
      <c r="C10" s="228" t="s">
        <v>196</v>
      </c>
      <c r="D10" s="172" t="s">
        <v>197</v>
      </c>
      <c r="E10" s="172">
        <v>2080505</v>
      </c>
      <c r="F10" s="172" t="s">
        <v>101</v>
      </c>
      <c r="G10" s="172" t="s">
        <v>198</v>
      </c>
      <c r="H10" s="172" t="s">
        <v>199</v>
      </c>
      <c r="I10" s="29">
        <v>281680</v>
      </c>
      <c r="J10" s="29">
        <v>281680</v>
      </c>
      <c r="K10" s="42"/>
      <c r="L10" s="42"/>
      <c r="M10" s="29">
        <v>281680</v>
      </c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customHeight="1" spans="1:24">
      <c r="A11" s="42" t="s">
        <v>195</v>
      </c>
      <c r="B11" s="171" t="s">
        <v>70</v>
      </c>
      <c r="C11" s="228" t="s">
        <v>196</v>
      </c>
      <c r="D11" s="172" t="s">
        <v>197</v>
      </c>
      <c r="E11" s="172" t="s">
        <v>102</v>
      </c>
      <c r="F11" s="172" t="s">
        <v>103</v>
      </c>
      <c r="G11" s="172" t="s">
        <v>200</v>
      </c>
      <c r="H11" s="172" t="s">
        <v>201</v>
      </c>
      <c r="I11" s="29">
        <v>139020</v>
      </c>
      <c r="J11" s="29">
        <v>139020</v>
      </c>
      <c r="K11" s="42"/>
      <c r="L11" s="42"/>
      <c r="M11" s="29">
        <v>139020</v>
      </c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customHeight="1" spans="1:24">
      <c r="A12" s="42" t="s">
        <v>195</v>
      </c>
      <c r="B12" s="171" t="s">
        <v>70</v>
      </c>
      <c r="C12" s="228" t="s">
        <v>196</v>
      </c>
      <c r="D12" s="172" t="s">
        <v>197</v>
      </c>
      <c r="E12" s="172" t="s">
        <v>104</v>
      </c>
      <c r="F12" s="172" t="s">
        <v>105</v>
      </c>
      <c r="G12" s="172" t="s">
        <v>202</v>
      </c>
      <c r="H12" s="172" t="s">
        <v>203</v>
      </c>
      <c r="I12" s="29">
        <v>96000</v>
      </c>
      <c r="J12" s="29">
        <v>96000</v>
      </c>
      <c r="K12" s="42"/>
      <c r="L12" s="42"/>
      <c r="M12" s="29">
        <v>96000</v>
      </c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customHeight="1" spans="1:24">
      <c r="A13" s="42" t="s">
        <v>195</v>
      </c>
      <c r="B13" s="171" t="s">
        <v>70</v>
      </c>
      <c r="C13" s="228" t="s">
        <v>196</v>
      </c>
      <c r="D13" s="172" t="s">
        <v>197</v>
      </c>
      <c r="E13" s="172">
        <v>2050201</v>
      </c>
      <c r="F13" s="172" t="s">
        <v>98</v>
      </c>
      <c r="G13" s="172" t="s">
        <v>204</v>
      </c>
      <c r="H13" s="172" t="s">
        <v>205</v>
      </c>
      <c r="I13" s="29">
        <v>12600</v>
      </c>
      <c r="J13" s="29">
        <v>12600</v>
      </c>
      <c r="K13" s="42"/>
      <c r="L13" s="42"/>
      <c r="M13" s="29">
        <v>12600</v>
      </c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customHeight="1" spans="1:24">
      <c r="A14" s="42" t="s">
        <v>195</v>
      </c>
      <c r="B14" s="171" t="s">
        <v>70</v>
      </c>
      <c r="C14" s="228" t="s">
        <v>196</v>
      </c>
      <c r="D14" s="172" t="s">
        <v>197</v>
      </c>
      <c r="E14" s="172">
        <v>2101199</v>
      </c>
      <c r="F14" s="172" t="s">
        <v>107</v>
      </c>
      <c r="G14" s="172" t="s">
        <v>204</v>
      </c>
      <c r="H14" s="172" t="s">
        <v>205</v>
      </c>
      <c r="I14" s="29">
        <v>7755</v>
      </c>
      <c r="J14" s="29">
        <v>7755</v>
      </c>
      <c r="K14" s="42"/>
      <c r="L14" s="42"/>
      <c r="M14" s="29">
        <v>7755</v>
      </c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customHeight="1" spans="1:24">
      <c r="A15" s="42" t="s">
        <v>195</v>
      </c>
      <c r="B15" s="171" t="s">
        <v>70</v>
      </c>
      <c r="C15" s="228" t="s">
        <v>196</v>
      </c>
      <c r="D15" s="172" t="s">
        <v>197</v>
      </c>
      <c r="E15" s="172" t="s">
        <v>106</v>
      </c>
      <c r="F15" s="172" t="s">
        <v>107</v>
      </c>
      <c r="G15" s="172" t="s">
        <v>204</v>
      </c>
      <c r="H15" s="172" t="s">
        <v>205</v>
      </c>
      <c r="I15" s="29">
        <v>6552</v>
      </c>
      <c r="J15" s="29">
        <v>6552</v>
      </c>
      <c r="K15" s="42"/>
      <c r="L15" s="42"/>
      <c r="M15" s="29">
        <v>6552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</row>
    <row r="16" customHeight="1" spans="1:24">
      <c r="A16" s="42" t="s">
        <v>195</v>
      </c>
      <c r="B16" s="171" t="s">
        <v>70</v>
      </c>
      <c r="C16" s="228" t="s">
        <v>206</v>
      </c>
      <c r="D16" s="172" t="s">
        <v>207</v>
      </c>
      <c r="E16" s="172" t="s">
        <v>110</v>
      </c>
      <c r="F16" s="172" t="s">
        <v>111</v>
      </c>
      <c r="G16" s="172" t="s">
        <v>208</v>
      </c>
      <c r="H16" s="172" t="s">
        <v>209</v>
      </c>
      <c r="I16" s="29">
        <v>15120</v>
      </c>
      <c r="J16" s="29">
        <v>15120</v>
      </c>
      <c r="K16" s="42"/>
      <c r="L16" s="42"/>
      <c r="M16" s="29">
        <v>15120</v>
      </c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</row>
    <row r="17" customHeight="1" spans="1:24">
      <c r="A17" s="42" t="s">
        <v>195</v>
      </c>
      <c r="B17" s="171" t="s">
        <v>70</v>
      </c>
      <c r="C17" s="228" t="s">
        <v>210</v>
      </c>
      <c r="D17" s="172" t="s">
        <v>109</v>
      </c>
      <c r="E17" s="172" t="s">
        <v>108</v>
      </c>
      <c r="F17" s="172" t="s">
        <v>109</v>
      </c>
      <c r="G17" s="172" t="s">
        <v>211</v>
      </c>
      <c r="H17" s="172" t="s">
        <v>109</v>
      </c>
      <c r="I17" s="29">
        <v>232812</v>
      </c>
      <c r="J17" s="29">
        <v>232812</v>
      </c>
      <c r="K17" s="42"/>
      <c r="L17" s="42"/>
      <c r="M17" s="29">
        <v>232812</v>
      </c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customHeight="1" spans="1:24">
      <c r="A18" s="42" t="s">
        <v>195</v>
      </c>
      <c r="B18" s="171" t="s">
        <v>70</v>
      </c>
      <c r="C18" s="228" t="s">
        <v>212</v>
      </c>
      <c r="D18" s="172" t="s">
        <v>213</v>
      </c>
      <c r="E18" s="172" t="s">
        <v>97</v>
      </c>
      <c r="F18" s="172" t="s">
        <v>98</v>
      </c>
      <c r="G18" s="172" t="s">
        <v>214</v>
      </c>
      <c r="H18" s="172" t="s">
        <v>213</v>
      </c>
      <c r="I18" s="29">
        <v>29298.48</v>
      </c>
      <c r="J18" s="29">
        <v>29298.48</v>
      </c>
      <c r="K18" s="42"/>
      <c r="L18" s="42"/>
      <c r="M18" s="29">
        <v>29298.48</v>
      </c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</row>
    <row r="19" customHeight="1" spans="1:24">
      <c r="A19" s="42" t="s">
        <v>195</v>
      </c>
      <c r="B19" s="171" t="s">
        <v>70</v>
      </c>
      <c r="C19" s="53" t="s">
        <v>215</v>
      </c>
      <c r="D19" s="172" t="s">
        <v>216</v>
      </c>
      <c r="E19" s="172" t="s">
        <v>158</v>
      </c>
      <c r="F19" s="172" t="s">
        <v>99</v>
      </c>
      <c r="G19" s="172" t="s">
        <v>217</v>
      </c>
      <c r="H19" s="172" t="s">
        <v>218</v>
      </c>
      <c r="I19" s="29">
        <v>20400</v>
      </c>
      <c r="J19" s="29">
        <v>20400</v>
      </c>
      <c r="K19" s="42"/>
      <c r="L19" s="42"/>
      <c r="M19" s="29">
        <v>20400</v>
      </c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</row>
    <row r="20" customHeight="1" spans="1:24">
      <c r="A20" s="42" t="s">
        <v>195</v>
      </c>
      <c r="B20" s="171" t="s">
        <v>70</v>
      </c>
      <c r="C20" s="228" t="s">
        <v>219</v>
      </c>
      <c r="D20" s="172" t="s">
        <v>220</v>
      </c>
      <c r="E20" s="172" t="s">
        <v>97</v>
      </c>
      <c r="F20" s="172" t="s">
        <v>98</v>
      </c>
      <c r="G20" s="172" t="s">
        <v>221</v>
      </c>
      <c r="H20" s="172" t="s">
        <v>222</v>
      </c>
      <c r="I20" s="29">
        <v>4492704</v>
      </c>
      <c r="J20" s="29">
        <v>4492704</v>
      </c>
      <c r="K20" s="42"/>
      <c r="L20" s="42"/>
      <c r="M20" s="29">
        <v>4492704</v>
      </c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</row>
    <row r="21" customHeight="1" spans="1:24">
      <c r="A21" s="42" t="s">
        <v>195</v>
      </c>
      <c r="B21" s="171" t="s">
        <v>70</v>
      </c>
      <c r="C21" s="228" t="s">
        <v>223</v>
      </c>
      <c r="D21" s="172" t="s">
        <v>224</v>
      </c>
      <c r="E21" s="172" t="s">
        <v>97</v>
      </c>
      <c r="F21" s="172" t="s">
        <v>98</v>
      </c>
      <c r="G21" s="172" t="s">
        <v>225</v>
      </c>
      <c r="H21" s="172" t="s">
        <v>226</v>
      </c>
      <c r="I21" s="29">
        <v>532000</v>
      </c>
      <c r="J21" s="29">
        <v>532000</v>
      </c>
      <c r="K21" s="42"/>
      <c r="L21" s="42"/>
      <c r="M21" s="29">
        <v>532000</v>
      </c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</row>
    <row r="22" customHeight="1" spans="1:24">
      <c r="A22" s="42" t="s">
        <v>195</v>
      </c>
      <c r="B22" s="171" t="s">
        <v>70</v>
      </c>
      <c r="C22" s="228" t="s">
        <v>227</v>
      </c>
      <c r="D22" s="172" t="s">
        <v>228</v>
      </c>
      <c r="E22" s="172" t="s">
        <v>97</v>
      </c>
      <c r="F22" s="172" t="s">
        <v>98</v>
      </c>
      <c r="G22" s="172" t="s">
        <v>229</v>
      </c>
      <c r="H22" s="172" t="s">
        <v>230</v>
      </c>
      <c r="I22" s="29">
        <v>206344</v>
      </c>
      <c r="J22" s="29">
        <v>206344</v>
      </c>
      <c r="K22" s="42"/>
      <c r="L22" s="42"/>
      <c r="M22" s="29">
        <v>206344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</row>
    <row r="23" customHeight="1" spans="1:24">
      <c r="A23" s="42" t="s">
        <v>195</v>
      </c>
      <c r="B23" s="171" t="s">
        <v>70</v>
      </c>
      <c r="C23" s="228" t="s">
        <v>227</v>
      </c>
      <c r="D23" s="172" t="s">
        <v>228</v>
      </c>
      <c r="E23" s="172" t="s">
        <v>158</v>
      </c>
      <c r="F23" s="172" t="s">
        <v>99</v>
      </c>
      <c r="G23" s="172" t="s">
        <v>229</v>
      </c>
      <c r="H23" s="172" t="s">
        <v>230</v>
      </c>
      <c r="I23" s="29">
        <v>600</v>
      </c>
      <c r="J23" s="29">
        <v>600</v>
      </c>
      <c r="K23" s="42"/>
      <c r="L23" s="42"/>
      <c r="M23" s="29">
        <v>600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</row>
    <row r="24" customHeight="1" spans="1:24">
      <c r="A24" s="42" t="s">
        <v>195</v>
      </c>
      <c r="B24" s="171" t="s">
        <v>70</v>
      </c>
      <c r="C24" s="228" t="s">
        <v>227</v>
      </c>
      <c r="D24" s="172" t="s">
        <v>228</v>
      </c>
      <c r="E24" s="172">
        <v>2050201</v>
      </c>
      <c r="F24" s="172" t="s">
        <v>98</v>
      </c>
      <c r="G24" s="172" t="s">
        <v>231</v>
      </c>
      <c r="H24" s="172" t="s">
        <v>232</v>
      </c>
      <c r="I24" s="29">
        <v>18000</v>
      </c>
      <c r="J24" s="29">
        <v>18000</v>
      </c>
      <c r="K24" s="42"/>
      <c r="L24" s="42"/>
      <c r="M24" s="29">
        <v>18000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</row>
    <row r="25" customHeight="1" spans="1:24">
      <c r="A25" s="42" t="s">
        <v>195</v>
      </c>
      <c r="B25" s="171" t="s">
        <v>70</v>
      </c>
      <c r="C25" s="228" t="s">
        <v>227</v>
      </c>
      <c r="D25" s="172" t="s">
        <v>228</v>
      </c>
      <c r="E25" s="172" t="s">
        <v>97</v>
      </c>
      <c r="F25" s="172" t="s">
        <v>98</v>
      </c>
      <c r="G25" s="172" t="s">
        <v>233</v>
      </c>
      <c r="H25" s="172" t="s">
        <v>234</v>
      </c>
      <c r="I25" s="29">
        <v>33000</v>
      </c>
      <c r="J25" s="29">
        <v>33000</v>
      </c>
      <c r="K25" s="42"/>
      <c r="L25" s="42"/>
      <c r="M25" s="29">
        <v>33000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</row>
    <row r="26" customHeight="1" spans="1:24">
      <c r="A26" s="42" t="s">
        <v>195</v>
      </c>
      <c r="B26" s="171" t="s">
        <v>70</v>
      </c>
      <c r="C26" s="228" t="s">
        <v>227</v>
      </c>
      <c r="D26" s="172" t="s">
        <v>228</v>
      </c>
      <c r="E26" s="172" t="s">
        <v>97</v>
      </c>
      <c r="F26" s="172" t="s">
        <v>98</v>
      </c>
      <c r="G26" s="172" t="s">
        <v>235</v>
      </c>
      <c r="H26" s="172" t="s">
        <v>236</v>
      </c>
      <c r="I26" s="29">
        <v>4056</v>
      </c>
      <c r="J26" s="29">
        <v>4056</v>
      </c>
      <c r="K26" s="42"/>
      <c r="L26" s="42"/>
      <c r="M26" s="29">
        <v>4056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</row>
    <row r="27" customHeight="1" spans="1:24">
      <c r="A27" s="42" t="s">
        <v>195</v>
      </c>
      <c r="B27" s="171" t="s">
        <v>70</v>
      </c>
      <c r="C27" s="228" t="s">
        <v>227</v>
      </c>
      <c r="D27" s="172" t="s">
        <v>228</v>
      </c>
      <c r="E27" s="172" t="s">
        <v>97</v>
      </c>
      <c r="F27" s="172" t="s">
        <v>98</v>
      </c>
      <c r="G27" s="172" t="s">
        <v>237</v>
      </c>
      <c r="H27" s="172" t="s">
        <v>238</v>
      </c>
      <c r="I27" s="29">
        <v>48000</v>
      </c>
      <c r="J27" s="29">
        <v>48000</v>
      </c>
      <c r="K27" s="42"/>
      <c r="L27" s="42"/>
      <c r="M27" s="29">
        <v>48000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</row>
    <row r="28" customHeight="1" spans="1:24">
      <c r="A28" s="42" t="s">
        <v>195</v>
      </c>
      <c r="B28" s="171" t="s">
        <v>70</v>
      </c>
      <c r="C28" s="228" t="s">
        <v>227</v>
      </c>
      <c r="D28" s="172" t="s">
        <v>228</v>
      </c>
      <c r="E28" s="172" t="s">
        <v>97</v>
      </c>
      <c r="F28" s="172" t="s">
        <v>98</v>
      </c>
      <c r="G28" s="172" t="s">
        <v>239</v>
      </c>
      <c r="H28" s="172" t="s">
        <v>240</v>
      </c>
      <c r="I28" s="29">
        <v>5000</v>
      </c>
      <c r="J28" s="29">
        <v>5000</v>
      </c>
      <c r="K28" s="42"/>
      <c r="L28" s="42"/>
      <c r="M28" s="29">
        <v>5000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</row>
    <row r="29" customHeight="1" spans="1:24">
      <c r="A29" s="42" t="s">
        <v>195</v>
      </c>
      <c r="B29" s="171" t="s">
        <v>70</v>
      </c>
      <c r="C29" s="228" t="s">
        <v>227</v>
      </c>
      <c r="D29" s="172" t="s">
        <v>228</v>
      </c>
      <c r="E29" s="172" t="s">
        <v>97</v>
      </c>
      <c r="F29" s="172" t="s">
        <v>98</v>
      </c>
      <c r="G29" s="172" t="s">
        <v>241</v>
      </c>
      <c r="H29" s="172" t="s">
        <v>242</v>
      </c>
      <c r="I29" s="29">
        <v>20000</v>
      </c>
      <c r="J29" s="29">
        <v>20000</v>
      </c>
      <c r="K29" s="42"/>
      <c r="L29" s="42"/>
      <c r="M29" s="29">
        <v>20000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</row>
    <row r="30" customHeight="1" spans="1:24">
      <c r="A30" s="42" t="s">
        <v>195</v>
      </c>
      <c r="B30" s="171" t="s">
        <v>70</v>
      </c>
      <c r="C30" s="228" t="s">
        <v>227</v>
      </c>
      <c r="D30" s="172" t="s">
        <v>228</v>
      </c>
      <c r="E30" s="172" t="s">
        <v>97</v>
      </c>
      <c r="F30" s="172" t="s">
        <v>98</v>
      </c>
      <c r="G30" s="172" t="s">
        <v>243</v>
      </c>
      <c r="H30" s="172" t="s">
        <v>244</v>
      </c>
      <c r="I30" s="29">
        <v>42000</v>
      </c>
      <c r="J30" s="29">
        <v>42000</v>
      </c>
      <c r="K30" s="42"/>
      <c r="L30" s="42"/>
      <c r="M30" s="29">
        <v>42000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customHeight="1" spans="1:24">
      <c r="A31" s="42" t="s">
        <v>195</v>
      </c>
      <c r="B31" s="171" t="s">
        <v>70</v>
      </c>
      <c r="C31" s="228" t="s">
        <v>227</v>
      </c>
      <c r="D31" s="172" t="s">
        <v>228</v>
      </c>
      <c r="E31" s="172" t="s">
        <v>97</v>
      </c>
      <c r="F31" s="172" t="s">
        <v>98</v>
      </c>
      <c r="G31" s="172" t="s">
        <v>245</v>
      </c>
      <c r="H31" s="172" t="s">
        <v>246</v>
      </c>
      <c r="I31" s="29">
        <v>10000</v>
      </c>
      <c r="J31" s="29">
        <v>10000</v>
      </c>
      <c r="K31" s="42"/>
      <c r="L31" s="42"/>
      <c r="M31" s="29">
        <v>10000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customHeight="1" spans="1:24">
      <c r="A32" s="42" t="s">
        <v>195</v>
      </c>
      <c r="B32" s="171" t="s">
        <v>70</v>
      </c>
      <c r="C32" s="228" t="s">
        <v>247</v>
      </c>
      <c r="D32" s="172" t="s">
        <v>248</v>
      </c>
      <c r="E32" s="172" t="s">
        <v>97</v>
      </c>
      <c r="F32" s="172" t="s">
        <v>98</v>
      </c>
      <c r="G32" s="172" t="s">
        <v>249</v>
      </c>
      <c r="H32" s="172" t="s">
        <v>250</v>
      </c>
      <c r="I32" s="29">
        <v>557928</v>
      </c>
      <c r="J32" s="29">
        <v>557928</v>
      </c>
      <c r="K32" s="42"/>
      <c r="L32" s="42"/>
      <c r="M32" s="29">
        <v>557928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customHeight="1" spans="1:24">
      <c r="A33" s="42" t="s">
        <v>195</v>
      </c>
      <c r="B33" s="171" t="s">
        <v>70</v>
      </c>
      <c r="C33" s="228" t="s">
        <v>247</v>
      </c>
      <c r="D33" s="172" t="s">
        <v>248</v>
      </c>
      <c r="E33" s="172" t="s">
        <v>97</v>
      </c>
      <c r="F33" s="172" t="s">
        <v>98</v>
      </c>
      <c r="G33" s="172" t="s">
        <v>208</v>
      </c>
      <c r="H33" s="172" t="s">
        <v>209</v>
      </c>
      <c r="I33" s="29">
        <v>600</v>
      </c>
      <c r="J33" s="29">
        <v>600</v>
      </c>
      <c r="K33" s="42"/>
      <c r="L33" s="42"/>
      <c r="M33" s="29">
        <v>600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customHeight="1" spans="1:24">
      <c r="A34" s="42" t="s">
        <v>195</v>
      </c>
      <c r="B34" s="171" t="s">
        <v>70</v>
      </c>
      <c r="C34" s="228" t="s">
        <v>247</v>
      </c>
      <c r="D34" s="172" t="s">
        <v>248</v>
      </c>
      <c r="E34" s="172" t="s">
        <v>97</v>
      </c>
      <c r="F34" s="172" t="s">
        <v>98</v>
      </c>
      <c r="G34" s="172" t="s">
        <v>225</v>
      </c>
      <c r="H34" s="172" t="s">
        <v>226</v>
      </c>
      <c r="I34" s="29">
        <v>56000</v>
      </c>
      <c r="J34" s="29">
        <v>56000</v>
      </c>
      <c r="K34" s="42"/>
      <c r="L34" s="42"/>
      <c r="M34" s="29">
        <v>56000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customHeight="1" spans="1:24">
      <c r="A35" s="42" t="s">
        <v>195</v>
      </c>
      <c r="B35" s="171" t="s">
        <v>70</v>
      </c>
      <c r="C35" s="228" t="s">
        <v>247</v>
      </c>
      <c r="D35" s="172" t="s">
        <v>248</v>
      </c>
      <c r="E35" s="172" t="s">
        <v>97</v>
      </c>
      <c r="F35" s="172" t="s">
        <v>98</v>
      </c>
      <c r="G35" s="172" t="s">
        <v>251</v>
      </c>
      <c r="H35" s="172" t="s">
        <v>252</v>
      </c>
      <c r="I35" s="29">
        <v>387840</v>
      </c>
      <c r="J35" s="29">
        <v>387840</v>
      </c>
      <c r="K35" s="42"/>
      <c r="L35" s="42"/>
      <c r="M35" s="29">
        <v>387840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customHeight="1" spans="1:24">
      <c r="A36" s="42" t="s">
        <v>195</v>
      </c>
      <c r="B36" s="171" t="s">
        <v>70</v>
      </c>
      <c r="C36" s="228" t="s">
        <v>247</v>
      </c>
      <c r="D36" s="172" t="s">
        <v>248</v>
      </c>
      <c r="E36" s="172" t="s">
        <v>97</v>
      </c>
      <c r="F36" s="172" t="s">
        <v>98</v>
      </c>
      <c r="G36" s="172" t="s">
        <v>251</v>
      </c>
      <c r="H36" s="172" t="s">
        <v>252</v>
      </c>
      <c r="I36" s="29">
        <v>518556</v>
      </c>
      <c r="J36" s="29">
        <v>518556</v>
      </c>
      <c r="K36" s="42"/>
      <c r="L36" s="42"/>
      <c r="M36" s="29">
        <v>518556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ht="17.25" customHeight="1" spans="1:24">
      <c r="A37" s="36" t="s">
        <v>167</v>
      </c>
      <c r="B37" s="37"/>
      <c r="C37" s="173"/>
      <c r="D37" s="173"/>
      <c r="E37" s="173"/>
      <c r="F37" s="173"/>
      <c r="G37" s="173"/>
      <c r="H37" s="175"/>
      <c r="I37" s="29">
        <f>SUM(I10:I36)</f>
        <v>7773865.48</v>
      </c>
      <c r="J37" s="29">
        <f>SUM(J10:J36)</f>
        <v>7773865.48</v>
      </c>
      <c r="K37" s="29">
        <f>SUM(K10:K36)</f>
        <v>0</v>
      </c>
      <c r="L37" s="29">
        <f>SUM(L10:L36)</f>
        <v>0</v>
      </c>
      <c r="M37" s="29">
        <f>SUM(M10:M36)</f>
        <v>7773865.48</v>
      </c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</row>
  </sheetData>
  <mergeCells count="31">
    <mergeCell ref="A3:X3"/>
    <mergeCell ref="A4:H4"/>
    <mergeCell ref="I5:X5"/>
    <mergeCell ref="J6:N6"/>
    <mergeCell ref="O6:Q6"/>
    <mergeCell ref="S6:X6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showZeros="0" workbookViewId="0">
      <pane ySplit="1" topLeftCell="A2" activePane="bottomLeft" state="frozen"/>
      <selection/>
      <selection pane="bottomLeft" activeCell="D24" sqref="D24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3" width="20" customWidth="1"/>
    <col min="14" max="14" width="12.2833333333333" customWidth="1"/>
    <col min="15" max="15" width="12.7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58"/>
      <c r="E2" s="3"/>
      <c r="F2" s="3"/>
      <c r="G2" s="3"/>
      <c r="H2" s="3"/>
      <c r="U2" s="158"/>
      <c r="W2" s="167" t="s">
        <v>253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22"/>
      <c r="J4" s="22"/>
      <c r="K4" s="22"/>
      <c r="L4" s="22"/>
      <c r="M4" s="22"/>
      <c r="N4" s="22"/>
      <c r="O4" s="22"/>
      <c r="P4" s="22"/>
      <c r="Q4" s="22"/>
      <c r="U4" s="158"/>
      <c r="W4" s="128" t="s">
        <v>2</v>
      </c>
    </row>
    <row r="5" ht="21.75" customHeight="1" spans="1:23">
      <c r="A5" s="7" t="s">
        <v>254</v>
      </c>
      <c r="B5" s="8" t="s">
        <v>179</v>
      </c>
      <c r="C5" s="7" t="s">
        <v>180</v>
      </c>
      <c r="D5" s="7" t="s">
        <v>255</v>
      </c>
      <c r="E5" s="8" t="s">
        <v>181</v>
      </c>
      <c r="F5" s="8" t="s">
        <v>182</v>
      </c>
      <c r="G5" s="8" t="s">
        <v>256</v>
      </c>
      <c r="H5" s="8" t="s">
        <v>257</v>
      </c>
      <c r="I5" s="38" t="s">
        <v>56</v>
      </c>
      <c r="J5" s="24" t="s">
        <v>258</v>
      </c>
      <c r="K5" s="25"/>
      <c r="L5" s="25"/>
      <c r="M5" s="26"/>
      <c r="N5" s="24" t="s">
        <v>187</v>
      </c>
      <c r="O5" s="25"/>
      <c r="P5" s="26"/>
      <c r="Q5" s="8" t="s">
        <v>62</v>
      </c>
      <c r="R5" s="24" t="s">
        <v>63</v>
      </c>
      <c r="S5" s="25"/>
      <c r="T5" s="25"/>
      <c r="U5" s="25"/>
      <c r="V5" s="25"/>
      <c r="W5" s="26"/>
    </row>
    <row r="6" ht="21.75" customHeight="1" spans="1:23">
      <c r="A6" s="9"/>
      <c r="B6" s="39"/>
      <c r="C6" s="9"/>
      <c r="D6" s="9"/>
      <c r="E6" s="10"/>
      <c r="F6" s="10"/>
      <c r="G6" s="10"/>
      <c r="H6" s="10"/>
      <c r="I6" s="39"/>
      <c r="J6" s="162" t="s">
        <v>59</v>
      </c>
      <c r="K6" s="163"/>
      <c r="L6" s="8" t="s">
        <v>60</v>
      </c>
      <c r="M6" s="8" t="s">
        <v>61</v>
      </c>
      <c r="N6" s="8" t="s">
        <v>59</v>
      </c>
      <c r="O6" s="8" t="s">
        <v>60</v>
      </c>
      <c r="P6" s="8" t="s">
        <v>61</v>
      </c>
      <c r="Q6" s="10"/>
      <c r="R6" s="8" t="s">
        <v>58</v>
      </c>
      <c r="S6" s="8" t="s">
        <v>65</v>
      </c>
      <c r="T6" s="8" t="s">
        <v>193</v>
      </c>
      <c r="U6" s="8" t="s">
        <v>67</v>
      </c>
      <c r="V6" s="8" t="s">
        <v>68</v>
      </c>
      <c r="W6" s="8" t="s">
        <v>69</v>
      </c>
    </row>
    <row r="7" ht="21" customHeight="1" spans="1:23">
      <c r="A7" s="39"/>
      <c r="B7" s="39"/>
      <c r="C7" s="39"/>
      <c r="D7" s="39"/>
      <c r="E7" s="39"/>
      <c r="F7" s="39"/>
      <c r="G7" s="39"/>
      <c r="H7" s="39"/>
      <c r="I7" s="39"/>
      <c r="J7" s="164" t="s">
        <v>58</v>
      </c>
      <c r="K7" s="165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ht="39.75" customHeight="1" spans="1:23">
      <c r="A8" s="11"/>
      <c r="B8" s="28"/>
      <c r="C8" s="11"/>
      <c r="D8" s="11"/>
      <c r="E8" s="12"/>
      <c r="F8" s="12"/>
      <c r="G8" s="12"/>
      <c r="H8" s="12"/>
      <c r="I8" s="28"/>
      <c r="J8" s="72" t="s">
        <v>58</v>
      </c>
      <c r="K8" s="72" t="s">
        <v>259</v>
      </c>
      <c r="L8" s="12"/>
      <c r="M8" s="12"/>
      <c r="N8" s="12"/>
      <c r="O8" s="12"/>
      <c r="P8" s="12"/>
      <c r="Q8" s="12"/>
      <c r="R8" s="12"/>
      <c r="S8" s="12"/>
      <c r="T8" s="12"/>
      <c r="U8" s="28"/>
      <c r="V8" s="12"/>
      <c r="W8" s="12"/>
    </row>
    <row r="9" ht="15" customHeight="1" spans="1:23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42">
        <v>12</v>
      </c>
      <c r="M9" s="42">
        <v>13</v>
      </c>
      <c r="N9" s="42">
        <v>14</v>
      </c>
      <c r="O9" s="42">
        <v>15</v>
      </c>
      <c r="P9" s="42">
        <v>16</v>
      </c>
      <c r="Q9" s="42">
        <v>17</v>
      </c>
      <c r="R9" s="42">
        <v>18</v>
      </c>
      <c r="S9" s="42">
        <v>19</v>
      </c>
      <c r="T9" s="42">
        <v>20</v>
      </c>
      <c r="U9" s="13">
        <v>21</v>
      </c>
      <c r="V9" s="42">
        <v>22</v>
      </c>
      <c r="W9" s="13">
        <v>23</v>
      </c>
    </row>
    <row r="10" ht="15" customHeight="1" spans="1:23">
      <c r="A10" s="34" t="s">
        <v>260</v>
      </c>
      <c r="B10" s="229" t="s">
        <v>261</v>
      </c>
      <c r="C10" s="159" t="s">
        <v>262</v>
      </c>
      <c r="D10" s="13" t="s">
        <v>70</v>
      </c>
      <c r="E10" s="34" t="s">
        <v>97</v>
      </c>
      <c r="F10" s="13" t="s">
        <v>98</v>
      </c>
      <c r="G10" s="34" t="s">
        <v>263</v>
      </c>
      <c r="H10" s="34" t="s">
        <v>264</v>
      </c>
      <c r="I10" s="166">
        <v>2304</v>
      </c>
      <c r="J10" s="166">
        <v>2304</v>
      </c>
      <c r="K10" s="13"/>
      <c r="L10" s="42"/>
      <c r="M10" s="42"/>
      <c r="N10" s="42"/>
      <c r="O10" s="42"/>
      <c r="P10" s="42"/>
      <c r="Q10" s="42"/>
      <c r="R10" s="42"/>
      <c r="S10" s="42"/>
      <c r="T10" s="42"/>
      <c r="U10" s="13"/>
      <c r="V10" s="42"/>
      <c r="W10" s="13"/>
    </row>
    <row r="11" ht="15" customHeight="1" spans="1:23">
      <c r="A11" s="34" t="s">
        <v>265</v>
      </c>
      <c r="B11" s="229" t="s">
        <v>266</v>
      </c>
      <c r="C11" s="159" t="s">
        <v>267</v>
      </c>
      <c r="D11" s="13" t="s">
        <v>70</v>
      </c>
      <c r="E11" s="34" t="s">
        <v>97</v>
      </c>
      <c r="F11" s="13" t="s">
        <v>98</v>
      </c>
      <c r="G11" s="34" t="s">
        <v>229</v>
      </c>
      <c r="H11" s="34" t="s">
        <v>230</v>
      </c>
      <c r="I11" s="166">
        <v>180000</v>
      </c>
      <c r="J11" s="166">
        <v>180000</v>
      </c>
      <c r="K11" s="13"/>
      <c r="L11" s="42"/>
      <c r="M11" s="42"/>
      <c r="N11" s="42"/>
      <c r="O11" s="42"/>
      <c r="P11" s="42"/>
      <c r="Q11" s="42"/>
      <c r="R11" s="42"/>
      <c r="S11" s="42"/>
      <c r="T11" s="42"/>
      <c r="U11" s="13"/>
      <c r="V11" s="42"/>
      <c r="W11" s="13"/>
    </row>
    <row r="12" ht="15" customHeight="1" spans="1:23">
      <c r="A12" s="34" t="s">
        <v>265</v>
      </c>
      <c r="B12" s="229" t="s">
        <v>268</v>
      </c>
      <c r="C12" s="159" t="s">
        <v>269</v>
      </c>
      <c r="D12" s="13" t="s">
        <v>70</v>
      </c>
      <c r="E12" s="34" t="s">
        <v>97</v>
      </c>
      <c r="F12" s="13" t="s">
        <v>98</v>
      </c>
      <c r="G12" s="34" t="s">
        <v>229</v>
      </c>
      <c r="H12" s="34" t="s">
        <v>230</v>
      </c>
      <c r="I12" s="166">
        <v>600000</v>
      </c>
      <c r="J12" s="166">
        <v>600000</v>
      </c>
      <c r="K12" s="13"/>
      <c r="L12" s="42"/>
      <c r="M12" s="42"/>
      <c r="N12" s="42"/>
      <c r="O12" s="42"/>
      <c r="P12" s="42"/>
      <c r="Q12" s="42"/>
      <c r="R12" s="42"/>
      <c r="S12" s="42"/>
      <c r="T12" s="42"/>
      <c r="U12" s="13"/>
      <c r="V12" s="42"/>
      <c r="W12" s="13"/>
    </row>
    <row r="13" ht="15" customHeight="1" spans="1:23">
      <c r="A13" s="34" t="s">
        <v>270</v>
      </c>
      <c r="B13" s="229" t="s">
        <v>271</v>
      </c>
      <c r="C13" s="160" t="s">
        <v>272</v>
      </c>
      <c r="D13" s="13" t="s">
        <v>70</v>
      </c>
      <c r="E13" s="34" t="s">
        <v>97</v>
      </c>
      <c r="F13" s="13" t="s">
        <v>98</v>
      </c>
      <c r="G13" s="34" t="s">
        <v>229</v>
      </c>
      <c r="H13" s="34" t="s">
        <v>230</v>
      </c>
      <c r="I13" s="166">
        <v>224640</v>
      </c>
      <c r="J13" s="166">
        <v>224640</v>
      </c>
      <c r="K13" s="13"/>
      <c r="L13" s="42"/>
      <c r="M13" s="42"/>
      <c r="N13" s="42"/>
      <c r="O13" s="42"/>
      <c r="P13" s="42"/>
      <c r="Q13" s="42"/>
      <c r="R13" s="42"/>
      <c r="S13" s="42"/>
      <c r="T13" s="42"/>
      <c r="U13" s="13"/>
      <c r="V13" s="42"/>
      <c r="W13" s="13"/>
    </row>
    <row r="14" ht="15" customHeight="1" spans="1:23">
      <c r="A14" s="34" t="s">
        <v>273</v>
      </c>
      <c r="B14" s="229" t="s">
        <v>274</v>
      </c>
      <c r="C14" s="161" t="s">
        <v>275</v>
      </c>
      <c r="D14" s="13" t="s">
        <v>70</v>
      </c>
      <c r="E14" s="34" t="s">
        <v>97</v>
      </c>
      <c r="F14" s="13" t="s">
        <v>98</v>
      </c>
      <c r="G14" s="34" t="s">
        <v>229</v>
      </c>
      <c r="H14" s="34" t="s">
        <v>230</v>
      </c>
      <c r="I14" s="166">
        <v>111100</v>
      </c>
      <c r="J14" s="166">
        <v>111100</v>
      </c>
      <c r="K14" s="13"/>
      <c r="L14" s="42"/>
      <c r="M14" s="42"/>
      <c r="N14" s="42"/>
      <c r="O14" s="42"/>
      <c r="P14" s="42"/>
      <c r="Q14" s="42"/>
      <c r="R14" s="42"/>
      <c r="S14" s="42"/>
      <c r="T14" s="42"/>
      <c r="U14" s="13"/>
      <c r="V14" s="42"/>
      <c r="W14" s="13"/>
    </row>
    <row r="15" ht="18.75" customHeight="1" spans="1:23">
      <c r="A15" s="36" t="s">
        <v>167</v>
      </c>
      <c r="B15" s="37"/>
      <c r="C15" s="37"/>
      <c r="D15" s="37"/>
      <c r="E15" s="37"/>
      <c r="F15" s="37"/>
      <c r="G15" s="37"/>
      <c r="H15" s="41"/>
      <c r="I15" s="85">
        <f>SUM(I10:I14)</f>
        <v>1118044</v>
      </c>
      <c r="J15" s="85">
        <f>SUM(J10:J14)</f>
        <v>1118044</v>
      </c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</row>
  </sheetData>
  <mergeCells count="28">
    <mergeCell ref="A3:W3"/>
    <mergeCell ref="A4:H4"/>
    <mergeCell ref="J5:M5"/>
    <mergeCell ref="N5:P5"/>
    <mergeCell ref="R5:W5"/>
    <mergeCell ref="A15:H1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L83"/>
  <sheetViews>
    <sheetView showZeros="0" workbookViewId="0">
      <pane ySplit="1" topLeftCell="A2" activePane="bottomLeft" state="frozen"/>
      <selection/>
      <selection pane="bottomLeft" activeCell="B122" sqref="B12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21" t="s">
        <v>276</v>
      </c>
    </row>
    <row r="3" ht="39.75" customHeight="1" spans="1:10">
      <c r="A3" s="71" t="str">
        <f>"2025"&amp;"年部门项目支出绩效目标表"</f>
        <v>2025年部门项目支出绩效目标表</v>
      </c>
      <c r="B3" s="4"/>
      <c r="C3" s="4"/>
      <c r="D3" s="4"/>
      <c r="E3" s="4"/>
      <c r="F3" s="74"/>
      <c r="G3" s="4"/>
      <c r="H3" s="74"/>
      <c r="I3" s="74"/>
      <c r="J3" s="4"/>
    </row>
    <row r="4" ht="17.25" customHeight="1" spans="1:1">
      <c r="A4" s="5" t="s">
        <v>1</v>
      </c>
    </row>
    <row r="5" ht="44.25" customHeight="1" spans="1:10">
      <c r="A5" s="72" t="s">
        <v>180</v>
      </c>
      <c r="B5" s="72" t="s">
        <v>277</v>
      </c>
      <c r="C5" s="72" t="s">
        <v>278</v>
      </c>
      <c r="D5" s="72" t="s">
        <v>279</v>
      </c>
      <c r="E5" s="72" t="s">
        <v>280</v>
      </c>
      <c r="F5" s="75" t="s">
        <v>281</v>
      </c>
      <c r="G5" s="72" t="s">
        <v>282</v>
      </c>
      <c r="H5" s="75" t="s">
        <v>283</v>
      </c>
      <c r="I5" s="75" t="s">
        <v>284</v>
      </c>
      <c r="J5" s="72" t="s">
        <v>285</v>
      </c>
    </row>
    <row r="6" ht="18.75" customHeight="1" spans="1:10">
      <c r="A6" s="146">
        <v>1</v>
      </c>
      <c r="B6" s="146">
        <v>2</v>
      </c>
      <c r="C6" s="146">
        <v>3</v>
      </c>
      <c r="D6" s="146">
        <v>4</v>
      </c>
      <c r="E6" s="146">
        <v>5</v>
      </c>
      <c r="F6" s="42">
        <v>6</v>
      </c>
      <c r="G6" s="146">
        <v>7</v>
      </c>
      <c r="H6" s="42">
        <v>8</v>
      </c>
      <c r="I6" s="42">
        <v>9</v>
      </c>
      <c r="J6" s="146">
        <v>10</v>
      </c>
    </row>
    <row r="7" s="143" customFormat="1" ht="42" customHeight="1" spans="1:10">
      <c r="A7" s="147" t="s">
        <v>70</v>
      </c>
      <c r="B7" s="147"/>
      <c r="C7" s="147"/>
      <c r="D7" s="147"/>
      <c r="E7" s="147"/>
      <c r="F7" s="152"/>
      <c r="G7" s="147"/>
      <c r="H7" s="152"/>
      <c r="I7" s="152"/>
      <c r="J7" s="147"/>
    </row>
    <row r="8" s="144" customFormat="1" ht="42" customHeight="1" spans="1:10">
      <c r="A8" s="148" t="s">
        <v>262</v>
      </c>
      <c r="B8" s="148" t="s">
        <v>286</v>
      </c>
      <c r="C8" s="148" t="s">
        <v>287</v>
      </c>
      <c r="D8" s="148" t="s">
        <v>288</v>
      </c>
      <c r="E8" s="148" t="s">
        <v>289</v>
      </c>
      <c r="F8" s="148" t="s">
        <v>290</v>
      </c>
      <c r="G8" s="148" t="s">
        <v>291</v>
      </c>
      <c r="H8" s="148" t="s">
        <v>292</v>
      </c>
      <c r="I8" s="148" t="s">
        <v>293</v>
      </c>
      <c r="J8" s="148" t="s">
        <v>294</v>
      </c>
    </row>
    <row r="9" s="144" customFormat="1" ht="42" customHeight="1" spans="1:10">
      <c r="A9" s="148"/>
      <c r="B9" s="148"/>
      <c r="C9" s="148" t="s">
        <v>287</v>
      </c>
      <c r="D9" s="148" t="s">
        <v>295</v>
      </c>
      <c r="E9" s="148" t="s">
        <v>296</v>
      </c>
      <c r="F9" s="148" t="s">
        <v>290</v>
      </c>
      <c r="G9" s="148" t="s">
        <v>291</v>
      </c>
      <c r="H9" s="148" t="s">
        <v>292</v>
      </c>
      <c r="I9" s="148" t="s">
        <v>293</v>
      </c>
      <c r="J9" s="148" t="s">
        <v>297</v>
      </c>
    </row>
    <row r="10" s="144" customFormat="1" ht="42" customHeight="1" spans="1:10">
      <c r="A10" s="148"/>
      <c r="B10" s="148"/>
      <c r="C10" s="148" t="s">
        <v>287</v>
      </c>
      <c r="D10" s="148" t="s">
        <v>298</v>
      </c>
      <c r="E10" s="148" t="s">
        <v>299</v>
      </c>
      <c r="F10" s="148" t="s">
        <v>290</v>
      </c>
      <c r="G10" s="148" t="s">
        <v>300</v>
      </c>
      <c r="H10" s="148" t="s">
        <v>301</v>
      </c>
      <c r="I10" s="148" t="s">
        <v>293</v>
      </c>
      <c r="J10" s="148" t="s">
        <v>302</v>
      </c>
    </row>
    <row r="11" s="144" customFormat="1" ht="42" customHeight="1" spans="1:10">
      <c r="A11" s="148"/>
      <c r="B11" s="148"/>
      <c r="C11" s="148" t="s">
        <v>303</v>
      </c>
      <c r="D11" s="148" t="s">
        <v>304</v>
      </c>
      <c r="E11" s="148" t="s">
        <v>305</v>
      </c>
      <c r="F11" s="148" t="s">
        <v>290</v>
      </c>
      <c r="G11" s="148" t="s">
        <v>291</v>
      </c>
      <c r="H11" s="148" t="s">
        <v>292</v>
      </c>
      <c r="I11" s="148" t="s">
        <v>293</v>
      </c>
      <c r="J11" s="148" t="s">
        <v>306</v>
      </c>
    </row>
    <row r="12" s="144" customFormat="1" ht="42" customHeight="1" spans="1:10">
      <c r="A12" s="148"/>
      <c r="B12" s="148"/>
      <c r="C12" s="148" t="s">
        <v>307</v>
      </c>
      <c r="D12" s="148" t="s">
        <v>308</v>
      </c>
      <c r="E12" s="148" t="s">
        <v>309</v>
      </c>
      <c r="F12" s="148" t="s">
        <v>310</v>
      </c>
      <c r="G12" s="148" t="s">
        <v>311</v>
      </c>
      <c r="H12" s="148" t="s">
        <v>292</v>
      </c>
      <c r="I12" s="148" t="s">
        <v>293</v>
      </c>
      <c r="J12" s="148" t="s">
        <v>312</v>
      </c>
    </row>
    <row r="13" s="144" customFormat="1" ht="42" customHeight="1" spans="1:10">
      <c r="A13" s="148" t="s">
        <v>267</v>
      </c>
      <c r="B13" s="148" t="s">
        <v>313</v>
      </c>
      <c r="C13" s="148" t="s">
        <v>287</v>
      </c>
      <c r="D13" s="148" t="s">
        <v>288</v>
      </c>
      <c r="E13" s="148" t="s">
        <v>314</v>
      </c>
      <c r="F13" s="148" t="s">
        <v>290</v>
      </c>
      <c r="G13" s="148" t="s">
        <v>315</v>
      </c>
      <c r="H13" s="148" t="s">
        <v>316</v>
      </c>
      <c r="I13" s="148" t="s">
        <v>293</v>
      </c>
      <c r="J13" s="148" t="s">
        <v>313</v>
      </c>
    </row>
    <row r="14" s="144" customFormat="1" ht="42" customHeight="1" spans="1:10">
      <c r="A14" s="148"/>
      <c r="B14" s="148"/>
      <c r="C14" s="148" t="s">
        <v>287</v>
      </c>
      <c r="D14" s="148" t="s">
        <v>317</v>
      </c>
      <c r="E14" s="148" t="s">
        <v>318</v>
      </c>
      <c r="F14" s="148" t="s">
        <v>290</v>
      </c>
      <c r="G14" s="148" t="s">
        <v>291</v>
      </c>
      <c r="H14" s="148" t="s">
        <v>292</v>
      </c>
      <c r="I14" s="148" t="s">
        <v>293</v>
      </c>
      <c r="J14" s="148" t="s">
        <v>319</v>
      </c>
    </row>
    <row r="15" s="144" customFormat="1" ht="42" customHeight="1" spans="1:10">
      <c r="A15" s="148"/>
      <c r="B15" s="148"/>
      <c r="C15" s="148" t="s">
        <v>287</v>
      </c>
      <c r="D15" s="148" t="s">
        <v>295</v>
      </c>
      <c r="E15" s="148" t="s">
        <v>320</v>
      </c>
      <c r="F15" s="148" t="s">
        <v>290</v>
      </c>
      <c r="G15" s="148" t="s">
        <v>291</v>
      </c>
      <c r="H15" s="148" t="s">
        <v>292</v>
      </c>
      <c r="I15" s="148" t="s">
        <v>293</v>
      </c>
      <c r="J15" s="148" t="s">
        <v>313</v>
      </c>
    </row>
    <row r="16" s="144" customFormat="1" ht="42" customHeight="1" spans="1:10">
      <c r="A16" s="148"/>
      <c r="B16" s="148"/>
      <c r="C16" s="148" t="s">
        <v>303</v>
      </c>
      <c r="D16" s="148" t="s">
        <v>321</v>
      </c>
      <c r="E16" s="148" t="s">
        <v>314</v>
      </c>
      <c r="F16" s="148" t="s">
        <v>290</v>
      </c>
      <c r="G16" s="148" t="s">
        <v>291</v>
      </c>
      <c r="H16" s="148" t="s">
        <v>292</v>
      </c>
      <c r="I16" s="148" t="s">
        <v>293</v>
      </c>
      <c r="J16" s="148" t="s">
        <v>313</v>
      </c>
    </row>
    <row r="17" s="144" customFormat="1" ht="42" customHeight="1" spans="1:10">
      <c r="A17" s="148"/>
      <c r="B17" s="148"/>
      <c r="C17" s="148" t="s">
        <v>307</v>
      </c>
      <c r="D17" s="148" t="s">
        <v>308</v>
      </c>
      <c r="E17" s="148" t="s">
        <v>322</v>
      </c>
      <c r="F17" s="148" t="s">
        <v>310</v>
      </c>
      <c r="G17" s="148" t="s">
        <v>311</v>
      </c>
      <c r="H17" s="148" t="s">
        <v>292</v>
      </c>
      <c r="I17" s="148" t="s">
        <v>293</v>
      </c>
      <c r="J17" s="148" t="s">
        <v>323</v>
      </c>
    </row>
    <row r="18" s="144" customFormat="1" ht="42" customHeight="1" spans="1:10">
      <c r="A18" s="148" t="s">
        <v>269</v>
      </c>
      <c r="B18" s="148" t="s">
        <v>324</v>
      </c>
      <c r="C18" s="148" t="s">
        <v>287</v>
      </c>
      <c r="D18" s="148" t="s">
        <v>295</v>
      </c>
      <c r="E18" s="148" t="s">
        <v>320</v>
      </c>
      <c r="F18" s="148" t="s">
        <v>290</v>
      </c>
      <c r="G18" s="148" t="s">
        <v>291</v>
      </c>
      <c r="H18" s="148" t="s">
        <v>292</v>
      </c>
      <c r="I18" s="148" t="s">
        <v>293</v>
      </c>
      <c r="J18" s="148" t="s">
        <v>324</v>
      </c>
    </row>
    <row r="19" s="144" customFormat="1" ht="42" customHeight="1" spans="1:10">
      <c r="A19" s="148"/>
      <c r="B19" s="148"/>
      <c r="C19" s="148"/>
      <c r="D19" s="148" t="s">
        <v>304</v>
      </c>
      <c r="E19" s="148" t="s">
        <v>314</v>
      </c>
      <c r="F19" s="148" t="s">
        <v>290</v>
      </c>
      <c r="G19" s="148" t="s">
        <v>291</v>
      </c>
      <c r="H19" s="148" t="s">
        <v>292</v>
      </c>
      <c r="I19" s="148" t="s">
        <v>293</v>
      </c>
      <c r="J19" s="148" t="s">
        <v>324</v>
      </c>
    </row>
    <row r="20" s="144" customFormat="1" ht="42" customHeight="1" spans="1:10">
      <c r="A20" s="148"/>
      <c r="B20" s="148"/>
      <c r="C20" s="148"/>
      <c r="D20" s="148" t="s">
        <v>308</v>
      </c>
      <c r="E20" s="148" t="s">
        <v>322</v>
      </c>
      <c r="F20" s="148" t="s">
        <v>310</v>
      </c>
      <c r="G20" s="148" t="s">
        <v>311</v>
      </c>
      <c r="H20" s="148" t="s">
        <v>292</v>
      </c>
      <c r="I20" s="148" t="s">
        <v>293</v>
      </c>
      <c r="J20" s="148" t="s">
        <v>324</v>
      </c>
    </row>
    <row r="21" s="143" customFormat="1" ht="19.95" customHeight="1" spans="1:11">
      <c r="A21" s="149"/>
      <c r="B21" s="150"/>
      <c r="C21" s="149"/>
      <c r="D21" s="148"/>
      <c r="E21" s="148"/>
      <c r="F21" s="148"/>
      <c r="G21" s="148"/>
      <c r="H21" s="148"/>
      <c r="I21" s="148"/>
      <c r="J21" s="148"/>
      <c r="K21" s="153"/>
    </row>
    <row r="22" s="143" customFormat="1" ht="19.95" customHeight="1" spans="1:11">
      <c r="A22" s="149"/>
      <c r="B22" s="150"/>
      <c r="C22" s="149"/>
      <c r="D22" s="148"/>
      <c r="E22" s="148"/>
      <c r="F22" s="148"/>
      <c r="G22" s="148"/>
      <c r="H22" s="148"/>
      <c r="I22" s="148"/>
      <c r="J22" s="148"/>
      <c r="K22" s="153"/>
    </row>
    <row r="23" s="143" customFormat="1" ht="19.95" customHeight="1" spans="1:11">
      <c r="A23" s="149"/>
      <c r="B23" s="150"/>
      <c r="C23" s="149"/>
      <c r="D23" s="148"/>
      <c r="E23" s="148"/>
      <c r="F23" s="148"/>
      <c r="G23" s="148"/>
      <c r="H23" s="148"/>
      <c r="I23" s="148"/>
      <c r="J23" s="148"/>
      <c r="K23" s="153"/>
    </row>
    <row r="24" s="143" customFormat="1" ht="42.75" customHeight="1" spans="1:11">
      <c r="A24" s="150" t="s">
        <v>325</v>
      </c>
      <c r="B24" s="150" t="s">
        <v>326</v>
      </c>
      <c r="C24" s="151" t="s">
        <v>327</v>
      </c>
      <c r="D24" s="151" t="s">
        <v>288</v>
      </c>
      <c r="E24" s="151" t="s">
        <v>328</v>
      </c>
      <c r="F24" s="151" t="s">
        <v>290</v>
      </c>
      <c r="G24" s="147" t="s">
        <v>329</v>
      </c>
      <c r="H24" s="151" t="s">
        <v>330</v>
      </c>
      <c r="I24" s="151" t="s">
        <v>293</v>
      </c>
      <c r="J24" s="147" t="s">
        <v>331</v>
      </c>
      <c r="K24" s="153"/>
    </row>
    <row r="25" s="143" customFormat="1" ht="19.95" customHeight="1" spans="1:11">
      <c r="A25" s="149"/>
      <c r="B25" s="149"/>
      <c r="C25" s="151" t="s">
        <v>327</v>
      </c>
      <c r="D25" s="151" t="s">
        <v>288</v>
      </c>
      <c r="E25" s="151" t="s">
        <v>332</v>
      </c>
      <c r="F25" s="151" t="s">
        <v>290</v>
      </c>
      <c r="G25" s="147" t="s">
        <v>95</v>
      </c>
      <c r="H25" s="151" t="s">
        <v>330</v>
      </c>
      <c r="I25" s="151" t="s">
        <v>293</v>
      </c>
      <c r="J25" s="147" t="s">
        <v>333</v>
      </c>
      <c r="K25" s="153"/>
    </row>
    <row r="26" s="143" customFormat="1" ht="19.95" customHeight="1" spans="1:11">
      <c r="A26" s="149"/>
      <c r="B26" s="149"/>
      <c r="C26" s="151" t="s">
        <v>327</v>
      </c>
      <c r="D26" s="151" t="s">
        <v>288</v>
      </c>
      <c r="E26" s="151" t="s">
        <v>334</v>
      </c>
      <c r="F26" s="151" t="s">
        <v>290</v>
      </c>
      <c r="G26" s="147" t="s">
        <v>329</v>
      </c>
      <c r="H26" s="151" t="s">
        <v>330</v>
      </c>
      <c r="I26" s="151" t="s">
        <v>293</v>
      </c>
      <c r="J26" s="147" t="s">
        <v>335</v>
      </c>
      <c r="K26" s="153"/>
    </row>
    <row r="27" s="143" customFormat="1" ht="19.95" customHeight="1" spans="1:11">
      <c r="A27" s="149"/>
      <c r="B27" s="149"/>
      <c r="C27" s="151" t="s">
        <v>336</v>
      </c>
      <c r="D27" s="151" t="s">
        <v>337</v>
      </c>
      <c r="E27" s="151" t="s">
        <v>338</v>
      </c>
      <c r="F27" s="151" t="s">
        <v>290</v>
      </c>
      <c r="G27" s="147" t="s">
        <v>339</v>
      </c>
      <c r="H27" s="151" t="s">
        <v>340</v>
      </c>
      <c r="I27" s="151" t="s">
        <v>341</v>
      </c>
      <c r="J27" s="147" t="s">
        <v>342</v>
      </c>
      <c r="K27" s="153"/>
    </row>
    <row r="28" s="143" customFormat="1" ht="19.95" customHeight="1" spans="1:11">
      <c r="A28" s="149"/>
      <c r="B28" s="149"/>
      <c r="C28" s="151" t="s">
        <v>343</v>
      </c>
      <c r="D28" s="151" t="s">
        <v>344</v>
      </c>
      <c r="E28" s="151" t="s">
        <v>345</v>
      </c>
      <c r="F28" s="151" t="s">
        <v>310</v>
      </c>
      <c r="G28" s="147" t="s">
        <v>346</v>
      </c>
      <c r="H28" s="151" t="s">
        <v>292</v>
      </c>
      <c r="I28" s="151" t="s">
        <v>293</v>
      </c>
      <c r="J28" s="147" t="s">
        <v>347</v>
      </c>
      <c r="K28" s="153"/>
    </row>
    <row r="29" s="143" customFormat="1" ht="19.95" customHeight="1" spans="1:11">
      <c r="A29" s="149"/>
      <c r="B29" s="149"/>
      <c r="C29" s="151" t="s">
        <v>343</v>
      </c>
      <c r="D29" s="151" t="s">
        <v>344</v>
      </c>
      <c r="E29" s="151" t="s">
        <v>348</v>
      </c>
      <c r="F29" s="151" t="s">
        <v>310</v>
      </c>
      <c r="G29" s="147" t="s">
        <v>346</v>
      </c>
      <c r="H29" s="151" t="s">
        <v>292</v>
      </c>
      <c r="I29" s="151" t="s">
        <v>293</v>
      </c>
      <c r="J29" s="147" t="s">
        <v>349</v>
      </c>
      <c r="K29" s="153"/>
    </row>
    <row r="30" s="143" customFormat="1" ht="19.95" customHeight="1" spans="1:11">
      <c r="A30" s="150" t="s">
        <v>350</v>
      </c>
      <c r="B30" s="150" t="s">
        <v>326</v>
      </c>
      <c r="C30" s="151" t="s">
        <v>327</v>
      </c>
      <c r="D30" s="151" t="s">
        <v>288</v>
      </c>
      <c r="E30" s="147" t="s">
        <v>328</v>
      </c>
      <c r="F30" s="151" t="s">
        <v>290</v>
      </c>
      <c r="G30" s="147" t="s">
        <v>329</v>
      </c>
      <c r="H30" s="151" t="s">
        <v>330</v>
      </c>
      <c r="I30" s="151" t="s">
        <v>293</v>
      </c>
      <c r="J30" s="147" t="s">
        <v>331</v>
      </c>
      <c r="K30" s="153"/>
    </row>
    <row r="31" s="143" customFormat="1" ht="19.95" customHeight="1" spans="1:11">
      <c r="A31" s="149"/>
      <c r="B31" s="149"/>
      <c r="C31" s="151" t="s">
        <v>327</v>
      </c>
      <c r="D31" s="151" t="s">
        <v>288</v>
      </c>
      <c r="E31" s="147" t="s">
        <v>332</v>
      </c>
      <c r="F31" s="151" t="s">
        <v>290</v>
      </c>
      <c r="G31" s="147" t="s">
        <v>95</v>
      </c>
      <c r="H31" s="151" t="s">
        <v>330</v>
      </c>
      <c r="I31" s="151" t="s">
        <v>293</v>
      </c>
      <c r="J31" s="147" t="s">
        <v>333</v>
      </c>
      <c r="K31" s="153"/>
    </row>
    <row r="32" s="143" customFormat="1" ht="19.95" customHeight="1" spans="1:11">
      <c r="A32" s="149"/>
      <c r="B32" s="149"/>
      <c r="C32" s="151" t="s">
        <v>327</v>
      </c>
      <c r="D32" s="151" t="s">
        <v>288</v>
      </c>
      <c r="E32" s="147" t="s">
        <v>334</v>
      </c>
      <c r="F32" s="151" t="s">
        <v>290</v>
      </c>
      <c r="G32" s="147" t="s">
        <v>329</v>
      </c>
      <c r="H32" s="151" t="s">
        <v>330</v>
      </c>
      <c r="I32" s="151" t="s">
        <v>293</v>
      </c>
      <c r="J32" s="147" t="s">
        <v>335</v>
      </c>
      <c r="K32" s="153"/>
    </row>
    <row r="33" s="143" customFormat="1" ht="19.95" customHeight="1" spans="1:11">
      <c r="A33" s="149"/>
      <c r="B33" s="149"/>
      <c r="C33" s="151" t="s">
        <v>336</v>
      </c>
      <c r="D33" s="151" t="s">
        <v>337</v>
      </c>
      <c r="E33" s="147" t="s">
        <v>338</v>
      </c>
      <c r="F33" s="151" t="s">
        <v>290</v>
      </c>
      <c r="G33" s="147" t="s">
        <v>339</v>
      </c>
      <c r="H33" s="151" t="s">
        <v>340</v>
      </c>
      <c r="I33" s="151" t="s">
        <v>341</v>
      </c>
      <c r="J33" s="147" t="s">
        <v>342</v>
      </c>
      <c r="K33" s="153"/>
    </row>
    <row r="34" s="143" customFormat="1" ht="19.95" customHeight="1" spans="1:11">
      <c r="A34" s="149"/>
      <c r="B34" s="149"/>
      <c r="C34" s="151" t="s">
        <v>343</v>
      </c>
      <c r="D34" s="151" t="s">
        <v>344</v>
      </c>
      <c r="E34" s="147" t="s">
        <v>345</v>
      </c>
      <c r="F34" s="151" t="s">
        <v>310</v>
      </c>
      <c r="G34" s="147" t="s">
        <v>346</v>
      </c>
      <c r="H34" s="151" t="s">
        <v>292</v>
      </c>
      <c r="I34" s="151" t="s">
        <v>293</v>
      </c>
      <c r="J34" s="147" t="s">
        <v>347</v>
      </c>
      <c r="K34" s="153"/>
    </row>
    <row r="35" s="143" customFormat="1" ht="19.95" customHeight="1" spans="1:11">
      <c r="A35" s="149"/>
      <c r="B35" s="149"/>
      <c r="C35" s="151" t="s">
        <v>343</v>
      </c>
      <c r="D35" s="151" t="s">
        <v>344</v>
      </c>
      <c r="E35" s="147" t="s">
        <v>348</v>
      </c>
      <c r="F35" s="151" t="s">
        <v>310</v>
      </c>
      <c r="G35" s="147" t="s">
        <v>346</v>
      </c>
      <c r="H35" s="151" t="s">
        <v>292</v>
      </c>
      <c r="I35" s="151" t="s">
        <v>293</v>
      </c>
      <c r="J35" s="147" t="s">
        <v>349</v>
      </c>
      <c r="K35" s="153"/>
    </row>
    <row r="36" s="143" customFormat="1" ht="19.95" customHeight="1" spans="1:11">
      <c r="A36" s="150" t="s">
        <v>351</v>
      </c>
      <c r="B36" s="150" t="s">
        <v>326</v>
      </c>
      <c r="C36" s="151" t="s">
        <v>327</v>
      </c>
      <c r="D36" s="151" t="s">
        <v>288</v>
      </c>
      <c r="E36" s="147" t="s">
        <v>328</v>
      </c>
      <c r="F36" s="151" t="s">
        <v>290</v>
      </c>
      <c r="G36" s="147" t="s">
        <v>329</v>
      </c>
      <c r="H36" s="151" t="s">
        <v>330</v>
      </c>
      <c r="I36" s="151" t="s">
        <v>293</v>
      </c>
      <c r="J36" s="147" t="s">
        <v>331</v>
      </c>
      <c r="K36" s="153"/>
    </row>
    <row r="37" s="143" customFormat="1" ht="19.95" customHeight="1" spans="1:11">
      <c r="A37" s="149"/>
      <c r="B37" s="149"/>
      <c r="C37" s="151" t="s">
        <v>327</v>
      </c>
      <c r="D37" s="151" t="s">
        <v>288</v>
      </c>
      <c r="E37" s="147" t="s">
        <v>332</v>
      </c>
      <c r="F37" s="151" t="s">
        <v>290</v>
      </c>
      <c r="G37" s="147" t="s">
        <v>95</v>
      </c>
      <c r="H37" s="151" t="s">
        <v>330</v>
      </c>
      <c r="I37" s="151" t="s">
        <v>293</v>
      </c>
      <c r="J37" s="147" t="s">
        <v>333</v>
      </c>
      <c r="K37" s="153"/>
    </row>
    <row r="38" s="143" customFormat="1" ht="19.95" customHeight="1" spans="1:11">
      <c r="A38" s="149"/>
      <c r="B38" s="149"/>
      <c r="C38" s="151" t="s">
        <v>327</v>
      </c>
      <c r="D38" s="151" t="s">
        <v>288</v>
      </c>
      <c r="E38" s="147" t="s">
        <v>334</v>
      </c>
      <c r="F38" s="151" t="s">
        <v>290</v>
      </c>
      <c r="G38" s="147" t="s">
        <v>329</v>
      </c>
      <c r="H38" s="151" t="s">
        <v>330</v>
      </c>
      <c r="I38" s="151" t="s">
        <v>293</v>
      </c>
      <c r="J38" s="147" t="s">
        <v>335</v>
      </c>
      <c r="K38" s="153"/>
    </row>
    <row r="39" s="143" customFormat="1" ht="19.95" customHeight="1" spans="1:11">
      <c r="A39" s="149"/>
      <c r="B39" s="149"/>
      <c r="C39" s="151" t="s">
        <v>336</v>
      </c>
      <c r="D39" s="151" t="s">
        <v>337</v>
      </c>
      <c r="E39" s="147" t="s">
        <v>338</v>
      </c>
      <c r="F39" s="151" t="s">
        <v>290</v>
      </c>
      <c r="G39" s="147" t="s">
        <v>339</v>
      </c>
      <c r="H39" s="151" t="s">
        <v>340</v>
      </c>
      <c r="I39" s="151" t="s">
        <v>341</v>
      </c>
      <c r="J39" s="147" t="s">
        <v>342</v>
      </c>
      <c r="K39" s="153"/>
    </row>
    <row r="40" s="143" customFormat="1" ht="19.95" customHeight="1" spans="1:11">
      <c r="A40" s="149"/>
      <c r="B40" s="149"/>
      <c r="C40" s="151" t="s">
        <v>343</v>
      </c>
      <c r="D40" s="151" t="s">
        <v>344</v>
      </c>
      <c r="E40" s="147" t="s">
        <v>345</v>
      </c>
      <c r="F40" s="151" t="s">
        <v>310</v>
      </c>
      <c r="G40" s="147" t="s">
        <v>346</v>
      </c>
      <c r="H40" s="151" t="s">
        <v>292</v>
      </c>
      <c r="I40" s="151" t="s">
        <v>293</v>
      </c>
      <c r="J40" s="147" t="s">
        <v>347</v>
      </c>
      <c r="K40" s="153"/>
    </row>
    <row r="41" s="143" customFormat="1" ht="19.95" customHeight="1" spans="1:11">
      <c r="A41" s="149"/>
      <c r="B41" s="149"/>
      <c r="C41" s="151" t="s">
        <v>343</v>
      </c>
      <c r="D41" s="151" t="s">
        <v>344</v>
      </c>
      <c r="E41" s="147" t="s">
        <v>348</v>
      </c>
      <c r="F41" s="151" t="s">
        <v>310</v>
      </c>
      <c r="G41" s="147" t="s">
        <v>346</v>
      </c>
      <c r="H41" s="151" t="s">
        <v>292</v>
      </c>
      <c r="I41" s="151" t="s">
        <v>293</v>
      </c>
      <c r="J41" s="147" t="s">
        <v>349</v>
      </c>
      <c r="K41" s="153"/>
    </row>
    <row r="42" s="143" customFormat="1" ht="19.95" customHeight="1" spans="1:11">
      <c r="A42" s="150" t="s">
        <v>352</v>
      </c>
      <c r="B42" s="150" t="s">
        <v>353</v>
      </c>
      <c r="C42" s="151" t="s">
        <v>327</v>
      </c>
      <c r="D42" s="151" t="s">
        <v>288</v>
      </c>
      <c r="E42" s="147" t="s">
        <v>354</v>
      </c>
      <c r="F42" s="151" t="s">
        <v>290</v>
      </c>
      <c r="G42" s="147">
        <v>53</v>
      </c>
      <c r="H42" s="151" t="s">
        <v>330</v>
      </c>
      <c r="I42" s="151" t="s">
        <v>293</v>
      </c>
      <c r="J42" s="147" t="s">
        <v>355</v>
      </c>
      <c r="K42" s="153"/>
    </row>
    <row r="43" s="143" customFormat="1" ht="19.95" customHeight="1" spans="1:11">
      <c r="A43" s="149"/>
      <c r="B43" s="149"/>
      <c r="C43" s="151" t="s">
        <v>327</v>
      </c>
      <c r="D43" s="151" t="s">
        <v>317</v>
      </c>
      <c r="E43" s="147" t="s">
        <v>356</v>
      </c>
      <c r="F43" s="151" t="s">
        <v>290</v>
      </c>
      <c r="G43" s="147" t="s">
        <v>357</v>
      </c>
      <c r="H43" s="151" t="s">
        <v>292</v>
      </c>
      <c r="I43" s="151" t="s">
        <v>293</v>
      </c>
      <c r="J43" s="147" t="s">
        <v>358</v>
      </c>
      <c r="K43" s="153"/>
    </row>
    <row r="44" s="143" customFormat="1" ht="19.95" customHeight="1" spans="1:11">
      <c r="A44" s="149"/>
      <c r="B44" s="149"/>
      <c r="C44" s="151" t="s">
        <v>327</v>
      </c>
      <c r="D44" s="151" t="s">
        <v>295</v>
      </c>
      <c r="E44" s="147" t="s">
        <v>359</v>
      </c>
      <c r="F44" s="151" t="s">
        <v>290</v>
      </c>
      <c r="G44" s="147">
        <v>53</v>
      </c>
      <c r="H44" s="151" t="s">
        <v>330</v>
      </c>
      <c r="I44" s="151" t="s">
        <v>293</v>
      </c>
      <c r="J44" s="147" t="s">
        <v>360</v>
      </c>
      <c r="K44" s="153"/>
    </row>
    <row r="45" s="143" customFormat="1" ht="19.95" customHeight="1" spans="1:11">
      <c r="A45" s="149"/>
      <c r="B45" s="149"/>
      <c r="C45" s="151" t="s">
        <v>327</v>
      </c>
      <c r="D45" s="151" t="s">
        <v>298</v>
      </c>
      <c r="E45" s="147" t="s">
        <v>361</v>
      </c>
      <c r="F45" s="151" t="s">
        <v>290</v>
      </c>
      <c r="G45" s="147" t="s">
        <v>362</v>
      </c>
      <c r="H45" s="151" t="s">
        <v>363</v>
      </c>
      <c r="I45" s="151" t="s">
        <v>293</v>
      </c>
      <c r="J45" s="147" t="s">
        <v>364</v>
      </c>
      <c r="K45" s="153"/>
    </row>
    <row r="46" s="143" customFormat="1" ht="19.95" customHeight="1" spans="1:11">
      <c r="A46" s="149"/>
      <c r="B46" s="149"/>
      <c r="C46" s="151" t="s">
        <v>336</v>
      </c>
      <c r="D46" s="151" t="s">
        <v>337</v>
      </c>
      <c r="E46" s="147" t="s">
        <v>365</v>
      </c>
      <c r="F46" s="151" t="s">
        <v>290</v>
      </c>
      <c r="G46" s="147" t="s">
        <v>366</v>
      </c>
      <c r="H46" s="151" t="s">
        <v>292</v>
      </c>
      <c r="I46" s="151" t="s">
        <v>293</v>
      </c>
      <c r="J46" s="147" t="s">
        <v>365</v>
      </c>
      <c r="K46" s="153"/>
    </row>
    <row r="47" s="143" customFormat="1" ht="19.95" customHeight="1" spans="1:11">
      <c r="A47" s="149"/>
      <c r="B47" s="149"/>
      <c r="C47" s="151" t="s">
        <v>343</v>
      </c>
      <c r="D47" s="151" t="s">
        <v>344</v>
      </c>
      <c r="E47" s="147" t="s">
        <v>367</v>
      </c>
      <c r="F47" s="151" t="s">
        <v>290</v>
      </c>
      <c r="G47" s="147" t="s">
        <v>368</v>
      </c>
      <c r="H47" s="151" t="s">
        <v>292</v>
      </c>
      <c r="I47" s="151" t="s">
        <v>341</v>
      </c>
      <c r="J47" s="147" t="s">
        <v>369</v>
      </c>
      <c r="K47" s="153"/>
    </row>
    <row r="48" s="143" customFormat="1" ht="19.95" customHeight="1" spans="1:11">
      <c r="A48" s="150" t="s">
        <v>370</v>
      </c>
      <c r="B48" s="150" t="s">
        <v>326</v>
      </c>
      <c r="C48" s="151" t="s">
        <v>327</v>
      </c>
      <c r="D48" s="151" t="s">
        <v>288</v>
      </c>
      <c r="E48" s="147" t="s">
        <v>371</v>
      </c>
      <c r="F48" s="151" t="s">
        <v>290</v>
      </c>
      <c r="G48" s="147" t="s">
        <v>95</v>
      </c>
      <c r="H48" s="151" t="s">
        <v>330</v>
      </c>
      <c r="I48" s="151" t="s">
        <v>293</v>
      </c>
      <c r="J48" s="147" t="s">
        <v>372</v>
      </c>
      <c r="K48" s="153"/>
    </row>
    <row r="49" s="143" customFormat="1" ht="19.95" customHeight="1" spans="1:11">
      <c r="A49" s="149"/>
      <c r="B49" s="149"/>
      <c r="C49" s="151" t="s">
        <v>327</v>
      </c>
      <c r="D49" s="151" t="s">
        <v>288</v>
      </c>
      <c r="E49" s="147" t="s">
        <v>373</v>
      </c>
      <c r="F49" s="151" t="s">
        <v>310</v>
      </c>
      <c r="G49" s="147" t="s">
        <v>329</v>
      </c>
      <c r="H49" s="151" t="s">
        <v>374</v>
      </c>
      <c r="I49" s="151" t="s">
        <v>293</v>
      </c>
      <c r="J49" s="147" t="s">
        <v>375</v>
      </c>
      <c r="K49" s="153"/>
    </row>
    <row r="50" s="143" customFormat="1" ht="19.95" customHeight="1" spans="1:11">
      <c r="A50" s="149"/>
      <c r="B50" s="149"/>
      <c r="C50" s="151" t="s">
        <v>327</v>
      </c>
      <c r="D50" s="151" t="s">
        <v>288</v>
      </c>
      <c r="E50" s="147" t="s">
        <v>376</v>
      </c>
      <c r="F50" s="151" t="s">
        <v>290</v>
      </c>
      <c r="G50" s="147" t="s">
        <v>329</v>
      </c>
      <c r="H50" s="151" t="s">
        <v>377</v>
      </c>
      <c r="I50" s="151" t="s">
        <v>293</v>
      </c>
      <c r="J50" s="147" t="s">
        <v>378</v>
      </c>
      <c r="K50" s="153"/>
    </row>
    <row r="51" s="143" customFormat="1" ht="19.95" customHeight="1" spans="1:11">
      <c r="A51" s="149"/>
      <c r="B51" s="149"/>
      <c r="C51" s="151" t="s">
        <v>336</v>
      </c>
      <c r="D51" s="151" t="s">
        <v>337</v>
      </c>
      <c r="E51" s="147" t="s">
        <v>338</v>
      </c>
      <c r="F51" s="151" t="s">
        <v>290</v>
      </c>
      <c r="G51" s="147" t="s">
        <v>339</v>
      </c>
      <c r="H51" s="151" t="s">
        <v>340</v>
      </c>
      <c r="I51" s="151" t="s">
        <v>341</v>
      </c>
      <c r="J51" s="147" t="s">
        <v>379</v>
      </c>
      <c r="K51" s="153"/>
    </row>
    <row r="52" s="143" customFormat="1" ht="19.95" customHeight="1" spans="1:11">
      <c r="A52" s="149"/>
      <c r="B52" s="149"/>
      <c r="C52" s="151" t="s">
        <v>336</v>
      </c>
      <c r="D52" s="151" t="s">
        <v>337</v>
      </c>
      <c r="E52" s="147" t="s">
        <v>380</v>
      </c>
      <c r="F52" s="151" t="s">
        <v>290</v>
      </c>
      <c r="G52" s="147" t="s">
        <v>381</v>
      </c>
      <c r="H52" s="151" t="s">
        <v>340</v>
      </c>
      <c r="I52" s="151" t="s">
        <v>341</v>
      </c>
      <c r="J52" s="147" t="s">
        <v>382</v>
      </c>
      <c r="K52" s="153"/>
    </row>
    <row r="53" s="143" customFormat="1" ht="19.95" customHeight="1" spans="1:11">
      <c r="A53" s="149"/>
      <c r="B53" s="149"/>
      <c r="C53" s="151" t="s">
        <v>343</v>
      </c>
      <c r="D53" s="151" t="s">
        <v>344</v>
      </c>
      <c r="E53" s="147" t="s">
        <v>348</v>
      </c>
      <c r="F53" s="151" t="s">
        <v>310</v>
      </c>
      <c r="G53" s="147" t="s">
        <v>346</v>
      </c>
      <c r="H53" s="151" t="s">
        <v>292</v>
      </c>
      <c r="I53" s="151" t="s">
        <v>293</v>
      </c>
      <c r="J53" s="147" t="s">
        <v>349</v>
      </c>
      <c r="K53" s="153"/>
    </row>
    <row r="54" s="143" customFormat="1" ht="19.95" customHeight="1" spans="1:11">
      <c r="A54" s="149"/>
      <c r="B54" s="149"/>
      <c r="C54" s="151" t="s">
        <v>343</v>
      </c>
      <c r="D54" s="151" t="s">
        <v>344</v>
      </c>
      <c r="E54" s="147" t="s">
        <v>345</v>
      </c>
      <c r="F54" s="151" t="s">
        <v>310</v>
      </c>
      <c r="G54" s="147" t="s">
        <v>346</v>
      </c>
      <c r="H54" s="151" t="s">
        <v>292</v>
      </c>
      <c r="I54" s="151" t="s">
        <v>293</v>
      </c>
      <c r="J54" s="147" t="s">
        <v>383</v>
      </c>
      <c r="K54" s="153"/>
    </row>
    <row r="55" s="143" customFormat="1" ht="19.95" customHeight="1" spans="1:11">
      <c r="A55" s="150" t="s">
        <v>384</v>
      </c>
      <c r="B55" s="150" t="s">
        <v>326</v>
      </c>
      <c r="C55" s="151" t="s">
        <v>327</v>
      </c>
      <c r="D55" s="151" t="s">
        <v>288</v>
      </c>
      <c r="E55" s="147" t="s">
        <v>328</v>
      </c>
      <c r="F55" s="151" t="s">
        <v>290</v>
      </c>
      <c r="G55" s="147" t="s">
        <v>329</v>
      </c>
      <c r="H55" s="151" t="s">
        <v>330</v>
      </c>
      <c r="I55" s="151" t="s">
        <v>293</v>
      </c>
      <c r="J55" s="147" t="s">
        <v>331</v>
      </c>
      <c r="K55" s="153"/>
    </row>
    <row r="56" s="143" customFormat="1" ht="91.95" customHeight="1" spans="1:11">
      <c r="A56" s="149"/>
      <c r="B56" s="149"/>
      <c r="C56" s="151" t="s">
        <v>327</v>
      </c>
      <c r="D56" s="151" t="s">
        <v>288</v>
      </c>
      <c r="E56" s="147" t="s">
        <v>332</v>
      </c>
      <c r="F56" s="151" t="s">
        <v>290</v>
      </c>
      <c r="G56" s="147" t="s">
        <v>95</v>
      </c>
      <c r="H56" s="151" t="s">
        <v>330</v>
      </c>
      <c r="I56" s="151" t="s">
        <v>293</v>
      </c>
      <c r="J56" s="147" t="s">
        <v>333</v>
      </c>
      <c r="K56" s="153"/>
    </row>
    <row r="57" s="143" customFormat="1" ht="36" spans="1:11">
      <c r="A57" s="149"/>
      <c r="B57" s="149"/>
      <c r="C57" s="151" t="s">
        <v>327</v>
      </c>
      <c r="D57" s="151" t="s">
        <v>288</v>
      </c>
      <c r="E57" s="147" t="s">
        <v>334</v>
      </c>
      <c r="F57" s="151" t="s">
        <v>290</v>
      </c>
      <c r="G57" s="147" t="s">
        <v>329</v>
      </c>
      <c r="H57" s="151" t="s">
        <v>330</v>
      </c>
      <c r="I57" s="151" t="s">
        <v>293</v>
      </c>
      <c r="J57" s="147" t="s">
        <v>335</v>
      </c>
      <c r="K57" s="153"/>
    </row>
    <row r="58" s="143" customFormat="1" ht="24" spans="1:11">
      <c r="A58" s="149"/>
      <c r="B58" s="149"/>
      <c r="C58" s="151" t="s">
        <v>336</v>
      </c>
      <c r="D58" s="151" t="s">
        <v>337</v>
      </c>
      <c r="E58" s="147" t="s">
        <v>338</v>
      </c>
      <c r="F58" s="151" t="s">
        <v>290</v>
      </c>
      <c r="G58" s="147" t="s">
        <v>339</v>
      </c>
      <c r="H58" s="151" t="s">
        <v>340</v>
      </c>
      <c r="I58" s="151" t="s">
        <v>341</v>
      </c>
      <c r="J58" s="147" t="s">
        <v>342</v>
      </c>
      <c r="K58" s="153"/>
    </row>
    <row r="59" s="143" customFormat="1" ht="36" spans="1:11">
      <c r="A59" s="149"/>
      <c r="B59" s="149"/>
      <c r="C59" s="151" t="s">
        <v>343</v>
      </c>
      <c r="D59" s="151" t="s">
        <v>344</v>
      </c>
      <c r="E59" s="147" t="s">
        <v>345</v>
      </c>
      <c r="F59" s="151" t="s">
        <v>310</v>
      </c>
      <c r="G59" s="147" t="s">
        <v>346</v>
      </c>
      <c r="H59" s="151" t="s">
        <v>292</v>
      </c>
      <c r="I59" s="151" t="s">
        <v>293</v>
      </c>
      <c r="J59" s="147" t="s">
        <v>347</v>
      </c>
      <c r="K59" s="153"/>
    </row>
    <row r="60" s="143" customFormat="1" ht="36" spans="1:11">
      <c r="A60" s="149"/>
      <c r="B60" s="149"/>
      <c r="C60" s="151" t="s">
        <v>343</v>
      </c>
      <c r="D60" s="151" t="s">
        <v>344</v>
      </c>
      <c r="E60" s="147" t="s">
        <v>348</v>
      </c>
      <c r="F60" s="151" t="s">
        <v>310</v>
      </c>
      <c r="G60" s="147" t="s">
        <v>346</v>
      </c>
      <c r="H60" s="151" t="s">
        <v>292</v>
      </c>
      <c r="I60" s="151" t="s">
        <v>293</v>
      </c>
      <c r="J60" s="147" t="s">
        <v>349</v>
      </c>
      <c r="K60" s="153"/>
    </row>
    <row r="61" s="143" customFormat="1" ht="111" customHeight="1" spans="1:11">
      <c r="A61" s="150" t="s">
        <v>385</v>
      </c>
      <c r="B61" s="150" t="s">
        <v>326</v>
      </c>
      <c r="C61" s="151" t="s">
        <v>327</v>
      </c>
      <c r="D61" s="151" t="s">
        <v>288</v>
      </c>
      <c r="E61" s="147" t="s">
        <v>371</v>
      </c>
      <c r="F61" s="151" t="s">
        <v>290</v>
      </c>
      <c r="G61" s="147" t="s">
        <v>95</v>
      </c>
      <c r="H61" s="151" t="s">
        <v>330</v>
      </c>
      <c r="I61" s="151" t="s">
        <v>293</v>
      </c>
      <c r="J61" s="147" t="s">
        <v>372</v>
      </c>
      <c r="K61" s="153"/>
    </row>
    <row r="62" s="143" customFormat="1" ht="111" customHeight="1" spans="1:11">
      <c r="A62" s="149"/>
      <c r="B62" s="149"/>
      <c r="C62" s="151" t="s">
        <v>327</v>
      </c>
      <c r="D62" s="151" t="s">
        <v>288</v>
      </c>
      <c r="E62" s="147" t="s">
        <v>373</v>
      </c>
      <c r="F62" s="151" t="s">
        <v>310</v>
      </c>
      <c r="G62" s="147" t="s">
        <v>329</v>
      </c>
      <c r="H62" s="151" t="s">
        <v>374</v>
      </c>
      <c r="I62" s="151" t="s">
        <v>293</v>
      </c>
      <c r="J62" s="147" t="s">
        <v>375</v>
      </c>
      <c r="K62" s="153"/>
    </row>
    <row r="63" s="143" customFormat="1" ht="121.95" customHeight="1" spans="1:11">
      <c r="A63" s="149"/>
      <c r="B63" s="149"/>
      <c r="C63" s="151" t="s">
        <v>327</v>
      </c>
      <c r="D63" s="151" t="s">
        <v>288</v>
      </c>
      <c r="E63" s="147" t="s">
        <v>376</v>
      </c>
      <c r="F63" s="151" t="s">
        <v>290</v>
      </c>
      <c r="G63" s="147" t="s">
        <v>329</v>
      </c>
      <c r="H63" s="151" t="s">
        <v>377</v>
      </c>
      <c r="I63" s="151" t="s">
        <v>293</v>
      </c>
      <c r="J63" s="147" t="s">
        <v>378</v>
      </c>
      <c r="K63" s="153"/>
    </row>
    <row r="64" s="143" customFormat="1" ht="24" spans="1:11">
      <c r="A64" s="149"/>
      <c r="B64" s="149"/>
      <c r="C64" s="151" t="s">
        <v>336</v>
      </c>
      <c r="D64" s="151" t="s">
        <v>337</v>
      </c>
      <c r="E64" s="147" t="s">
        <v>338</v>
      </c>
      <c r="F64" s="151" t="s">
        <v>290</v>
      </c>
      <c r="G64" s="147" t="s">
        <v>339</v>
      </c>
      <c r="H64" s="151" t="s">
        <v>340</v>
      </c>
      <c r="I64" s="151" t="s">
        <v>341</v>
      </c>
      <c r="J64" s="147" t="s">
        <v>379</v>
      </c>
      <c r="K64" s="153"/>
    </row>
    <row r="65" s="143" customFormat="1" ht="165" customHeight="1" spans="1:11">
      <c r="A65" s="149"/>
      <c r="B65" s="149"/>
      <c r="C65" s="151" t="s">
        <v>336</v>
      </c>
      <c r="D65" s="151" t="s">
        <v>337</v>
      </c>
      <c r="E65" s="147" t="s">
        <v>380</v>
      </c>
      <c r="F65" s="151" t="s">
        <v>290</v>
      </c>
      <c r="G65" s="147" t="s">
        <v>381</v>
      </c>
      <c r="H65" s="151" t="s">
        <v>340</v>
      </c>
      <c r="I65" s="151" t="s">
        <v>341</v>
      </c>
      <c r="J65" s="147" t="s">
        <v>382</v>
      </c>
      <c r="K65" s="153"/>
    </row>
    <row r="66" s="143" customFormat="1" ht="36" spans="1:11">
      <c r="A66" s="149"/>
      <c r="B66" s="149"/>
      <c r="C66" s="151" t="s">
        <v>343</v>
      </c>
      <c r="D66" s="151" t="s">
        <v>344</v>
      </c>
      <c r="E66" s="147" t="s">
        <v>348</v>
      </c>
      <c r="F66" s="151" t="s">
        <v>310</v>
      </c>
      <c r="G66" s="147" t="s">
        <v>346</v>
      </c>
      <c r="H66" s="151" t="s">
        <v>292</v>
      </c>
      <c r="I66" s="151" t="s">
        <v>293</v>
      </c>
      <c r="J66" s="147" t="s">
        <v>349</v>
      </c>
      <c r="K66" s="153"/>
    </row>
    <row r="67" s="143" customFormat="1" ht="66" customHeight="1" spans="1:11">
      <c r="A67" s="149"/>
      <c r="B67" s="149"/>
      <c r="C67" s="151" t="s">
        <v>343</v>
      </c>
      <c r="D67" s="151" t="s">
        <v>344</v>
      </c>
      <c r="E67" s="147" t="s">
        <v>345</v>
      </c>
      <c r="F67" s="151" t="s">
        <v>310</v>
      </c>
      <c r="G67" s="147" t="s">
        <v>346</v>
      </c>
      <c r="H67" s="151" t="s">
        <v>292</v>
      </c>
      <c r="I67" s="151" t="s">
        <v>293</v>
      </c>
      <c r="J67" s="147" t="s">
        <v>383</v>
      </c>
      <c r="K67" s="153"/>
    </row>
    <row r="68" s="143" customFormat="1" ht="60" spans="1:11">
      <c r="A68" s="150" t="s">
        <v>386</v>
      </c>
      <c r="B68" s="150" t="s">
        <v>326</v>
      </c>
      <c r="C68" s="151" t="s">
        <v>387</v>
      </c>
      <c r="D68" s="151" t="s">
        <v>288</v>
      </c>
      <c r="E68" s="147" t="s">
        <v>328</v>
      </c>
      <c r="F68" s="151" t="s">
        <v>290</v>
      </c>
      <c r="G68" s="147" t="s">
        <v>329</v>
      </c>
      <c r="H68" s="151" t="s">
        <v>330</v>
      </c>
      <c r="I68" s="151" t="s">
        <v>293</v>
      </c>
      <c r="J68" s="147" t="s">
        <v>331</v>
      </c>
      <c r="K68" s="153"/>
    </row>
    <row r="69" s="143" customFormat="1" ht="102" customHeight="1" spans="1:11">
      <c r="A69" s="149"/>
      <c r="B69" s="149"/>
      <c r="C69" s="154" t="s">
        <v>287</v>
      </c>
      <c r="D69" s="151" t="s">
        <v>288</v>
      </c>
      <c r="E69" s="147" t="s">
        <v>332</v>
      </c>
      <c r="F69" s="151" t="s">
        <v>290</v>
      </c>
      <c r="G69" s="147" t="s">
        <v>95</v>
      </c>
      <c r="H69" s="151" t="s">
        <v>330</v>
      </c>
      <c r="I69" s="151" t="s">
        <v>293</v>
      </c>
      <c r="J69" s="147" t="s">
        <v>333</v>
      </c>
      <c r="K69" s="153"/>
    </row>
    <row r="70" s="143" customFormat="1" ht="36" spans="1:11">
      <c r="A70" s="149"/>
      <c r="B70" s="149"/>
      <c r="C70" s="154" t="s">
        <v>287</v>
      </c>
      <c r="D70" s="151" t="s">
        <v>288</v>
      </c>
      <c r="E70" s="147" t="s">
        <v>334</v>
      </c>
      <c r="F70" s="151" t="s">
        <v>290</v>
      </c>
      <c r="G70" s="147" t="s">
        <v>329</v>
      </c>
      <c r="H70" s="151" t="s">
        <v>330</v>
      </c>
      <c r="I70" s="151" t="s">
        <v>293</v>
      </c>
      <c r="J70" s="147" t="s">
        <v>335</v>
      </c>
      <c r="K70" s="153"/>
    </row>
    <row r="71" s="143" customFormat="1" ht="24" spans="1:11">
      <c r="A71" s="149"/>
      <c r="B71" s="149"/>
      <c r="C71" s="154" t="s">
        <v>303</v>
      </c>
      <c r="D71" s="151" t="s">
        <v>337</v>
      </c>
      <c r="E71" s="147" t="s">
        <v>338</v>
      </c>
      <c r="F71" s="151" t="s">
        <v>290</v>
      </c>
      <c r="G71" s="147" t="s">
        <v>339</v>
      </c>
      <c r="H71" s="151" t="s">
        <v>340</v>
      </c>
      <c r="I71" s="151" t="s">
        <v>341</v>
      </c>
      <c r="J71" s="147" t="s">
        <v>342</v>
      </c>
      <c r="K71" s="153"/>
    </row>
    <row r="72" s="143" customFormat="1" ht="36" spans="1:11">
      <c r="A72" s="149"/>
      <c r="B72" s="149"/>
      <c r="C72" s="154" t="s">
        <v>307</v>
      </c>
      <c r="D72" s="151" t="s">
        <v>344</v>
      </c>
      <c r="E72" s="147" t="s">
        <v>345</v>
      </c>
      <c r="F72" s="151" t="s">
        <v>310</v>
      </c>
      <c r="G72" s="147" t="s">
        <v>346</v>
      </c>
      <c r="H72" s="151" t="s">
        <v>292</v>
      </c>
      <c r="I72" s="151" t="s">
        <v>293</v>
      </c>
      <c r="J72" s="147" t="s">
        <v>347</v>
      </c>
      <c r="K72" s="153"/>
    </row>
    <row r="73" s="143" customFormat="1" ht="36" spans="1:11">
      <c r="A73" s="149"/>
      <c r="B73" s="149"/>
      <c r="C73" s="154" t="s">
        <v>307</v>
      </c>
      <c r="D73" s="151" t="s">
        <v>344</v>
      </c>
      <c r="E73" s="147" t="s">
        <v>348</v>
      </c>
      <c r="F73" s="151" t="s">
        <v>310</v>
      </c>
      <c r="G73" s="147" t="s">
        <v>346</v>
      </c>
      <c r="H73" s="151" t="s">
        <v>292</v>
      </c>
      <c r="I73" s="151" t="s">
        <v>293</v>
      </c>
      <c r="J73" s="147" t="s">
        <v>349</v>
      </c>
      <c r="K73" s="153"/>
    </row>
    <row r="74" s="145" customFormat="1" ht="25" customHeight="1" spans="1:12">
      <c r="A74" s="155" t="s">
        <v>275</v>
      </c>
      <c r="B74" s="150" t="s">
        <v>326</v>
      </c>
      <c r="C74" s="154" t="s">
        <v>287</v>
      </c>
      <c r="D74" s="154" t="s">
        <v>288</v>
      </c>
      <c r="E74" s="154" t="s">
        <v>314</v>
      </c>
      <c r="F74" s="154" t="s">
        <v>290</v>
      </c>
      <c r="G74" s="154" t="s">
        <v>388</v>
      </c>
      <c r="H74" s="154" t="s">
        <v>316</v>
      </c>
      <c r="I74" s="151" t="s">
        <v>293</v>
      </c>
      <c r="J74" s="154" t="s">
        <v>389</v>
      </c>
      <c r="K74" s="157"/>
      <c r="L74" s="157"/>
    </row>
    <row r="75" s="145" customFormat="1" ht="25" customHeight="1" spans="1:12">
      <c r="A75" s="156"/>
      <c r="B75" s="149"/>
      <c r="C75" s="154" t="s">
        <v>287</v>
      </c>
      <c r="D75" s="154" t="s">
        <v>317</v>
      </c>
      <c r="E75" s="154" t="s">
        <v>390</v>
      </c>
      <c r="F75" s="154" t="s">
        <v>290</v>
      </c>
      <c r="G75" s="154" t="s">
        <v>291</v>
      </c>
      <c r="H75" s="154" t="s">
        <v>292</v>
      </c>
      <c r="I75" s="151" t="s">
        <v>293</v>
      </c>
      <c r="J75" s="154" t="s">
        <v>391</v>
      </c>
      <c r="K75" s="157"/>
      <c r="L75" s="157"/>
    </row>
    <row r="76" s="145" customFormat="1" ht="25" customHeight="1" spans="1:12">
      <c r="A76" s="156"/>
      <c r="B76" s="149"/>
      <c r="C76" s="154" t="s">
        <v>287</v>
      </c>
      <c r="D76" s="154" t="s">
        <v>295</v>
      </c>
      <c r="E76" s="154" t="s">
        <v>320</v>
      </c>
      <c r="F76" s="154" t="s">
        <v>290</v>
      </c>
      <c r="G76" s="154" t="s">
        <v>291</v>
      </c>
      <c r="H76" s="154" t="s">
        <v>292</v>
      </c>
      <c r="I76" s="151" t="s">
        <v>293</v>
      </c>
      <c r="J76" s="154" t="s">
        <v>392</v>
      </c>
      <c r="K76" s="157"/>
      <c r="L76" s="157"/>
    </row>
    <row r="77" s="145" customFormat="1" ht="25" customHeight="1" spans="1:12">
      <c r="A77" s="156"/>
      <c r="B77" s="149"/>
      <c r="C77" s="154" t="s">
        <v>303</v>
      </c>
      <c r="D77" s="154" t="s">
        <v>304</v>
      </c>
      <c r="E77" s="154" t="s">
        <v>314</v>
      </c>
      <c r="F77" s="154" t="s">
        <v>290</v>
      </c>
      <c r="G77" s="154" t="s">
        <v>291</v>
      </c>
      <c r="H77" s="154" t="s">
        <v>292</v>
      </c>
      <c r="I77" s="151" t="s">
        <v>293</v>
      </c>
      <c r="J77" s="154" t="s">
        <v>314</v>
      </c>
      <c r="K77" s="157"/>
      <c r="L77" s="157"/>
    </row>
    <row r="78" s="145" customFormat="1" ht="25" customHeight="1" spans="1:12">
      <c r="A78" s="156"/>
      <c r="B78" s="149"/>
      <c r="C78" s="154" t="s">
        <v>307</v>
      </c>
      <c r="D78" s="154" t="s">
        <v>308</v>
      </c>
      <c r="E78" s="154" t="s">
        <v>322</v>
      </c>
      <c r="F78" s="154" t="s">
        <v>310</v>
      </c>
      <c r="G78" s="154" t="s">
        <v>311</v>
      </c>
      <c r="H78" s="154" t="s">
        <v>292</v>
      </c>
      <c r="I78" s="151" t="s">
        <v>293</v>
      </c>
      <c r="J78" s="154" t="s">
        <v>323</v>
      </c>
      <c r="K78" s="157"/>
      <c r="L78" s="157"/>
    </row>
    <row r="79" s="145" customFormat="1" ht="25" customHeight="1" spans="1:12">
      <c r="A79" s="155" t="s">
        <v>393</v>
      </c>
      <c r="B79" s="150" t="s">
        <v>326</v>
      </c>
      <c r="C79" s="154" t="s">
        <v>287</v>
      </c>
      <c r="D79" s="154" t="s">
        <v>288</v>
      </c>
      <c r="E79" s="154" t="s">
        <v>314</v>
      </c>
      <c r="F79" s="154" t="s">
        <v>290</v>
      </c>
      <c r="G79" s="154" t="s">
        <v>394</v>
      </c>
      <c r="H79" s="154" t="s">
        <v>316</v>
      </c>
      <c r="I79" s="151" t="s">
        <v>293</v>
      </c>
      <c r="J79" s="154" t="s">
        <v>395</v>
      </c>
      <c r="K79" s="157"/>
      <c r="L79" s="157"/>
    </row>
    <row r="80" s="145" customFormat="1" ht="25" customHeight="1" spans="1:12">
      <c r="A80" s="156"/>
      <c r="B80" s="149"/>
      <c r="C80" s="154" t="s">
        <v>287</v>
      </c>
      <c r="D80" s="154" t="s">
        <v>317</v>
      </c>
      <c r="E80" s="154" t="s">
        <v>390</v>
      </c>
      <c r="F80" s="154" t="s">
        <v>290</v>
      </c>
      <c r="G80" s="154" t="s">
        <v>291</v>
      </c>
      <c r="H80" s="154" t="s">
        <v>292</v>
      </c>
      <c r="I80" s="151" t="s">
        <v>293</v>
      </c>
      <c r="J80" s="154" t="s">
        <v>391</v>
      </c>
      <c r="K80" s="157"/>
      <c r="L80" s="157"/>
    </row>
    <row r="81" s="145" customFormat="1" ht="25" customHeight="1" spans="1:12">
      <c r="A81" s="156"/>
      <c r="B81" s="149"/>
      <c r="C81" s="154" t="s">
        <v>287</v>
      </c>
      <c r="D81" s="154" t="s">
        <v>295</v>
      </c>
      <c r="E81" s="154" t="s">
        <v>320</v>
      </c>
      <c r="F81" s="154" t="s">
        <v>290</v>
      </c>
      <c r="G81" s="154" t="s">
        <v>291</v>
      </c>
      <c r="H81" s="154" t="s">
        <v>292</v>
      </c>
      <c r="I81" s="151" t="s">
        <v>293</v>
      </c>
      <c r="J81" s="154" t="s">
        <v>392</v>
      </c>
      <c r="K81" s="157"/>
      <c r="L81" s="157"/>
    </row>
    <row r="82" s="145" customFormat="1" ht="25" customHeight="1" spans="1:12">
      <c r="A82" s="156"/>
      <c r="B82" s="149"/>
      <c r="C82" s="154" t="s">
        <v>303</v>
      </c>
      <c r="D82" s="154" t="s">
        <v>304</v>
      </c>
      <c r="E82" s="154" t="s">
        <v>314</v>
      </c>
      <c r="F82" s="154" t="s">
        <v>290</v>
      </c>
      <c r="G82" s="154" t="s">
        <v>291</v>
      </c>
      <c r="H82" s="154" t="s">
        <v>292</v>
      </c>
      <c r="I82" s="151" t="s">
        <v>293</v>
      </c>
      <c r="J82" s="154" t="s">
        <v>314</v>
      </c>
      <c r="K82" s="157"/>
      <c r="L82" s="157"/>
    </row>
    <row r="83" s="145" customFormat="1" ht="25" customHeight="1" spans="1:12">
      <c r="A83" s="156"/>
      <c r="B83" s="149"/>
      <c r="C83" s="154" t="s">
        <v>307</v>
      </c>
      <c r="D83" s="154" t="s">
        <v>308</v>
      </c>
      <c r="E83" s="154" t="s">
        <v>322</v>
      </c>
      <c r="F83" s="154" t="s">
        <v>310</v>
      </c>
      <c r="G83" s="154" t="s">
        <v>311</v>
      </c>
      <c r="H83" s="154" t="s">
        <v>292</v>
      </c>
      <c r="I83" s="151" t="s">
        <v>293</v>
      </c>
      <c r="J83" s="154" t="s">
        <v>323</v>
      </c>
      <c r="K83" s="157"/>
      <c r="L83" s="157"/>
    </row>
  </sheetData>
  <mergeCells count="36">
    <mergeCell ref="A3:J3"/>
    <mergeCell ref="A4:H4"/>
    <mergeCell ref="A8:A12"/>
    <mergeCell ref="A13:A17"/>
    <mergeCell ref="A18:A23"/>
    <mergeCell ref="A24:A29"/>
    <mergeCell ref="A30:A35"/>
    <mergeCell ref="A36:A41"/>
    <mergeCell ref="A42:A47"/>
    <mergeCell ref="A48:A54"/>
    <mergeCell ref="A55:A60"/>
    <mergeCell ref="A61:A67"/>
    <mergeCell ref="A68:A73"/>
    <mergeCell ref="A74:A78"/>
    <mergeCell ref="A79:A83"/>
    <mergeCell ref="B8:B12"/>
    <mergeCell ref="B13:B17"/>
    <mergeCell ref="B18:B23"/>
    <mergeCell ref="B24:B29"/>
    <mergeCell ref="B30:B35"/>
    <mergeCell ref="B36:B41"/>
    <mergeCell ref="B42:B47"/>
    <mergeCell ref="B48:B54"/>
    <mergeCell ref="B55:B60"/>
    <mergeCell ref="B61:B67"/>
    <mergeCell ref="B68:B73"/>
    <mergeCell ref="B74:B78"/>
    <mergeCell ref="B79:B83"/>
    <mergeCell ref="C18:C23"/>
    <mergeCell ref="D20:D23"/>
    <mergeCell ref="E20:E23"/>
    <mergeCell ref="F20:F23"/>
    <mergeCell ref="G20:G23"/>
    <mergeCell ref="H20:H23"/>
    <mergeCell ref="I20:I23"/>
    <mergeCell ref="J20:J2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一般公共预算“三公”经费支出预算表03</vt:lpstr>
      <vt:lpstr>部门基本支出预算表04</vt:lpstr>
      <vt:lpstr>部门项目支出预算表05-1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kmcg</cp:lastModifiedBy>
  <dcterms:created xsi:type="dcterms:W3CDTF">2025-02-09T07:09:00Z</dcterms:created>
  <dcterms:modified xsi:type="dcterms:W3CDTF">2025-03-18T14:47:34Z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2052-11.8.2.10624</vt:lpwstr>
  </property>
</Properties>
</file>