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4" activeTab="1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新增资产配置表10" sheetId="16" r:id="rId16"/>
    <sheet name="上级转移支付补助项目支出预算表11" sheetId="17" r:id="rId17"/>
    <sheet name="部门项目中期规划预算表12" sheetId="18" r:id="rId18"/>
    <sheet name="部门整体支出绩效目标表13" sheetId="19" r:id="rId19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新增资产配置表10!$A:$A,新增资产配置表10!$1:$1</definedName>
    <definedName name="_xlnm.Print_Titles" localSheetId="16">上级转移支付补助项目支出预算表11!$A:$A,上级转移支付补助项目支出预算表11!$1:$1</definedName>
    <definedName name="_xlnm.Print_Titles" localSheetId="17">部门项目中期规划预算表12!$A:$A,部门项目中期规划预算表12!$1:$1</definedName>
    <definedName name="_xlnm.Print_Titles" localSheetId="18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<sst xmlns="http://schemas.openxmlformats.org/spreadsheetml/2006/main" count="848" uniqueCount="372">
  <si>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</si>
  <si>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</si>
  <si>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</si>
  <si>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</si>
  <si>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</si>
  <si>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</si>
  <si>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</si>
  <si>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</si>
  <si>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</si>
  <si>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</si>
  <si>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</si>
  <si>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</si>
  <si>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</si>
  <si>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</si>
  <si>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</si>
  <si>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</si>
  <si>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</si>
  <si>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</si>
  <si>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</si>
  <si>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</si>
  <si>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</si>
  <si>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</si>
  <si>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</si>
  <si>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</si>
  <si>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</si>
  <si>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</si>
  <si>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</si>
  <si>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</si>
  <si>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</si>
  <si>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</si>
  <si>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</si>
  <si>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</si>
  <si>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</si>
  <si>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</si>
  <si>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</si>
  <si>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</si>
  <si>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</si>
  <si>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</si>
  <si>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</si>
  <si>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</si>
  <si>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</si>
  <si>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</si>
  <si>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</si>
  <si>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</si>
  <si>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</si>
  <si>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</si>
  <si>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</si>
  <si>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</si>
  <si>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</si>
  <si>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</si>
  <si>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</si>
  <si>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</si>
  <si>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</si>
  <si>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</si>
  <si>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</si>
  <si>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</si>
  <si>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</si>
  <si>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</si>
  <si>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</si>
  <si>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</si>
  <si>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</si>
  <si>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</si>
  <si>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</si>
  <si>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</si>
  <si>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</si>
  <si>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</si>
  <si>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</si>
  <si>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</si>
  <si>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</si>
  <si>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131012</t>
  </si>
  <si>
    <t>昆明市呈贡区看守所卫生所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</si>
  <si>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</si>
  <si>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</si>
  <si>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</si>
  <si>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</si>
  <si>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</si>
  <si>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</si>
  <si>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</si>
  <si>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</si>
  <si>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</si>
  <si>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</si>
  <si>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</si>
  <si>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</si>
  <si>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</si>
  <si>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</si>
  <si>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</si>
  <si>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</si>
  <si>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</si>
  <si>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</si>
  <si>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</si>
  <si>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</si>
  <si>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</si>
  <si>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</si>
  <si>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</si>
  <si>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</si>
  <si>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</si>
  <si>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</si>
  <si>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</si>
  <si>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</si>
  <si>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</si>
  <si>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</si>
  <si>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</si>
  <si>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</si>
  <si>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</si>
  <si>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</si>
  <si>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</si>
  <si>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</si>
  <si>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</si>
  <si>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</si>
  <si>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</si>
  <si>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</si>
  <si>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</si>
  <si>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</si>
  <si>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</si>
  <si>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</si>
  <si>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</si>
  <si>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</si>
  <si>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</si>
  <si>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</si>
  <si>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</si>
  <si>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</si>
  <si>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</si>
  <si>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</si>
  <si>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</si>
  <si>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</si>
  <si>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</si>
  <si>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</si>
  <si>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</si>
  <si>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</si>
  <si>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</si>
  <si>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</si>
  <si>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</si>
  <si>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</si>
  <si>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</si>
  <si>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</si>
  <si>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</si>
  <si>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</si>
  <si>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</si>
  <si>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</si>
  <si>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</si>
  <si>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</si>
  <si>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</si>
  <si>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</si>
  <si>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</si>
  <si>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</si>
  <si>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</si>
  <si>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</si>
  <si>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</si>
  <si>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</si>
  <si>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</si>
  <si>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</si>
  <si>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</si>
  <si>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</si>
  <si>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</si>
  <si>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</si>
  <si>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</si>
  <si>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</si>
  <si>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</si>
  <si>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</si>
  <si>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</si>
  <si>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</si>
  <si>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</si>
  <si>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</si>
  <si>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</si>
  <si>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</si>
  <si>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</si>
  <si>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</si>
  <si>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</si>
  <si>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</si>
  <si>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</si>
  <si>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</si>
  <si>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</si>
  <si>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</si>
  <si>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</si>
  <si>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</si>
  <si>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</si>
  <si>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</si>
  <si>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</si>
  <si>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</si>
  <si>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</si>
  <si>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</si>
  <si>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</si>
  <si>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</si>
  <si>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</si>
  <si>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</si>
  <si>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</si>
  <si>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</si>
  <si>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</si>
  <si>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</si>
  <si>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</si>
  <si>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</si>
  <si>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</si>
  <si>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</si>
  <si>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</si>
  <si>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</si>
  <si>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</si>
  <si>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</si>
  <si>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</si>
  <si>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</si>
  <si>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昆明市呈贡区卫生健康局</t>
  </si>
  <si>
    <t>530121210000000002019</t>
  </si>
  <si>
    <t>事业人员工资支出</t>
  </si>
  <si>
    <t>30101</t>
  </si>
  <si>
    <t>基本工资</t>
  </si>
  <si>
    <t>30103</t>
  </si>
  <si>
    <t>奖金</t>
  </si>
  <si>
    <t>30107</t>
  </si>
  <si>
    <t>绩效工资</t>
  </si>
  <si>
    <t>530121210000000002020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</si>
  <si>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</si>
  <si>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</si>
  <si>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</si>
  <si>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</si>
  <si>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</si>
  <si>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</si>
  <si>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</si>
  <si>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</si>
  <si>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</si>
  <si>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530121210000000002021</t>
  </si>
  <si>
    <t>30113</t>
  </si>
  <si>
    <t>530121210000000002024</t>
  </si>
  <si>
    <t>公务用车运行维护费</t>
  </si>
  <si>
    <t>30231</t>
  </si>
  <si>
    <t>530121210000000002026</t>
  </si>
  <si>
    <t>工会经费</t>
  </si>
  <si>
    <t>30228</t>
  </si>
  <si>
    <t>530121210000000002027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</si>
  <si>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</si>
  <si>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</si>
  <si>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</si>
  <si>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</si>
  <si>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</si>
  <si>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</si>
  <si>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</si>
  <si>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</si>
  <si>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</si>
  <si>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</si>
  <si>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</si>
  <si>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</si>
  <si>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</si>
  <si>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</si>
  <si>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</si>
  <si>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</si>
  <si>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</si>
  <si>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</si>
  <si>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</si>
  <si>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530121210000000003370</t>
  </si>
  <si>
    <t>30102</t>
  </si>
  <si>
    <t>津贴补贴</t>
  </si>
  <si>
    <t>530121231100001423175</t>
  </si>
  <si>
    <t>事业人员绩效奖励</t>
  </si>
  <si>
    <t>530121241100002217667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</si>
  <si>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</si>
  <si>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</si>
  <si>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</si>
  <si>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</si>
  <si>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</si>
  <si>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</si>
  <si>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</si>
  <si>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</si>
  <si>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</si>
  <si>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</si>
  <si>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说明：本单位无此事项内容公开，故此表为空表。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</si>
  <si>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</si>
  <si>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</si>
  <si>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</si>
  <si>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</si>
  <si>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</si>
  <si>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</si>
  <si>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</si>
  <si>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</si>
  <si>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</si>
  <si>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</si>
  <si>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</si>
  <si>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</si>
  <si>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</si>
  <si>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</si>
  <si>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</si>
  <si>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</si>
  <si>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</si>
  <si>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</si>
  <si>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</si>
  <si>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</si>
  <si>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</si>
  <si>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</si>
  <si>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</si>
  <si>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</si>
  <si>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</si>
  <si>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救护车燃油费</t>
  </si>
  <si>
    <t>车辆加油、添加燃料服务</t>
  </si>
  <si>
    <t>元</t>
  </si>
  <si>
    <t>救护车维修维护</t>
  </si>
  <si>
    <t>车辆维修和保养服务</t>
  </si>
  <si>
    <t>千元</t>
  </si>
  <si>
    <t>救护车保险费</t>
  </si>
  <si>
    <t>机动车保险服务</t>
  </si>
  <si>
    <t>复印纸采购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</si>
  <si>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</si>
  <si>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</si>
  <si>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</si>
  <si>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</si>
  <si>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</si>
  <si>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</si>
  <si>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</si>
  <si>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</si>
  <si>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</si>
  <si>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</si>
  <si>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</si>
  <si>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</si>
  <si>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</si>
  <si>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</si>
  <si>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</si>
  <si>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</si>
  <si>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</si>
  <si>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</si>
  <si>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</si>
  <si>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</si>
  <si>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</si>
  <si>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</si>
  <si>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</si>
  <si>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</si>
  <si>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</si>
  <si>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</si>
  <si>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</si>
  <si>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</si>
  <si>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</si>
  <si>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</si>
  <si>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</si>
  <si>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</si>
  <si>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</si>
  <si>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</si>
  <si>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</si>
  <si>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</si>
  <si>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</si>
  <si>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</si>
  <si>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</si>
  <si>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</si>
  <si>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</si>
  <si>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预算10表</t>
  </si>
  <si>
    <t>预算11表</t>
  </si>
  <si>
    <t>上级补助</t>
  </si>
  <si>
    <t>预算12表</t>
  </si>
  <si>
    <t>项目级次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</si>
  <si>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</si>
  <si>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</si>
  <si>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</si>
  <si>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</si>
  <si>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</si>
  <si>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</si>
  <si>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</si>
  <si>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</si>
  <si>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1、认真贯彻执行国家卫生工作方针、政策及各项法律法规，规范开展医疗卫生服务工作。
2、负责看守所内工作人员、拘押人员常见病、多发病的初级诊治和转诊、健康宣传工作。
3、建立健全各项规章制度，加强药品和医疗器械管理，严格执行各项医疗技术操作规范，防止医疗事故和其他事故的发生。
4、协助上级卫生部门做好所内防疫、保健等各项公共卫生工作。
5、完成上级交办的其他工作。</t>
  </si>
  <si>
    <t>根据三定方案归纳</t>
  </si>
  <si>
    <t>贯彻执行卫生和计划生育方针，政策和法律法规及规章。协助呈贡区看守所及拘留所对准羁押人员的健康体检，给出合理收押意见；对看守所及拘留所羁押人员开展一天不少于2次的巡诊，进行常见病、多发病的初级诊治和急危重症的转诊服务；对看守所及拘留所进行一周不少于2次的环境消毒，突发公共卫生事件的监测及上报法定传染病疫情信息；协助上级医院对羁押超过6个月的羁押人员进行健康体检；根据相关卫生相关法律法规，制定看守所及拘留所卫生应急及紧急医学救援预案；对卫生所全体卫生专业技术人员开展相关专业知识及医德医风培训。</t>
  </si>
  <si>
    <t>根据部门职责，中长期规划，各级党委，各级政府要求归纳</t>
  </si>
  <si>
    <t>部门年度目标</t>
  </si>
  <si>
    <t>贯彻执行卫生和计划生育方针，政策和法律法规及规章。提高呈贡区看守所卫生所全体卫生专业技术人员诊疗水平，为看守所及拘留所羁押人员提供基本医疗服务，对在所羁押人员身体健康保驾护航。为羁押人员改过自新，及早回归社会提供必要的条件，促进社会的和谐稳定，为经济的发展创造良好环境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</si>
  <si>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</si>
  <si>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</si>
  <si>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</si>
  <si>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</si>
  <si>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</si>
  <si>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</si>
  <si>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</si>
  <si>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</si>
  <si>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</si>
  <si>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开展入所健康体检，给出合理收押意见，进行多发病常见病初级诊治及转诊，健康宣传。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</si>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</sst>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微软雅黑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49" fontId="39" fillId="0" borderId="1">
      <alignment horizontal="left" vertical="center" wrapText="1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0" fontId="39" fillId="0" borderId="1">
      <alignment horizontal="right" vertical="center"/>
    </xf>
    <xf numFmtId="180" fontId="39" fillId="0" borderId="1">
      <alignment horizontal="right" vertical="center"/>
    </xf>
    <xf numFmtId="0" fontId="40" fillId="0" borderId="0">
      <alignment vertical="top"/>
      <protection locked="0"/>
    </xf>
  </cellStyleXfs>
  <cellXfs count="247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57" applyNumberFormat="1" applyFont="1" applyFill="1" applyBorder="1" applyAlignment="1" applyProtection="1">
      <alignment horizontal="left" vertical="center" wrapText="1"/>
    </xf>
    <xf numFmtId="49" fontId="6" fillId="0" borderId="3" xfId="57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57" applyFont="1" applyFill="1" applyBorder="1" applyAlignment="1" applyProtection="1">
      <alignment horizontal="left" vertical="center" wrapText="1"/>
    </xf>
    <xf numFmtId="0" fontId="6" fillId="0" borderId="3" xfId="57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49" fontId="6" fillId="0" borderId="4" xfId="57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6" fillId="0" borderId="4" xfId="57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10" fillId="0" borderId="1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10" fillId="0" borderId="1" xfId="56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50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76" fontId="19" fillId="0" borderId="1" xfId="0" applyNumberFormat="1" applyFont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opLeftCell="B1" workbookViewId="0">
      <pane ySplit="1" topLeftCell="A11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48"/>
      <c r="B1" s="48"/>
      <c r="C1" s="48"/>
      <c r="D1" s="48"/>
    </row>
    <row r="2" ht="15" customHeight="1" spans="1:4">
      <c r="A2" s="92"/>
      <c r="B2" s="92"/>
      <c r="C2" s="92"/>
      <c r="D2" s="110" t="s">
        <v>0</v>
      </c>
    </row>
    <row r="3" ht="41.25" customHeight="1" spans="1:1">
      <c r="A3" s="87" t="str">
        <f>"2025"&amp;"年部门财务收支预算总表"</f>
        <v>2025年部门财务收支预算总表</v>
      </c>
    </row>
    <row r="4" ht="17.25" customHeight="1" spans="1:4">
      <c r="A4" s="90" t="str">
        <f>"单位名称："&amp;"昆明市呈贡区看守所卫生所"</f>
        <v>单位名称：昆明市呈贡区看守所卫生所</v>
      </c>
      <c r="B4" s="212"/>
      <c r="D4" s="189" t="s">
        <v>1</v>
      </c>
    </row>
    <row r="5" ht="23.25" customHeight="1" spans="1:4">
      <c r="A5" s="213" t="s">
        <v>2</v>
      </c>
      <c r="B5" s="214"/>
      <c r="C5" s="213" t="s">
        <v>3</v>
      </c>
      <c r="D5" s="214"/>
    </row>
    <row r="6" ht="24" customHeight="1" spans="1:4">
      <c r="A6" s="213" t="s">
        <v>4</v>
      </c>
      <c r="B6" s="213" t="s">
        <v>5</v>
      </c>
      <c r="C6" s="213" t="s">
        <v>6</v>
      </c>
      <c r="D6" s="213" t="s">
        <v>5</v>
      </c>
    </row>
    <row r="7" ht="17.25" customHeight="1" spans="1:4">
      <c r="A7" s="215" t="s">
        <v>7</v>
      </c>
      <c r="B7" s="128">
        <v>1906763.8</v>
      </c>
      <c r="C7" s="215" t="s">
        <v>8</v>
      </c>
      <c r="D7" s="128"/>
    </row>
    <row r="8" ht="17.25" customHeight="1" spans="1:4">
      <c r="A8" s="215" t="s">
        <v>9</v>
      </c>
      <c r="B8" s="128"/>
      <c r="C8" s="215" t="s">
        <v>10</v>
      </c>
      <c r="D8" s="128"/>
    </row>
    <row r="9" ht="17.25" customHeight="1" spans="1:4">
      <c r="A9" s="215" t="s">
        <v>11</v>
      </c>
      <c r="B9" s="128"/>
      <c r="C9" s="246" t="s">
        <v>12</v>
      </c>
      <c r="D9" s="128"/>
    </row>
    <row r="10" ht="17.25" customHeight="1" spans="1:4">
      <c r="A10" s="215" t="s">
        <v>13</v>
      </c>
      <c r="B10" s="128"/>
      <c r="C10" s="246" t="s">
        <v>14</v>
      </c>
      <c r="D10" s="128"/>
    </row>
    <row r="11" ht="17.25" customHeight="1" spans="1:4">
      <c r="A11" s="215" t="s">
        <v>15</v>
      </c>
      <c r="B11" s="128"/>
      <c r="C11" s="246" t="s">
        <v>16</v>
      </c>
      <c r="D11" s="128">
        <v>1800</v>
      </c>
    </row>
    <row r="12" ht="17.25" customHeight="1" spans="1:4">
      <c r="A12" s="215" t="s">
        <v>17</v>
      </c>
      <c r="B12" s="128"/>
      <c r="C12" s="246" t="s">
        <v>18</v>
      </c>
      <c r="D12" s="128"/>
    </row>
    <row r="13" ht="17.25" customHeight="1" spans="1:4">
      <c r="A13" s="215" t="s">
        <v>19</v>
      </c>
      <c r="B13" s="128"/>
      <c r="C13" s="78" t="s">
        <v>20</v>
      </c>
      <c r="D13" s="128"/>
    </row>
    <row r="14" ht="17.25" customHeight="1" spans="1:4">
      <c r="A14" s="215" t="s">
        <v>21</v>
      </c>
      <c r="B14" s="128"/>
      <c r="C14" s="78" t="s">
        <v>22</v>
      </c>
      <c r="D14" s="128">
        <v>120720</v>
      </c>
    </row>
    <row r="15" ht="17.25" customHeight="1" spans="1:4">
      <c r="A15" s="215" t="s">
        <v>23</v>
      </c>
      <c r="B15" s="128"/>
      <c r="C15" s="78" t="s">
        <v>24</v>
      </c>
      <c r="D15" s="128">
        <v>1681715.8</v>
      </c>
    </row>
    <row r="16" ht="17.25" customHeight="1" spans="1:4">
      <c r="A16" s="215" t="s">
        <v>25</v>
      </c>
      <c r="B16" s="128"/>
      <c r="C16" s="78" t="s">
        <v>26</v>
      </c>
      <c r="D16" s="128"/>
    </row>
    <row r="17" ht="17.25" customHeight="1" spans="1:4">
      <c r="A17" s="194"/>
      <c r="B17" s="128"/>
      <c r="C17" s="78" t="s">
        <v>27</v>
      </c>
      <c r="D17" s="128"/>
    </row>
    <row r="18" ht="17.25" customHeight="1" spans="1:4">
      <c r="A18" s="216"/>
      <c r="B18" s="128"/>
      <c r="C18" s="78" t="s">
        <v>28</v>
      </c>
      <c r="D18" s="128"/>
    </row>
    <row r="19" ht="17.25" customHeight="1" spans="1:4">
      <c r="A19" s="216"/>
      <c r="B19" s="128"/>
      <c r="C19" s="78" t="s">
        <v>29</v>
      </c>
      <c r="D19" s="128"/>
    </row>
    <row r="20" ht="17.25" customHeight="1" spans="1:4">
      <c r="A20" s="216"/>
      <c r="B20" s="128"/>
      <c r="C20" s="78" t="s">
        <v>30</v>
      </c>
      <c r="D20" s="128"/>
    </row>
    <row r="21" ht="17.25" customHeight="1" spans="1:4">
      <c r="A21" s="216"/>
      <c r="B21" s="128"/>
      <c r="C21" s="78" t="s">
        <v>31</v>
      </c>
      <c r="D21" s="128"/>
    </row>
    <row r="22" ht="17.25" customHeight="1" spans="1:4">
      <c r="A22" s="216"/>
      <c r="B22" s="128"/>
      <c r="C22" s="78" t="s">
        <v>32</v>
      </c>
      <c r="D22" s="128"/>
    </row>
    <row r="23" ht="17.25" customHeight="1" spans="1:4">
      <c r="A23" s="216"/>
      <c r="B23" s="128"/>
      <c r="C23" s="78" t="s">
        <v>33</v>
      </c>
      <c r="D23" s="128"/>
    </row>
    <row r="24" ht="17.25" customHeight="1" spans="1:4">
      <c r="A24" s="216"/>
      <c r="B24" s="128"/>
      <c r="C24" s="78" t="s">
        <v>34</v>
      </c>
      <c r="D24" s="128"/>
    </row>
    <row r="25" ht="17.25" customHeight="1" spans="1:4">
      <c r="A25" s="216"/>
      <c r="B25" s="128"/>
      <c r="C25" s="78" t="s">
        <v>35</v>
      </c>
      <c r="D25" s="128">
        <v>102528</v>
      </c>
    </row>
    <row r="26" ht="17.25" customHeight="1" spans="1:4">
      <c r="A26" s="216"/>
      <c r="B26" s="128"/>
      <c r="C26" s="78" t="s">
        <v>36</v>
      </c>
      <c r="D26" s="128"/>
    </row>
    <row r="27" ht="17.25" customHeight="1" spans="1:4">
      <c r="A27" s="216"/>
      <c r="B27" s="128"/>
      <c r="C27" s="194" t="s">
        <v>37</v>
      </c>
      <c r="D27" s="128"/>
    </row>
    <row r="28" ht="17.25" customHeight="1" spans="1:4">
      <c r="A28" s="216"/>
      <c r="B28" s="128"/>
      <c r="C28" s="78" t="s">
        <v>38</v>
      </c>
      <c r="D28" s="128"/>
    </row>
    <row r="29" ht="16.5" customHeight="1" spans="1:4">
      <c r="A29" s="216"/>
      <c r="B29" s="128"/>
      <c r="C29" s="78" t="s">
        <v>39</v>
      </c>
      <c r="D29" s="128"/>
    </row>
    <row r="30" ht="16.5" customHeight="1" spans="1:4">
      <c r="A30" s="216"/>
      <c r="B30" s="128"/>
      <c r="C30" s="194" t="s">
        <v>40</v>
      </c>
      <c r="D30" s="128"/>
    </row>
    <row r="31" ht="17.25" customHeight="1" spans="1:4">
      <c r="A31" s="216"/>
      <c r="B31" s="128"/>
      <c r="C31" s="194" t="s">
        <v>41</v>
      </c>
      <c r="D31" s="128"/>
    </row>
    <row r="32" ht="17.25" customHeight="1" spans="1:4">
      <c r="A32" s="216"/>
      <c r="B32" s="128"/>
      <c r="C32" s="78" t="s">
        <v>42</v>
      </c>
      <c r="D32" s="128"/>
    </row>
    <row r="33" ht="16.5" customHeight="1" spans="1:4">
      <c r="A33" s="216" t="s">
        <v>43</v>
      </c>
      <c r="B33" s="128">
        <v>1906763.8</v>
      </c>
      <c r="C33" s="216" t="s">
        <v>44</v>
      </c>
      <c r="D33" s="128">
        <v>1906763.8</v>
      </c>
    </row>
    <row r="34" ht="16.5" customHeight="1" spans="1:4">
      <c r="A34" s="194" t="s">
        <v>45</v>
      </c>
      <c r="B34" s="128"/>
      <c r="C34" s="194" t="s">
        <v>46</v>
      </c>
      <c r="D34" s="128"/>
    </row>
    <row r="35" ht="16.5" customHeight="1" spans="1:4">
      <c r="A35" s="78" t="s">
        <v>47</v>
      </c>
      <c r="B35" s="128"/>
      <c r="C35" s="78" t="s">
        <v>47</v>
      </c>
      <c r="D35" s="128"/>
    </row>
    <row r="36" ht="16.5" customHeight="1" spans="1:4">
      <c r="A36" s="78" t="s">
        <v>48</v>
      </c>
      <c r="B36" s="128"/>
      <c r="C36" s="78" t="s">
        <v>49</v>
      </c>
      <c r="D36" s="128"/>
    </row>
    <row r="37" ht="16.5" customHeight="1" spans="1:4">
      <c r="A37" s="217" t="s">
        <v>50</v>
      </c>
      <c r="B37" s="128">
        <v>1906763.8</v>
      </c>
      <c r="C37" s="217" t="s">
        <v>51</v>
      </c>
      <c r="D37" s="128">
        <v>1906763.8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ht="17.25" customHeight="1" spans="1:1">
      <c r="A2" s="110" t="s">
        <v>52</v>
      </c>
    </row>
    <row r="3" ht="41.25" customHeight="1" spans="1:1">
      <c r="A3" s="87" t="str">
        <f>"2025"&amp;"年部门收入预算表"</f>
        <v>2025年部门收入预算表</v>
      </c>
    </row>
    <row r="4" ht="17.25" customHeight="1" spans="1:19">
      <c r="A4" s="90" t="str">
        <f>"单位名称："&amp;"昆明市呈贡区看守所卫生所"</f>
        <v>单位名称：昆明市呈贡区看守所卫生所</v>
      </c>
      <c r="S4" s="92" t="s">
        <v>1</v>
      </c>
    </row>
    <row r="5" ht="21.75" customHeight="1" spans="1:19">
      <c r="A5" s="233" t="s">
        <v>53</v>
      </c>
      <c r="B5" s="234" t="s">
        <v>54</v>
      </c>
      <c r="C5" s="234" t="s">
        <v>55</v>
      </c>
      <c r="D5" s="235" t="s">
        <v>56</v>
      </c>
      <c r="E5" s="235"/>
      <c r="F5" s="235"/>
      <c r="G5" s="235"/>
      <c r="H5" s="235"/>
      <c r="I5" s="181"/>
      <c r="J5" s="235"/>
      <c r="K5" s="235"/>
      <c r="L5" s="235"/>
      <c r="M5" s="235"/>
      <c r="N5" s="241"/>
      <c r="O5" s="235" t="s">
        <v>45</v>
      </c>
      <c r="P5" s="235"/>
      <c r="Q5" s="235"/>
      <c r="R5" s="235"/>
      <c r="S5" s="241"/>
    </row>
    <row r="6" ht="27" customHeight="1" spans="1:19">
      <c r="A6" s="236"/>
      <c r="B6" s="237"/>
      <c r="C6" s="237"/>
      <c r="D6" s="237" t="s">
        <v>57</v>
      </c>
      <c r="E6" s="237" t="s">
        <v>58</v>
      </c>
      <c r="F6" s="237" t="s">
        <v>59</v>
      </c>
      <c r="G6" s="237" t="s">
        <v>60</v>
      </c>
      <c r="H6" s="237" t="s">
        <v>61</v>
      </c>
      <c r="I6" s="242" t="s">
        <v>62</v>
      </c>
      <c r="J6" s="243"/>
      <c r="K6" s="243"/>
      <c r="L6" s="243"/>
      <c r="M6" s="243"/>
      <c r="N6" s="244"/>
      <c r="O6" s="237" t="s">
        <v>57</v>
      </c>
      <c r="P6" s="237" t="s">
        <v>58</v>
      </c>
      <c r="Q6" s="237" t="s">
        <v>59</v>
      </c>
      <c r="R6" s="237" t="s">
        <v>60</v>
      </c>
      <c r="S6" s="237" t="s">
        <v>63</v>
      </c>
    </row>
    <row r="7" ht="30" customHeight="1" spans="1:19">
      <c r="A7" s="238"/>
      <c r="B7" s="154"/>
      <c r="C7" s="163"/>
      <c r="D7" s="163"/>
      <c r="E7" s="163"/>
      <c r="F7" s="163"/>
      <c r="G7" s="163"/>
      <c r="H7" s="163"/>
      <c r="I7" s="119" t="s">
        <v>57</v>
      </c>
      <c r="J7" s="244" t="s">
        <v>64</v>
      </c>
      <c r="K7" s="244" t="s">
        <v>65</v>
      </c>
      <c r="L7" s="244" t="s">
        <v>66</v>
      </c>
      <c r="M7" s="244" t="s">
        <v>67</v>
      </c>
      <c r="N7" s="244" t="s">
        <v>68</v>
      </c>
      <c r="O7" s="245"/>
      <c r="P7" s="245"/>
      <c r="Q7" s="245"/>
      <c r="R7" s="245"/>
      <c r="S7" s="163"/>
    </row>
    <row r="8" ht="15" customHeight="1" spans="1:19">
      <c r="A8" s="239">
        <v>1</v>
      </c>
      <c r="B8" s="239">
        <v>2</v>
      </c>
      <c r="C8" s="239">
        <v>3</v>
      </c>
      <c r="D8" s="239">
        <v>4</v>
      </c>
      <c r="E8" s="239">
        <v>5</v>
      </c>
      <c r="F8" s="239">
        <v>6</v>
      </c>
      <c r="G8" s="239">
        <v>7</v>
      </c>
      <c r="H8" s="239">
        <v>8</v>
      </c>
      <c r="I8" s="119">
        <v>9</v>
      </c>
      <c r="J8" s="239">
        <v>10</v>
      </c>
      <c r="K8" s="239">
        <v>11</v>
      </c>
      <c r="L8" s="239">
        <v>12</v>
      </c>
      <c r="M8" s="239">
        <v>13</v>
      </c>
      <c r="N8" s="239">
        <v>14</v>
      </c>
      <c r="O8" s="239">
        <v>15</v>
      </c>
      <c r="P8" s="239">
        <v>16</v>
      </c>
      <c r="Q8" s="239">
        <v>17</v>
      </c>
      <c r="R8" s="239">
        <v>18</v>
      </c>
      <c r="S8" s="239">
        <v>19</v>
      </c>
    </row>
    <row r="9" ht="18" customHeight="1" spans="1:19">
      <c r="A9" s="68" t="s">
        <v>69</v>
      </c>
      <c r="B9" s="68" t="s">
        <v>70</v>
      </c>
      <c r="C9" s="128">
        <v>1906763.8</v>
      </c>
      <c r="D9" s="128">
        <v>1906763.8</v>
      </c>
      <c r="E9" s="128">
        <v>1906763.8</v>
      </c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</row>
    <row r="10" ht="18" customHeight="1" spans="1:19">
      <c r="A10" s="95" t="s">
        <v>55</v>
      </c>
      <c r="B10" s="240"/>
      <c r="C10" s="128">
        <v>1906763.8</v>
      </c>
      <c r="D10" s="128">
        <v>1906763.8</v>
      </c>
      <c r="E10" s="128">
        <v>1906763.8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7.25" customHeight="1" spans="1:1">
      <c r="A2" s="92" t="s">
        <v>71</v>
      </c>
    </row>
    <row r="3" ht="41.25" customHeight="1" spans="1:1">
      <c r="A3" s="87" t="str">
        <f>"2025"&amp;"年部门支出预算表"</f>
        <v>2025年部门支出预算表</v>
      </c>
    </row>
    <row r="4" ht="17.25" customHeight="1" spans="1:15">
      <c r="A4" s="90" t="str">
        <f>"单位名称："&amp;"昆明市呈贡区看守所卫生所"</f>
        <v>单位名称：昆明市呈贡区看守所卫生所</v>
      </c>
      <c r="O4" s="92" t="s">
        <v>1</v>
      </c>
    </row>
    <row r="5" ht="27" customHeight="1" spans="1:15">
      <c r="A5" s="219" t="s">
        <v>72</v>
      </c>
      <c r="B5" s="219" t="s">
        <v>73</v>
      </c>
      <c r="C5" s="219" t="s">
        <v>55</v>
      </c>
      <c r="D5" s="220" t="s">
        <v>58</v>
      </c>
      <c r="E5" s="221"/>
      <c r="F5" s="222"/>
      <c r="G5" s="223" t="s">
        <v>59</v>
      </c>
      <c r="H5" s="223" t="s">
        <v>60</v>
      </c>
      <c r="I5" s="223" t="s">
        <v>74</v>
      </c>
      <c r="J5" s="220" t="s">
        <v>62</v>
      </c>
      <c r="K5" s="221"/>
      <c r="L5" s="221"/>
      <c r="M5" s="221"/>
      <c r="N5" s="230"/>
      <c r="O5" s="231"/>
    </row>
    <row r="6" ht="42" customHeight="1" spans="1:15">
      <c r="A6" s="224"/>
      <c r="B6" s="224"/>
      <c r="C6" s="225"/>
      <c r="D6" s="226" t="s">
        <v>57</v>
      </c>
      <c r="E6" s="226" t="s">
        <v>75</v>
      </c>
      <c r="F6" s="226" t="s">
        <v>76</v>
      </c>
      <c r="G6" s="225"/>
      <c r="H6" s="225"/>
      <c r="I6" s="232"/>
      <c r="J6" s="226" t="s">
        <v>57</v>
      </c>
      <c r="K6" s="213" t="s">
        <v>77</v>
      </c>
      <c r="L6" s="213" t="s">
        <v>78</v>
      </c>
      <c r="M6" s="213" t="s">
        <v>79</v>
      </c>
      <c r="N6" s="213" t="s">
        <v>80</v>
      </c>
      <c r="O6" s="213" t="s">
        <v>81</v>
      </c>
    </row>
    <row r="7" ht="18" customHeight="1" spans="1:15">
      <c r="A7" s="98" t="s">
        <v>82</v>
      </c>
      <c r="B7" s="98" t="s">
        <v>83</v>
      </c>
      <c r="C7" s="98" t="s">
        <v>84</v>
      </c>
      <c r="D7" s="101" t="s">
        <v>85</v>
      </c>
      <c r="E7" s="101" t="s">
        <v>86</v>
      </c>
      <c r="F7" s="101" t="s">
        <v>87</v>
      </c>
      <c r="G7" s="101" t="s">
        <v>88</v>
      </c>
      <c r="H7" s="101" t="s">
        <v>89</v>
      </c>
      <c r="I7" s="101" t="s">
        <v>90</v>
      </c>
      <c r="J7" s="101" t="s">
        <v>91</v>
      </c>
      <c r="K7" s="101" t="s">
        <v>92</v>
      </c>
      <c r="L7" s="101" t="s">
        <v>93</v>
      </c>
      <c r="M7" s="101" t="s">
        <v>94</v>
      </c>
      <c r="N7" s="98" t="s">
        <v>95</v>
      </c>
      <c r="O7" s="101" t="s">
        <v>96</v>
      </c>
    </row>
    <row r="8" ht="21" customHeight="1" spans="1:15">
      <c r="A8" s="102" t="s">
        <v>97</v>
      </c>
      <c r="B8" s="102" t="s">
        <v>98</v>
      </c>
      <c r="C8" s="128">
        <v>1800</v>
      </c>
      <c r="D8" s="128">
        <v>1800</v>
      </c>
      <c r="E8" s="128">
        <v>1800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ht="21" customHeight="1" spans="1:15">
      <c r="A9" s="227" t="s">
        <v>99</v>
      </c>
      <c r="B9" s="227" t="s">
        <v>100</v>
      </c>
      <c r="C9" s="128">
        <v>1800</v>
      </c>
      <c r="D9" s="128">
        <v>1800</v>
      </c>
      <c r="E9" s="128">
        <v>1800</v>
      </c>
      <c r="F9" s="128"/>
      <c r="G9" s="128"/>
      <c r="H9" s="128"/>
      <c r="I9" s="128"/>
      <c r="J9" s="128"/>
      <c r="K9" s="128"/>
      <c r="L9" s="128"/>
      <c r="M9" s="128"/>
      <c r="N9" s="128"/>
      <c r="O9" s="128"/>
    </row>
    <row r="10" ht="21" customHeight="1" spans="1:15">
      <c r="A10" s="228" t="s">
        <v>101</v>
      </c>
      <c r="B10" s="228" t="s">
        <v>102</v>
      </c>
      <c r="C10" s="128">
        <v>1800</v>
      </c>
      <c r="D10" s="128">
        <v>1800</v>
      </c>
      <c r="E10" s="128">
        <v>1800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</row>
    <row r="11" ht="21" customHeight="1" spans="1:15">
      <c r="A11" s="102" t="s">
        <v>103</v>
      </c>
      <c r="B11" s="102" t="s">
        <v>104</v>
      </c>
      <c r="C11" s="128">
        <v>120720</v>
      </c>
      <c r="D11" s="128">
        <v>120720</v>
      </c>
      <c r="E11" s="128">
        <v>120720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</row>
    <row r="12" ht="21" customHeight="1" spans="1:15">
      <c r="A12" s="227" t="s">
        <v>105</v>
      </c>
      <c r="B12" s="227" t="s">
        <v>106</v>
      </c>
      <c r="C12" s="128">
        <v>120720</v>
      </c>
      <c r="D12" s="128">
        <v>120720</v>
      </c>
      <c r="E12" s="128">
        <v>120720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ht="21" customHeight="1" spans="1:15">
      <c r="A13" s="228" t="s">
        <v>107</v>
      </c>
      <c r="B13" s="228" t="s">
        <v>108</v>
      </c>
      <c r="C13" s="128">
        <v>120720</v>
      </c>
      <c r="D13" s="128">
        <v>120720</v>
      </c>
      <c r="E13" s="128">
        <v>120720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ht="21" customHeight="1" spans="1:15">
      <c r="A14" s="102" t="s">
        <v>109</v>
      </c>
      <c r="B14" s="102" t="s">
        <v>110</v>
      </c>
      <c r="C14" s="128">
        <v>1681715.8</v>
      </c>
      <c r="D14" s="128">
        <v>1681715.8</v>
      </c>
      <c r="E14" s="128">
        <v>1681715.8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</row>
    <row r="15" ht="21" customHeight="1" spans="1:15">
      <c r="A15" s="227" t="s">
        <v>111</v>
      </c>
      <c r="B15" s="227" t="s">
        <v>112</v>
      </c>
      <c r="C15" s="128">
        <v>1278232.6</v>
      </c>
      <c r="D15" s="128">
        <v>1278232.6</v>
      </c>
      <c r="E15" s="128">
        <v>1278232.6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</row>
    <row r="16" ht="21" customHeight="1" spans="1:15">
      <c r="A16" s="228" t="s">
        <v>113</v>
      </c>
      <c r="B16" s="228" t="s">
        <v>114</v>
      </c>
      <c r="C16" s="128">
        <v>1278232.6</v>
      </c>
      <c r="D16" s="128">
        <v>1278232.6</v>
      </c>
      <c r="E16" s="128">
        <v>1278232.6</v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ht="21" customHeight="1" spans="1:15">
      <c r="A17" s="227" t="s">
        <v>115</v>
      </c>
      <c r="B17" s="227" t="s">
        <v>116</v>
      </c>
      <c r="C17" s="128">
        <v>103890</v>
      </c>
      <c r="D17" s="128">
        <v>103890</v>
      </c>
      <c r="E17" s="128">
        <v>103890</v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ht="21" customHeight="1" spans="1:15">
      <c r="A18" s="228" t="s">
        <v>117</v>
      </c>
      <c r="B18" s="228" t="s">
        <v>118</v>
      </c>
      <c r="C18" s="128">
        <v>59580</v>
      </c>
      <c r="D18" s="128">
        <v>59580</v>
      </c>
      <c r="E18" s="128">
        <v>59580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19" ht="21" customHeight="1" spans="1:15">
      <c r="A19" s="228" t="s">
        <v>119</v>
      </c>
      <c r="B19" s="228" t="s">
        <v>120</v>
      </c>
      <c r="C19" s="128">
        <v>38400</v>
      </c>
      <c r="D19" s="128">
        <v>38400</v>
      </c>
      <c r="E19" s="128">
        <v>38400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ht="21" customHeight="1" spans="1:15">
      <c r="A20" s="228" t="s">
        <v>121</v>
      </c>
      <c r="B20" s="228" t="s">
        <v>122</v>
      </c>
      <c r="C20" s="128">
        <v>5910</v>
      </c>
      <c r="D20" s="128">
        <v>5910</v>
      </c>
      <c r="E20" s="128">
        <v>5910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</row>
    <row r="21" ht="21" customHeight="1" spans="1:15">
      <c r="A21" s="227" t="s">
        <v>123</v>
      </c>
      <c r="B21" s="227" t="s">
        <v>124</v>
      </c>
      <c r="C21" s="128">
        <v>299593.2</v>
      </c>
      <c r="D21" s="128">
        <v>299593.2</v>
      </c>
      <c r="E21" s="128">
        <v>299593.2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</row>
    <row r="22" ht="21" customHeight="1" spans="1:15">
      <c r="A22" s="228" t="s">
        <v>125</v>
      </c>
      <c r="B22" s="228" t="s">
        <v>124</v>
      </c>
      <c r="C22" s="128">
        <v>299593.2</v>
      </c>
      <c r="D22" s="128">
        <v>299593.2</v>
      </c>
      <c r="E22" s="128">
        <v>299593.2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</row>
    <row r="23" ht="21" customHeight="1" spans="1:15">
      <c r="A23" s="102" t="s">
        <v>126</v>
      </c>
      <c r="B23" s="102" t="s">
        <v>127</v>
      </c>
      <c r="C23" s="128">
        <v>102528</v>
      </c>
      <c r="D23" s="128">
        <v>102528</v>
      </c>
      <c r="E23" s="128">
        <v>102528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</row>
    <row r="24" ht="21" customHeight="1" spans="1:15">
      <c r="A24" s="227" t="s">
        <v>128</v>
      </c>
      <c r="B24" s="227" t="s">
        <v>129</v>
      </c>
      <c r="C24" s="128">
        <v>102528</v>
      </c>
      <c r="D24" s="128">
        <v>102528</v>
      </c>
      <c r="E24" s="128">
        <v>102528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</row>
    <row r="25" ht="21" customHeight="1" spans="1:15">
      <c r="A25" s="228" t="s">
        <v>130</v>
      </c>
      <c r="B25" s="228" t="s">
        <v>131</v>
      </c>
      <c r="C25" s="128">
        <v>91968</v>
      </c>
      <c r="D25" s="128">
        <v>91968</v>
      </c>
      <c r="E25" s="128">
        <v>91968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ht="21" customHeight="1" spans="1:15">
      <c r="A26" s="228" t="s">
        <v>132</v>
      </c>
      <c r="B26" s="228" t="s">
        <v>133</v>
      </c>
      <c r="C26" s="128">
        <v>10560</v>
      </c>
      <c r="D26" s="128">
        <v>10560</v>
      </c>
      <c r="E26" s="128">
        <v>10560</v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ht="21" customHeight="1" spans="1:15">
      <c r="A27" s="229" t="s">
        <v>55</v>
      </c>
      <c r="B27" s="81"/>
      <c r="C27" s="128">
        <v>1906763.8</v>
      </c>
      <c r="D27" s="128">
        <v>1906763.8</v>
      </c>
      <c r="E27" s="128">
        <v>1906763.8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48"/>
      <c r="B1" s="48"/>
      <c r="C1" s="48"/>
      <c r="D1" s="48"/>
    </row>
    <row r="2" ht="15" customHeight="1" spans="1:4">
      <c r="A2" s="88"/>
      <c r="B2" s="92"/>
      <c r="C2" s="92"/>
      <c r="D2" s="92" t="s">
        <v>134</v>
      </c>
    </row>
    <row r="3" ht="41.25" customHeight="1" spans="1:1">
      <c r="A3" s="87" t="str">
        <f>"2025"&amp;"年部门财政拨款收支预算总表"</f>
        <v>2025年部门财政拨款收支预算总表</v>
      </c>
    </row>
    <row r="4" ht="17.25" customHeight="1" spans="1:4">
      <c r="A4" s="90" t="str">
        <f>"单位名称："&amp;"昆明市呈贡区看守所卫生所"</f>
        <v>单位名称：昆明市呈贡区看守所卫生所</v>
      </c>
      <c r="B4" s="212"/>
      <c r="D4" s="92" t="s">
        <v>1</v>
      </c>
    </row>
    <row r="5" ht="17.25" customHeight="1" spans="1:4">
      <c r="A5" s="213" t="s">
        <v>2</v>
      </c>
      <c r="B5" s="214"/>
      <c r="C5" s="213" t="s">
        <v>3</v>
      </c>
      <c r="D5" s="214"/>
    </row>
    <row r="6" ht="18.75" customHeight="1" spans="1:4">
      <c r="A6" s="213" t="s">
        <v>4</v>
      </c>
      <c r="B6" s="213" t="s">
        <v>5</v>
      </c>
      <c r="C6" s="213" t="s">
        <v>6</v>
      </c>
      <c r="D6" s="213" t="s">
        <v>5</v>
      </c>
    </row>
    <row r="7" ht="16.5" customHeight="1" spans="1:4">
      <c r="A7" s="215" t="s">
        <v>135</v>
      </c>
      <c r="B7" s="128">
        <v>1906763.8</v>
      </c>
      <c r="C7" s="215" t="s">
        <v>136</v>
      </c>
      <c r="D7" s="128">
        <v>1906763.8</v>
      </c>
    </row>
    <row r="8" ht="16.5" customHeight="1" spans="1:4">
      <c r="A8" s="215" t="s">
        <v>137</v>
      </c>
      <c r="B8" s="128">
        <v>1906763.8</v>
      </c>
      <c r="C8" s="215" t="s">
        <v>138</v>
      </c>
      <c r="D8" s="128"/>
    </row>
    <row r="9" ht="16.5" customHeight="1" spans="1:4">
      <c r="A9" s="215" t="s">
        <v>139</v>
      </c>
      <c r="B9" s="128"/>
      <c r="C9" s="215" t="s">
        <v>140</v>
      </c>
      <c r="D9" s="128"/>
    </row>
    <row r="10" ht="16.5" customHeight="1" spans="1:4">
      <c r="A10" s="215" t="s">
        <v>141</v>
      </c>
      <c r="B10" s="128"/>
      <c r="C10" s="215" t="s">
        <v>142</v>
      </c>
      <c r="D10" s="128"/>
    </row>
    <row r="11" ht="16.5" customHeight="1" spans="1:4">
      <c r="A11" s="215" t="s">
        <v>143</v>
      </c>
      <c r="B11" s="128"/>
      <c r="C11" s="215" t="s">
        <v>144</v>
      </c>
      <c r="D11" s="128"/>
    </row>
    <row r="12" ht="16.5" customHeight="1" spans="1:4">
      <c r="A12" s="215" t="s">
        <v>137</v>
      </c>
      <c r="B12" s="128"/>
      <c r="C12" s="215" t="s">
        <v>145</v>
      </c>
      <c r="D12" s="128">
        <v>1800</v>
      </c>
    </row>
    <row r="13" ht="16.5" customHeight="1" spans="1:4">
      <c r="A13" s="194" t="s">
        <v>139</v>
      </c>
      <c r="B13" s="128"/>
      <c r="C13" s="118" t="s">
        <v>146</v>
      </c>
      <c r="D13" s="128"/>
    </row>
    <row r="14" ht="16.5" customHeight="1" spans="1:4">
      <c r="A14" s="194" t="s">
        <v>141</v>
      </c>
      <c r="B14" s="128"/>
      <c r="C14" s="118" t="s">
        <v>147</v>
      </c>
      <c r="D14" s="128"/>
    </row>
    <row r="15" ht="16.5" customHeight="1" spans="1:4">
      <c r="A15" s="216"/>
      <c r="B15" s="128"/>
      <c r="C15" s="118" t="s">
        <v>148</v>
      </c>
      <c r="D15" s="128">
        <v>120720</v>
      </c>
    </row>
    <row r="16" ht="16.5" customHeight="1" spans="1:4">
      <c r="A16" s="216"/>
      <c r="B16" s="128"/>
      <c r="C16" s="118" t="s">
        <v>149</v>
      </c>
      <c r="D16" s="128">
        <v>1681715.8</v>
      </c>
    </row>
    <row r="17" ht="16.5" customHeight="1" spans="1:4">
      <c r="A17" s="216"/>
      <c r="B17" s="128"/>
      <c r="C17" s="118" t="s">
        <v>150</v>
      </c>
      <c r="D17" s="128"/>
    </row>
    <row r="18" ht="16.5" customHeight="1" spans="1:4">
      <c r="A18" s="216"/>
      <c r="B18" s="128"/>
      <c r="C18" s="118" t="s">
        <v>151</v>
      </c>
      <c r="D18" s="128"/>
    </row>
    <row r="19" ht="16.5" customHeight="1" spans="1:4">
      <c r="A19" s="216"/>
      <c r="B19" s="128"/>
      <c r="C19" s="118" t="s">
        <v>152</v>
      </c>
      <c r="D19" s="128"/>
    </row>
    <row r="20" ht="16.5" customHeight="1" spans="1:4">
      <c r="A20" s="216"/>
      <c r="B20" s="128"/>
      <c r="C20" s="118" t="s">
        <v>153</v>
      </c>
      <c r="D20" s="128"/>
    </row>
    <row r="21" ht="16.5" customHeight="1" spans="1:4">
      <c r="A21" s="216"/>
      <c r="B21" s="128"/>
      <c r="C21" s="118" t="s">
        <v>154</v>
      </c>
      <c r="D21" s="128"/>
    </row>
    <row r="22" ht="16.5" customHeight="1" spans="1:4">
      <c r="A22" s="216"/>
      <c r="B22" s="128"/>
      <c r="C22" s="118" t="s">
        <v>155</v>
      </c>
      <c r="D22" s="128"/>
    </row>
    <row r="23" ht="16.5" customHeight="1" spans="1:4">
      <c r="A23" s="216"/>
      <c r="B23" s="128"/>
      <c r="C23" s="118" t="s">
        <v>156</v>
      </c>
      <c r="D23" s="128"/>
    </row>
    <row r="24" ht="16.5" customHeight="1" spans="1:4">
      <c r="A24" s="216"/>
      <c r="B24" s="128"/>
      <c r="C24" s="118" t="s">
        <v>157</v>
      </c>
      <c r="D24" s="128"/>
    </row>
    <row r="25" ht="16.5" customHeight="1" spans="1:4">
      <c r="A25" s="216"/>
      <c r="B25" s="128"/>
      <c r="C25" s="118" t="s">
        <v>158</v>
      </c>
      <c r="D25" s="128"/>
    </row>
    <row r="26" ht="16.5" customHeight="1" spans="1:4">
      <c r="A26" s="216"/>
      <c r="B26" s="128"/>
      <c r="C26" s="118" t="s">
        <v>159</v>
      </c>
      <c r="D26" s="128">
        <v>102528</v>
      </c>
    </row>
    <row r="27" ht="16.5" customHeight="1" spans="1:4">
      <c r="A27" s="216"/>
      <c r="B27" s="128"/>
      <c r="C27" s="118" t="s">
        <v>160</v>
      </c>
      <c r="D27" s="128"/>
    </row>
    <row r="28" ht="16.5" customHeight="1" spans="1:4">
      <c r="A28" s="216"/>
      <c r="B28" s="128"/>
      <c r="C28" s="118" t="s">
        <v>161</v>
      </c>
      <c r="D28" s="128"/>
    </row>
    <row r="29" ht="16.5" customHeight="1" spans="1:4">
      <c r="A29" s="216"/>
      <c r="B29" s="128"/>
      <c r="C29" s="118" t="s">
        <v>162</v>
      </c>
      <c r="D29" s="128"/>
    </row>
    <row r="30" ht="16.5" customHeight="1" spans="1:4">
      <c r="A30" s="216"/>
      <c r="B30" s="128"/>
      <c r="C30" s="118" t="s">
        <v>163</v>
      </c>
      <c r="D30" s="128"/>
    </row>
    <row r="31" ht="16.5" customHeight="1" spans="1:4">
      <c r="A31" s="216"/>
      <c r="B31" s="128"/>
      <c r="C31" s="118" t="s">
        <v>164</v>
      </c>
      <c r="D31" s="128"/>
    </row>
    <row r="32" ht="16.5" customHeight="1" spans="1:4">
      <c r="A32" s="216"/>
      <c r="B32" s="128"/>
      <c r="C32" s="194" t="s">
        <v>165</v>
      </c>
      <c r="D32" s="128"/>
    </row>
    <row r="33" ht="16.5" customHeight="1" spans="1:4">
      <c r="A33" s="216"/>
      <c r="B33" s="128"/>
      <c r="C33" s="194" t="s">
        <v>166</v>
      </c>
      <c r="D33" s="128"/>
    </row>
    <row r="34" ht="16.5" customHeight="1" spans="1:4">
      <c r="A34" s="216"/>
      <c r="B34" s="128"/>
      <c r="C34" s="76" t="s">
        <v>167</v>
      </c>
      <c r="D34" s="128"/>
    </row>
    <row r="35" ht="15" customHeight="1" spans="1:4">
      <c r="A35" s="217" t="s">
        <v>50</v>
      </c>
      <c r="B35" s="218">
        <v>1906763.8</v>
      </c>
      <c r="C35" s="217" t="s">
        <v>51</v>
      </c>
      <c r="D35" s="218">
        <v>1906763.8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48"/>
      <c r="B1" s="48"/>
      <c r="C1" s="48"/>
      <c r="D1" s="48"/>
      <c r="E1" s="48"/>
      <c r="F1" s="48"/>
      <c r="G1" s="48"/>
    </row>
    <row r="2" customHeight="1" spans="4:7">
      <c r="D2" s="184"/>
      <c r="F2" s="120"/>
      <c r="G2" s="189" t="s">
        <v>168</v>
      </c>
    </row>
    <row r="3" ht="41.25" customHeight="1" spans="1:7">
      <c r="A3" s="174" t="str">
        <f>"2025"&amp;"年一般公共预算支出预算表（按功能科目分类）"</f>
        <v>2025年一般公共预算支出预算表（按功能科目分类）</v>
      </c>
      <c r="B3" s="174"/>
      <c r="C3" s="174"/>
      <c r="D3" s="174"/>
      <c r="E3" s="174"/>
      <c r="F3" s="174"/>
      <c r="G3" s="174"/>
    </row>
    <row r="4" ht="18" customHeight="1" spans="1:7">
      <c r="A4" s="52" t="str">
        <f>"单位名称："&amp;"昆明市呈贡区看守所卫生所"</f>
        <v>单位名称：昆明市呈贡区看守所卫生所</v>
      </c>
      <c r="F4" s="171"/>
      <c r="G4" s="189" t="s">
        <v>1</v>
      </c>
    </row>
    <row r="5" ht="20.25" customHeight="1" spans="1:7">
      <c r="A5" s="206" t="s">
        <v>169</v>
      </c>
      <c r="B5" s="207"/>
      <c r="C5" s="175" t="s">
        <v>55</v>
      </c>
      <c r="D5" s="197" t="s">
        <v>75</v>
      </c>
      <c r="E5" s="59"/>
      <c r="F5" s="60"/>
      <c r="G5" s="186" t="s">
        <v>76</v>
      </c>
    </row>
    <row r="6" ht="20.25" customHeight="1" spans="1:7">
      <c r="A6" s="208" t="s">
        <v>72</v>
      </c>
      <c r="B6" s="208" t="s">
        <v>73</v>
      </c>
      <c r="C6" s="66"/>
      <c r="D6" s="180" t="s">
        <v>57</v>
      </c>
      <c r="E6" s="180" t="s">
        <v>170</v>
      </c>
      <c r="F6" s="180" t="s">
        <v>171</v>
      </c>
      <c r="G6" s="188"/>
    </row>
    <row r="7" ht="15" customHeight="1" spans="1:7">
      <c r="A7" s="105" t="s">
        <v>82</v>
      </c>
      <c r="B7" s="105" t="s">
        <v>83</v>
      </c>
      <c r="C7" s="105" t="s">
        <v>84</v>
      </c>
      <c r="D7" s="105" t="s">
        <v>85</v>
      </c>
      <c r="E7" s="105" t="s">
        <v>86</v>
      </c>
      <c r="F7" s="105" t="s">
        <v>87</v>
      </c>
      <c r="G7" s="105" t="s">
        <v>88</v>
      </c>
    </row>
    <row r="8" ht="18" customHeight="1" spans="1:7">
      <c r="A8" s="76" t="s">
        <v>97</v>
      </c>
      <c r="B8" s="76" t="s">
        <v>98</v>
      </c>
      <c r="C8" s="128">
        <v>1800</v>
      </c>
      <c r="D8" s="128">
        <v>1800</v>
      </c>
      <c r="E8" s="128"/>
      <c r="F8" s="128">
        <v>1800</v>
      </c>
      <c r="G8" s="128"/>
    </row>
    <row r="9" ht="18" customHeight="1" spans="1:7">
      <c r="A9" s="209" t="s">
        <v>99</v>
      </c>
      <c r="B9" s="209" t="s">
        <v>100</v>
      </c>
      <c r="C9" s="128">
        <v>1800</v>
      </c>
      <c r="D9" s="128">
        <v>1800</v>
      </c>
      <c r="E9" s="128"/>
      <c r="F9" s="128">
        <v>1800</v>
      </c>
      <c r="G9" s="128"/>
    </row>
    <row r="10" ht="18" customHeight="1" spans="1:7">
      <c r="A10" s="210" t="s">
        <v>101</v>
      </c>
      <c r="B10" s="210" t="s">
        <v>102</v>
      </c>
      <c r="C10" s="128">
        <v>1800</v>
      </c>
      <c r="D10" s="128">
        <v>1800</v>
      </c>
      <c r="E10" s="128"/>
      <c r="F10" s="128">
        <v>1800</v>
      </c>
      <c r="G10" s="128"/>
    </row>
    <row r="11" ht="18" customHeight="1" spans="1:7">
      <c r="A11" s="76" t="s">
        <v>103</v>
      </c>
      <c r="B11" s="76" t="s">
        <v>104</v>
      </c>
      <c r="C11" s="128">
        <v>120720</v>
      </c>
      <c r="D11" s="128">
        <v>120720</v>
      </c>
      <c r="E11" s="128">
        <v>120720</v>
      </c>
      <c r="F11" s="128"/>
      <c r="G11" s="128"/>
    </row>
    <row r="12" ht="18" customHeight="1" spans="1:7">
      <c r="A12" s="209" t="s">
        <v>105</v>
      </c>
      <c r="B12" s="209" t="s">
        <v>106</v>
      </c>
      <c r="C12" s="128">
        <v>120720</v>
      </c>
      <c r="D12" s="128">
        <v>120720</v>
      </c>
      <c r="E12" s="128">
        <v>120720</v>
      </c>
      <c r="F12" s="128"/>
      <c r="G12" s="128"/>
    </row>
    <row r="13" ht="18" customHeight="1" spans="1:7">
      <c r="A13" s="210" t="s">
        <v>107</v>
      </c>
      <c r="B13" s="210" t="s">
        <v>108</v>
      </c>
      <c r="C13" s="128">
        <v>120720</v>
      </c>
      <c r="D13" s="128">
        <v>120720</v>
      </c>
      <c r="E13" s="128">
        <v>120720</v>
      </c>
      <c r="F13" s="128"/>
      <c r="G13" s="128"/>
    </row>
    <row r="14" ht="18" customHeight="1" spans="1:7">
      <c r="A14" s="76" t="s">
        <v>109</v>
      </c>
      <c r="B14" s="76" t="s">
        <v>110</v>
      </c>
      <c r="C14" s="128">
        <v>1681715.8</v>
      </c>
      <c r="D14" s="128">
        <v>1681715.8</v>
      </c>
      <c r="E14" s="128">
        <v>1586295</v>
      </c>
      <c r="F14" s="128">
        <v>95420.8</v>
      </c>
      <c r="G14" s="128"/>
    </row>
    <row r="15" ht="18" customHeight="1" spans="1:7">
      <c r="A15" s="209" t="s">
        <v>111</v>
      </c>
      <c r="B15" s="209" t="s">
        <v>112</v>
      </c>
      <c r="C15" s="128">
        <v>1278232.6</v>
      </c>
      <c r="D15" s="128">
        <v>1278232.6</v>
      </c>
      <c r="E15" s="128">
        <v>1182811.8</v>
      </c>
      <c r="F15" s="128">
        <v>95420.8</v>
      </c>
      <c r="G15" s="128"/>
    </row>
    <row r="16" ht="18" customHeight="1" spans="1:7">
      <c r="A16" s="210" t="s">
        <v>113</v>
      </c>
      <c r="B16" s="210" t="s">
        <v>114</v>
      </c>
      <c r="C16" s="128">
        <v>1278232.6</v>
      </c>
      <c r="D16" s="128">
        <v>1278232.6</v>
      </c>
      <c r="E16" s="128">
        <v>1182811.8</v>
      </c>
      <c r="F16" s="128">
        <v>95420.8</v>
      </c>
      <c r="G16" s="128"/>
    </row>
    <row r="17" ht="18" customHeight="1" spans="1:7">
      <c r="A17" s="209" t="s">
        <v>115</v>
      </c>
      <c r="B17" s="209" t="s">
        <v>116</v>
      </c>
      <c r="C17" s="128">
        <v>103890</v>
      </c>
      <c r="D17" s="128">
        <v>103890</v>
      </c>
      <c r="E17" s="128">
        <v>103890</v>
      </c>
      <c r="F17" s="128"/>
      <c r="G17" s="128"/>
    </row>
    <row r="18" ht="18" customHeight="1" spans="1:7">
      <c r="A18" s="210" t="s">
        <v>117</v>
      </c>
      <c r="B18" s="210" t="s">
        <v>118</v>
      </c>
      <c r="C18" s="128">
        <v>59580</v>
      </c>
      <c r="D18" s="128">
        <v>59580</v>
      </c>
      <c r="E18" s="128">
        <v>59580</v>
      </c>
      <c r="F18" s="128"/>
      <c r="G18" s="128"/>
    </row>
    <row r="19" ht="18" customHeight="1" spans="1:7">
      <c r="A19" s="210" t="s">
        <v>119</v>
      </c>
      <c r="B19" s="210" t="s">
        <v>120</v>
      </c>
      <c r="C19" s="128">
        <v>38400</v>
      </c>
      <c r="D19" s="128">
        <v>38400</v>
      </c>
      <c r="E19" s="128">
        <v>38400</v>
      </c>
      <c r="F19" s="128"/>
      <c r="G19" s="128"/>
    </row>
    <row r="20" ht="18" customHeight="1" spans="1:7">
      <c r="A20" s="210" t="s">
        <v>121</v>
      </c>
      <c r="B20" s="210" t="s">
        <v>122</v>
      </c>
      <c r="C20" s="128">
        <v>5910</v>
      </c>
      <c r="D20" s="128">
        <v>5910</v>
      </c>
      <c r="E20" s="128">
        <v>5910</v>
      </c>
      <c r="F20" s="128"/>
      <c r="G20" s="128"/>
    </row>
    <row r="21" ht="18" customHeight="1" spans="1:7">
      <c r="A21" s="209" t="s">
        <v>123</v>
      </c>
      <c r="B21" s="209" t="s">
        <v>124</v>
      </c>
      <c r="C21" s="128">
        <v>299593.2</v>
      </c>
      <c r="D21" s="128">
        <v>299593.2</v>
      </c>
      <c r="E21" s="128">
        <v>299593.2</v>
      </c>
      <c r="F21" s="128"/>
      <c r="G21" s="128"/>
    </row>
    <row r="22" ht="18" customHeight="1" spans="1:7">
      <c r="A22" s="210" t="s">
        <v>125</v>
      </c>
      <c r="B22" s="210" t="s">
        <v>124</v>
      </c>
      <c r="C22" s="128">
        <v>299593.2</v>
      </c>
      <c r="D22" s="128">
        <v>299593.2</v>
      </c>
      <c r="E22" s="128">
        <v>299593.2</v>
      </c>
      <c r="F22" s="128"/>
      <c r="G22" s="128"/>
    </row>
    <row r="23" ht="18" customHeight="1" spans="1:7">
      <c r="A23" s="76" t="s">
        <v>126</v>
      </c>
      <c r="B23" s="76" t="s">
        <v>127</v>
      </c>
      <c r="C23" s="128">
        <v>102528</v>
      </c>
      <c r="D23" s="128">
        <v>102528</v>
      </c>
      <c r="E23" s="128">
        <v>102528</v>
      </c>
      <c r="F23" s="128"/>
      <c r="G23" s="128"/>
    </row>
    <row r="24" ht="18" customHeight="1" spans="1:7">
      <c r="A24" s="209" t="s">
        <v>128</v>
      </c>
      <c r="B24" s="209" t="s">
        <v>129</v>
      </c>
      <c r="C24" s="128">
        <v>102528</v>
      </c>
      <c r="D24" s="128">
        <v>102528</v>
      </c>
      <c r="E24" s="128">
        <v>102528</v>
      </c>
      <c r="F24" s="128"/>
      <c r="G24" s="128"/>
    </row>
    <row r="25" ht="18" customHeight="1" spans="1:7">
      <c r="A25" s="210" t="s">
        <v>130</v>
      </c>
      <c r="B25" s="210" t="s">
        <v>131</v>
      </c>
      <c r="C25" s="128">
        <v>91968</v>
      </c>
      <c r="D25" s="128">
        <v>91968</v>
      </c>
      <c r="E25" s="128">
        <v>91968</v>
      </c>
      <c r="F25" s="128"/>
      <c r="G25" s="128"/>
    </row>
    <row r="26" ht="18" customHeight="1" spans="1:7">
      <c r="A26" s="210" t="s">
        <v>132</v>
      </c>
      <c r="B26" s="210" t="s">
        <v>133</v>
      </c>
      <c r="C26" s="128">
        <v>10560</v>
      </c>
      <c r="D26" s="128">
        <v>10560</v>
      </c>
      <c r="E26" s="128">
        <v>10560</v>
      </c>
      <c r="F26" s="128"/>
      <c r="G26" s="128"/>
    </row>
    <row r="27" ht="18" customHeight="1" spans="1:7">
      <c r="A27" s="127" t="s">
        <v>172</v>
      </c>
      <c r="B27" s="211" t="s">
        <v>172</v>
      </c>
      <c r="C27" s="128">
        <v>1906763.8</v>
      </c>
      <c r="D27" s="128">
        <v>1906763.8</v>
      </c>
      <c r="E27" s="128">
        <v>1809543</v>
      </c>
      <c r="F27" s="128">
        <v>97220.8</v>
      </c>
      <c r="G27" s="128"/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8"/>
      <c r="B1" s="48"/>
      <c r="C1" s="48"/>
      <c r="D1" s="48"/>
      <c r="E1" s="48"/>
      <c r="F1" s="48"/>
    </row>
    <row r="2" customHeight="1" spans="1:6">
      <c r="A2" s="89"/>
      <c r="B2" s="89"/>
      <c r="C2" s="89"/>
      <c r="D2" s="89"/>
      <c r="E2" s="88"/>
      <c r="F2" s="202" t="s">
        <v>173</v>
      </c>
    </row>
    <row r="3" ht="41.25" customHeight="1" spans="1:6">
      <c r="A3" s="203" t="str">
        <f>"2025"&amp;"年一般公共预算“三公”经费支出预算表"</f>
        <v>2025年一般公共预算“三公”经费支出预算表</v>
      </c>
      <c r="B3" s="89"/>
      <c r="C3" s="89"/>
      <c r="D3" s="89"/>
      <c r="E3" s="88"/>
      <c r="F3" s="89"/>
    </row>
    <row r="4" customHeight="1" spans="1:6">
      <c r="A4" s="159" t="str">
        <f>"单位名称："&amp;"昆明市呈贡区看守所卫生所"</f>
        <v>单位名称：昆明市呈贡区看守所卫生所</v>
      </c>
      <c r="B4" s="204"/>
      <c r="D4" s="89"/>
      <c r="E4" s="88"/>
      <c r="F4" s="110" t="s">
        <v>1</v>
      </c>
    </row>
    <row r="5" ht="27" customHeight="1" spans="1:6">
      <c r="A5" s="93" t="s">
        <v>174</v>
      </c>
      <c r="B5" s="93" t="s">
        <v>175</v>
      </c>
      <c r="C5" s="95" t="s">
        <v>176</v>
      </c>
      <c r="D5" s="93"/>
      <c r="E5" s="94"/>
      <c r="F5" s="93" t="s">
        <v>177</v>
      </c>
    </row>
    <row r="6" ht="28.5" customHeight="1" spans="1:6">
      <c r="A6" s="205"/>
      <c r="B6" s="97"/>
      <c r="C6" s="94" t="s">
        <v>57</v>
      </c>
      <c r="D6" s="94" t="s">
        <v>178</v>
      </c>
      <c r="E6" s="94" t="s">
        <v>179</v>
      </c>
      <c r="F6" s="96"/>
    </row>
    <row r="7" ht="17.25" customHeight="1" spans="1:6">
      <c r="A7" s="101" t="s">
        <v>82</v>
      </c>
      <c r="B7" s="101" t="s">
        <v>83</v>
      </c>
      <c r="C7" s="101" t="s">
        <v>84</v>
      </c>
      <c r="D7" s="101" t="s">
        <v>85</v>
      </c>
      <c r="E7" s="101" t="s">
        <v>86</v>
      </c>
      <c r="F7" s="101" t="s">
        <v>87</v>
      </c>
    </row>
    <row r="8" ht="17.25" customHeight="1" spans="1:6">
      <c r="A8" s="128">
        <v>25420</v>
      </c>
      <c r="B8" s="128"/>
      <c r="C8" s="128">
        <v>25420</v>
      </c>
      <c r="D8" s="128"/>
      <c r="E8" s="128">
        <v>25420</v>
      </c>
      <c r="F8" s="128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ht="13.5" customHeight="1" spans="2:24">
      <c r="B2" s="184"/>
      <c r="C2" s="190"/>
      <c r="E2" s="191"/>
      <c r="F2" s="191"/>
      <c r="G2" s="191"/>
      <c r="H2" s="191"/>
      <c r="I2" s="132"/>
      <c r="J2" s="132"/>
      <c r="K2" s="132"/>
      <c r="L2" s="132"/>
      <c r="M2" s="132"/>
      <c r="N2" s="132"/>
      <c r="R2" s="132"/>
      <c r="V2" s="190"/>
      <c r="X2" s="50" t="s">
        <v>180</v>
      </c>
    </row>
    <row r="3" ht="45.75" customHeight="1" spans="1:24">
      <c r="A3" s="115" t="str">
        <f>"2025"&amp;"年部门基本支出预算表"</f>
        <v>2025年部门基本支出预算表</v>
      </c>
      <c r="B3" s="51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1"/>
      <c r="P3" s="51"/>
      <c r="Q3" s="51"/>
      <c r="R3" s="115"/>
      <c r="S3" s="115"/>
      <c r="T3" s="115"/>
      <c r="U3" s="115"/>
      <c r="V3" s="115"/>
      <c r="W3" s="115"/>
      <c r="X3" s="115"/>
    </row>
    <row r="4" ht="18.75" customHeight="1" spans="1:24">
      <c r="A4" s="52" t="str">
        <f>"单位名称："&amp;"昆明市呈贡区看守所卫生所"</f>
        <v>单位名称：昆明市呈贡区看守所卫生所</v>
      </c>
      <c r="B4" s="53"/>
      <c r="C4" s="192"/>
      <c r="D4" s="192"/>
      <c r="E4" s="192"/>
      <c r="F4" s="192"/>
      <c r="G4" s="192"/>
      <c r="H4" s="192"/>
      <c r="I4" s="134"/>
      <c r="J4" s="134"/>
      <c r="K4" s="134"/>
      <c r="L4" s="134"/>
      <c r="M4" s="134"/>
      <c r="N4" s="134"/>
      <c r="O4" s="54"/>
      <c r="P4" s="54"/>
      <c r="Q4" s="54"/>
      <c r="R4" s="134"/>
      <c r="V4" s="190"/>
      <c r="X4" s="50" t="s">
        <v>1</v>
      </c>
    </row>
    <row r="5" ht="18" customHeight="1" spans="1:24">
      <c r="A5" s="56" t="s">
        <v>181</v>
      </c>
      <c r="B5" s="56" t="s">
        <v>182</v>
      </c>
      <c r="C5" s="56" t="s">
        <v>183</v>
      </c>
      <c r="D5" s="56" t="s">
        <v>184</v>
      </c>
      <c r="E5" s="56" t="s">
        <v>185</v>
      </c>
      <c r="F5" s="56" t="s">
        <v>186</v>
      </c>
      <c r="G5" s="56" t="s">
        <v>187</v>
      </c>
      <c r="H5" s="56" t="s">
        <v>188</v>
      </c>
      <c r="I5" s="197" t="s">
        <v>189</v>
      </c>
      <c r="J5" s="129" t="s">
        <v>189</v>
      </c>
      <c r="K5" s="129"/>
      <c r="L5" s="129"/>
      <c r="M5" s="129"/>
      <c r="N5" s="129"/>
      <c r="O5" s="59"/>
      <c r="P5" s="59"/>
      <c r="Q5" s="59"/>
      <c r="R5" s="150" t="s">
        <v>61</v>
      </c>
      <c r="S5" s="129" t="s">
        <v>62</v>
      </c>
      <c r="T5" s="129"/>
      <c r="U5" s="129"/>
      <c r="V5" s="129"/>
      <c r="W5" s="129"/>
      <c r="X5" s="130"/>
    </row>
    <row r="6" ht="18" customHeight="1" spans="1:24">
      <c r="A6" s="61"/>
      <c r="B6" s="75"/>
      <c r="C6" s="177"/>
      <c r="D6" s="61"/>
      <c r="E6" s="61"/>
      <c r="F6" s="61"/>
      <c r="G6" s="61"/>
      <c r="H6" s="61"/>
      <c r="I6" s="175" t="s">
        <v>190</v>
      </c>
      <c r="J6" s="197" t="s">
        <v>58</v>
      </c>
      <c r="K6" s="129"/>
      <c r="L6" s="129"/>
      <c r="M6" s="129"/>
      <c r="N6" s="130"/>
      <c r="O6" s="58" t="s">
        <v>191</v>
      </c>
      <c r="P6" s="59"/>
      <c r="Q6" s="60"/>
      <c r="R6" s="56" t="s">
        <v>61</v>
      </c>
      <c r="S6" s="197" t="s">
        <v>62</v>
      </c>
      <c r="T6" s="150" t="s">
        <v>64</v>
      </c>
      <c r="U6" s="129" t="s">
        <v>62</v>
      </c>
      <c r="V6" s="150" t="s">
        <v>66</v>
      </c>
      <c r="W6" s="150" t="s">
        <v>67</v>
      </c>
      <c r="X6" s="201" t="s">
        <v>68</v>
      </c>
    </row>
    <row r="7" ht="19.5" customHeight="1" spans="1:24">
      <c r="A7" s="75"/>
      <c r="B7" s="75"/>
      <c r="C7" s="75"/>
      <c r="D7" s="75"/>
      <c r="E7" s="75"/>
      <c r="F7" s="75"/>
      <c r="G7" s="75"/>
      <c r="H7" s="75"/>
      <c r="I7" s="75"/>
      <c r="J7" s="198" t="s">
        <v>192</v>
      </c>
      <c r="K7" s="56" t="s">
        <v>193</v>
      </c>
      <c r="L7" s="56" t="s">
        <v>194</v>
      </c>
      <c r="M7" s="56" t="s">
        <v>195</v>
      </c>
      <c r="N7" s="56" t="s">
        <v>196</v>
      </c>
      <c r="O7" s="56" t="s">
        <v>58</v>
      </c>
      <c r="P7" s="56" t="s">
        <v>59</v>
      </c>
      <c r="Q7" s="56" t="s">
        <v>60</v>
      </c>
      <c r="R7" s="75"/>
      <c r="S7" s="56" t="s">
        <v>57</v>
      </c>
      <c r="T7" s="56" t="s">
        <v>64</v>
      </c>
      <c r="U7" s="56" t="s">
        <v>197</v>
      </c>
      <c r="V7" s="56" t="s">
        <v>66</v>
      </c>
      <c r="W7" s="56" t="s">
        <v>67</v>
      </c>
      <c r="X7" s="56" t="s">
        <v>68</v>
      </c>
    </row>
    <row r="8" ht="37.5" customHeight="1" spans="1:24">
      <c r="A8" s="193"/>
      <c r="B8" s="66"/>
      <c r="C8" s="193"/>
      <c r="D8" s="193"/>
      <c r="E8" s="193"/>
      <c r="F8" s="193"/>
      <c r="G8" s="193"/>
      <c r="H8" s="193"/>
      <c r="I8" s="193"/>
      <c r="J8" s="199" t="s">
        <v>57</v>
      </c>
      <c r="K8" s="64" t="s">
        <v>198</v>
      </c>
      <c r="L8" s="64" t="s">
        <v>194</v>
      </c>
      <c r="M8" s="64" t="s">
        <v>195</v>
      </c>
      <c r="N8" s="64" t="s">
        <v>196</v>
      </c>
      <c r="O8" s="64" t="s">
        <v>194</v>
      </c>
      <c r="P8" s="64" t="s">
        <v>195</v>
      </c>
      <c r="Q8" s="64" t="s">
        <v>196</v>
      </c>
      <c r="R8" s="64" t="s">
        <v>61</v>
      </c>
      <c r="S8" s="64" t="s">
        <v>57</v>
      </c>
      <c r="T8" s="64" t="s">
        <v>64</v>
      </c>
      <c r="U8" s="64" t="s">
        <v>197</v>
      </c>
      <c r="V8" s="64" t="s">
        <v>66</v>
      </c>
      <c r="W8" s="64" t="s">
        <v>67</v>
      </c>
      <c r="X8" s="64" t="s">
        <v>68</v>
      </c>
    </row>
    <row r="9" customHeight="1" spans="1:24">
      <c r="A9" s="82">
        <v>1</v>
      </c>
      <c r="B9" s="82">
        <v>2</v>
      </c>
      <c r="C9" s="82">
        <v>3</v>
      </c>
      <c r="D9" s="82">
        <v>4</v>
      </c>
      <c r="E9" s="82">
        <v>5</v>
      </c>
      <c r="F9" s="82">
        <v>6</v>
      </c>
      <c r="G9" s="82">
        <v>7</v>
      </c>
      <c r="H9" s="82">
        <v>8</v>
      </c>
      <c r="I9" s="82">
        <v>9</v>
      </c>
      <c r="J9" s="82">
        <v>10</v>
      </c>
      <c r="K9" s="82">
        <v>11</v>
      </c>
      <c r="L9" s="82">
        <v>12</v>
      </c>
      <c r="M9" s="82">
        <v>13</v>
      </c>
      <c r="N9" s="82">
        <v>14</v>
      </c>
      <c r="O9" s="82">
        <v>15</v>
      </c>
      <c r="P9" s="82">
        <v>16</v>
      </c>
      <c r="Q9" s="82">
        <v>17</v>
      </c>
      <c r="R9" s="82">
        <v>18</v>
      </c>
      <c r="S9" s="82">
        <v>19</v>
      </c>
      <c r="T9" s="82">
        <v>20</v>
      </c>
      <c r="U9" s="82">
        <v>21</v>
      </c>
      <c r="V9" s="82">
        <v>22</v>
      </c>
      <c r="W9" s="82">
        <v>23</v>
      </c>
      <c r="X9" s="82">
        <v>24</v>
      </c>
    </row>
    <row r="10" ht="20.25" customHeight="1" spans="1:24">
      <c r="A10" s="194" t="s">
        <v>199</v>
      </c>
      <c r="B10" s="194" t="s">
        <v>70</v>
      </c>
      <c r="C10" s="194" t="s">
        <v>200</v>
      </c>
      <c r="D10" s="194" t="s">
        <v>201</v>
      </c>
      <c r="E10" s="194" t="s">
        <v>113</v>
      </c>
      <c r="F10" s="194" t="s">
        <v>114</v>
      </c>
      <c r="G10" s="194" t="s">
        <v>202</v>
      </c>
      <c r="H10" s="194" t="s">
        <v>203</v>
      </c>
      <c r="I10" s="128">
        <v>195312</v>
      </c>
      <c r="J10" s="128">
        <v>195312</v>
      </c>
      <c r="K10" s="128"/>
      <c r="L10" s="128"/>
      <c r="M10" s="128">
        <v>195312</v>
      </c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ht="20.25" customHeight="1" spans="1:24">
      <c r="A11" s="194" t="s">
        <v>199</v>
      </c>
      <c r="B11" s="194" t="s">
        <v>70</v>
      </c>
      <c r="C11" s="194" t="s">
        <v>200</v>
      </c>
      <c r="D11" s="194" t="s">
        <v>201</v>
      </c>
      <c r="E11" s="194" t="s">
        <v>113</v>
      </c>
      <c r="F11" s="194" t="s">
        <v>114</v>
      </c>
      <c r="G11" s="194" t="s">
        <v>204</v>
      </c>
      <c r="H11" s="194" t="s">
        <v>205</v>
      </c>
      <c r="I11" s="128">
        <v>24000</v>
      </c>
      <c r="J11" s="128">
        <v>24000</v>
      </c>
      <c r="K11" s="200"/>
      <c r="L11" s="200"/>
      <c r="M11" s="128">
        <v>24000</v>
      </c>
      <c r="N11" s="200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ht="20.25" customHeight="1" spans="1:24">
      <c r="A12" s="194" t="s">
        <v>199</v>
      </c>
      <c r="B12" s="194" t="s">
        <v>70</v>
      </c>
      <c r="C12" s="194" t="s">
        <v>200</v>
      </c>
      <c r="D12" s="194" t="s">
        <v>201</v>
      </c>
      <c r="E12" s="194" t="s">
        <v>113</v>
      </c>
      <c r="F12" s="194" t="s">
        <v>114</v>
      </c>
      <c r="G12" s="194" t="s">
        <v>206</v>
      </c>
      <c r="H12" s="194" t="s">
        <v>207</v>
      </c>
      <c r="I12" s="128">
        <v>217848</v>
      </c>
      <c r="J12" s="128">
        <v>217848</v>
      </c>
      <c r="K12" s="200"/>
      <c r="L12" s="200"/>
      <c r="M12" s="128">
        <v>217848</v>
      </c>
      <c r="N12" s="200"/>
      <c r="O12" s="128"/>
      <c r="P12" s="128"/>
      <c r="Q12" s="128"/>
      <c r="R12" s="128"/>
      <c r="S12" s="128"/>
      <c r="T12" s="128"/>
      <c r="U12" s="128"/>
      <c r="V12" s="128"/>
      <c r="W12" s="128"/>
      <c r="X12" s="128"/>
    </row>
    <row r="13" ht="20.25" customHeight="1" spans="1:24">
      <c r="A13" s="194" t="s">
        <v>199</v>
      </c>
      <c r="B13" s="194" t="s">
        <v>70</v>
      </c>
      <c r="C13" s="194" t="s">
        <v>200</v>
      </c>
      <c r="D13" s="194" t="s">
        <v>201</v>
      </c>
      <c r="E13" s="194" t="s">
        <v>113</v>
      </c>
      <c r="F13" s="194" t="s">
        <v>114</v>
      </c>
      <c r="G13" s="194" t="s">
        <v>206</v>
      </c>
      <c r="H13" s="194" t="s">
        <v>207</v>
      </c>
      <c r="I13" s="128">
        <v>164280</v>
      </c>
      <c r="J13" s="128">
        <v>164280</v>
      </c>
      <c r="K13" s="200"/>
      <c r="L13" s="200"/>
      <c r="M13" s="128">
        <v>164280</v>
      </c>
      <c r="N13" s="200"/>
      <c r="O13" s="128"/>
      <c r="P13" s="128"/>
      <c r="Q13" s="128"/>
      <c r="R13" s="128"/>
      <c r="S13" s="128"/>
      <c r="T13" s="128"/>
      <c r="U13" s="128"/>
      <c r="V13" s="128"/>
      <c r="W13" s="128"/>
      <c r="X13" s="128"/>
    </row>
    <row r="14" ht="20.25" customHeight="1" spans="1:24">
      <c r="A14" s="194" t="s">
        <v>199</v>
      </c>
      <c r="B14" s="194" t="s">
        <v>70</v>
      </c>
      <c r="C14" s="194" t="s">
        <v>208</v>
      </c>
      <c r="D14" s="194" t="s">
        <v>209</v>
      </c>
      <c r="E14" s="194" t="s">
        <v>107</v>
      </c>
      <c r="F14" s="194" t="s">
        <v>108</v>
      </c>
      <c r="G14" s="194" t="s">
        <v>210</v>
      </c>
      <c r="H14" s="194" t="s">
        <v>211</v>
      </c>
      <c r="I14" s="128">
        <v>120720</v>
      </c>
      <c r="J14" s="128">
        <v>120720</v>
      </c>
      <c r="K14" s="200"/>
      <c r="L14" s="200"/>
      <c r="M14" s="128">
        <v>120720</v>
      </c>
      <c r="N14" s="200"/>
      <c r="O14" s="128"/>
      <c r="P14" s="128"/>
      <c r="Q14" s="128"/>
      <c r="R14" s="128"/>
      <c r="S14" s="128"/>
      <c r="T14" s="128"/>
      <c r="U14" s="128"/>
      <c r="V14" s="128"/>
      <c r="W14" s="128"/>
      <c r="X14" s="128"/>
    </row>
    <row r="15" ht="20.25" customHeight="1" spans="1:24">
      <c r="A15" s="194" t="s">
        <v>199</v>
      </c>
      <c r="B15" s="194" t="s">
        <v>70</v>
      </c>
      <c r="C15" s="194" t="s">
        <v>208</v>
      </c>
      <c r="D15" s="194" t="s">
        <v>209</v>
      </c>
      <c r="E15" s="194" t="s">
        <v>117</v>
      </c>
      <c r="F15" s="194" t="s">
        <v>118</v>
      </c>
      <c r="G15" s="194" t="s">
        <v>212</v>
      </c>
      <c r="H15" s="194" t="s">
        <v>213</v>
      </c>
      <c r="I15" s="128">
        <v>59580</v>
      </c>
      <c r="J15" s="128">
        <v>59580</v>
      </c>
      <c r="K15" s="200"/>
      <c r="L15" s="200"/>
      <c r="M15" s="128">
        <v>59580</v>
      </c>
      <c r="N15" s="200"/>
      <c r="O15" s="128"/>
      <c r="P15" s="128"/>
      <c r="Q15" s="128"/>
      <c r="R15" s="128"/>
      <c r="S15" s="128"/>
      <c r="T15" s="128"/>
      <c r="U15" s="128"/>
      <c r="V15" s="128"/>
      <c r="W15" s="128"/>
      <c r="X15" s="128"/>
    </row>
    <row r="16" ht="20.25" customHeight="1" spans="1:24">
      <c r="A16" s="194" t="s">
        <v>199</v>
      </c>
      <c r="B16" s="194" t="s">
        <v>70</v>
      </c>
      <c r="C16" s="194" t="s">
        <v>208</v>
      </c>
      <c r="D16" s="194" t="s">
        <v>209</v>
      </c>
      <c r="E16" s="194" t="s">
        <v>119</v>
      </c>
      <c r="F16" s="194" t="s">
        <v>120</v>
      </c>
      <c r="G16" s="194" t="s">
        <v>214</v>
      </c>
      <c r="H16" s="194" t="s">
        <v>215</v>
      </c>
      <c r="I16" s="128">
        <v>38400</v>
      </c>
      <c r="J16" s="128">
        <v>38400</v>
      </c>
      <c r="K16" s="200"/>
      <c r="L16" s="200"/>
      <c r="M16" s="128">
        <v>38400</v>
      </c>
      <c r="N16" s="200"/>
      <c r="O16" s="128"/>
      <c r="P16" s="128"/>
      <c r="Q16" s="128"/>
      <c r="R16" s="128"/>
      <c r="S16" s="128"/>
      <c r="T16" s="128"/>
      <c r="U16" s="128"/>
      <c r="V16" s="128"/>
      <c r="W16" s="128"/>
      <c r="X16" s="128"/>
    </row>
    <row r="17" ht="20.25" customHeight="1" spans="1:24">
      <c r="A17" s="194" t="s">
        <v>199</v>
      </c>
      <c r="B17" s="194" t="s">
        <v>70</v>
      </c>
      <c r="C17" s="194" t="s">
        <v>208</v>
      </c>
      <c r="D17" s="194" t="s">
        <v>209</v>
      </c>
      <c r="E17" s="194" t="s">
        <v>113</v>
      </c>
      <c r="F17" s="194" t="s">
        <v>114</v>
      </c>
      <c r="G17" s="194" t="s">
        <v>216</v>
      </c>
      <c r="H17" s="194" t="s">
        <v>217</v>
      </c>
      <c r="I17" s="128">
        <v>5400</v>
      </c>
      <c r="J17" s="128">
        <v>5400</v>
      </c>
      <c r="K17" s="200"/>
      <c r="L17" s="200"/>
      <c r="M17" s="128">
        <v>5400</v>
      </c>
      <c r="N17" s="200"/>
      <c r="O17" s="128"/>
      <c r="P17" s="128"/>
      <c r="Q17" s="128"/>
      <c r="R17" s="128"/>
      <c r="S17" s="128"/>
      <c r="T17" s="128"/>
      <c r="U17" s="128"/>
      <c r="V17" s="128"/>
      <c r="W17" s="128"/>
      <c r="X17" s="128"/>
    </row>
    <row r="18" ht="20.25" customHeight="1" spans="1:24">
      <c r="A18" s="194" t="s">
        <v>199</v>
      </c>
      <c r="B18" s="194" t="s">
        <v>70</v>
      </c>
      <c r="C18" s="194" t="s">
        <v>208</v>
      </c>
      <c r="D18" s="194" t="s">
        <v>209</v>
      </c>
      <c r="E18" s="194" t="s">
        <v>121</v>
      </c>
      <c r="F18" s="194" t="s">
        <v>122</v>
      </c>
      <c r="G18" s="194" t="s">
        <v>216</v>
      </c>
      <c r="H18" s="194" t="s">
        <v>217</v>
      </c>
      <c r="I18" s="128">
        <v>2808</v>
      </c>
      <c r="J18" s="128">
        <v>2808</v>
      </c>
      <c r="K18" s="200"/>
      <c r="L18" s="200"/>
      <c r="M18" s="128">
        <v>2808</v>
      </c>
      <c r="N18" s="200"/>
      <c r="O18" s="128"/>
      <c r="P18" s="128"/>
      <c r="Q18" s="128"/>
      <c r="R18" s="128"/>
      <c r="S18" s="128"/>
      <c r="T18" s="128"/>
      <c r="U18" s="128"/>
      <c r="V18" s="128"/>
      <c r="W18" s="128"/>
      <c r="X18" s="128"/>
    </row>
    <row r="19" ht="20.25" customHeight="1" spans="1:24">
      <c r="A19" s="194" t="s">
        <v>199</v>
      </c>
      <c r="B19" s="194" t="s">
        <v>70</v>
      </c>
      <c r="C19" s="194" t="s">
        <v>208</v>
      </c>
      <c r="D19" s="194" t="s">
        <v>209</v>
      </c>
      <c r="E19" s="194" t="s">
        <v>121</v>
      </c>
      <c r="F19" s="194" t="s">
        <v>122</v>
      </c>
      <c r="G19" s="194" t="s">
        <v>216</v>
      </c>
      <c r="H19" s="194" t="s">
        <v>217</v>
      </c>
      <c r="I19" s="128">
        <v>3102</v>
      </c>
      <c r="J19" s="128">
        <v>3102</v>
      </c>
      <c r="K19" s="200"/>
      <c r="L19" s="200"/>
      <c r="M19" s="128">
        <v>3102</v>
      </c>
      <c r="N19" s="200"/>
      <c r="O19" s="128"/>
      <c r="P19" s="128"/>
      <c r="Q19" s="128"/>
      <c r="R19" s="128"/>
      <c r="S19" s="128"/>
      <c r="T19" s="128"/>
      <c r="U19" s="128"/>
      <c r="V19" s="128"/>
      <c r="W19" s="128"/>
      <c r="X19" s="128"/>
    </row>
    <row r="20" ht="20.25" customHeight="1" spans="1:24">
      <c r="A20" s="194" t="s">
        <v>199</v>
      </c>
      <c r="B20" s="194" t="s">
        <v>70</v>
      </c>
      <c r="C20" s="194" t="s">
        <v>218</v>
      </c>
      <c r="D20" s="194" t="s">
        <v>131</v>
      </c>
      <c r="E20" s="194" t="s">
        <v>130</v>
      </c>
      <c r="F20" s="194" t="s">
        <v>131</v>
      </c>
      <c r="G20" s="194" t="s">
        <v>219</v>
      </c>
      <c r="H20" s="194" t="s">
        <v>131</v>
      </c>
      <c r="I20" s="128">
        <v>91968</v>
      </c>
      <c r="J20" s="128">
        <v>91968</v>
      </c>
      <c r="K20" s="200"/>
      <c r="L20" s="200"/>
      <c r="M20" s="128">
        <v>91968</v>
      </c>
      <c r="N20" s="200"/>
      <c r="O20" s="128"/>
      <c r="P20" s="128"/>
      <c r="Q20" s="128"/>
      <c r="R20" s="128"/>
      <c r="S20" s="128"/>
      <c r="T20" s="128"/>
      <c r="U20" s="128"/>
      <c r="V20" s="128"/>
      <c r="W20" s="128"/>
      <c r="X20" s="128"/>
    </row>
    <row r="21" ht="20.25" customHeight="1" spans="1:24">
      <c r="A21" s="194" t="s">
        <v>199</v>
      </c>
      <c r="B21" s="194" t="s">
        <v>70</v>
      </c>
      <c r="C21" s="194" t="s">
        <v>220</v>
      </c>
      <c r="D21" s="194" t="s">
        <v>221</v>
      </c>
      <c r="E21" s="194" t="s">
        <v>113</v>
      </c>
      <c r="F21" s="194" t="s">
        <v>114</v>
      </c>
      <c r="G21" s="194" t="s">
        <v>222</v>
      </c>
      <c r="H21" s="194" t="s">
        <v>221</v>
      </c>
      <c r="I21" s="128">
        <v>25420</v>
      </c>
      <c r="J21" s="128">
        <v>25420</v>
      </c>
      <c r="K21" s="200"/>
      <c r="L21" s="200"/>
      <c r="M21" s="128">
        <v>25420</v>
      </c>
      <c r="N21" s="200"/>
      <c r="O21" s="128"/>
      <c r="P21" s="128"/>
      <c r="Q21" s="128"/>
      <c r="R21" s="128"/>
      <c r="S21" s="128"/>
      <c r="T21" s="128"/>
      <c r="U21" s="128"/>
      <c r="V21" s="128"/>
      <c r="W21" s="128"/>
      <c r="X21" s="128"/>
    </row>
    <row r="22" ht="20.25" customHeight="1" spans="1:24">
      <c r="A22" s="194" t="s">
        <v>199</v>
      </c>
      <c r="B22" s="194" t="s">
        <v>70</v>
      </c>
      <c r="C22" s="194" t="s">
        <v>223</v>
      </c>
      <c r="D22" s="194" t="s">
        <v>224</v>
      </c>
      <c r="E22" s="194" t="s">
        <v>113</v>
      </c>
      <c r="F22" s="194" t="s">
        <v>114</v>
      </c>
      <c r="G22" s="194" t="s">
        <v>225</v>
      </c>
      <c r="H22" s="194" t="s">
        <v>224</v>
      </c>
      <c r="I22" s="128">
        <v>11548.8</v>
      </c>
      <c r="J22" s="128">
        <v>11548.8</v>
      </c>
      <c r="K22" s="200"/>
      <c r="L22" s="200"/>
      <c r="M22" s="128">
        <v>11548.8</v>
      </c>
      <c r="N22" s="200"/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ht="20.25" customHeight="1" spans="1:24">
      <c r="A23" s="194" t="s">
        <v>199</v>
      </c>
      <c r="B23" s="194" t="s">
        <v>70</v>
      </c>
      <c r="C23" s="194" t="s">
        <v>226</v>
      </c>
      <c r="D23" s="194" t="s">
        <v>227</v>
      </c>
      <c r="E23" s="194" t="s">
        <v>113</v>
      </c>
      <c r="F23" s="194" t="s">
        <v>114</v>
      </c>
      <c r="G23" s="194" t="s">
        <v>228</v>
      </c>
      <c r="H23" s="194" t="s">
        <v>229</v>
      </c>
      <c r="I23" s="128">
        <v>18648</v>
      </c>
      <c r="J23" s="128">
        <v>18648</v>
      </c>
      <c r="K23" s="200"/>
      <c r="L23" s="200"/>
      <c r="M23" s="128">
        <v>18648</v>
      </c>
      <c r="N23" s="200"/>
      <c r="O23" s="128"/>
      <c r="P23" s="128"/>
      <c r="Q23" s="128"/>
      <c r="R23" s="128"/>
      <c r="S23" s="128"/>
      <c r="T23" s="128"/>
      <c r="U23" s="128"/>
      <c r="V23" s="128"/>
      <c r="W23" s="128"/>
      <c r="X23" s="128"/>
    </row>
    <row r="24" ht="20.25" customHeight="1" spans="1:24">
      <c r="A24" s="194" t="s">
        <v>199</v>
      </c>
      <c r="B24" s="194" t="s">
        <v>70</v>
      </c>
      <c r="C24" s="194" t="s">
        <v>226</v>
      </c>
      <c r="D24" s="194" t="s">
        <v>227</v>
      </c>
      <c r="E24" s="194" t="s">
        <v>113</v>
      </c>
      <c r="F24" s="194" t="s">
        <v>114</v>
      </c>
      <c r="G24" s="194" t="s">
        <v>230</v>
      </c>
      <c r="H24" s="194" t="s">
        <v>231</v>
      </c>
      <c r="I24" s="128">
        <v>2202</v>
      </c>
      <c r="J24" s="128">
        <v>2202</v>
      </c>
      <c r="K24" s="200"/>
      <c r="L24" s="200"/>
      <c r="M24" s="128">
        <v>2202</v>
      </c>
      <c r="N24" s="200"/>
      <c r="O24" s="128"/>
      <c r="P24" s="128"/>
      <c r="Q24" s="128"/>
      <c r="R24" s="128"/>
      <c r="S24" s="128"/>
      <c r="T24" s="128"/>
      <c r="U24" s="128"/>
      <c r="V24" s="128"/>
      <c r="W24" s="128"/>
      <c r="X24" s="128"/>
    </row>
    <row r="25" ht="20.25" customHeight="1" spans="1:24">
      <c r="A25" s="194" t="s">
        <v>199</v>
      </c>
      <c r="B25" s="194" t="s">
        <v>70</v>
      </c>
      <c r="C25" s="194" t="s">
        <v>226</v>
      </c>
      <c r="D25" s="194" t="s">
        <v>227</v>
      </c>
      <c r="E25" s="194" t="s">
        <v>113</v>
      </c>
      <c r="F25" s="194" t="s">
        <v>114</v>
      </c>
      <c r="G25" s="194" t="s">
        <v>232</v>
      </c>
      <c r="H25" s="194" t="s">
        <v>233</v>
      </c>
      <c r="I25" s="128">
        <v>3402</v>
      </c>
      <c r="J25" s="128">
        <v>3402</v>
      </c>
      <c r="K25" s="200"/>
      <c r="L25" s="200"/>
      <c r="M25" s="128">
        <v>3402</v>
      </c>
      <c r="N25" s="200"/>
      <c r="O25" s="128"/>
      <c r="P25" s="128"/>
      <c r="Q25" s="128"/>
      <c r="R25" s="128"/>
      <c r="S25" s="128"/>
      <c r="T25" s="128"/>
      <c r="U25" s="128"/>
      <c r="V25" s="128"/>
      <c r="W25" s="128"/>
      <c r="X25" s="128"/>
    </row>
    <row r="26" ht="20.25" customHeight="1" spans="1:24">
      <c r="A26" s="194" t="s">
        <v>199</v>
      </c>
      <c r="B26" s="194" t="s">
        <v>70</v>
      </c>
      <c r="C26" s="194" t="s">
        <v>226</v>
      </c>
      <c r="D26" s="194" t="s">
        <v>227</v>
      </c>
      <c r="E26" s="194" t="s">
        <v>113</v>
      </c>
      <c r="F26" s="194" t="s">
        <v>114</v>
      </c>
      <c r="G26" s="194" t="s">
        <v>234</v>
      </c>
      <c r="H26" s="194" t="s">
        <v>235</v>
      </c>
      <c r="I26" s="128">
        <v>3000</v>
      </c>
      <c r="J26" s="128">
        <v>3000</v>
      </c>
      <c r="K26" s="200"/>
      <c r="L26" s="200"/>
      <c r="M26" s="128">
        <v>3000</v>
      </c>
      <c r="N26" s="200"/>
      <c r="O26" s="128"/>
      <c r="P26" s="128"/>
      <c r="Q26" s="128"/>
      <c r="R26" s="128"/>
      <c r="S26" s="128"/>
      <c r="T26" s="128"/>
      <c r="U26" s="128"/>
      <c r="V26" s="128"/>
      <c r="W26" s="128"/>
      <c r="X26" s="128"/>
    </row>
    <row r="27" ht="20.25" customHeight="1" spans="1:24">
      <c r="A27" s="194" t="s">
        <v>199</v>
      </c>
      <c r="B27" s="194" t="s">
        <v>70</v>
      </c>
      <c r="C27" s="194" t="s">
        <v>226</v>
      </c>
      <c r="D27" s="194" t="s">
        <v>227</v>
      </c>
      <c r="E27" s="194" t="s">
        <v>113</v>
      </c>
      <c r="F27" s="194" t="s">
        <v>114</v>
      </c>
      <c r="G27" s="194" t="s">
        <v>236</v>
      </c>
      <c r="H27" s="194" t="s">
        <v>237</v>
      </c>
      <c r="I27" s="128">
        <v>3600</v>
      </c>
      <c r="J27" s="128">
        <v>3600</v>
      </c>
      <c r="K27" s="200"/>
      <c r="L27" s="200"/>
      <c r="M27" s="128">
        <v>3600</v>
      </c>
      <c r="N27" s="200"/>
      <c r="O27" s="128"/>
      <c r="P27" s="128"/>
      <c r="Q27" s="128"/>
      <c r="R27" s="128"/>
      <c r="S27" s="128"/>
      <c r="T27" s="128"/>
      <c r="U27" s="128"/>
      <c r="V27" s="128"/>
      <c r="W27" s="128"/>
      <c r="X27" s="128"/>
    </row>
    <row r="28" ht="20.25" customHeight="1" spans="1:24">
      <c r="A28" s="194" t="s">
        <v>199</v>
      </c>
      <c r="B28" s="194" t="s">
        <v>70</v>
      </c>
      <c r="C28" s="194" t="s">
        <v>226</v>
      </c>
      <c r="D28" s="194" t="s">
        <v>227</v>
      </c>
      <c r="E28" s="194" t="s">
        <v>113</v>
      </c>
      <c r="F28" s="194" t="s">
        <v>114</v>
      </c>
      <c r="G28" s="194" t="s">
        <v>238</v>
      </c>
      <c r="H28" s="194" t="s">
        <v>239</v>
      </c>
      <c r="I28" s="128">
        <v>3600</v>
      </c>
      <c r="J28" s="128">
        <v>3600</v>
      </c>
      <c r="K28" s="200"/>
      <c r="L28" s="200"/>
      <c r="M28" s="128">
        <v>3600</v>
      </c>
      <c r="N28" s="200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ht="20.25" customHeight="1" spans="1:24">
      <c r="A29" s="194" t="s">
        <v>199</v>
      </c>
      <c r="B29" s="194" t="s">
        <v>70</v>
      </c>
      <c r="C29" s="194" t="s">
        <v>226</v>
      </c>
      <c r="D29" s="194" t="s">
        <v>227</v>
      </c>
      <c r="E29" s="194" t="s">
        <v>113</v>
      </c>
      <c r="F29" s="194" t="s">
        <v>114</v>
      </c>
      <c r="G29" s="194" t="s">
        <v>240</v>
      </c>
      <c r="H29" s="194" t="s">
        <v>241</v>
      </c>
      <c r="I29" s="128">
        <v>6000</v>
      </c>
      <c r="J29" s="128">
        <v>6000</v>
      </c>
      <c r="K29" s="200"/>
      <c r="L29" s="200"/>
      <c r="M29" s="128">
        <v>6000</v>
      </c>
      <c r="N29" s="200"/>
      <c r="O29" s="128"/>
      <c r="P29" s="128"/>
      <c r="Q29" s="128"/>
      <c r="R29" s="128"/>
      <c r="S29" s="128"/>
      <c r="T29" s="128"/>
      <c r="U29" s="128"/>
      <c r="V29" s="128"/>
      <c r="W29" s="128"/>
      <c r="X29" s="128"/>
    </row>
    <row r="30" ht="20.25" customHeight="1" spans="1:24">
      <c r="A30" s="194" t="s">
        <v>199</v>
      </c>
      <c r="B30" s="194" t="s">
        <v>70</v>
      </c>
      <c r="C30" s="194" t="s">
        <v>226</v>
      </c>
      <c r="D30" s="194" t="s">
        <v>227</v>
      </c>
      <c r="E30" s="194" t="s">
        <v>101</v>
      </c>
      <c r="F30" s="194" t="s">
        <v>102</v>
      </c>
      <c r="G30" s="194" t="s">
        <v>242</v>
      </c>
      <c r="H30" s="194" t="s">
        <v>243</v>
      </c>
      <c r="I30" s="128">
        <v>1800</v>
      </c>
      <c r="J30" s="128">
        <v>1800</v>
      </c>
      <c r="K30" s="200"/>
      <c r="L30" s="200"/>
      <c r="M30" s="128">
        <v>1800</v>
      </c>
      <c r="N30" s="200"/>
      <c r="O30" s="128"/>
      <c r="P30" s="128"/>
      <c r="Q30" s="128"/>
      <c r="R30" s="128"/>
      <c r="S30" s="128"/>
      <c r="T30" s="128"/>
      <c r="U30" s="128"/>
      <c r="V30" s="128"/>
      <c r="W30" s="128"/>
      <c r="X30" s="128"/>
    </row>
    <row r="31" ht="20.25" customHeight="1" spans="1:24">
      <c r="A31" s="194" t="s">
        <v>199</v>
      </c>
      <c r="B31" s="194" t="s">
        <v>70</v>
      </c>
      <c r="C31" s="194" t="s">
        <v>226</v>
      </c>
      <c r="D31" s="194" t="s">
        <v>227</v>
      </c>
      <c r="E31" s="194" t="s">
        <v>113</v>
      </c>
      <c r="F31" s="194" t="s">
        <v>114</v>
      </c>
      <c r="G31" s="194" t="s">
        <v>244</v>
      </c>
      <c r="H31" s="194" t="s">
        <v>245</v>
      </c>
      <c r="I31" s="128">
        <v>18000</v>
      </c>
      <c r="J31" s="128">
        <v>18000</v>
      </c>
      <c r="K31" s="200"/>
      <c r="L31" s="200"/>
      <c r="M31" s="128">
        <v>18000</v>
      </c>
      <c r="N31" s="200"/>
      <c r="O31" s="128"/>
      <c r="P31" s="128"/>
      <c r="Q31" s="128"/>
      <c r="R31" s="128"/>
      <c r="S31" s="128"/>
      <c r="T31" s="128"/>
      <c r="U31" s="128"/>
      <c r="V31" s="128"/>
      <c r="W31" s="128"/>
      <c r="X31" s="128"/>
    </row>
    <row r="32" ht="20.25" customHeight="1" spans="1:24">
      <c r="A32" s="194" t="s">
        <v>199</v>
      </c>
      <c r="B32" s="194" t="s">
        <v>70</v>
      </c>
      <c r="C32" s="194" t="s">
        <v>246</v>
      </c>
      <c r="D32" s="194" t="s">
        <v>133</v>
      </c>
      <c r="E32" s="194" t="s">
        <v>132</v>
      </c>
      <c r="F32" s="194" t="s">
        <v>133</v>
      </c>
      <c r="G32" s="194" t="s">
        <v>247</v>
      </c>
      <c r="H32" s="194" t="s">
        <v>248</v>
      </c>
      <c r="I32" s="128">
        <v>6720</v>
      </c>
      <c r="J32" s="128">
        <v>6720</v>
      </c>
      <c r="K32" s="200"/>
      <c r="L32" s="200"/>
      <c r="M32" s="128">
        <v>6720</v>
      </c>
      <c r="N32" s="200"/>
      <c r="O32" s="128"/>
      <c r="P32" s="128"/>
      <c r="Q32" s="128"/>
      <c r="R32" s="128"/>
      <c r="S32" s="128"/>
      <c r="T32" s="128"/>
      <c r="U32" s="128"/>
      <c r="V32" s="128"/>
      <c r="W32" s="128"/>
      <c r="X32" s="128"/>
    </row>
    <row r="33" ht="20.25" customHeight="1" spans="1:24">
      <c r="A33" s="194" t="s">
        <v>199</v>
      </c>
      <c r="B33" s="194" t="s">
        <v>70</v>
      </c>
      <c r="C33" s="194" t="s">
        <v>246</v>
      </c>
      <c r="D33" s="194" t="s">
        <v>133</v>
      </c>
      <c r="E33" s="194" t="s">
        <v>132</v>
      </c>
      <c r="F33" s="194" t="s">
        <v>133</v>
      </c>
      <c r="G33" s="194" t="s">
        <v>247</v>
      </c>
      <c r="H33" s="194" t="s">
        <v>248</v>
      </c>
      <c r="I33" s="128">
        <v>3840</v>
      </c>
      <c r="J33" s="128">
        <v>3840</v>
      </c>
      <c r="K33" s="200"/>
      <c r="L33" s="200"/>
      <c r="M33" s="128">
        <v>3840</v>
      </c>
      <c r="N33" s="200"/>
      <c r="O33" s="128"/>
      <c r="P33" s="128"/>
      <c r="Q33" s="128"/>
      <c r="R33" s="128"/>
      <c r="S33" s="128"/>
      <c r="T33" s="128"/>
      <c r="U33" s="128"/>
      <c r="V33" s="128"/>
      <c r="W33" s="128"/>
      <c r="X33" s="128"/>
    </row>
    <row r="34" ht="20.25" customHeight="1" spans="1:24">
      <c r="A34" s="194" t="s">
        <v>199</v>
      </c>
      <c r="B34" s="194" t="s">
        <v>70</v>
      </c>
      <c r="C34" s="194" t="s">
        <v>249</v>
      </c>
      <c r="D34" s="194" t="s">
        <v>250</v>
      </c>
      <c r="E34" s="194" t="s">
        <v>113</v>
      </c>
      <c r="F34" s="194" t="s">
        <v>114</v>
      </c>
      <c r="G34" s="194" t="s">
        <v>204</v>
      </c>
      <c r="H34" s="194" t="s">
        <v>205</v>
      </c>
      <c r="I34" s="128">
        <v>228000</v>
      </c>
      <c r="J34" s="128">
        <v>228000</v>
      </c>
      <c r="K34" s="200"/>
      <c r="L34" s="200"/>
      <c r="M34" s="128">
        <v>228000</v>
      </c>
      <c r="N34" s="200"/>
      <c r="O34" s="128"/>
      <c r="P34" s="128"/>
      <c r="Q34" s="128"/>
      <c r="R34" s="128"/>
      <c r="S34" s="128"/>
      <c r="T34" s="128"/>
      <c r="U34" s="128"/>
      <c r="V34" s="128"/>
      <c r="W34" s="128"/>
      <c r="X34" s="128"/>
    </row>
    <row r="35" ht="20.25" customHeight="1" spans="1:24">
      <c r="A35" s="194" t="s">
        <v>199</v>
      </c>
      <c r="B35" s="194" t="s">
        <v>70</v>
      </c>
      <c r="C35" s="194" t="s">
        <v>251</v>
      </c>
      <c r="D35" s="194" t="s">
        <v>252</v>
      </c>
      <c r="E35" s="194" t="s">
        <v>113</v>
      </c>
      <c r="F35" s="194" t="s">
        <v>114</v>
      </c>
      <c r="G35" s="194" t="s">
        <v>253</v>
      </c>
      <c r="H35" s="194" t="s">
        <v>254</v>
      </c>
      <c r="I35" s="128">
        <v>291840</v>
      </c>
      <c r="J35" s="128">
        <v>291840</v>
      </c>
      <c r="K35" s="200"/>
      <c r="L35" s="200"/>
      <c r="M35" s="128">
        <v>291840</v>
      </c>
      <c r="N35" s="200"/>
      <c r="O35" s="128"/>
      <c r="P35" s="128"/>
      <c r="Q35" s="128"/>
      <c r="R35" s="128"/>
      <c r="S35" s="128"/>
      <c r="T35" s="128"/>
      <c r="U35" s="128"/>
      <c r="V35" s="128"/>
      <c r="W35" s="128"/>
      <c r="X35" s="128"/>
    </row>
    <row r="36" ht="20.25" customHeight="1" spans="1:24">
      <c r="A36" s="194" t="s">
        <v>199</v>
      </c>
      <c r="B36" s="194" t="s">
        <v>70</v>
      </c>
      <c r="C36" s="194" t="s">
        <v>251</v>
      </c>
      <c r="D36" s="194" t="s">
        <v>252</v>
      </c>
      <c r="E36" s="194" t="s">
        <v>113</v>
      </c>
      <c r="F36" s="194" t="s">
        <v>114</v>
      </c>
      <c r="G36" s="194" t="s">
        <v>253</v>
      </c>
      <c r="H36" s="194" t="s">
        <v>254</v>
      </c>
      <c r="I36" s="128">
        <v>56131.8</v>
      </c>
      <c r="J36" s="128">
        <v>56131.8</v>
      </c>
      <c r="K36" s="200"/>
      <c r="L36" s="200"/>
      <c r="M36" s="128">
        <v>56131.8</v>
      </c>
      <c r="N36" s="200"/>
      <c r="O36" s="128"/>
      <c r="P36" s="128"/>
      <c r="Q36" s="128"/>
      <c r="R36" s="128"/>
      <c r="S36" s="128"/>
      <c r="T36" s="128"/>
      <c r="U36" s="128"/>
      <c r="V36" s="128"/>
      <c r="W36" s="128"/>
      <c r="X36" s="128"/>
    </row>
    <row r="37" ht="20.25" customHeight="1" spans="1:24">
      <c r="A37" s="194" t="s">
        <v>199</v>
      </c>
      <c r="B37" s="194" t="s">
        <v>70</v>
      </c>
      <c r="C37" s="194" t="s">
        <v>251</v>
      </c>
      <c r="D37" s="194" t="s">
        <v>252</v>
      </c>
      <c r="E37" s="194" t="s">
        <v>125</v>
      </c>
      <c r="F37" s="194" t="s">
        <v>124</v>
      </c>
      <c r="G37" s="194" t="s">
        <v>253</v>
      </c>
      <c r="H37" s="194" t="s">
        <v>254</v>
      </c>
      <c r="I37" s="128">
        <v>256896</v>
      </c>
      <c r="J37" s="128">
        <v>256896</v>
      </c>
      <c r="K37" s="200"/>
      <c r="L37" s="200"/>
      <c r="M37" s="128">
        <v>256896</v>
      </c>
      <c r="N37" s="200"/>
      <c r="O37" s="128"/>
      <c r="P37" s="128"/>
      <c r="Q37" s="128"/>
      <c r="R37" s="128"/>
      <c r="S37" s="128"/>
      <c r="T37" s="128"/>
      <c r="U37" s="128"/>
      <c r="V37" s="128"/>
      <c r="W37" s="128"/>
      <c r="X37" s="128"/>
    </row>
    <row r="38" ht="20.25" customHeight="1" spans="1:24">
      <c r="A38" s="194" t="s">
        <v>199</v>
      </c>
      <c r="B38" s="194" t="s">
        <v>70</v>
      </c>
      <c r="C38" s="194" t="s">
        <v>251</v>
      </c>
      <c r="D38" s="194" t="s">
        <v>252</v>
      </c>
      <c r="E38" s="194" t="s">
        <v>125</v>
      </c>
      <c r="F38" s="194" t="s">
        <v>124</v>
      </c>
      <c r="G38" s="194" t="s">
        <v>253</v>
      </c>
      <c r="H38" s="194" t="s">
        <v>254</v>
      </c>
      <c r="I38" s="128">
        <v>42697.2</v>
      </c>
      <c r="J38" s="128">
        <v>42697.2</v>
      </c>
      <c r="K38" s="200"/>
      <c r="L38" s="200"/>
      <c r="M38" s="128">
        <v>42697.2</v>
      </c>
      <c r="N38" s="200"/>
      <c r="O38" s="128"/>
      <c r="P38" s="128"/>
      <c r="Q38" s="128"/>
      <c r="R38" s="128"/>
      <c r="S38" s="128"/>
      <c r="T38" s="128"/>
      <c r="U38" s="128"/>
      <c r="V38" s="128"/>
      <c r="W38" s="128"/>
      <c r="X38" s="128"/>
    </row>
    <row r="39" ht="17.25" customHeight="1" spans="1:24">
      <c r="A39" s="79" t="s">
        <v>172</v>
      </c>
      <c r="B39" s="80"/>
      <c r="C39" s="195"/>
      <c r="D39" s="195"/>
      <c r="E39" s="195"/>
      <c r="F39" s="195"/>
      <c r="G39" s="195"/>
      <c r="H39" s="196"/>
      <c r="I39" s="128">
        <v>1906763.8</v>
      </c>
      <c r="J39" s="128">
        <v>1906763.8</v>
      </c>
      <c r="K39" s="128"/>
      <c r="L39" s="128"/>
      <c r="M39" s="128">
        <v>1906763.8</v>
      </c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H26" sqref="H2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ht="13.5" customHeight="1" spans="2:23">
      <c r="B2" s="184"/>
      <c r="E2" s="49"/>
      <c r="F2" s="49"/>
      <c r="G2" s="49"/>
      <c r="H2" s="49"/>
      <c r="U2" s="184"/>
      <c r="W2" s="189" t="s">
        <v>255</v>
      </c>
    </row>
    <row r="3" ht="46.5" customHeight="1" spans="1:23">
      <c r="A3" s="51" t="str">
        <f>"2025"&amp;"年部门项目支出预算表"</f>
        <v>2025年部门项目支出预算表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3.5" customHeight="1" spans="1:23">
      <c r="A4" s="52" t="str">
        <f>"单位名称："&amp;"昆明市呈贡区看守所卫生所"</f>
        <v>单位名称：昆明市呈贡区看守所卫生所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4"/>
      <c r="U4" s="184"/>
      <c r="W4" s="168" t="s">
        <v>1</v>
      </c>
    </row>
    <row r="5" ht="21.75" customHeight="1" spans="1:23">
      <c r="A5" s="56" t="s">
        <v>256</v>
      </c>
      <c r="B5" s="57" t="s">
        <v>183</v>
      </c>
      <c r="C5" s="56" t="s">
        <v>184</v>
      </c>
      <c r="D5" s="56" t="s">
        <v>257</v>
      </c>
      <c r="E5" s="57" t="s">
        <v>185</v>
      </c>
      <c r="F5" s="57" t="s">
        <v>186</v>
      </c>
      <c r="G5" s="57" t="s">
        <v>258</v>
      </c>
      <c r="H5" s="57" t="s">
        <v>259</v>
      </c>
      <c r="I5" s="74" t="s">
        <v>55</v>
      </c>
      <c r="J5" s="58" t="s">
        <v>260</v>
      </c>
      <c r="K5" s="59"/>
      <c r="L5" s="59"/>
      <c r="M5" s="60"/>
      <c r="N5" s="58" t="s">
        <v>191</v>
      </c>
      <c r="O5" s="59"/>
      <c r="P5" s="60"/>
      <c r="Q5" s="57" t="s">
        <v>61</v>
      </c>
      <c r="R5" s="58" t="s">
        <v>62</v>
      </c>
      <c r="S5" s="59"/>
      <c r="T5" s="59"/>
      <c r="U5" s="59"/>
      <c r="V5" s="59"/>
      <c r="W5" s="60"/>
    </row>
    <row r="6" ht="21.75" customHeight="1" spans="1:23">
      <c r="A6" s="61"/>
      <c r="B6" s="75"/>
      <c r="C6" s="61"/>
      <c r="D6" s="61"/>
      <c r="E6" s="62"/>
      <c r="F6" s="62"/>
      <c r="G6" s="62"/>
      <c r="H6" s="62"/>
      <c r="I6" s="75"/>
      <c r="J6" s="185" t="s">
        <v>58</v>
      </c>
      <c r="K6" s="186"/>
      <c r="L6" s="57" t="s">
        <v>59</v>
      </c>
      <c r="M6" s="57" t="s">
        <v>60</v>
      </c>
      <c r="N6" s="57" t="s">
        <v>58</v>
      </c>
      <c r="O6" s="57" t="s">
        <v>59</v>
      </c>
      <c r="P6" s="57" t="s">
        <v>60</v>
      </c>
      <c r="Q6" s="62"/>
      <c r="R6" s="57" t="s">
        <v>57</v>
      </c>
      <c r="S6" s="57" t="s">
        <v>64</v>
      </c>
      <c r="T6" s="57" t="s">
        <v>197</v>
      </c>
      <c r="U6" s="57" t="s">
        <v>66</v>
      </c>
      <c r="V6" s="57" t="s">
        <v>67</v>
      </c>
      <c r="W6" s="57" t="s">
        <v>68</v>
      </c>
    </row>
    <row r="7" ht="21" customHeight="1" spans="1:23">
      <c r="A7" s="75"/>
      <c r="B7" s="75"/>
      <c r="C7" s="75"/>
      <c r="D7" s="75"/>
      <c r="E7" s="75"/>
      <c r="F7" s="75"/>
      <c r="G7" s="75"/>
      <c r="H7" s="75"/>
      <c r="I7" s="75"/>
      <c r="J7" s="187" t="s">
        <v>57</v>
      </c>
      <c r="K7" s="188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ht="39.75" customHeight="1" spans="1:23">
      <c r="A8" s="64"/>
      <c r="B8" s="66"/>
      <c r="C8" s="64"/>
      <c r="D8" s="64"/>
      <c r="E8" s="65"/>
      <c r="F8" s="65"/>
      <c r="G8" s="65"/>
      <c r="H8" s="65"/>
      <c r="I8" s="66"/>
      <c r="J8" s="116" t="s">
        <v>57</v>
      </c>
      <c r="K8" s="116" t="s">
        <v>261</v>
      </c>
      <c r="L8" s="65"/>
      <c r="M8" s="65"/>
      <c r="N8" s="65"/>
      <c r="O8" s="65"/>
      <c r="P8" s="65"/>
      <c r="Q8" s="65"/>
      <c r="R8" s="65"/>
      <c r="S8" s="65"/>
      <c r="T8" s="65"/>
      <c r="U8" s="66"/>
      <c r="V8" s="65"/>
      <c r="W8" s="65"/>
    </row>
    <row r="9" ht="15" customHeight="1" spans="1:23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  <c r="L9" s="82">
        <v>12</v>
      </c>
      <c r="M9" s="82">
        <v>13</v>
      </c>
      <c r="N9" s="82">
        <v>14</v>
      </c>
      <c r="O9" s="82">
        <v>15</v>
      </c>
      <c r="P9" s="82">
        <v>16</v>
      </c>
      <c r="Q9" s="82">
        <v>17</v>
      </c>
      <c r="R9" s="82">
        <v>18</v>
      </c>
      <c r="S9" s="82">
        <v>19</v>
      </c>
      <c r="T9" s="82">
        <v>20</v>
      </c>
      <c r="U9" s="67">
        <v>21</v>
      </c>
      <c r="V9" s="82">
        <v>22</v>
      </c>
      <c r="W9" s="67">
        <v>23</v>
      </c>
    </row>
    <row r="10" ht="21.75" customHeight="1" spans="1:23">
      <c r="A10" s="118"/>
      <c r="B10" s="118"/>
      <c r="C10" s="118"/>
      <c r="D10" s="118"/>
      <c r="E10" s="118"/>
      <c r="F10" s="118"/>
      <c r="G10" s="118"/>
      <c r="H10" s="11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ht="18.75" customHeight="1" spans="1:23">
      <c r="A11" s="79" t="s">
        <v>172</v>
      </c>
      <c r="B11" s="80"/>
      <c r="C11" s="80"/>
      <c r="D11" s="80"/>
      <c r="E11" s="80"/>
      <c r="F11" s="80"/>
      <c r="G11" s="80"/>
      <c r="H11" s="81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customHeight="1" spans="1:1">
      <c r="A12" t="s">
        <v>262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8" customHeight="1" spans="10:10">
      <c r="J2" s="50" t="s">
        <v>263</v>
      </c>
    </row>
    <row r="3" ht="39.75" customHeight="1" spans="1:10">
      <c r="A3" s="114" t="str">
        <f>"2025"&amp;"年部门项目支出绩效目标表"</f>
        <v>2025年部门项目支出绩效目标表</v>
      </c>
      <c r="B3" s="51"/>
      <c r="C3" s="51"/>
      <c r="D3" s="51"/>
      <c r="E3" s="51"/>
      <c r="F3" s="115"/>
      <c r="G3" s="51"/>
      <c r="H3" s="115"/>
      <c r="I3" s="115"/>
      <c r="J3" s="51"/>
    </row>
    <row r="4" ht="17.25" customHeight="1" spans="1:1">
      <c r="A4" s="52" t="str">
        <f>"单位名称："&amp;"昆明市呈贡区看守所卫生所"</f>
        <v>单位名称：昆明市呈贡区看守所卫生所</v>
      </c>
    </row>
    <row r="5" ht="44.25" customHeight="1" spans="1:10">
      <c r="A5" s="116" t="s">
        <v>184</v>
      </c>
      <c r="B5" s="116" t="s">
        <v>264</v>
      </c>
      <c r="C5" s="116" t="s">
        <v>265</v>
      </c>
      <c r="D5" s="116" t="s">
        <v>266</v>
      </c>
      <c r="E5" s="116" t="s">
        <v>267</v>
      </c>
      <c r="F5" s="117" t="s">
        <v>268</v>
      </c>
      <c r="G5" s="116" t="s">
        <v>269</v>
      </c>
      <c r="H5" s="117" t="s">
        <v>270</v>
      </c>
      <c r="I5" s="117" t="s">
        <v>271</v>
      </c>
      <c r="J5" s="116" t="s">
        <v>272</v>
      </c>
    </row>
    <row r="6" ht="18.75" customHeight="1" spans="1:10">
      <c r="A6" s="183">
        <v>1</v>
      </c>
      <c r="B6" s="183">
        <v>2</v>
      </c>
      <c r="C6" s="183">
        <v>3</v>
      </c>
      <c r="D6" s="183">
        <v>4</v>
      </c>
      <c r="E6" s="183">
        <v>5</v>
      </c>
      <c r="F6" s="82">
        <v>6</v>
      </c>
      <c r="G6" s="183">
        <v>7</v>
      </c>
      <c r="H6" s="82">
        <v>8</v>
      </c>
      <c r="I6" s="82">
        <v>9</v>
      </c>
      <c r="J6" s="183">
        <v>10</v>
      </c>
    </row>
    <row r="7" ht="42" customHeight="1" spans="1:10">
      <c r="A7" s="76"/>
      <c r="B7" s="118"/>
      <c r="C7" s="118"/>
      <c r="D7" s="118"/>
      <c r="E7" s="100"/>
      <c r="F7" s="119"/>
      <c r="G7" s="100"/>
      <c r="H7" s="119"/>
      <c r="I7" s="119"/>
      <c r="J7" s="100"/>
    </row>
    <row r="8" ht="42" customHeight="1" spans="1:10">
      <c r="A8" s="76"/>
      <c r="B8" s="68"/>
      <c r="C8" s="68"/>
      <c r="D8" s="68"/>
      <c r="E8" s="76"/>
      <c r="F8" s="68"/>
      <c r="G8" s="76"/>
      <c r="H8" s="68"/>
      <c r="I8" s="68"/>
      <c r="J8" s="76"/>
    </row>
    <row r="9" customHeight="1" spans="1:1">
      <c r="A9" t="s">
        <v>262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48"/>
      <c r="B1" s="48"/>
      <c r="C1" s="48"/>
      <c r="D1" s="48"/>
      <c r="E1" s="48"/>
      <c r="F1" s="48"/>
    </row>
    <row r="2" ht="12" customHeight="1" spans="1:6">
      <c r="A2" s="169">
        <v>1</v>
      </c>
      <c r="B2" s="170">
        <v>0</v>
      </c>
      <c r="C2" s="169">
        <v>1</v>
      </c>
      <c r="D2" s="171"/>
      <c r="E2" s="171"/>
      <c r="F2" s="168" t="s">
        <v>273</v>
      </c>
    </row>
    <row r="3" ht="42" customHeight="1" spans="1:6">
      <c r="A3" s="172" t="str">
        <f>"2025"&amp;"年部门政府性基金预算支出预算表"</f>
        <v>2025年部门政府性基金预算支出预算表</v>
      </c>
      <c r="B3" s="172" t="s">
        <v>274</v>
      </c>
      <c r="C3" s="173"/>
      <c r="D3" s="174"/>
      <c r="E3" s="174"/>
      <c r="F3" s="174"/>
    </row>
    <row r="4" ht="13.5" customHeight="1" spans="1:6">
      <c r="A4" s="52" t="str">
        <f>"单位名称："&amp;"昆明市呈贡区看守所卫生所"</f>
        <v>单位名称：昆明市呈贡区看守所卫生所</v>
      </c>
      <c r="B4" s="52" t="s">
        <v>275</v>
      </c>
      <c r="C4" s="169"/>
      <c r="D4" s="171"/>
      <c r="E4" s="171"/>
      <c r="F4" s="168" t="s">
        <v>1</v>
      </c>
    </row>
    <row r="5" ht="19.5" customHeight="1" spans="1:6">
      <c r="A5" s="175" t="s">
        <v>182</v>
      </c>
      <c r="B5" s="176" t="s">
        <v>72</v>
      </c>
      <c r="C5" s="175" t="s">
        <v>73</v>
      </c>
      <c r="D5" s="58" t="s">
        <v>276</v>
      </c>
      <c r="E5" s="59"/>
      <c r="F5" s="60"/>
    </row>
    <row r="6" ht="18.75" customHeight="1" spans="1:6">
      <c r="A6" s="177"/>
      <c r="B6" s="178"/>
      <c r="C6" s="177"/>
      <c r="D6" s="63" t="s">
        <v>55</v>
      </c>
      <c r="E6" s="58" t="s">
        <v>75</v>
      </c>
      <c r="F6" s="63" t="s">
        <v>76</v>
      </c>
    </row>
    <row r="7" ht="18.75" customHeight="1" spans="1:6">
      <c r="A7" s="117">
        <v>1</v>
      </c>
      <c r="B7" s="179" t="s">
        <v>83</v>
      </c>
      <c r="C7" s="117">
        <v>3</v>
      </c>
      <c r="D7" s="180">
        <v>4</v>
      </c>
      <c r="E7" s="180">
        <v>5</v>
      </c>
      <c r="F7" s="180">
        <v>6</v>
      </c>
    </row>
    <row r="8" ht="21" customHeight="1" spans="1:6">
      <c r="A8" s="68"/>
      <c r="B8" s="68"/>
      <c r="C8" s="68"/>
      <c r="D8" s="128"/>
      <c r="E8" s="128"/>
      <c r="F8" s="128"/>
    </row>
    <row r="9" ht="21" customHeight="1" spans="1:6">
      <c r="A9" s="68"/>
      <c r="B9" s="68"/>
      <c r="C9" s="68"/>
      <c r="D9" s="128"/>
      <c r="E9" s="128"/>
      <c r="F9" s="128"/>
    </row>
    <row r="10" ht="18.75" customHeight="1" spans="1:6">
      <c r="A10" s="181" t="s">
        <v>172</v>
      </c>
      <c r="B10" s="181" t="s">
        <v>172</v>
      </c>
      <c r="C10" s="182" t="s">
        <v>172</v>
      </c>
      <c r="D10" s="128"/>
      <c r="E10" s="128"/>
      <c r="F10" s="128"/>
    </row>
    <row r="11" customHeight="1" spans="1:1">
      <c r="A11" t="s">
        <v>262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ht="15.75" customHeight="1" spans="2:19">
      <c r="B2" s="132"/>
      <c r="C2" s="132"/>
      <c r="R2" s="50"/>
      <c r="S2" s="50" t="s">
        <v>277</v>
      </c>
    </row>
    <row r="3" ht="41.25" customHeight="1" spans="1:19">
      <c r="A3" s="121" t="str">
        <f>"2025"&amp;"年部门政府采购预算表"</f>
        <v>2025年部门政府采购预算表</v>
      </c>
      <c r="B3" s="115"/>
      <c r="C3" s="115"/>
      <c r="D3" s="51"/>
      <c r="E3" s="51"/>
      <c r="F3" s="51"/>
      <c r="G3" s="51"/>
      <c r="H3" s="51"/>
      <c r="I3" s="51"/>
      <c r="J3" s="51"/>
      <c r="K3" s="51"/>
      <c r="L3" s="51"/>
      <c r="M3" s="115"/>
      <c r="N3" s="51"/>
      <c r="O3" s="51"/>
      <c r="P3" s="115"/>
      <c r="Q3" s="51"/>
      <c r="R3" s="115"/>
      <c r="S3" s="115"/>
    </row>
    <row r="4" ht="18.75" customHeight="1" spans="1:19">
      <c r="A4" s="159" t="str">
        <f>"单位名称："&amp;"昆明市呈贡区看守所卫生所"</f>
        <v>单位名称：昆明市呈贡区看守所卫生所</v>
      </c>
      <c r="B4" s="134"/>
      <c r="C4" s="134"/>
      <c r="D4" s="54"/>
      <c r="E4" s="54"/>
      <c r="F4" s="54"/>
      <c r="G4" s="54"/>
      <c r="H4" s="54"/>
      <c r="I4" s="54"/>
      <c r="J4" s="54"/>
      <c r="K4" s="54"/>
      <c r="L4" s="54"/>
      <c r="R4" s="55"/>
      <c r="S4" s="168" t="s">
        <v>1</v>
      </c>
    </row>
    <row r="5" ht="15.75" customHeight="1" spans="1:19">
      <c r="A5" s="57" t="s">
        <v>181</v>
      </c>
      <c r="B5" s="135" t="s">
        <v>182</v>
      </c>
      <c r="C5" s="135" t="s">
        <v>278</v>
      </c>
      <c r="D5" s="136" t="s">
        <v>279</v>
      </c>
      <c r="E5" s="136" t="s">
        <v>280</v>
      </c>
      <c r="F5" s="136" t="s">
        <v>281</v>
      </c>
      <c r="G5" s="136" t="s">
        <v>282</v>
      </c>
      <c r="H5" s="136" t="s">
        <v>283</v>
      </c>
      <c r="I5" s="149" t="s">
        <v>189</v>
      </c>
      <c r="J5" s="149"/>
      <c r="K5" s="149"/>
      <c r="L5" s="149"/>
      <c r="M5" s="150"/>
      <c r="N5" s="149"/>
      <c r="O5" s="149"/>
      <c r="P5" s="129"/>
      <c r="Q5" s="149"/>
      <c r="R5" s="150"/>
      <c r="S5" s="130"/>
    </row>
    <row r="6" ht="17.25" customHeight="1" spans="1:19">
      <c r="A6" s="62"/>
      <c r="B6" s="137"/>
      <c r="C6" s="137"/>
      <c r="D6" s="138"/>
      <c r="E6" s="138"/>
      <c r="F6" s="138"/>
      <c r="G6" s="138"/>
      <c r="H6" s="138"/>
      <c r="I6" s="138" t="s">
        <v>55</v>
      </c>
      <c r="J6" s="138" t="s">
        <v>58</v>
      </c>
      <c r="K6" s="138" t="s">
        <v>284</v>
      </c>
      <c r="L6" s="138" t="s">
        <v>285</v>
      </c>
      <c r="M6" s="151" t="s">
        <v>286</v>
      </c>
      <c r="N6" s="152" t="s">
        <v>287</v>
      </c>
      <c r="O6" s="152"/>
      <c r="P6" s="157"/>
      <c r="Q6" s="152"/>
      <c r="R6" s="158"/>
      <c r="S6" s="139"/>
    </row>
    <row r="7" ht="54" customHeight="1" spans="1:19">
      <c r="A7" s="65"/>
      <c r="B7" s="139"/>
      <c r="C7" s="139"/>
      <c r="D7" s="140"/>
      <c r="E7" s="140"/>
      <c r="F7" s="140"/>
      <c r="G7" s="140"/>
      <c r="H7" s="140"/>
      <c r="I7" s="140"/>
      <c r="J7" s="140" t="s">
        <v>57</v>
      </c>
      <c r="K7" s="140"/>
      <c r="L7" s="140"/>
      <c r="M7" s="153"/>
      <c r="N7" s="140" t="s">
        <v>57</v>
      </c>
      <c r="O7" s="140" t="s">
        <v>64</v>
      </c>
      <c r="P7" s="139" t="s">
        <v>65</v>
      </c>
      <c r="Q7" s="140" t="s">
        <v>66</v>
      </c>
      <c r="R7" s="153" t="s">
        <v>67</v>
      </c>
      <c r="S7" s="139" t="s">
        <v>68</v>
      </c>
    </row>
    <row r="8" ht="18" customHeight="1" spans="1:19">
      <c r="A8" s="160">
        <v>1</v>
      </c>
      <c r="B8" s="160" t="s">
        <v>83</v>
      </c>
      <c r="C8" s="161">
        <v>3</v>
      </c>
      <c r="D8" s="161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</row>
    <row r="9" ht="21" customHeight="1" spans="1:19">
      <c r="A9" s="141" t="s">
        <v>199</v>
      </c>
      <c r="B9" s="142" t="s">
        <v>70</v>
      </c>
      <c r="C9" s="142" t="s">
        <v>221</v>
      </c>
      <c r="D9" s="143" t="s">
        <v>288</v>
      </c>
      <c r="E9" s="143" t="s">
        <v>289</v>
      </c>
      <c r="F9" s="143" t="s">
        <v>290</v>
      </c>
      <c r="G9" s="162">
        <v>1</v>
      </c>
      <c r="H9" s="128"/>
      <c r="I9" s="128">
        <v>3000</v>
      </c>
      <c r="J9" s="128">
        <v>3000</v>
      </c>
      <c r="K9" s="128"/>
      <c r="L9" s="128"/>
      <c r="M9" s="128"/>
      <c r="N9" s="128"/>
      <c r="O9" s="128"/>
      <c r="P9" s="128"/>
      <c r="Q9" s="128"/>
      <c r="R9" s="128"/>
      <c r="S9" s="128"/>
    </row>
    <row r="10" ht="21" customHeight="1" spans="1:19">
      <c r="A10" s="141" t="s">
        <v>199</v>
      </c>
      <c r="B10" s="142" t="s">
        <v>70</v>
      </c>
      <c r="C10" s="142" t="s">
        <v>221</v>
      </c>
      <c r="D10" s="143" t="s">
        <v>291</v>
      </c>
      <c r="E10" s="143" t="s">
        <v>292</v>
      </c>
      <c r="F10" s="143" t="s">
        <v>293</v>
      </c>
      <c r="G10" s="162">
        <v>1</v>
      </c>
      <c r="H10" s="128"/>
      <c r="I10" s="128">
        <v>5000</v>
      </c>
      <c r="J10" s="128">
        <v>5000</v>
      </c>
      <c r="K10" s="128"/>
      <c r="L10" s="128"/>
      <c r="M10" s="128"/>
      <c r="N10" s="128"/>
      <c r="O10" s="128"/>
      <c r="P10" s="128"/>
      <c r="Q10" s="128"/>
      <c r="R10" s="128"/>
      <c r="S10" s="128"/>
    </row>
    <row r="11" ht="21" customHeight="1" spans="1:19">
      <c r="A11" s="141" t="s">
        <v>199</v>
      </c>
      <c r="B11" s="142" t="s">
        <v>70</v>
      </c>
      <c r="C11" s="142" t="s">
        <v>221</v>
      </c>
      <c r="D11" s="143" t="s">
        <v>294</v>
      </c>
      <c r="E11" s="143" t="s">
        <v>295</v>
      </c>
      <c r="F11" s="143" t="s">
        <v>290</v>
      </c>
      <c r="G11" s="162">
        <v>1</v>
      </c>
      <c r="H11" s="128"/>
      <c r="I11" s="128">
        <v>4000</v>
      </c>
      <c r="J11" s="128">
        <v>4000</v>
      </c>
      <c r="K11" s="128"/>
      <c r="L11" s="128"/>
      <c r="M11" s="128"/>
      <c r="N11" s="128"/>
      <c r="O11" s="128"/>
      <c r="P11" s="128"/>
      <c r="Q11" s="128"/>
      <c r="R11" s="128"/>
      <c r="S11" s="128"/>
    </row>
    <row r="12" ht="21" customHeight="1" spans="1:19">
      <c r="A12" s="141" t="s">
        <v>199</v>
      </c>
      <c r="B12" s="142" t="s">
        <v>70</v>
      </c>
      <c r="C12" s="142" t="s">
        <v>227</v>
      </c>
      <c r="D12" s="143" t="s">
        <v>296</v>
      </c>
      <c r="E12" s="143" t="s">
        <v>297</v>
      </c>
      <c r="F12" s="143" t="s">
        <v>290</v>
      </c>
      <c r="G12" s="162">
        <v>1</v>
      </c>
      <c r="H12" s="128"/>
      <c r="I12" s="128">
        <v>2000</v>
      </c>
      <c r="J12" s="128">
        <v>2000</v>
      </c>
      <c r="K12" s="128"/>
      <c r="L12" s="128"/>
      <c r="M12" s="128"/>
      <c r="N12" s="128"/>
      <c r="O12" s="128"/>
      <c r="P12" s="128"/>
      <c r="Q12" s="128"/>
      <c r="R12" s="128"/>
      <c r="S12" s="128"/>
    </row>
    <row r="13" ht="21" customHeight="1" spans="1:19">
      <c r="A13" s="144" t="s">
        <v>172</v>
      </c>
      <c r="B13" s="145"/>
      <c r="C13" s="145"/>
      <c r="D13" s="146"/>
      <c r="E13" s="146"/>
      <c r="F13" s="146"/>
      <c r="G13" s="163"/>
      <c r="H13" s="128"/>
      <c r="I13" s="128">
        <v>14000</v>
      </c>
      <c r="J13" s="128">
        <v>14000</v>
      </c>
      <c r="K13" s="128"/>
      <c r="L13" s="128"/>
      <c r="M13" s="128"/>
      <c r="N13" s="128"/>
      <c r="O13" s="128"/>
      <c r="P13" s="128"/>
      <c r="Q13" s="128"/>
      <c r="R13" s="128"/>
      <c r="S13" s="128"/>
    </row>
    <row r="14" ht="21" customHeight="1" spans="1:19">
      <c r="A14" s="164" t="s">
        <v>298</v>
      </c>
      <c r="B14" s="165"/>
      <c r="C14" s="165"/>
      <c r="D14" s="164"/>
      <c r="E14" s="164"/>
      <c r="F14" s="164"/>
      <c r="G14" s="166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ht="16.5" customHeight="1" spans="1:20">
      <c r="A2" s="125"/>
      <c r="B2" s="132"/>
      <c r="C2" s="132"/>
      <c r="D2" s="132"/>
      <c r="E2" s="132"/>
      <c r="F2" s="132"/>
      <c r="G2" s="132"/>
      <c r="H2" s="125"/>
      <c r="I2" s="125"/>
      <c r="J2" s="125"/>
      <c r="K2" s="125"/>
      <c r="L2" s="125"/>
      <c r="M2" s="125"/>
      <c r="N2" s="147"/>
      <c r="O2" s="125"/>
      <c r="P2" s="125"/>
      <c r="Q2" s="132"/>
      <c r="R2" s="125"/>
      <c r="S2" s="155"/>
      <c r="T2" s="155" t="s">
        <v>299</v>
      </c>
    </row>
    <row r="3" ht="41.25" customHeight="1" spans="1:20">
      <c r="A3" s="121" t="str">
        <f>"2025"&amp;"年部门政府购买服务预算表"</f>
        <v>2025年部门政府购买服务预算表</v>
      </c>
      <c r="B3" s="115"/>
      <c r="C3" s="115"/>
      <c r="D3" s="115"/>
      <c r="E3" s="115"/>
      <c r="F3" s="115"/>
      <c r="G3" s="115"/>
      <c r="H3" s="133"/>
      <c r="I3" s="133"/>
      <c r="J3" s="133"/>
      <c r="K3" s="133"/>
      <c r="L3" s="133"/>
      <c r="M3" s="133"/>
      <c r="N3" s="148"/>
      <c r="O3" s="133"/>
      <c r="P3" s="133"/>
      <c r="Q3" s="115"/>
      <c r="R3" s="133"/>
      <c r="S3" s="148"/>
      <c r="T3" s="115"/>
    </row>
    <row r="4" ht="22.5" customHeight="1" spans="1:20">
      <c r="A4" s="122" t="str">
        <f>"单位名称："&amp;"昆明市呈贡区看守所卫生所"</f>
        <v>单位名称：昆明市呈贡区看守所卫生所</v>
      </c>
      <c r="B4" s="134"/>
      <c r="C4" s="134"/>
      <c r="D4" s="134"/>
      <c r="E4" s="134"/>
      <c r="F4" s="134"/>
      <c r="G4" s="134"/>
      <c r="H4" s="123"/>
      <c r="I4" s="123"/>
      <c r="J4" s="123"/>
      <c r="K4" s="123"/>
      <c r="L4" s="123"/>
      <c r="M4" s="123"/>
      <c r="N4" s="147"/>
      <c r="O4" s="125"/>
      <c r="P4" s="125"/>
      <c r="Q4" s="132"/>
      <c r="R4" s="125"/>
      <c r="S4" s="156"/>
      <c r="T4" s="155" t="s">
        <v>1</v>
      </c>
    </row>
    <row r="5" ht="24" customHeight="1" spans="1:20">
      <c r="A5" s="57" t="s">
        <v>181</v>
      </c>
      <c r="B5" s="135" t="s">
        <v>182</v>
      </c>
      <c r="C5" s="135" t="s">
        <v>278</v>
      </c>
      <c r="D5" s="135" t="s">
        <v>300</v>
      </c>
      <c r="E5" s="135" t="s">
        <v>301</v>
      </c>
      <c r="F5" s="135" t="s">
        <v>302</v>
      </c>
      <c r="G5" s="135" t="s">
        <v>303</v>
      </c>
      <c r="H5" s="136" t="s">
        <v>304</v>
      </c>
      <c r="I5" s="136" t="s">
        <v>305</v>
      </c>
      <c r="J5" s="149" t="s">
        <v>189</v>
      </c>
      <c r="K5" s="149"/>
      <c r="L5" s="149"/>
      <c r="M5" s="149"/>
      <c r="N5" s="150"/>
      <c r="O5" s="149"/>
      <c r="P5" s="149"/>
      <c r="Q5" s="129"/>
      <c r="R5" s="149"/>
      <c r="S5" s="150"/>
      <c r="T5" s="130"/>
    </row>
    <row r="6" ht="24" customHeight="1" spans="1:20">
      <c r="A6" s="62"/>
      <c r="B6" s="137"/>
      <c r="C6" s="137"/>
      <c r="D6" s="137"/>
      <c r="E6" s="137"/>
      <c r="F6" s="137"/>
      <c r="G6" s="137"/>
      <c r="H6" s="138"/>
      <c r="I6" s="138"/>
      <c r="J6" s="138" t="s">
        <v>55</v>
      </c>
      <c r="K6" s="138" t="s">
        <v>58</v>
      </c>
      <c r="L6" s="138" t="s">
        <v>284</v>
      </c>
      <c r="M6" s="138" t="s">
        <v>285</v>
      </c>
      <c r="N6" s="151" t="s">
        <v>286</v>
      </c>
      <c r="O6" s="152" t="s">
        <v>287</v>
      </c>
      <c r="P6" s="152"/>
      <c r="Q6" s="157"/>
      <c r="R6" s="152"/>
      <c r="S6" s="158"/>
      <c r="T6" s="139"/>
    </row>
    <row r="7" ht="54" customHeight="1" spans="1:20">
      <c r="A7" s="65"/>
      <c r="B7" s="139"/>
      <c r="C7" s="139"/>
      <c r="D7" s="139"/>
      <c r="E7" s="139"/>
      <c r="F7" s="139"/>
      <c r="G7" s="139"/>
      <c r="H7" s="140"/>
      <c r="I7" s="140"/>
      <c r="J7" s="140"/>
      <c r="K7" s="140" t="s">
        <v>57</v>
      </c>
      <c r="L7" s="140"/>
      <c r="M7" s="140"/>
      <c r="N7" s="153"/>
      <c r="O7" s="140" t="s">
        <v>57</v>
      </c>
      <c r="P7" s="140" t="s">
        <v>64</v>
      </c>
      <c r="Q7" s="139" t="s">
        <v>65</v>
      </c>
      <c r="R7" s="140" t="s">
        <v>66</v>
      </c>
      <c r="S7" s="153" t="s">
        <v>67</v>
      </c>
      <c r="T7" s="139" t="s">
        <v>68</v>
      </c>
    </row>
    <row r="8" ht="17.25" customHeight="1" spans="1:20">
      <c r="A8" s="66">
        <v>1</v>
      </c>
      <c r="B8" s="139">
        <v>2</v>
      </c>
      <c r="C8" s="66">
        <v>3</v>
      </c>
      <c r="D8" s="66">
        <v>4</v>
      </c>
      <c r="E8" s="139">
        <v>5</v>
      </c>
      <c r="F8" s="66">
        <v>6</v>
      </c>
      <c r="G8" s="66">
        <v>7</v>
      </c>
      <c r="H8" s="139">
        <v>8</v>
      </c>
      <c r="I8" s="66">
        <v>9</v>
      </c>
      <c r="J8" s="66">
        <v>10</v>
      </c>
      <c r="K8" s="139">
        <v>11</v>
      </c>
      <c r="L8" s="66">
        <v>12</v>
      </c>
      <c r="M8" s="66">
        <v>13</v>
      </c>
      <c r="N8" s="139">
        <v>14</v>
      </c>
      <c r="O8" s="66">
        <v>15</v>
      </c>
      <c r="P8" s="66">
        <v>16</v>
      </c>
      <c r="Q8" s="139">
        <v>17</v>
      </c>
      <c r="R8" s="66">
        <v>18</v>
      </c>
      <c r="S8" s="66">
        <v>19</v>
      </c>
      <c r="T8" s="66">
        <v>20</v>
      </c>
    </row>
    <row r="9" ht="21" customHeight="1" spans="1:20">
      <c r="A9" s="141"/>
      <c r="B9" s="142"/>
      <c r="C9" s="142"/>
      <c r="D9" s="142"/>
      <c r="E9" s="142"/>
      <c r="F9" s="142"/>
      <c r="G9" s="142"/>
      <c r="H9" s="143"/>
      <c r="I9" s="143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</row>
    <row r="10" ht="21" customHeight="1" spans="1:20">
      <c r="A10" s="144" t="s">
        <v>172</v>
      </c>
      <c r="B10" s="145"/>
      <c r="C10" s="145"/>
      <c r="D10" s="145"/>
      <c r="E10" s="145"/>
      <c r="F10" s="145"/>
      <c r="G10" s="145"/>
      <c r="H10" s="146"/>
      <c r="I10" s="154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</row>
    <row r="11" customHeight="1" spans="1:1">
      <c r="A11" t="s">
        <v>262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ht="17.25" customHeight="1" spans="4:24">
      <c r="D2" s="120"/>
      <c r="W2" s="50"/>
      <c r="X2" s="50" t="s">
        <v>306</v>
      </c>
    </row>
    <row r="3" ht="41.25" customHeight="1" spans="1:24">
      <c r="A3" s="121" t="str">
        <f>"2025"&amp;"年对下转移支付预算表"</f>
        <v>2025年对下转移支付预算表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115"/>
      <c r="X3" s="115"/>
    </row>
    <row r="4" ht="18" customHeight="1" spans="1:24">
      <c r="A4" s="122" t="str">
        <f>"单位名称："&amp;"昆明市呈贡区看守所卫生所"</f>
        <v>单位名称：昆明市呈贡区看守所卫生所</v>
      </c>
      <c r="B4" s="123"/>
      <c r="C4" s="123"/>
      <c r="D4" s="124"/>
      <c r="E4" s="125"/>
      <c r="F4" s="125"/>
      <c r="G4" s="125"/>
      <c r="H4" s="125"/>
      <c r="I4" s="125"/>
      <c r="W4" s="55"/>
      <c r="X4" s="55" t="s">
        <v>1</v>
      </c>
    </row>
    <row r="5" ht="19.5" customHeight="1" spans="1:24">
      <c r="A5" s="74" t="s">
        <v>307</v>
      </c>
      <c r="B5" s="58" t="s">
        <v>189</v>
      </c>
      <c r="C5" s="59"/>
      <c r="D5" s="59"/>
      <c r="E5" s="58" t="s">
        <v>308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129"/>
      <c r="X5" s="130"/>
    </row>
    <row r="6" ht="40.5" customHeight="1" spans="1:24">
      <c r="A6" s="66"/>
      <c r="B6" s="75" t="s">
        <v>55</v>
      </c>
      <c r="C6" s="57" t="s">
        <v>58</v>
      </c>
      <c r="D6" s="126" t="s">
        <v>284</v>
      </c>
      <c r="E6" s="94" t="s">
        <v>309</v>
      </c>
      <c r="F6" s="94" t="s">
        <v>310</v>
      </c>
      <c r="G6" s="94" t="s">
        <v>311</v>
      </c>
      <c r="H6" s="94" t="s">
        <v>312</v>
      </c>
      <c r="I6" s="94" t="s">
        <v>313</v>
      </c>
      <c r="J6" s="94" t="s">
        <v>314</v>
      </c>
      <c r="K6" s="94" t="s">
        <v>315</v>
      </c>
      <c r="L6" s="94" t="s">
        <v>316</v>
      </c>
      <c r="M6" s="94" t="s">
        <v>317</v>
      </c>
      <c r="N6" s="94" t="s">
        <v>318</v>
      </c>
      <c r="O6" s="94" t="s">
        <v>319</v>
      </c>
      <c r="P6" s="94" t="s">
        <v>320</v>
      </c>
      <c r="Q6" s="94" t="s">
        <v>321</v>
      </c>
      <c r="R6" s="94" t="s">
        <v>322</v>
      </c>
      <c r="S6" s="94" t="s">
        <v>323</v>
      </c>
      <c r="T6" s="94" t="s">
        <v>324</v>
      </c>
      <c r="U6" s="94" t="s">
        <v>325</v>
      </c>
      <c r="V6" s="94" t="s">
        <v>326</v>
      </c>
      <c r="W6" s="94" t="s">
        <v>327</v>
      </c>
      <c r="X6" s="131" t="s">
        <v>328</v>
      </c>
    </row>
    <row r="7" ht="19.5" customHeight="1" spans="1:24">
      <c r="A7" s="67">
        <v>1</v>
      </c>
      <c r="B7" s="67">
        <v>2</v>
      </c>
      <c r="C7" s="67">
        <v>3</v>
      </c>
      <c r="D7" s="127">
        <v>4</v>
      </c>
      <c r="E7" s="82">
        <v>5</v>
      </c>
      <c r="F7" s="67">
        <v>6</v>
      </c>
      <c r="G7" s="67">
        <v>7</v>
      </c>
      <c r="H7" s="127">
        <v>8</v>
      </c>
      <c r="I7" s="67">
        <v>9</v>
      </c>
      <c r="J7" s="67">
        <v>10</v>
      </c>
      <c r="K7" s="67">
        <v>11</v>
      </c>
      <c r="L7" s="127">
        <v>12</v>
      </c>
      <c r="M7" s="67">
        <v>13</v>
      </c>
      <c r="N7" s="67">
        <v>14</v>
      </c>
      <c r="O7" s="67">
        <v>15</v>
      </c>
      <c r="P7" s="127">
        <v>16</v>
      </c>
      <c r="Q7" s="67">
        <v>17</v>
      </c>
      <c r="R7" s="67">
        <v>18</v>
      </c>
      <c r="S7" s="67">
        <v>19</v>
      </c>
      <c r="T7" s="127">
        <v>20</v>
      </c>
      <c r="U7" s="127">
        <v>21</v>
      </c>
      <c r="V7" s="127">
        <v>22</v>
      </c>
      <c r="W7" s="82">
        <v>23</v>
      </c>
      <c r="X7" s="82">
        <v>24</v>
      </c>
    </row>
    <row r="8" ht="19.5" customHeight="1" spans="1:24">
      <c r="A8" s="76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</row>
    <row r="9" ht="19.5" customHeight="1" spans="1:24">
      <c r="A9" s="11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customHeight="1" spans="1:1">
      <c r="A10" t="s">
        <v>262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6.5" customHeight="1" spans="10:10">
      <c r="J2" s="50" t="s">
        <v>329</v>
      </c>
    </row>
    <row r="3" ht="41.25" customHeight="1" spans="1:10">
      <c r="A3" s="114" t="str">
        <f>"2025"&amp;"年对下转移支付绩效目标表"</f>
        <v>2025年对下转移支付绩效目标表</v>
      </c>
      <c r="B3" s="51"/>
      <c r="C3" s="51"/>
      <c r="D3" s="51"/>
      <c r="E3" s="51"/>
      <c r="F3" s="115"/>
      <c r="G3" s="51"/>
      <c r="H3" s="115"/>
      <c r="I3" s="115"/>
      <c r="J3" s="51"/>
    </row>
    <row r="4" ht="17.25" customHeight="1" spans="1:1">
      <c r="A4" s="52" t="str">
        <f>"单位名称："&amp;"昆明市呈贡区看守所卫生所"</f>
        <v>单位名称：昆明市呈贡区看守所卫生所</v>
      </c>
    </row>
    <row r="5" ht="44.25" customHeight="1" spans="1:10">
      <c r="A5" s="116" t="s">
        <v>307</v>
      </c>
      <c r="B5" s="116" t="s">
        <v>264</v>
      </c>
      <c r="C5" s="116" t="s">
        <v>265</v>
      </c>
      <c r="D5" s="116" t="s">
        <v>266</v>
      </c>
      <c r="E5" s="116" t="s">
        <v>267</v>
      </c>
      <c r="F5" s="117" t="s">
        <v>268</v>
      </c>
      <c r="G5" s="116" t="s">
        <v>269</v>
      </c>
      <c r="H5" s="117" t="s">
        <v>270</v>
      </c>
      <c r="I5" s="117" t="s">
        <v>271</v>
      </c>
      <c r="J5" s="116" t="s">
        <v>272</v>
      </c>
    </row>
    <row r="6" ht="14.2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7">
        <v>6</v>
      </c>
      <c r="G6" s="116">
        <v>7</v>
      </c>
      <c r="H6" s="117">
        <v>8</v>
      </c>
      <c r="I6" s="117">
        <v>9</v>
      </c>
      <c r="J6" s="116">
        <v>10</v>
      </c>
    </row>
    <row r="7" ht="42" customHeight="1" spans="1:10">
      <c r="A7" s="76"/>
      <c r="B7" s="118"/>
      <c r="C7" s="118"/>
      <c r="D7" s="118"/>
      <c r="E7" s="100"/>
      <c r="F7" s="119"/>
      <c r="G7" s="100"/>
      <c r="H7" s="119"/>
      <c r="I7" s="119"/>
      <c r="J7" s="100"/>
    </row>
    <row r="8" ht="42" customHeight="1" spans="1:10">
      <c r="A8" s="76"/>
      <c r="B8" s="68"/>
      <c r="C8" s="68"/>
      <c r="D8" s="68"/>
      <c r="E8" s="76"/>
      <c r="F8" s="68"/>
      <c r="G8" s="76"/>
      <c r="H8" s="68"/>
      <c r="I8" s="68"/>
      <c r="J8" s="76"/>
    </row>
    <row r="9" customHeight="1" spans="1:1">
      <c r="A9" t="s">
        <v>262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48"/>
      <c r="B1" s="48"/>
      <c r="C1" s="48"/>
      <c r="D1" s="48"/>
      <c r="E1" s="48"/>
      <c r="F1" s="48"/>
      <c r="G1" s="48"/>
      <c r="H1" s="48"/>
      <c r="I1" s="48"/>
    </row>
    <row r="2" customHeight="1" spans="1:9">
      <c r="A2" s="111" t="s">
        <v>330</v>
      </c>
      <c r="B2" s="112"/>
      <c r="C2" s="112"/>
      <c r="D2" s="113"/>
      <c r="E2" s="113"/>
      <c r="F2" s="113"/>
      <c r="G2" s="112"/>
      <c r="H2" s="112"/>
      <c r="I2" s="113"/>
    </row>
    <row r="3" ht="41.25" customHeight="1" spans="1:9">
      <c r="A3" s="87" t="str">
        <f>"2025"&amp;"年新增资产配置预算表"</f>
        <v>2025年新增资产配置预算表</v>
      </c>
      <c r="B3" s="88"/>
      <c r="C3" s="88"/>
      <c r="D3" s="89"/>
      <c r="E3" s="89"/>
      <c r="F3" s="89"/>
      <c r="G3" s="88"/>
      <c r="H3" s="88"/>
      <c r="I3" s="89"/>
    </row>
    <row r="4" customHeight="1" spans="1:9">
      <c r="A4" s="90" t="str">
        <f>"单位名称："&amp;"昆明市呈贡区看守所卫生所"</f>
        <v>单位名称：昆明市呈贡区看守所卫生所</v>
      </c>
      <c r="B4" s="91"/>
      <c r="C4" s="91"/>
      <c r="D4" s="92"/>
      <c r="F4" s="89"/>
      <c r="G4" s="88"/>
      <c r="H4" s="88"/>
      <c r="I4" s="110" t="s">
        <v>1</v>
      </c>
    </row>
    <row r="5" ht="28.5" customHeight="1" spans="1:9">
      <c r="A5" s="93" t="s">
        <v>181</v>
      </c>
      <c r="B5" s="94" t="s">
        <v>182</v>
      </c>
      <c r="C5" s="95" t="s">
        <v>331</v>
      </c>
      <c r="D5" s="93" t="s">
        <v>332</v>
      </c>
      <c r="E5" s="93" t="s">
        <v>333</v>
      </c>
      <c r="F5" s="93" t="s">
        <v>334</v>
      </c>
      <c r="G5" s="94" t="s">
        <v>335</v>
      </c>
      <c r="H5" s="82"/>
      <c r="I5" s="93"/>
    </row>
    <row r="6" ht="21" customHeight="1" spans="1:9">
      <c r="A6" s="95"/>
      <c r="B6" s="96"/>
      <c r="C6" s="96"/>
      <c r="D6" s="97"/>
      <c r="E6" s="96"/>
      <c r="F6" s="96"/>
      <c r="G6" s="94" t="s">
        <v>282</v>
      </c>
      <c r="H6" s="94" t="s">
        <v>336</v>
      </c>
      <c r="I6" s="94" t="s">
        <v>337</v>
      </c>
    </row>
    <row r="7" ht="17.25" customHeight="1" spans="1:9">
      <c r="A7" s="98" t="s">
        <v>82</v>
      </c>
      <c r="B7" s="99" t="s">
        <v>83</v>
      </c>
      <c r="C7" s="98" t="s">
        <v>84</v>
      </c>
      <c r="D7" s="100" t="s">
        <v>85</v>
      </c>
      <c r="E7" s="98" t="s">
        <v>86</v>
      </c>
      <c r="F7" s="99" t="s">
        <v>87</v>
      </c>
      <c r="G7" s="101" t="s">
        <v>88</v>
      </c>
      <c r="H7" s="100" t="s">
        <v>89</v>
      </c>
      <c r="I7" s="100">
        <v>9</v>
      </c>
    </row>
    <row r="8" ht="19.5" customHeight="1" spans="1:9">
      <c r="A8" s="102"/>
      <c r="B8" s="78"/>
      <c r="C8" s="78"/>
      <c r="D8" s="76"/>
      <c r="E8" s="68"/>
      <c r="F8" s="101"/>
      <c r="G8" s="103"/>
      <c r="H8" s="104"/>
      <c r="I8" s="104"/>
    </row>
    <row r="9" ht="19.5" customHeight="1" spans="1:9">
      <c r="A9" s="105" t="s">
        <v>55</v>
      </c>
      <c r="B9" s="106"/>
      <c r="C9" s="106"/>
      <c r="D9" s="107"/>
      <c r="E9" s="108"/>
      <c r="F9" s="108"/>
      <c r="G9" s="103"/>
      <c r="H9" s="104"/>
      <c r="I9" s="104"/>
    </row>
    <row r="10" customHeight="1" spans="1:1">
      <c r="A10" t="s">
        <v>262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48"/>
      <c r="B1" s="48"/>
      <c r="C1" s="48"/>
      <c r="D1" s="48"/>
      <c r="E1" s="48"/>
      <c r="F1" s="48"/>
      <c r="G1" s="48"/>
      <c r="H1" s="48"/>
      <c r="I1" s="48"/>
    </row>
    <row r="2" customHeight="1" spans="1:9">
      <c r="A2" s="84"/>
      <c r="B2" s="85"/>
      <c r="C2" s="85"/>
      <c r="D2" s="86"/>
      <c r="E2" s="86"/>
      <c r="F2" s="86"/>
      <c r="G2" s="85"/>
      <c r="H2" s="85"/>
      <c r="I2" s="109" t="s">
        <v>338</v>
      </c>
    </row>
    <row r="3" ht="41.25" customHeight="1" spans="1:9">
      <c r="A3" s="87" t="str">
        <f>"2025"&amp;"年新增资产配置预算表"</f>
        <v>2025年新增资产配置预算表</v>
      </c>
      <c r="B3" s="88"/>
      <c r="C3" s="88"/>
      <c r="D3" s="89"/>
      <c r="E3" s="89"/>
      <c r="F3" s="89"/>
      <c r="G3" s="88"/>
      <c r="H3" s="88"/>
      <c r="I3" s="89"/>
    </row>
    <row r="4" customHeight="1" spans="1:9">
      <c r="A4" s="90" t="str">
        <f>"单位名称："&amp;"昆明市呈贡区看守所卫生所"</f>
        <v>单位名称：昆明市呈贡区看守所卫生所</v>
      </c>
      <c r="B4" s="91"/>
      <c r="C4" s="91"/>
      <c r="D4" s="92"/>
      <c r="F4" s="89"/>
      <c r="G4" s="88"/>
      <c r="H4" s="88"/>
      <c r="I4" s="110" t="s">
        <v>1</v>
      </c>
    </row>
    <row r="5" ht="28.5" customHeight="1" spans="1:9">
      <c r="A5" s="93" t="s">
        <v>181</v>
      </c>
      <c r="B5" s="94" t="s">
        <v>182</v>
      </c>
      <c r="C5" s="95" t="s">
        <v>331</v>
      </c>
      <c r="D5" s="93" t="s">
        <v>332</v>
      </c>
      <c r="E5" s="93" t="s">
        <v>333</v>
      </c>
      <c r="F5" s="93" t="s">
        <v>334</v>
      </c>
      <c r="G5" s="94" t="s">
        <v>335</v>
      </c>
      <c r="H5" s="82"/>
      <c r="I5" s="93"/>
    </row>
    <row r="6" ht="21" customHeight="1" spans="1:9">
      <c r="A6" s="95"/>
      <c r="B6" s="96"/>
      <c r="C6" s="96"/>
      <c r="D6" s="97"/>
      <c r="E6" s="96"/>
      <c r="F6" s="96"/>
      <c r="G6" s="94" t="s">
        <v>282</v>
      </c>
      <c r="H6" s="94" t="s">
        <v>336</v>
      </c>
      <c r="I6" s="94" t="s">
        <v>337</v>
      </c>
    </row>
    <row r="7" ht="17.25" customHeight="1" spans="1:9">
      <c r="A7" s="98" t="s">
        <v>82</v>
      </c>
      <c r="B7" s="99" t="s">
        <v>83</v>
      </c>
      <c r="C7" s="98" t="s">
        <v>84</v>
      </c>
      <c r="D7" s="100" t="s">
        <v>85</v>
      </c>
      <c r="E7" s="98" t="s">
        <v>86</v>
      </c>
      <c r="F7" s="99" t="s">
        <v>87</v>
      </c>
      <c r="G7" s="101" t="s">
        <v>88</v>
      </c>
      <c r="H7" s="100" t="s">
        <v>89</v>
      </c>
      <c r="I7" s="100">
        <v>9</v>
      </c>
    </row>
    <row r="8" ht="19.5" customHeight="1" spans="1:9">
      <c r="A8" s="102"/>
      <c r="B8" s="78"/>
      <c r="C8" s="78"/>
      <c r="D8" s="76"/>
      <c r="E8" s="68"/>
      <c r="F8" s="101"/>
      <c r="G8" s="103"/>
      <c r="H8" s="104"/>
      <c r="I8" s="104"/>
    </row>
    <row r="9" ht="19.5" customHeight="1" spans="1:9">
      <c r="A9" s="105" t="s">
        <v>55</v>
      </c>
      <c r="B9" s="106"/>
      <c r="C9" s="106"/>
      <c r="D9" s="107"/>
      <c r="E9" s="108"/>
      <c r="F9" s="108"/>
      <c r="G9" s="103"/>
      <c r="H9" s="104"/>
      <c r="I9" s="104"/>
    </row>
    <row r="10" customHeight="1" spans="1:1">
      <c r="A10" t="s">
        <v>262</v>
      </c>
    </row>
  </sheetData>
  <mergeCells count="10"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customHeight="1" spans="4:11">
      <c r="D2" s="49"/>
      <c r="E2" s="49"/>
      <c r="F2" s="49"/>
      <c r="G2" s="49"/>
      <c r="K2" s="50" t="s">
        <v>339</v>
      </c>
    </row>
    <row r="3" ht="41.25" customHeight="1" spans="1:11">
      <c r="A3" s="51" t="str">
        <f>"2025"&amp;"年上级转移支付补助项目支出预算表"</f>
        <v>2025年上级转移支付补助项目支出预算表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13.5" customHeight="1" spans="1:11">
      <c r="A4" s="52" t="str">
        <f>"单位名称："&amp;"昆明市呈贡区看守所卫生所"</f>
        <v>单位名称：昆明市呈贡区看守所卫生所</v>
      </c>
      <c r="B4" s="53"/>
      <c r="C4" s="53"/>
      <c r="D4" s="53"/>
      <c r="E4" s="53"/>
      <c r="F4" s="53"/>
      <c r="G4" s="53"/>
      <c r="H4" s="54"/>
      <c r="I4" s="54"/>
      <c r="J4" s="54"/>
      <c r="K4" s="55" t="s">
        <v>1</v>
      </c>
    </row>
    <row r="5" ht="21.75" customHeight="1" spans="1:11">
      <c r="A5" s="56" t="s">
        <v>256</v>
      </c>
      <c r="B5" s="56" t="s">
        <v>184</v>
      </c>
      <c r="C5" s="56" t="s">
        <v>257</v>
      </c>
      <c r="D5" s="57" t="s">
        <v>185</v>
      </c>
      <c r="E5" s="57" t="s">
        <v>186</v>
      </c>
      <c r="F5" s="57" t="s">
        <v>258</v>
      </c>
      <c r="G5" s="57" t="s">
        <v>259</v>
      </c>
      <c r="H5" s="74" t="s">
        <v>55</v>
      </c>
      <c r="I5" s="58" t="s">
        <v>340</v>
      </c>
      <c r="J5" s="59"/>
      <c r="K5" s="60"/>
    </row>
    <row r="6" ht="21.75" customHeight="1" spans="1:11">
      <c r="A6" s="61"/>
      <c r="B6" s="61"/>
      <c r="C6" s="61"/>
      <c r="D6" s="62"/>
      <c r="E6" s="62"/>
      <c r="F6" s="62"/>
      <c r="G6" s="62"/>
      <c r="H6" s="75"/>
      <c r="I6" s="57" t="s">
        <v>58</v>
      </c>
      <c r="J6" s="57" t="s">
        <v>59</v>
      </c>
      <c r="K6" s="57" t="s">
        <v>60</v>
      </c>
    </row>
    <row r="7" ht="40.5" customHeight="1" spans="1:11">
      <c r="A7" s="64"/>
      <c r="B7" s="64"/>
      <c r="C7" s="64"/>
      <c r="D7" s="65"/>
      <c r="E7" s="65"/>
      <c r="F7" s="65"/>
      <c r="G7" s="65"/>
      <c r="H7" s="66"/>
      <c r="I7" s="65" t="s">
        <v>57</v>
      </c>
      <c r="J7" s="65"/>
      <c r="K7" s="65"/>
    </row>
    <row r="8" ht="15" customHeight="1" spans="1:11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82">
        <v>10</v>
      </c>
      <c r="K8" s="82">
        <v>11</v>
      </c>
    </row>
    <row r="9" ht="18.75" customHeight="1" spans="1:11">
      <c r="A9" s="76"/>
      <c r="B9" s="68"/>
      <c r="C9" s="76"/>
      <c r="D9" s="76"/>
      <c r="E9" s="76"/>
      <c r="F9" s="76"/>
      <c r="G9" s="76"/>
      <c r="H9" s="77"/>
      <c r="I9" s="83"/>
      <c r="J9" s="83"/>
      <c r="K9" s="77"/>
    </row>
    <row r="10" ht="18.75" customHeight="1" spans="1:11">
      <c r="A10" s="78"/>
      <c r="B10" s="68"/>
      <c r="C10" s="68"/>
      <c r="D10" s="68"/>
      <c r="E10" s="68"/>
      <c r="F10" s="68"/>
      <c r="G10" s="68"/>
      <c r="H10" s="70"/>
      <c r="I10" s="70"/>
      <c r="J10" s="70"/>
      <c r="K10" s="77"/>
    </row>
    <row r="11" ht="18.75" customHeight="1" spans="1:11">
      <c r="A11" s="79" t="s">
        <v>172</v>
      </c>
      <c r="B11" s="80"/>
      <c r="C11" s="80"/>
      <c r="D11" s="80"/>
      <c r="E11" s="80"/>
      <c r="F11" s="80"/>
      <c r="G11" s="81"/>
      <c r="H11" s="70"/>
      <c r="I11" s="70"/>
      <c r="J11" s="70"/>
      <c r="K11" s="77"/>
    </row>
    <row r="12" customHeight="1" spans="1:1">
      <c r="A12" t="s">
        <v>262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48"/>
      <c r="B1" s="48"/>
      <c r="C1" s="48"/>
      <c r="D1" s="48"/>
      <c r="E1" s="48"/>
      <c r="F1" s="48"/>
      <c r="G1" s="48"/>
    </row>
    <row r="2" ht="13.5" customHeight="1" spans="4:7">
      <c r="D2" s="49"/>
      <c r="G2" s="50" t="s">
        <v>341</v>
      </c>
    </row>
    <row r="3" ht="41.25" customHeight="1" spans="1:7">
      <c r="A3" s="51" t="str">
        <f>"2025"&amp;"年部门项目中期规划预算表"</f>
        <v>2025年部门项目中期规划预算表</v>
      </c>
      <c r="B3" s="51"/>
      <c r="C3" s="51"/>
      <c r="D3" s="51"/>
      <c r="E3" s="51"/>
      <c r="F3" s="51"/>
      <c r="G3" s="51"/>
    </row>
    <row r="4" ht="13.5" customHeight="1" spans="1:7">
      <c r="A4" s="52" t="str">
        <f>"单位名称："&amp;"昆明市呈贡区看守所卫生所"</f>
        <v>单位名称：昆明市呈贡区看守所卫生所</v>
      </c>
      <c r="B4" s="53"/>
      <c r="C4" s="53"/>
      <c r="D4" s="53"/>
      <c r="E4" s="54"/>
      <c r="F4" s="54"/>
      <c r="G4" s="55" t="s">
        <v>1</v>
      </c>
    </row>
    <row r="5" ht="21.75" customHeight="1" spans="1:7">
      <c r="A5" s="56" t="s">
        <v>257</v>
      </c>
      <c r="B5" s="56" t="s">
        <v>256</v>
      </c>
      <c r="C5" s="56" t="s">
        <v>184</v>
      </c>
      <c r="D5" s="57" t="s">
        <v>342</v>
      </c>
      <c r="E5" s="58" t="s">
        <v>58</v>
      </c>
      <c r="F5" s="59"/>
      <c r="G5" s="60"/>
    </row>
    <row r="6" ht="21.75" customHeight="1" spans="1:7">
      <c r="A6" s="61"/>
      <c r="B6" s="61"/>
      <c r="C6" s="61"/>
      <c r="D6" s="62"/>
      <c r="E6" s="63" t="str">
        <f>"2025"&amp;"年"</f>
        <v>2025年</v>
      </c>
      <c r="F6" s="57" t="str">
        <f>("2025"+1)&amp;"年"</f>
        <v>2026年</v>
      </c>
      <c r="G6" s="57" t="str">
        <f>("2025"+2)&amp;"年"</f>
        <v>2027年</v>
      </c>
    </row>
    <row r="7" ht="40.5" customHeight="1" spans="1:7">
      <c r="A7" s="64"/>
      <c r="B7" s="64"/>
      <c r="C7" s="64"/>
      <c r="D7" s="65"/>
      <c r="E7" s="66"/>
      <c r="F7" s="65" t="s">
        <v>57</v>
      </c>
      <c r="G7" s="65"/>
    </row>
    <row r="8" ht="15" customHeight="1" spans="1:7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</row>
    <row r="9" ht="17.25" customHeight="1" spans="1:7">
      <c r="A9" s="68"/>
      <c r="B9" s="69"/>
      <c r="C9" s="69"/>
      <c r="D9" s="68"/>
      <c r="E9" s="70"/>
      <c r="F9" s="70"/>
      <c r="G9" s="70"/>
    </row>
    <row r="10" ht="18.75" customHeight="1" spans="1:7">
      <c r="A10" s="68"/>
      <c r="B10" s="68"/>
      <c r="C10" s="68"/>
      <c r="D10" s="68"/>
      <c r="E10" s="70"/>
      <c r="F10" s="70"/>
      <c r="G10" s="70"/>
    </row>
    <row r="11" ht="18.75" customHeight="1" spans="1:7">
      <c r="A11" s="71" t="s">
        <v>55</v>
      </c>
      <c r="B11" s="72" t="s">
        <v>343</v>
      </c>
      <c r="C11" s="72"/>
      <c r="D11" s="73"/>
      <c r="E11" s="70"/>
      <c r="F11" s="70"/>
      <c r="G11" s="70"/>
    </row>
    <row r="12" customHeight="1" spans="1:1">
      <c r="A12" t="s">
        <v>262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abSelected="1" workbookViewId="0">
      <pane ySplit="1" topLeftCell="A7" activePane="bottomLeft" state="frozen"/>
      <selection/>
      <selection pane="bottomLeft" activeCell="C8" sqref="C8:I8"/>
    </sheetView>
  </sheetViews>
  <sheetFormatPr defaultColWidth="8.575" defaultRowHeight="14.25" customHeight="1"/>
  <cols>
    <col min="1" max="1" width="18.1416666666667" style="1" customWidth="1"/>
    <col min="2" max="2" width="23.425" style="1" customWidth="1"/>
    <col min="3" max="3" width="21.85" style="1" customWidth="1"/>
    <col min="4" max="4" width="15.575" style="1" customWidth="1"/>
    <col min="5" max="5" width="31.575" style="1" customWidth="1"/>
    <col min="6" max="6" width="15.425" style="1" customWidth="1"/>
    <col min="7" max="7" width="16.425" style="1" customWidth="1"/>
    <col min="8" max="8" width="29.575" style="1" customWidth="1"/>
    <col min="9" max="9" width="30.575" style="1" customWidth="1"/>
    <col min="10" max="10" width="23.85" style="1" customWidth="1"/>
    <col min="11" max="16384" width="8.575" style="1"/>
  </cols>
  <sheetData>
    <row r="1" s="1" customFormat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/>
      <c r="B2" s="3"/>
      <c r="C2" s="3"/>
      <c r="D2" s="3"/>
      <c r="E2" s="3"/>
      <c r="F2" s="3"/>
      <c r="G2" s="3"/>
      <c r="H2" s="3"/>
      <c r="I2" s="3"/>
      <c r="J2" s="40" t="s">
        <v>344</v>
      </c>
    </row>
    <row r="3" s="1" customFormat="1" ht="41.25" customHeight="1" spans="1:10">
      <c r="A3" s="3" t="str">
        <f>"2025"&amp;"年部门整体支出绩效目标表"</f>
        <v>2025年部门整体支出绩效目标表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17.25" customHeight="1" spans="1:10">
      <c r="A4" s="5" t="str">
        <f>"单位名称："&amp;"昆明市呈贡区看守所卫生所"</f>
        <v>单位名称：昆明市呈贡区看守所卫生所</v>
      </c>
      <c r="B4" s="5"/>
      <c r="C4" s="6"/>
      <c r="D4" s="7"/>
      <c r="E4" s="7"/>
      <c r="F4" s="7"/>
      <c r="G4" s="7"/>
      <c r="H4" s="7"/>
      <c r="I4" s="7"/>
      <c r="J4" s="247" t="s">
        <v>1</v>
      </c>
    </row>
    <row r="5" s="1" customFormat="1" ht="30" customHeight="1" spans="1:10">
      <c r="A5" s="8" t="s">
        <v>345</v>
      </c>
      <c r="B5" s="9">
        <v>131012</v>
      </c>
      <c r="C5" s="10"/>
      <c r="D5" s="10"/>
      <c r="E5" s="11"/>
      <c r="F5" s="12" t="s">
        <v>346</v>
      </c>
      <c r="G5" s="11"/>
      <c r="H5" s="13" t="s">
        <v>70</v>
      </c>
      <c r="I5" s="10"/>
      <c r="J5" s="11"/>
    </row>
    <row r="6" s="1" customFormat="1" ht="32.25" customHeight="1" spans="1:10">
      <c r="A6" s="14" t="s">
        <v>347</v>
      </c>
      <c r="B6" s="15"/>
      <c r="C6" s="15"/>
      <c r="D6" s="15"/>
      <c r="E6" s="15"/>
      <c r="F6" s="15"/>
      <c r="G6" s="15"/>
      <c r="H6" s="15"/>
      <c r="I6" s="41"/>
      <c r="J6" s="42" t="s">
        <v>348</v>
      </c>
    </row>
    <row r="7" s="1" customFormat="1" ht="99.75" customHeight="1" spans="1:10">
      <c r="A7" s="16" t="s">
        <v>349</v>
      </c>
      <c r="B7" s="17" t="s">
        <v>350</v>
      </c>
      <c r="C7" s="18" t="s">
        <v>351</v>
      </c>
      <c r="D7" s="19"/>
      <c r="E7" s="19"/>
      <c r="F7" s="19"/>
      <c r="G7" s="19"/>
      <c r="H7" s="19"/>
      <c r="I7" s="30"/>
      <c r="J7" s="43" t="s">
        <v>352</v>
      </c>
    </row>
    <row r="8" s="1" customFormat="1" ht="99.75" customHeight="1" spans="1:10">
      <c r="A8" s="16"/>
      <c r="B8" s="17" t="str">
        <f>"总体绩效目标（"&amp;"2025"&amp;"-"&amp;("2025"+2)&amp;"年期间）"</f>
        <v>总体绩效目标（2025-2027年期间）</v>
      </c>
      <c r="C8" s="18" t="s">
        <v>353</v>
      </c>
      <c r="D8" s="19"/>
      <c r="E8" s="19"/>
      <c r="F8" s="19"/>
      <c r="G8" s="19"/>
      <c r="H8" s="19"/>
      <c r="I8" s="30"/>
      <c r="J8" s="43" t="s">
        <v>354</v>
      </c>
    </row>
    <row r="9" s="1" customFormat="1" ht="75" customHeight="1" spans="1:10">
      <c r="A9" s="17" t="s">
        <v>355</v>
      </c>
      <c r="B9" s="20" t="str">
        <f>"预算年度（"&amp;"2025"&amp;"年）绩效目标"</f>
        <v>预算年度（2025年）绩效目标</v>
      </c>
      <c r="C9" s="21" t="s">
        <v>356</v>
      </c>
      <c r="D9" s="22"/>
      <c r="E9" s="22"/>
      <c r="F9" s="22"/>
      <c r="G9" s="22"/>
      <c r="H9" s="22"/>
      <c r="I9" s="44"/>
      <c r="J9" s="45" t="s">
        <v>357</v>
      </c>
    </row>
    <row r="10" s="1" customFormat="1" ht="32.25" customHeight="1" spans="1:10">
      <c r="A10" s="23" t="s">
        <v>358</v>
      </c>
      <c r="B10" s="23"/>
      <c r="C10" s="23"/>
      <c r="D10" s="23"/>
      <c r="E10" s="23"/>
      <c r="F10" s="23"/>
      <c r="G10" s="23"/>
      <c r="H10" s="23"/>
      <c r="I10" s="23"/>
      <c r="J10" s="23"/>
    </row>
    <row r="11" s="1" customFormat="1" ht="32.25" customHeight="1" spans="1:10">
      <c r="A11" s="17" t="s">
        <v>359</v>
      </c>
      <c r="B11" s="17"/>
      <c r="C11" s="16" t="s">
        <v>360</v>
      </c>
      <c r="D11" s="16"/>
      <c r="E11" s="16"/>
      <c r="F11" s="16" t="s">
        <v>361</v>
      </c>
      <c r="G11" s="16"/>
      <c r="H11" s="16" t="s">
        <v>362</v>
      </c>
      <c r="I11" s="16"/>
      <c r="J11" s="16"/>
    </row>
    <row r="12" s="1" customFormat="1" ht="32.25" customHeight="1" spans="1:10">
      <c r="A12" s="17"/>
      <c r="B12" s="17"/>
      <c r="C12" s="16"/>
      <c r="D12" s="16"/>
      <c r="E12" s="16"/>
      <c r="F12" s="16"/>
      <c r="G12" s="16"/>
      <c r="H12" s="17" t="s">
        <v>363</v>
      </c>
      <c r="I12" s="17" t="s">
        <v>364</v>
      </c>
      <c r="J12" s="17" t="s">
        <v>365</v>
      </c>
    </row>
    <row r="13" s="1" customFormat="1" ht="24" customHeight="1" spans="1:10">
      <c r="A13" s="24" t="s">
        <v>55</v>
      </c>
      <c r="B13" s="25"/>
      <c r="C13" s="25"/>
      <c r="D13" s="25"/>
      <c r="E13" s="25"/>
      <c r="F13" s="25"/>
      <c r="G13" s="26"/>
      <c r="H13" s="27"/>
      <c r="I13" s="27"/>
      <c r="J13" s="27"/>
    </row>
    <row r="14" s="1" customFormat="1" ht="34.5" customHeight="1" spans="1:10">
      <c r="A14" s="28"/>
      <c r="B14" s="29"/>
      <c r="C14" s="18" t="s">
        <v>366</v>
      </c>
      <c r="D14" s="19"/>
      <c r="E14" s="19"/>
      <c r="F14" s="19"/>
      <c r="G14" s="30"/>
      <c r="H14" s="31">
        <v>1906763.8</v>
      </c>
      <c r="I14" s="31">
        <v>1906763.8</v>
      </c>
      <c r="J14" s="31"/>
    </row>
    <row r="15" s="1" customFormat="1" ht="32.25" customHeight="1" spans="1:10">
      <c r="A15" s="23" t="s">
        <v>367</v>
      </c>
      <c r="B15" s="23"/>
      <c r="C15" s="23"/>
      <c r="D15" s="23"/>
      <c r="E15" s="23"/>
      <c r="F15" s="23"/>
      <c r="G15" s="23"/>
      <c r="H15" s="23"/>
      <c r="I15" s="23"/>
      <c r="J15" s="23"/>
    </row>
    <row r="16" s="1" customFormat="1" ht="32.25" customHeight="1" spans="1:10">
      <c r="A16" s="32" t="s">
        <v>368</v>
      </c>
      <c r="B16" s="32"/>
      <c r="C16" s="32"/>
      <c r="D16" s="32"/>
      <c r="E16" s="32"/>
      <c r="F16" s="32"/>
      <c r="G16" s="32"/>
      <c r="H16" s="33" t="s">
        <v>369</v>
      </c>
      <c r="I16" s="46" t="s">
        <v>272</v>
      </c>
      <c r="J16" s="33" t="s">
        <v>370</v>
      </c>
    </row>
    <row r="17" s="1" customFormat="1" ht="36" customHeight="1" spans="1:10">
      <c r="A17" s="34" t="s">
        <v>265</v>
      </c>
      <c r="B17" s="34" t="s">
        <v>371</v>
      </c>
      <c r="C17" s="35" t="s">
        <v>267</v>
      </c>
      <c r="D17" s="35" t="s">
        <v>268</v>
      </c>
      <c r="E17" s="35" t="s">
        <v>269</v>
      </c>
      <c r="F17" s="35" t="s">
        <v>270</v>
      </c>
      <c r="G17" s="35" t="s">
        <v>271</v>
      </c>
      <c r="H17" s="36"/>
      <c r="I17" s="36"/>
      <c r="J17" s="36"/>
    </row>
    <row r="18" s="1" customFormat="1" ht="32.25" customHeight="1" spans="1:10">
      <c r="A18" s="37"/>
      <c r="B18" s="37"/>
      <c r="C18" s="38"/>
      <c r="D18" s="37"/>
      <c r="E18" s="37"/>
      <c r="F18" s="37"/>
      <c r="G18" s="37"/>
      <c r="H18" s="39"/>
      <c r="I18" s="47"/>
      <c r="J18" s="39"/>
    </row>
  </sheetData>
  <mergeCells count="22">
    <mergeCell ref="A3:J3"/>
    <mergeCell ref="A4:C4"/>
    <mergeCell ref="B5:E5"/>
    <mergeCell ref="F5:G5"/>
    <mergeCell ref="H5:J5"/>
    <mergeCell ref="A6:I6"/>
    <mergeCell ref="C7:I7"/>
    <mergeCell ref="C8:I8"/>
    <mergeCell ref="C9:I9"/>
    <mergeCell ref="A10:J10"/>
    <mergeCell ref="H11:J11"/>
    <mergeCell ref="A13:G13"/>
    <mergeCell ref="A14:B14"/>
    <mergeCell ref="C14:G14"/>
    <mergeCell ref="A15:J15"/>
    <mergeCell ref="A16:G16"/>
    <mergeCell ref="A7:A8"/>
    <mergeCell ref="H16:H17"/>
    <mergeCell ref="I16:I17"/>
    <mergeCell ref="J16:J17"/>
    <mergeCell ref="A11:B12"/>
    <mergeCell ref="C11:G12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2025-03-19T07:39:14Z</dcterms:created>
  <dcterms:modified xsi:type="dcterms:W3CDTF">2025-03-19T07:44:16Z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7BD0B9354E36403CBE8A5138A52085B8_13</vt:lpwstr>
  </property>
  <property fmtid="{D5CDD505-2E9C-101B-9397-08002B2CF9AE}" pid="3" name="KSOProductBuildVer">
    <vt:lpwstr>2052-12.1.0.20305</vt:lpwstr>
  </property>
</Properties>
</file>