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5"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<sst xmlns="http://schemas.openxmlformats.org/spreadsheetml/2006/main" count="1254" uniqueCount="465">
  <si>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</si>
  <si>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</si>
  <si>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</si>
  <si>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</si>
  <si>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</si>
  <si>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</si>
  <si>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</si>
  <si>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</si>
  <si>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</si>
  <si>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</si>
  <si>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</si>
  <si>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</si>
  <si>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</si>
  <si>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</si>
  <si>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</si>
  <si>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</si>
  <si>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</si>
  <si>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</si>
  <si>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</si>
  <si>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</si>
  <si>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</si>
  <si>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</si>
  <si>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</si>
  <si>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</si>
  <si>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</si>
  <si>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</si>
  <si>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</si>
  <si>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</si>
  <si>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</si>
  <si>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</si>
  <si>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</si>
  <si>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</si>
  <si>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</si>
  <si>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</si>
  <si>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</si>
  <si>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</si>
  <si>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</si>
  <si>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</si>
  <si>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</si>
  <si>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</si>
  <si>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</si>
  <si>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</si>
  <si>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</si>
  <si>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</si>
  <si>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</si>
  <si>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</si>
  <si>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</si>
  <si>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</si>
  <si>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</si>
  <si>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</si>
  <si>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</si>
  <si>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</si>
  <si>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</si>
  <si>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</si>
  <si>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</si>
  <si>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</si>
  <si>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</si>
  <si>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</si>
  <si>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</si>
  <si>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</si>
  <si>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</si>
  <si>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</si>
  <si>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</si>
  <si>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</si>
  <si>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</si>
  <si>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</si>
  <si>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</si>
  <si>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</si>
  <si>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</si>
  <si>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117005</t>
  </si>
  <si>
    <t>昆明市呈贡区公共就业和人才服务中心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</si>
  <si>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</si>
  <si>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</si>
  <si>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</si>
  <si>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</si>
  <si>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</si>
  <si>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</si>
  <si>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</si>
  <si>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</si>
  <si>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</si>
  <si>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</si>
  <si>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</si>
  <si>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</si>
  <si>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</si>
  <si>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</si>
  <si>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</si>
  <si>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</si>
  <si>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</si>
  <si>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</si>
  <si>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</si>
  <si>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</si>
  <si>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</si>
  <si>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</si>
  <si>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</si>
  <si>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</si>
  <si>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</si>
  <si>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</si>
  <si>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</si>
  <si>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</si>
  <si>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</si>
  <si>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</si>
  <si>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</si>
  <si>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</si>
  <si>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</si>
  <si>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</si>
  <si>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20801</t>
  </si>
  <si>
    <t>人力资源和社会保障管理事务</t>
  </si>
  <si>
    <t>2080101</t>
  </si>
  <si>
    <t>行政运行</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</si>
  <si>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</si>
  <si>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</si>
  <si>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</si>
  <si>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</si>
  <si>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</si>
  <si>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</si>
  <si>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</si>
  <si>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</si>
  <si>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</si>
  <si>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</si>
  <si>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</si>
  <si>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就业见习补贴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</si>
  <si>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</si>
  <si>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</si>
  <si>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</si>
  <si>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</si>
  <si>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</si>
  <si>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</si>
  <si>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</si>
  <si>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</si>
  <si>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</si>
  <si>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</si>
  <si>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</si>
  <si>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</si>
  <si>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农林水支出</t>
  </si>
  <si>
    <t>惠普金融发展支出</t>
  </si>
  <si>
    <t>创业担保贷款贴息及奖补</t>
  </si>
  <si>
    <t>其他普惠金融发展支出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</si>
  <si>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</si>
  <si>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</si>
  <si>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</si>
  <si>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</si>
  <si>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</si>
  <si>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</si>
  <si>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</si>
  <si>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</si>
  <si>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</si>
  <si>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</si>
  <si>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</si>
  <si>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</si>
  <si>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</si>
  <si>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</si>
  <si>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</si>
  <si>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</si>
  <si>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</si>
  <si>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</si>
  <si>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</si>
  <si>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</si>
  <si>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</si>
  <si>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</si>
  <si>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</si>
  <si>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</si>
  <si>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</si>
  <si>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</si>
  <si>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</si>
  <si>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</si>
  <si>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</si>
  <si>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</si>
  <si>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</si>
  <si>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</si>
  <si>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</si>
  <si>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</si>
  <si>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</si>
  <si>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</si>
  <si>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</si>
  <si>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</si>
  <si>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</si>
  <si>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</si>
  <si>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</si>
  <si>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</si>
  <si>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</si>
  <si>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</si>
  <si>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</si>
  <si>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</si>
  <si>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</si>
  <si>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</si>
  <si>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</si>
  <si>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</si>
  <si>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</si>
  <si>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</si>
  <si>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</si>
  <si>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</si>
  <si>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备注：2025年本单位无三公经费预算，故此表为空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</si>
  <si>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</si>
  <si>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</si>
  <si>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</si>
  <si>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</si>
  <si>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</si>
  <si>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</si>
  <si>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</si>
  <si>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</si>
  <si>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</si>
  <si>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</si>
  <si>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</si>
  <si>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</si>
  <si>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</si>
  <si>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</si>
  <si>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</si>
  <si>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</si>
  <si>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</si>
  <si>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</si>
  <si>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</si>
  <si>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昆明市呈贡区人力资源和社会保障局</t>
  </si>
  <si>
    <t>530121210000000003503</t>
  </si>
  <si>
    <t>30102</t>
  </si>
  <si>
    <t>津贴补贴</t>
  </si>
  <si>
    <t>530121210000000003504</t>
  </si>
  <si>
    <t>行政人员工资支出</t>
  </si>
  <si>
    <t>30101</t>
  </si>
  <si>
    <t>基本工资</t>
  </si>
  <si>
    <t>30103</t>
  </si>
  <si>
    <t>奖金</t>
  </si>
  <si>
    <t>530121210000000003506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</si>
  <si>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</si>
  <si>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</si>
  <si>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</si>
  <si>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</si>
  <si>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</si>
  <si>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</si>
  <si>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</si>
  <si>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</si>
  <si>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</si>
  <si>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</si>
  <si>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</si>
  <si>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530121210000000003507</t>
  </si>
  <si>
    <t>30113</t>
  </si>
  <si>
    <t>530121210000000003510</t>
  </si>
  <si>
    <t>公务交通补贴</t>
  </si>
  <si>
    <t>30239</t>
  </si>
  <si>
    <t>其他交通费用</t>
  </si>
  <si>
    <t>530121210000000003511</t>
  </si>
  <si>
    <t>工会经费</t>
  </si>
  <si>
    <t>30228</t>
  </si>
  <si>
    <t>530121210000000003512</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</si>
  <si>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</si>
  <si>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</si>
  <si>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</si>
  <si>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</si>
  <si>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</si>
  <si>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</si>
  <si>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</si>
  <si>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</si>
  <si>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</si>
  <si>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</si>
  <si>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</si>
  <si>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</si>
  <si>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</si>
  <si>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</si>
  <si>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</si>
  <si>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</si>
  <si>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</si>
  <si>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</si>
  <si>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</si>
  <si>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</si>
  <si>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</si>
  <si>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30299</t>
  </si>
  <si>
    <t>其他商品和服务支出</t>
  </si>
  <si>
    <t>530121231100001188539</t>
  </si>
  <si>
    <t>离退休人员支出</t>
  </si>
  <si>
    <t>30305</t>
  </si>
  <si>
    <t>生活补助</t>
  </si>
  <si>
    <t>530121231100001444697</t>
  </si>
  <si>
    <t>行政人员绩效奖励</t>
  </si>
  <si>
    <t>预算05-1表</t>
  </si>
  <si>
    <t>项目分类</t>
  </si>
  <si>
    <t>项目单位</t>
  </si>
  <si>
    <t>经济科目编码</t>
  </si>
  <si>
    <t>经济科目名称</t>
  </si>
  <si>
    <t>本年拨款</t>
  </si>
  <si>
    <t>其中：本次下达</t>
  </si>
  <si>
    <t>事业发展类</t>
  </si>
  <si>
    <t>530121210000000002088</t>
  </si>
  <si>
    <t>创业和就业专项资金</t>
  </si>
  <si>
    <t>530121221100000646626</t>
  </si>
  <si>
    <t>公共就业服务专项业务经费</t>
  </si>
  <si>
    <t>530121221100000646636</t>
  </si>
  <si>
    <t>高新区（马金铺）片区社会事务（社会保障类）经费</t>
  </si>
  <si>
    <t>530121221100000646650</t>
  </si>
  <si>
    <t>度假区（大渔片区）社会事务（社会保障类）经费</t>
  </si>
  <si>
    <t>530121241100002240316</t>
  </si>
  <si>
    <t>人才服务管理经费</t>
  </si>
  <si>
    <t>就业创业上级补助资金</t>
  </si>
  <si>
    <t>预算05-2表</t>
  </si>
  <si>
    <t>项目年度绩效目标</t>
  </si>
  <si>
    <t>一级指标</t>
  </si>
  <si>
    <t>二级指标</t>
  </si>
  <si>
    <t>三级指标</t>
  </si>
  <si>
    <t>指标性质</t>
  </si>
  <si>
    <t>指标值</t>
  </si>
  <si>
    <t>度量单位</t>
  </si>
  <si>
    <t>指标属性</t>
  </si>
  <si>
    <t>指标内容</t>
  </si>
  <si>
    <t>一、支持高校毕业生来昆留昆就业创业政策补贴61.04万
落户补贴20人20000元，就业补贴151人453000元，租房补贴12人40000元，购房补贴5人250000元合计763000元区级承担80%，即610400元
二、呈贡区鼓励高校毕业生就业创业工作经费555万
1、2024年资金缺口：282万元
2024年岗位开发补助实际申请人数为176人，预计需拨付35.2万元；个人工资补助实际申请人数为192人，预计需拨付293.8万元；两项补助预计需拨付共计329万元，预计资金缺口为282万元。
2、2025年资金预算：273万元
岗位开发180人×2000元/人；工资补助310人，其中：本科300人×600元/人/月×12月，硕士研究生10×1000元/人/月×12月，实习实训补贴300人月次×300元/月/人。</t>
  </si>
  <si>
    <t>产出指标</t>
  </si>
  <si>
    <t>数量指标</t>
  </si>
  <si>
    <t>支持高校毕业生来昆留昆就业创业政策补贴人数</t>
  </si>
  <si>
    <t>=</t>
  </si>
  <si>
    <t>20人</t>
  </si>
  <si>
    <t>人</t>
  </si>
  <si>
    <t>定量指标</t>
  </si>
  <si>
    <t>质量指标</t>
  </si>
  <si>
    <t>审批流程的规范性</t>
  </si>
  <si>
    <t>100%</t>
  </si>
  <si>
    <t>%</t>
  </si>
  <si>
    <t>高校毕业生求职创业补贴按时申报、严格审批拨付</t>
  </si>
  <si>
    <t>补贴发放的准确率</t>
  </si>
  <si>
    <t>贡区鼓励高校毕业生就业创业工作经费按时申报、严格审批拨付</t>
  </si>
  <si>
    <t>时效指标</t>
  </si>
  <si>
    <t>各种补贴核实兑付时间</t>
  </si>
  <si>
    <t>2024年完成</t>
  </si>
  <si>
    <t>高校毕业生求职创业补贴2022年完成</t>
  </si>
  <si>
    <t>效益指标</t>
  </si>
  <si>
    <t>社会效益</t>
  </si>
  <si>
    <t>企业招用高校毕业生</t>
  </si>
  <si>
    <t>企业招用高校毕业生录用率达100%</t>
  </si>
  <si>
    <t>促进高校毕业生就业</t>
  </si>
  <si>
    <t>提高就业率</t>
  </si>
  <si>
    <t>促进高校毕业生就业提高就业率</t>
  </si>
  <si>
    <t>生态效益</t>
  </si>
  <si>
    <t>把新区建设成现代化示范区、提供一个稳定和谐的社会环境</t>
  </si>
  <si>
    <t>构建和谐的社会环境</t>
  </si>
  <si>
    <t>把新区建设成现代化示范区、提供一个稳定和谐的社会环境构建和谐的社会环境</t>
  </si>
  <si>
    <t>可持续影响</t>
  </si>
  <si>
    <t>校园工作站</t>
  </si>
  <si>
    <t>促进校园活动有效率</t>
  </si>
  <si>
    <t>呈贡区精准帮扶禄劝县农村劳动力转移就业安置工作经费呈贡区精准帮扶禄劝县农村劳动力转移就业安置工作经费</t>
  </si>
  <si>
    <t>满意度指标</t>
  </si>
  <si>
    <t>服务对象满意度</t>
  </si>
  <si>
    <t>群众满意度100%</t>
  </si>
  <si>
    <t>群众满意率达100%</t>
  </si>
  <si>
    <t>1.开展2025年呈贡区第四批优秀人才、人才工作站（室）、人才项目的初审评审工作，高层次人才引进与培养，专业技术人才、高技能人才队伍管理，优秀人才初评初审5000元/场；
2.流动人员人事档案邮政快递费用，200份人事档案邮寄业务，200份*25元/份=5000元。合计1万元</t>
  </si>
  <si>
    <t>人才管理服务经费场数</t>
  </si>
  <si>
    <t>4场</t>
  </si>
  <si>
    <t>场 元/人</t>
  </si>
  <si>
    <t>资金测算明细表</t>
  </si>
  <si>
    <t>人才评审准确率</t>
  </si>
  <si>
    <t>创业园区高校毕业生房补发放及时率</t>
  </si>
  <si>
    <t>&gt;=</t>
  </si>
  <si>
    <t>95%以上</t>
  </si>
  <si>
    <t>流程人口档案管理中心建设时间</t>
  </si>
  <si>
    <t>&lt;=</t>
  </si>
  <si>
    <t>11月份以前</t>
  </si>
  <si>
    <t>成本指标</t>
  </si>
  <si>
    <t>经济成本指标</t>
  </si>
  <si>
    <t>1万元</t>
  </si>
  <si>
    <t>万元</t>
  </si>
  <si>
    <t>保障人才管理合理性</t>
  </si>
  <si>
    <t>维护社会稳定性</t>
  </si>
  <si>
    <t>辅助性岗位满意度</t>
  </si>
  <si>
    <t>95%</t>
  </si>
  <si>
    <t>1.岗位补贴：20人×2070元/月×12月=496800元；2.社会保险补贴：20人×1000元/月*12月=240000元；3、根据目标任务计划开设3个培训班，按照每期培训班不少于3次检查，250元/次预算：3*3*250=2250元4.移交托管事务工作经费60000元，共799050元。</t>
  </si>
  <si>
    <t>安置公益性岗位人员</t>
  </si>
  <si>
    <t>马金铺街铺岗位补贴</t>
  </si>
  <si>
    <t>社会保险补贴</t>
  </si>
  <si>
    <t>岗位补贴及时补助到位</t>
  </si>
  <si>
    <t>马金铺补贴到位时间</t>
  </si>
  <si>
    <t>12月以前</t>
  </si>
  <si>
    <t>公益性岗位补贴及社会保险补贴</t>
  </si>
  <si>
    <t>促进就业困难人员就业</t>
  </si>
  <si>
    <t>公岗性岗位人员满意度</t>
  </si>
  <si>
    <t>80%</t>
  </si>
  <si>
    <t>公共就业人才服务校园工作站工作经费10万元，其中依托校园工作站，开展公共就业服务“六进”校园活动10万元：10所高校，每所1万元。共10万元。</t>
  </si>
  <si>
    <t>六进校园活动覆盖高校数</t>
  </si>
  <si>
    <t>10所</t>
  </si>
  <si>
    <t>所</t>
  </si>
  <si>
    <t>人才工作站正常运转</t>
  </si>
  <si>
    <t>是否展开招聘</t>
  </si>
  <si>
    <t>园区年运转</t>
  </si>
  <si>
    <t>12个月</t>
  </si>
  <si>
    <t>月</t>
  </si>
  <si>
    <t>时间是否推迟</t>
  </si>
  <si>
    <t>每所高校补助1万元。</t>
  </si>
  <si>
    <t>元</t>
  </si>
  <si>
    <t>提升社会服务能力，促进社会稳定发展</t>
  </si>
  <si>
    <t>保障创业园日常办公及正常运行</t>
  </si>
  <si>
    <t>全面优质服务园区在孵团队</t>
  </si>
  <si>
    <t>受益对象满意度</t>
  </si>
  <si>
    <t>大学生满意度、创业人士满意度</t>
  </si>
  <si>
    <t>岗位补贴人数</t>
  </si>
  <si>
    <t>补助的及时性</t>
  </si>
  <si>
    <t>按实际情况拔付</t>
  </si>
  <si>
    <t>托管大渔片区时间</t>
  </si>
  <si>
    <t>2024年</t>
  </si>
  <si>
    <t>年</t>
  </si>
  <si>
    <t>公岗人员满意度</t>
  </si>
  <si>
    <t>80%以上</t>
  </si>
  <si>
    <t>预算06表</t>
  </si>
  <si>
    <t>政府性基金预算支出预算表</t>
  </si>
  <si>
    <t>单位名称：昆明市发展和改革委员会</t>
  </si>
  <si>
    <t>政府性基金预算支出</t>
  </si>
  <si>
    <t>备注：本单位无政府性基金预算收入，故此表为空。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</si>
  <si>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</si>
  <si>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</si>
  <si>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</si>
  <si>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</si>
  <si>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</si>
  <si>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</si>
  <si>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</si>
  <si>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</si>
  <si>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</si>
  <si>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</si>
  <si>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</si>
  <si>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</si>
  <si>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备注：本单位无政府采购预算，故此表为空。</t>
  </si>
  <si>
    <t>预算08表</t>
  </si>
  <si>
    <t>政府购买服务项目</t>
  </si>
  <si>
    <t>政府购买服务指导性目录代码</t>
  </si>
  <si>
    <t>基本支出/项目支出</t>
  </si>
  <si>
    <t>所属服务类别</t>
  </si>
  <si>
    <t>所属服务领域</t>
  </si>
  <si>
    <t>购买内容简述</t>
  </si>
  <si>
    <t>备注：本单位2025年无政府购买服务预算，故此表为空。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</si>
  <si>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</si>
  <si>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</si>
  <si>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</si>
  <si>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</si>
  <si>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</si>
  <si>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</si>
  <si>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</si>
  <si>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</si>
  <si>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</si>
  <si>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</si>
  <si>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</si>
  <si>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</si>
  <si>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</si>
  <si>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</si>
  <si>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</si>
  <si>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</si>
  <si>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</si>
  <si>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</si>
  <si>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</si>
  <si>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</si>
  <si>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</si>
  <si>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</si>
  <si>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</si>
  <si>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备注：本单位无对下转移支付资金，故此表为空。</t>
  </si>
  <si>
    <t>预算09-2表</t>
  </si>
  <si>
    <t xml:space="preserve">预算10表
</t>
  </si>
  <si>
    <t>资产类别</t>
  </si>
  <si>
    <t>资产分类代码.名称</t>
  </si>
  <si>
    <t>资产名称</t>
  </si>
  <si>
    <t>计量单位</t>
  </si>
  <si>
    <t>财政部门批复数（元）</t>
  </si>
  <si>
    <t>单价</t>
  </si>
  <si>
    <t>金额</t>
  </si>
  <si>
    <t>备注：本单位2025年无新增固定资产预算，故此表为空。</t>
  </si>
  <si>
    <t>预算10表</t>
  </si>
  <si>
    <t>备注:本单位无新增固定资产预算，故此表为空。</t>
  </si>
  <si>
    <t>预算11表</t>
  </si>
  <si>
    <t>上级补助</t>
  </si>
  <si>
    <t>备注：本单位2025年无上级转移支付补助项目，故此表为空。</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</si>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</sst>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8">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0" borderId="3"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2" fillId="2" borderId="7" xfId="0" applyFont="1" applyFill="1" applyBorder="1" applyAlignment="1">
      <alignment horizontal="left" vertical="center" wrapText="1" indent="2"/>
    </xf>
    <xf numFmtId="0" fontId="2" fillId="2" borderId="7" xfId="0" applyFont="1" applyFill="1" applyBorder="1" applyAlignment="1">
      <alignment horizontal="left" vertical="center" wrapText="1" indent="1"/>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0" workbookViewId="0">
      <selection activeCell="B26" sqref="B26"/>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"单位名称："&amp;"昆明市呈贡区公共就业和人才服务中心"</f>
        <v>单位名称：昆明市呈贡区公共就业和人才服务中心</v>
      </c>
      <c r="B3" s="165"/>
      <c r="D3" s="142" t="s">
        <v>1</v>
      </c>
    </row>
    <row r="4" ht="23.25" customHeight="1" spans="1:4">
      <c r="A4" s="166" t="s">
        <v>2</v>
      </c>
      <c r="B4" s="167"/>
      <c r="C4" s="166" t="s">
        <v>3</v>
      </c>
      <c r="D4" s="167"/>
    </row>
    <row r="5" ht="24" customHeight="1" spans="1:4">
      <c r="A5" s="166" t="s">
        <v>4</v>
      </c>
      <c r="B5" s="166" t="s">
        <v>5</v>
      </c>
      <c r="C5" s="166" t="s">
        <v>6</v>
      </c>
      <c r="D5" s="166" t="s">
        <v>5</v>
      </c>
    </row>
    <row r="6" ht="17.25" customHeight="1" spans="1:4">
      <c r="A6" s="168" t="s">
        <v>7</v>
      </c>
      <c r="B6" s="81">
        <v>12757535.08</v>
      </c>
      <c r="C6" s="168" t="s">
        <v>8</v>
      </c>
      <c r="D6" s="81"/>
    </row>
    <row r="7" ht="17.25" customHeight="1" spans="1:4">
      <c r="A7" s="168" t="s">
        <v>9</v>
      </c>
      <c r="B7" s="81"/>
      <c r="C7" s="168" t="s">
        <v>10</v>
      </c>
      <c r="D7" s="81"/>
    </row>
    <row r="8" ht="17.25" customHeight="1" spans="1:4">
      <c r="A8" s="168" t="s">
        <v>11</v>
      </c>
      <c r="B8" s="81"/>
      <c r="C8" s="197" t="s">
        <v>12</v>
      </c>
      <c r="D8" s="81"/>
    </row>
    <row r="9" ht="17.25" customHeight="1" spans="1:4">
      <c r="A9" s="168" t="s">
        <v>13</v>
      </c>
      <c r="B9" s="81"/>
      <c r="C9" s="197" t="s">
        <v>14</v>
      </c>
      <c r="D9" s="81"/>
    </row>
    <row r="10" ht="17.25" customHeight="1" spans="1:4">
      <c r="A10" s="168" t="s">
        <v>15</v>
      </c>
      <c r="B10" s="81"/>
      <c r="C10" s="197" t="s">
        <v>16</v>
      </c>
      <c r="D10" s="81">
        <v>7200</v>
      </c>
    </row>
    <row r="11" ht="17.25" customHeight="1" spans="1:4">
      <c r="A11" s="168" t="s">
        <v>17</v>
      </c>
      <c r="B11" s="81"/>
      <c r="C11" s="197" t="s">
        <v>18</v>
      </c>
      <c r="D11" s="81"/>
    </row>
    <row r="12" ht="17.25" customHeight="1" spans="1:4">
      <c r="A12" s="168" t="s">
        <v>19</v>
      </c>
      <c r="B12" s="81"/>
      <c r="C12" s="31" t="s">
        <v>20</v>
      </c>
      <c r="D12" s="81"/>
    </row>
    <row r="13" ht="17.25" customHeight="1" spans="1:4">
      <c r="A13" s="168" t="s">
        <v>21</v>
      </c>
      <c r="B13" s="81"/>
      <c r="C13" s="31" t="s">
        <v>22</v>
      </c>
      <c r="D13" s="81">
        <f>11870726.08+3209700</f>
        <v>15080426.08</v>
      </c>
    </row>
    <row r="14" ht="17.25" customHeight="1" spans="1:4">
      <c r="A14" s="168" t="s">
        <v>23</v>
      </c>
      <c r="B14" s="81"/>
      <c r="C14" s="31" t="s">
        <v>24</v>
      </c>
      <c r="D14" s="81">
        <v>494080</v>
      </c>
    </row>
    <row r="15" ht="17.25" customHeight="1" spans="1:4">
      <c r="A15" s="168" t="s">
        <v>25</v>
      </c>
      <c r="B15" s="81"/>
      <c r="C15" s="31" t="s">
        <v>26</v>
      </c>
      <c r="D15" s="81"/>
    </row>
    <row r="16" ht="17.25" customHeight="1" spans="1:4">
      <c r="A16" s="147"/>
      <c r="B16" s="81"/>
      <c r="C16" s="31" t="s">
        <v>27</v>
      </c>
      <c r="D16" s="81"/>
    </row>
    <row r="17" ht="17.25" customHeight="1" spans="1:4">
      <c r="A17" s="169"/>
      <c r="B17" s="81"/>
      <c r="C17" s="31" t="s">
        <v>28</v>
      </c>
      <c r="D17" s="81">
        <v>385535.47</v>
      </c>
    </row>
    <row r="18" ht="17.25" customHeight="1" spans="1:4">
      <c r="A18" s="169"/>
      <c r="B18" s="81"/>
      <c r="C18" s="31" t="s">
        <v>29</v>
      </c>
      <c r="D18" s="81"/>
    </row>
    <row r="19" ht="17.25" customHeight="1" spans="1:4">
      <c r="A19" s="169"/>
      <c r="B19" s="81"/>
      <c r="C19" s="31" t="s">
        <v>30</v>
      </c>
      <c r="D19" s="81"/>
    </row>
    <row r="20" ht="17.25" customHeight="1" spans="1:4">
      <c r="A20" s="169"/>
      <c r="B20" s="81"/>
      <c r="C20" s="31" t="s">
        <v>31</v>
      </c>
      <c r="D20" s="81"/>
    </row>
    <row r="21" ht="17.25" customHeight="1" spans="1:4">
      <c r="A21" s="169"/>
      <c r="B21" s="81"/>
      <c r="C21" s="31" t="s">
        <v>32</v>
      </c>
      <c r="D21" s="81"/>
    </row>
    <row r="22" ht="17.25" customHeight="1" spans="1:4">
      <c r="A22" s="169"/>
      <c r="B22" s="81"/>
      <c r="C22" s="31" t="s">
        <v>33</v>
      </c>
      <c r="D22" s="81"/>
    </row>
    <row r="23" ht="17.25" customHeight="1" spans="1:4">
      <c r="A23" s="169"/>
      <c r="B23" s="81"/>
      <c r="C23" s="31" t="s">
        <v>34</v>
      </c>
      <c r="D23" s="81"/>
    </row>
    <row r="24" ht="17.25" customHeight="1" spans="1:4">
      <c r="A24" s="169"/>
      <c r="B24" s="81"/>
      <c r="C24" s="31" t="s">
        <v>35</v>
      </c>
      <c r="D24" s="81">
        <v>385529</v>
      </c>
    </row>
    <row r="25" ht="17.25" customHeight="1" spans="1:4">
      <c r="A25" s="169"/>
      <c r="B25" s="81"/>
      <c r="C25" s="31" t="s">
        <v>36</v>
      </c>
      <c r="D25" s="81"/>
    </row>
    <row r="26" ht="17.25" customHeight="1" spans="1:4">
      <c r="A26" s="169"/>
      <c r="B26" s="81"/>
      <c r="C26" s="147" t="s">
        <v>37</v>
      </c>
      <c r="D26" s="81"/>
    </row>
    <row r="27" ht="17.25" customHeight="1" spans="1:4">
      <c r="A27" s="169"/>
      <c r="B27" s="81"/>
      <c r="C27" s="31" t="s">
        <v>38</v>
      </c>
      <c r="D27" s="81"/>
    </row>
    <row r="28" ht="16.5" customHeight="1" spans="1:4">
      <c r="A28" s="169"/>
      <c r="B28" s="81"/>
      <c r="C28" s="31" t="s">
        <v>39</v>
      </c>
      <c r="D28" s="81"/>
    </row>
    <row r="29" ht="16.5" customHeight="1" spans="1:4">
      <c r="A29" s="169"/>
      <c r="B29" s="81"/>
      <c r="C29" s="147" t="s">
        <v>40</v>
      </c>
      <c r="D29" s="81"/>
    </row>
    <row r="30" ht="17.25" customHeight="1" spans="1:4">
      <c r="A30" s="169"/>
      <c r="B30" s="81"/>
      <c r="C30" s="147" t="s">
        <v>41</v>
      </c>
      <c r="D30" s="81"/>
    </row>
    <row r="31" ht="17.25" customHeight="1" spans="1:4">
      <c r="A31" s="169"/>
      <c r="B31" s="81"/>
      <c r="C31" s="31" t="s">
        <v>42</v>
      </c>
      <c r="D31" s="81"/>
    </row>
    <row r="32" ht="16.5" customHeight="1" spans="1:4">
      <c r="A32" s="169" t="s">
        <v>43</v>
      </c>
      <c r="B32" s="81">
        <v>12757535.08</v>
      </c>
      <c r="C32" s="169" t="s">
        <v>44</v>
      </c>
      <c r="D32" s="81">
        <f>SUM(D6:D31)</f>
        <v>16352770.55</v>
      </c>
    </row>
    <row r="33" ht="16.5" customHeight="1" spans="1:4">
      <c r="A33" s="147" t="s">
        <v>45</v>
      </c>
      <c r="B33" s="81"/>
      <c r="C33" s="147" t="s">
        <v>46</v>
      </c>
      <c r="D33" s="81"/>
    </row>
    <row r="34" ht="16.5" customHeight="1" spans="1:4">
      <c r="A34" s="31" t="s">
        <v>47</v>
      </c>
      <c r="B34" s="81">
        <f>3209700+385535.47</f>
        <v>3595235.47</v>
      </c>
      <c r="C34" s="31" t="s">
        <v>47</v>
      </c>
      <c r="D34" s="81"/>
    </row>
    <row r="35" ht="16.5" customHeight="1" spans="1:4">
      <c r="A35" s="31" t="s">
        <v>48</v>
      </c>
      <c r="B35" s="81"/>
      <c r="C35" s="31" t="s">
        <v>49</v>
      </c>
      <c r="D35" s="81"/>
    </row>
    <row r="36" ht="16.5" customHeight="1" spans="1:4">
      <c r="A36" s="170" t="s">
        <v>50</v>
      </c>
      <c r="B36" s="81">
        <f>12757535.08+B34</f>
        <v>16352770.55</v>
      </c>
      <c r="C36" s="170" t="s">
        <v>51</v>
      </c>
      <c r="D36" s="81">
        <f>D32</f>
        <v>16352770.55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P9" sqref="P9"/>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"单位名称："&amp;"昆明市呈贡区公共就业和人才服务中心"</f>
        <v>单位名称：昆明市呈贡区公共就业和人才服务中心</v>
      </c>
      <c r="S3" s="45" t="s">
        <v>1</v>
      </c>
    </row>
    <row r="4" ht="21.75" customHeight="1" spans="1:19">
      <c r="A4" s="184" t="s">
        <v>53</v>
      </c>
      <c r="B4" s="185" t="s">
        <v>54</v>
      </c>
      <c r="C4" s="185" t="s">
        <v>55</v>
      </c>
      <c r="D4" s="186" t="s">
        <v>56</v>
      </c>
      <c r="E4" s="186"/>
      <c r="F4" s="186"/>
      <c r="G4" s="186"/>
      <c r="H4" s="186"/>
      <c r="I4" s="132"/>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7"/>
      <c r="C6" s="116"/>
      <c r="D6" s="116"/>
      <c r="E6" s="116"/>
      <c r="F6" s="116"/>
      <c r="G6" s="116"/>
      <c r="H6" s="116"/>
      <c r="I6" s="72" t="s">
        <v>57</v>
      </c>
      <c r="J6" s="195" t="s">
        <v>64</v>
      </c>
      <c r="K6" s="195" t="s">
        <v>65</v>
      </c>
      <c r="L6" s="195" t="s">
        <v>66</v>
      </c>
      <c r="M6" s="195" t="s">
        <v>67</v>
      </c>
      <c r="N6" s="195" t="s">
        <v>68</v>
      </c>
      <c r="O6" s="196"/>
      <c r="P6" s="196"/>
      <c r="Q6" s="196"/>
      <c r="R6" s="196"/>
      <c r="S6" s="116"/>
    </row>
    <row r="7" ht="15" customHeight="1" spans="1:19">
      <c r="A7" s="190">
        <v>1</v>
      </c>
      <c r="B7" s="190">
        <v>2</v>
      </c>
      <c r="C7" s="190">
        <v>3</v>
      </c>
      <c r="D7" s="190">
        <v>4</v>
      </c>
      <c r="E7" s="190">
        <v>5</v>
      </c>
      <c r="F7" s="190">
        <v>6</v>
      </c>
      <c r="G7" s="190">
        <v>7</v>
      </c>
      <c r="H7" s="190">
        <v>8</v>
      </c>
      <c r="I7" s="72">
        <v>9</v>
      </c>
      <c r="J7" s="190">
        <v>10</v>
      </c>
      <c r="K7" s="190">
        <v>11</v>
      </c>
      <c r="L7" s="190">
        <v>12</v>
      </c>
      <c r="M7" s="190">
        <v>13</v>
      </c>
      <c r="N7" s="190">
        <v>14</v>
      </c>
      <c r="O7" s="190">
        <v>15</v>
      </c>
      <c r="P7" s="190">
        <v>16</v>
      </c>
      <c r="Q7" s="190">
        <v>17</v>
      </c>
      <c r="R7" s="190">
        <v>18</v>
      </c>
      <c r="S7" s="190">
        <v>19</v>
      </c>
    </row>
    <row r="8" ht="18" customHeight="1" spans="1:19">
      <c r="A8" s="20" t="s">
        <v>69</v>
      </c>
      <c r="B8" s="20" t="s">
        <v>70</v>
      </c>
      <c r="C8" s="81">
        <f>D8+O8</f>
        <v>16352770.55</v>
      </c>
      <c r="D8" s="81">
        <v>12757535.08</v>
      </c>
      <c r="E8" s="81">
        <v>12757535.08</v>
      </c>
      <c r="F8" s="81"/>
      <c r="G8" s="81"/>
      <c r="H8" s="81"/>
      <c r="I8" s="81"/>
      <c r="J8" s="81"/>
      <c r="K8" s="81"/>
      <c r="L8" s="81"/>
      <c r="M8" s="81"/>
      <c r="N8" s="81"/>
      <c r="O8" s="81">
        <f>P8</f>
        <v>3595235.47</v>
      </c>
      <c r="P8" s="81">
        <v>3595235.47</v>
      </c>
      <c r="Q8" s="81"/>
      <c r="R8" s="81"/>
      <c r="S8" s="81"/>
    </row>
    <row r="9" ht="18" customHeight="1" spans="1:19">
      <c r="A9" s="48" t="s">
        <v>55</v>
      </c>
      <c r="B9" s="191"/>
      <c r="C9" s="81">
        <v>12757535.08</v>
      </c>
      <c r="D9" s="81">
        <v>12757535.08</v>
      </c>
      <c r="E9" s="81">
        <v>12757535.08</v>
      </c>
      <c r="F9" s="81"/>
      <c r="G9" s="81"/>
      <c r="H9" s="81"/>
      <c r="I9" s="81"/>
      <c r="J9" s="81"/>
      <c r="K9" s="81"/>
      <c r="L9" s="81"/>
      <c r="M9" s="81"/>
      <c r="N9" s="81"/>
      <c r="O9" s="81">
        <f>O8</f>
        <v>3595235.47</v>
      </c>
      <c r="P9" s="81">
        <f>P8</f>
        <v>3595235.47</v>
      </c>
      <c r="Q9" s="81"/>
      <c r="R9" s="81"/>
      <c r="S9" s="8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topLeftCell="A6" workbookViewId="0">
      <selection activeCell="F27" sqref="F27:F29"/>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71</v>
      </c>
    </row>
    <row r="2" ht="41.25" customHeight="1" spans="1:1">
      <c r="A2" s="40" t="str">
        <f>"2025"&amp;"年部门支出预算表"</f>
        <v>2025年部门支出预算表</v>
      </c>
    </row>
    <row r="3" ht="17.25" customHeight="1" spans="1:15">
      <c r="A3" s="43" t="str">
        <f>"单位名称："&amp;"昆明市呈贡区公共就业和人才服务中心"</f>
        <v>单位名称：昆明市呈贡区公共就业和人才服务中心</v>
      </c>
      <c r="O3" s="45" t="s">
        <v>1</v>
      </c>
    </row>
    <row r="4" ht="27" customHeight="1" spans="1:15">
      <c r="A4" s="172" t="s">
        <v>72</v>
      </c>
      <c r="B4" s="172" t="s">
        <v>73</v>
      </c>
      <c r="C4" s="172" t="s">
        <v>55</v>
      </c>
      <c r="D4" s="173" t="s">
        <v>58</v>
      </c>
      <c r="E4" s="174"/>
      <c r="F4" s="175"/>
      <c r="G4" s="176" t="s">
        <v>59</v>
      </c>
      <c r="H4" s="176" t="s">
        <v>60</v>
      </c>
      <c r="I4" s="176" t="s">
        <v>74</v>
      </c>
      <c r="J4" s="173" t="s">
        <v>62</v>
      </c>
      <c r="K4" s="174"/>
      <c r="L4" s="174"/>
      <c r="M4" s="174"/>
      <c r="N4" s="181"/>
      <c r="O4" s="182"/>
    </row>
    <row r="5" ht="42" customHeight="1" spans="1:15">
      <c r="A5" s="177"/>
      <c r="B5" s="177"/>
      <c r="C5" s="178"/>
      <c r="D5" s="179" t="s">
        <v>57</v>
      </c>
      <c r="E5" s="179" t="s">
        <v>75</v>
      </c>
      <c r="F5" s="179" t="s">
        <v>76</v>
      </c>
      <c r="G5" s="178"/>
      <c r="H5" s="178"/>
      <c r="I5" s="183"/>
      <c r="J5" s="179" t="s">
        <v>57</v>
      </c>
      <c r="K5" s="166" t="s">
        <v>77</v>
      </c>
      <c r="L5" s="166" t="s">
        <v>78</v>
      </c>
      <c r="M5" s="166" t="s">
        <v>79</v>
      </c>
      <c r="N5" s="166" t="s">
        <v>80</v>
      </c>
      <c r="O5" s="166"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81">
        <v>7200</v>
      </c>
      <c r="D7" s="81">
        <v>7200</v>
      </c>
      <c r="E7" s="81">
        <v>7200</v>
      </c>
      <c r="F7" s="81"/>
      <c r="G7" s="81"/>
      <c r="H7" s="81"/>
      <c r="I7" s="81"/>
      <c r="J7" s="81"/>
      <c r="K7" s="81"/>
      <c r="L7" s="81"/>
      <c r="M7" s="81"/>
      <c r="N7" s="81"/>
      <c r="O7" s="81"/>
    </row>
    <row r="8" ht="21" customHeight="1" spans="1:15">
      <c r="A8" s="163" t="s">
        <v>99</v>
      </c>
      <c r="B8" s="163" t="s">
        <v>100</v>
      </c>
      <c r="C8" s="81">
        <v>7200</v>
      </c>
      <c r="D8" s="81">
        <v>7200</v>
      </c>
      <c r="E8" s="81">
        <v>7200</v>
      </c>
      <c r="F8" s="81"/>
      <c r="G8" s="81"/>
      <c r="H8" s="81"/>
      <c r="I8" s="81"/>
      <c r="J8" s="81"/>
      <c r="K8" s="81"/>
      <c r="L8" s="81"/>
      <c r="M8" s="81"/>
      <c r="N8" s="81"/>
      <c r="O8" s="81"/>
    </row>
    <row r="9" ht="21" customHeight="1" spans="1:15">
      <c r="A9" s="162" t="s">
        <v>101</v>
      </c>
      <c r="B9" s="162" t="s">
        <v>102</v>
      </c>
      <c r="C9" s="81">
        <v>7200</v>
      </c>
      <c r="D9" s="81">
        <v>7200</v>
      </c>
      <c r="E9" s="81">
        <v>7200</v>
      </c>
      <c r="F9" s="81"/>
      <c r="G9" s="81"/>
      <c r="H9" s="81"/>
      <c r="I9" s="81"/>
      <c r="J9" s="81"/>
      <c r="K9" s="81"/>
      <c r="L9" s="81"/>
      <c r="M9" s="81"/>
      <c r="N9" s="81"/>
      <c r="O9" s="81"/>
    </row>
    <row r="10" ht="21" customHeight="1" spans="1:15">
      <c r="A10" s="55" t="s">
        <v>103</v>
      </c>
      <c r="B10" s="55" t="s">
        <v>104</v>
      </c>
      <c r="C10" s="81">
        <f>D10</f>
        <v>14253226.08</v>
      </c>
      <c r="D10" s="81">
        <f>D11+D18</f>
        <v>14253226.08</v>
      </c>
      <c r="E10" s="81">
        <v>4870726.08</v>
      </c>
      <c r="F10" s="81">
        <f>F11+F18</f>
        <v>10209700</v>
      </c>
      <c r="G10" s="81"/>
      <c r="H10" s="81"/>
      <c r="I10" s="81"/>
      <c r="J10" s="81"/>
      <c r="K10" s="81"/>
      <c r="L10" s="81"/>
      <c r="M10" s="81"/>
      <c r="N10" s="81"/>
      <c r="O10" s="81"/>
    </row>
    <row r="11" ht="21" customHeight="1" spans="1:15">
      <c r="A11" s="163" t="s">
        <v>105</v>
      </c>
      <c r="B11" s="163" t="s">
        <v>106</v>
      </c>
      <c r="C11" s="81">
        <f>D11</f>
        <v>4913526.08</v>
      </c>
      <c r="D11" s="81">
        <f>E11+F11</f>
        <v>4913526.08</v>
      </c>
      <c r="E11" s="81">
        <f>E12+E13</f>
        <v>4043526.08</v>
      </c>
      <c r="F11" s="81">
        <f>F13</f>
        <v>870000</v>
      </c>
      <c r="G11" s="81"/>
      <c r="H11" s="81"/>
      <c r="I11" s="81"/>
      <c r="J11" s="81"/>
      <c r="K11" s="81"/>
      <c r="L11" s="81"/>
      <c r="M11" s="81"/>
      <c r="N11" s="81"/>
      <c r="O11" s="81"/>
    </row>
    <row r="12" ht="21" customHeight="1" spans="1:15">
      <c r="A12" s="162" t="s">
        <v>107</v>
      </c>
      <c r="B12" s="162" t="s">
        <v>108</v>
      </c>
      <c r="C12" s="81">
        <v>4043526.08</v>
      </c>
      <c r="D12" s="81">
        <v>4043526.08</v>
      </c>
      <c r="E12" s="81">
        <v>4043526.08</v>
      </c>
      <c r="F12" s="81"/>
      <c r="G12" s="81"/>
      <c r="H12" s="81"/>
      <c r="I12" s="81"/>
      <c r="J12" s="81"/>
      <c r="K12" s="81"/>
      <c r="L12" s="81"/>
      <c r="M12" s="81"/>
      <c r="N12" s="81"/>
      <c r="O12" s="81"/>
    </row>
    <row r="13" ht="21" customHeight="1" spans="1:15">
      <c r="A13" s="162">
        <v>2080199</v>
      </c>
      <c r="B13" s="162" t="s">
        <v>109</v>
      </c>
      <c r="C13" s="81">
        <f>D13</f>
        <v>870000</v>
      </c>
      <c r="D13" s="81">
        <f>F13</f>
        <v>870000</v>
      </c>
      <c r="E13" s="81"/>
      <c r="F13" s="81">
        <v>870000</v>
      </c>
      <c r="G13" s="81"/>
      <c r="H13" s="81"/>
      <c r="I13" s="81"/>
      <c r="J13" s="81"/>
      <c r="K13" s="81"/>
      <c r="L13" s="81"/>
      <c r="M13" s="81"/>
      <c r="N13" s="81"/>
      <c r="O13" s="81"/>
    </row>
    <row r="14" ht="21" customHeight="1" spans="1:15">
      <c r="A14" s="163" t="s">
        <v>110</v>
      </c>
      <c r="B14" s="163" t="s">
        <v>111</v>
      </c>
      <c r="C14" s="81">
        <v>827200</v>
      </c>
      <c r="D14" s="81">
        <v>827200</v>
      </c>
      <c r="E14" s="81">
        <v>827200</v>
      </c>
      <c r="F14" s="81"/>
      <c r="G14" s="81"/>
      <c r="H14" s="81"/>
      <c r="I14" s="81"/>
      <c r="J14" s="81"/>
      <c r="K14" s="81"/>
      <c r="L14" s="81"/>
      <c r="M14" s="81"/>
      <c r="N14" s="81"/>
      <c r="O14" s="81"/>
    </row>
    <row r="15" ht="21" customHeight="1" spans="1:15">
      <c r="A15" s="162" t="s">
        <v>112</v>
      </c>
      <c r="B15" s="162" t="s">
        <v>113</v>
      </c>
      <c r="C15" s="81">
        <v>206400</v>
      </c>
      <c r="D15" s="81">
        <v>206400</v>
      </c>
      <c r="E15" s="81">
        <v>206400</v>
      </c>
      <c r="F15" s="81"/>
      <c r="G15" s="81"/>
      <c r="H15" s="81"/>
      <c r="I15" s="81"/>
      <c r="J15" s="81"/>
      <c r="K15" s="81"/>
      <c r="L15" s="81"/>
      <c r="M15" s="81"/>
      <c r="N15" s="81"/>
      <c r="O15" s="81"/>
    </row>
    <row r="16" ht="21" customHeight="1" spans="1:15">
      <c r="A16" s="162" t="s">
        <v>114</v>
      </c>
      <c r="B16" s="162" t="s">
        <v>115</v>
      </c>
      <c r="C16" s="81">
        <v>520800</v>
      </c>
      <c r="D16" s="81">
        <v>520800</v>
      </c>
      <c r="E16" s="81">
        <v>520800</v>
      </c>
      <c r="F16" s="81"/>
      <c r="G16" s="81"/>
      <c r="H16" s="81"/>
      <c r="I16" s="81"/>
      <c r="J16" s="81"/>
      <c r="K16" s="81"/>
      <c r="L16" s="81"/>
      <c r="M16" s="81"/>
      <c r="N16" s="81"/>
      <c r="O16" s="81"/>
    </row>
    <row r="17" ht="21" customHeight="1" spans="1:15">
      <c r="A17" s="162" t="s">
        <v>116</v>
      </c>
      <c r="B17" s="162" t="s">
        <v>117</v>
      </c>
      <c r="C17" s="81">
        <v>100000</v>
      </c>
      <c r="D17" s="81">
        <v>100000</v>
      </c>
      <c r="E17" s="81">
        <v>100000</v>
      </c>
      <c r="F17" s="81"/>
      <c r="G17" s="81"/>
      <c r="H17" s="81"/>
      <c r="I17" s="81"/>
      <c r="J17" s="81"/>
      <c r="K17" s="81"/>
      <c r="L17" s="81"/>
      <c r="M17" s="81"/>
      <c r="N17" s="81"/>
      <c r="O17" s="81"/>
    </row>
    <row r="18" ht="21" customHeight="1" spans="1:15">
      <c r="A18" s="163" t="s">
        <v>118</v>
      </c>
      <c r="B18" s="163" t="s">
        <v>119</v>
      </c>
      <c r="C18" s="81">
        <f>C19+C20</f>
        <v>9339700</v>
      </c>
      <c r="D18" s="81">
        <f>D19+D20</f>
        <v>9339700</v>
      </c>
      <c r="E18" s="81"/>
      <c r="F18" s="81">
        <f>F19+F20</f>
        <v>9339700</v>
      </c>
      <c r="G18" s="81"/>
      <c r="H18" s="81"/>
      <c r="I18" s="81"/>
      <c r="J18" s="81"/>
      <c r="K18" s="81"/>
      <c r="L18" s="81"/>
      <c r="M18" s="81"/>
      <c r="N18" s="81"/>
      <c r="O18" s="81"/>
    </row>
    <row r="19" ht="21" customHeight="1" spans="1:15">
      <c r="A19" s="162">
        <v>2080711</v>
      </c>
      <c r="B19" s="162" t="s">
        <v>120</v>
      </c>
      <c r="C19" s="81">
        <f>D19</f>
        <v>1403000</v>
      </c>
      <c r="D19" s="81">
        <f>F19</f>
        <v>1403000</v>
      </c>
      <c r="E19" s="81"/>
      <c r="F19" s="81">
        <v>1403000</v>
      </c>
      <c r="G19" s="81"/>
      <c r="H19" s="81"/>
      <c r="I19" s="81"/>
      <c r="J19" s="81"/>
      <c r="K19" s="81"/>
      <c r="L19" s="81"/>
      <c r="M19" s="81"/>
      <c r="N19" s="81"/>
      <c r="O19" s="81"/>
    </row>
    <row r="20" ht="21" customHeight="1" spans="1:15">
      <c r="A20" s="162" t="s">
        <v>121</v>
      </c>
      <c r="B20" s="162" t="s">
        <v>122</v>
      </c>
      <c r="C20" s="81">
        <f>D20</f>
        <v>7936700</v>
      </c>
      <c r="D20" s="81">
        <f>F20</f>
        <v>7936700</v>
      </c>
      <c r="E20" s="81"/>
      <c r="F20" s="81">
        <f>7000000+936700</f>
        <v>7936700</v>
      </c>
      <c r="G20" s="81"/>
      <c r="H20" s="81"/>
      <c r="I20" s="81"/>
      <c r="J20" s="81"/>
      <c r="K20" s="81"/>
      <c r="L20" s="81"/>
      <c r="M20" s="81"/>
      <c r="N20" s="81"/>
      <c r="O20" s="81"/>
    </row>
    <row r="21" ht="21" customHeight="1" spans="1:15">
      <c r="A21" s="55" t="s">
        <v>123</v>
      </c>
      <c r="B21" s="55" t="s">
        <v>124</v>
      </c>
      <c r="C21" s="81">
        <v>494080</v>
      </c>
      <c r="D21" s="81">
        <v>494080</v>
      </c>
      <c r="E21" s="81">
        <v>494080</v>
      </c>
      <c r="F21" s="81"/>
      <c r="G21" s="81"/>
      <c r="H21" s="81"/>
      <c r="I21" s="81"/>
      <c r="J21" s="81"/>
      <c r="K21" s="81"/>
      <c r="L21" s="81"/>
      <c r="M21" s="81"/>
      <c r="N21" s="81"/>
      <c r="O21" s="81"/>
    </row>
    <row r="22" ht="21" customHeight="1" spans="1:15">
      <c r="A22" s="163" t="s">
        <v>125</v>
      </c>
      <c r="B22" s="163" t="s">
        <v>126</v>
      </c>
      <c r="C22" s="81">
        <v>494080</v>
      </c>
      <c r="D22" s="81">
        <v>494080</v>
      </c>
      <c r="E22" s="81">
        <v>494080</v>
      </c>
      <c r="F22" s="81"/>
      <c r="G22" s="81"/>
      <c r="H22" s="81"/>
      <c r="I22" s="81"/>
      <c r="J22" s="81"/>
      <c r="K22" s="81"/>
      <c r="L22" s="81"/>
      <c r="M22" s="81"/>
      <c r="N22" s="81"/>
      <c r="O22" s="81"/>
    </row>
    <row r="23" ht="21" customHeight="1" spans="1:15">
      <c r="A23" s="162" t="s">
        <v>127</v>
      </c>
      <c r="B23" s="162" t="s">
        <v>128</v>
      </c>
      <c r="C23" s="81">
        <v>257280</v>
      </c>
      <c r="D23" s="81">
        <v>257280</v>
      </c>
      <c r="E23" s="81">
        <v>257280</v>
      </c>
      <c r="F23" s="81"/>
      <c r="G23" s="81"/>
      <c r="H23" s="81"/>
      <c r="I23" s="81"/>
      <c r="J23" s="81"/>
      <c r="K23" s="81"/>
      <c r="L23" s="81"/>
      <c r="M23" s="81"/>
      <c r="N23" s="81"/>
      <c r="O23" s="81"/>
    </row>
    <row r="24" ht="21" customHeight="1" spans="1:15">
      <c r="A24" s="162" t="s">
        <v>129</v>
      </c>
      <c r="B24" s="162" t="s">
        <v>130</v>
      </c>
      <c r="C24" s="81">
        <v>214400</v>
      </c>
      <c r="D24" s="81">
        <v>214400</v>
      </c>
      <c r="E24" s="81">
        <v>214400</v>
      </c>
      <c r="F24" s="81"/>
      <c r="G24" s="81"/>
      <c r="H24" s="81"/>
      <c r="I24" s="81"/>
      <c r="J24" s="81"/>
      <c r="K24" s="81"/>
      <c r="L24" s="81"/>
      <c r="M24" s="81"/>
      <c r="N24" s="81"/>
      <c r="O24" s="81"/>
    </row>
    <row r="25" ht="21" customHeight="1" spans="1:15">
      <c r="A25" s="162" t="s">
        <v>131</v>
      </c>
      <c r="B25" s="162" t="s">
        <v>132</v>
      </c>
      <c r="C25" s="81">
        <v>22400</v>
      </c>
      <c r="D25" s="81">
        <v>22400</v>
      </c>
      <c r="E25" s="81">
        <v>22400</v>
      </c>
      <c r="F25" s="81"/>
      <c r="G25" s="81"/>
      <c r="H25" s="81"/>
      <c r="I25" s="81"/>
      <c r="J25" s="81"/>
      <c r="K25" s="81"/>
      <c r="L25" s="81"/>
      <c r="M25" s="81"/>
      <c r="N25" s="81"/>
      <c r="O25" s="81"/>
    </row>
    <row r="26" ht="21" customHeight="1" spans="1:15">
      <c r="A26" s="55">
        <v>213</v>
      </c>
      <c r="B26" s="55" t="s">
        <v>133</v>
      </c>
      <c r="C26" s="81">
        <v>494080</v>
      </c>
      <c r="D26" s="81">
        <v>494080</v>
      </c>
      <c r="E26" s="81">
        <v>494080</v>
      </c>
      <c r="F26" s="81"/>
      <c r="G26" s="81"/>
      <c r="H26" s="81"/>
      <c r="I26" s="81"/>
      <c r="J26" s="81"/>
      <c r="K26" s="81"/>
      <c r="L26" s="81"/>
      <c r="M26" s="81"/>
      <c r="N26" s="81"/>
      <c r="O26" s="81"/>
    </row>
    <row r="27" ht="21" customHeight="1" spans="1:15">
      <c r="A27" s="163">
        <v>21308</v>
      </c>
      <c r="B27" s="163" t="s">
        <v>134</v>
      </c>
      <c r="C27" s="81">
        <f t="shared" ref="C27:F27" si="0">C28+C29</f>
        <v>385535.47</v>
      </c>
      <c r="D27" s="81">
        <f t="shared" si="0"/>
        <v>385535.47</v>
      </c>
      <c r="E27" s="81"/>
      <c r="F27" s="81">
        <f t="shared" si="0"/>
        <v>385535.47</v>
      </c>
      <c r="G27" s="81"/>
      <c r="H27" s="81"/>
      <c r="I27" s="81"/>
      <c r="J27" s="81"/>
      <c r="K27" s="81"/>
      <c r="L27" s="81"/>
      <c r="M27" s="81"/>
      <c r="N27" s="81"/>
      <c r="O27" s="81"/>
    </row>
    <row r="28" ht="21" customHeight="1" spans="1:15">
      <c r="A28" s="162">
        <v>2130804</v>
      </c>
      <c r="B28" s="162" t="s">
        <v>135</v>
      </c>
      <c r="C28" s="81">
        <f>D28</f>
        <v>299970.47</v>
      </c>
      <c r="D28" s="81">
        <f>F28</f>
        <v>299970.47</v>
      </c>
      <c r="E28" s="81"/>
      <c r="F28" s="81">
        <v>299970.47</v>
      </c>
      <c r="G28" s="81"/>
      <c r="H28" s="81"/>
      <c r="I28" s="81"/>
      <c r="J28" s="81"/>
      <c r="K28" s="81"/>
      <c r="L28" s="81"/>
      <c r="M28" s="81"/>
      <c r="N28" s="81"/>
      <c r="O28" s="81"/>
    </row>
    <row r="29" ht="21" customHeight="1" spans="1:15">
      <c r="A29" s="162" t="s">
        <v>121</v>
      </c>
      <c r="B29" s="162" t="s">
        <v>136</v>
      </c>
      <c r="C29" s="81">
        <f>D29</f>
        <v>85565</v>
      </c>
      <c r="D29" s="81">
        <f>F29</f>
        <v>85565</v>
      </c>
      <c r="E29" s="81"/>
      <c r="F29" s="81">
        <v>85565</v>
      </c>
      <c r="G29" s="81"/>
      <c r="H29" s="81"/>
      <c r="I29" s="81"/>
      <c r="J29" s="81"/>
      <c r="K29" s="81"/>
      <c r="L29" s="81"/>
      <c r="M29" s="81"/>
      <c r="N29" s="81"/>
      <c r="O29" s="81"/>
    </row>
    <row r="30" ht="21" customHeight="1" spans="1:15">
      <c r="A30" s="55" t="s">
        <v>137</v>
      </c>
      <c r="B30" s="55" t="s">
        <v>138</v>
      </c>
      <c r="C30" s="81">
        <v>385529</v>
      </c>
      <c r="D30" s="81">
        <v>385529</v>
      </c>
      <c r="E30" s="81">
        <v>385529</v>
      </c>
      <c r="F30" s="81"/>
      <c r="G30" s="81"/>
      <c r="H30" s="81"/>
      <c r="I30" s="81"/>
      <c r="J30" s="81"/>
      <c r="K30" s="81"/>
      <c r="L30" s="81"/>
      <c r="M30" s="81"/>
      <c r="N30" s="81"/>
      <c r="O30" s="81"/>
    </row>
    <row r="31" ht="21" customHeight="1" spans="1:15">
      <c r="A31" s="163" t="s">
        <v>139</v>
      </c>
      <c r="B31" s="163" t="s">
        <v>140</v>
      </c>
      <c r="C31" s="81">
        <v>385529</v>
      </c>
      <c r="D31" s="81">
        <v>385529</v>
      </c>
      <c r="E31" s="81">
        <v>385529</v>
      </c>
      <c r="F31" s="81"/>
      <c r="G31" s="81"/>
      <c r="H31" s="81"/>
      <c r="I31" s="81"/>
      <c r="J31" s="81"/>
      <c r="K31" s="81"/>
      <c r="L31" s="81"/>
      <c r="M31" s="81"/>
      <c r="N31" s="81"/>
      <c r="O31" s="81"/>
    </row>
    <row r="32" ht="21" customHeight="1" spans="1:15">
      <c r="A32" s="162" t="s">
        <v>141</v>
      </c>
      <c r="B32" s="162" t="s">
        <v>142</v>
      </c>
      <c r="C32" s="81">
        <v>378809</v>
      </c>
      <c r="D32" s="81">
        <v>378809</v>
      </c>
      <c r="E32" s="81">
        <v>378809</v>
      </c>
      <c r="F32" s="81"/>
      <c r="G32" s="81"/>
      <c r="H32" s="81"/>
      <c r="I32" s="81"/>
      <c r="J32" s="81"/>
      <c r="K32" s="81"/>
      <c r="L32" s="81"/>
      <c r="M32" s="81"/>
      <c r="N32" s="81"/>
      <c r="O32" s="81"/>
    </row>
    <row r="33" ht="21" customHeight="1" spans="1:15">
      <c r="A33" s="162" t="s">
        <v>143</v>
      </c>
      <c r="B33" s="162" t="s">
        <v>144</v>
      </c>
      <c r="C33" s="81">
        <v>6720</v>
      </c>
      <c r="D33" s="81">
        <v>6720</v>
      </c>
      <c r="E33" s="81">
        <v>6720</v>
      </c>
      <c r="F33" s="81"/>
      <c r="G33" s="81"/>
      <c r="H33" s="81"/>
      <c r="I33" s="81"/>
      <c r="J33" s="81"/>
      <c r="K33" s="81"/>
      <c r="L33" s="81"/>
      <c r="M33" s="81"/>
      <c r="N33" s="81"/>
      <c r="O33" s="81"/>
    </row>
    <row r="34" ht="21" customHeight="1" spans="1:15">
      <c r="A34" s="180" t="s">
        <v>55</v>
      </c>
      <c r="B34" s="34"/>
      <c r="C34" s="81">
        <f>D34</f>
        <v>16352770.55</v>
      </c>
      <c r="D34" s="81">
        <f>E34+F34</f>
        <v>16352770.55</v>
      </c>
      <c r="E34" s="81">
        <v>5757535.08</v>
      </c>
      <c r="F34" s="81">
        <f>F27+F10</f>
        <v>10595235.47</v>
      </c>
      <c r="G34" s="81"/>
      <c r="H34" s="81"/>
      <c r="I34" s="81"/>
      <c r="J34" s="81"/>
      <c r="K34" s="81"/>
      <c r="L34" s="81"/>
      <c r="M34" s="81"/>
      <c r="N34" s="81"/>
      <c r="O34" s="81"/>
    </row>
  </sheetData>
  <mergeCells count="12">
    <mergeCell ref="A1:O1"/>
    <mergeCell ref="A2:O2"/>
    <mergeCell ref="A3:B3"/>
    <mergeCell ref="D4:F4"/>
    <mergeCell ref="J4:O4"/>
    <mergeCell ref="A34:B3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B35" sqref="B35"/>
    </sheetView>
  </sheetViews>
  <sheetFormatPr defaultColWidth="8.57407407407407" defaultRowHeight="12.75" customHeight="1" outlineLevelCol="3"/>
  <cols>
    <col min="1" max="4" width="35.5740740740741" customWidth="1"/>
  </cols>
  <sheetData>
    <row r="1" ht="15" customHeight="1" spans="1:4">
      <c r="A1" s="41"/>
      <c r="B1" s="45"/>
      <c r="C1" s="45"/>
      <c r="D1" s="45" t="s">
        <v>145</v>
      </c>
    </row>
    <row r="2" ht="41.25" customHeight="1" spans="1:1">
      <c r="A2" s="40" t="str">
        <f>"2025"&amp;"年部门财政拨款收支预算总表"</f>
        <v>2025年部门财政拨款收支预算总表</v>
      </c>
    </row>
    <row r="3" ht="17.25" customHeight="1" spans="1:4">
      <c r="A3" s="43" t="str">
        <f>"单位名称："&amp;"昆明市呈贡区公共就业和人才服务中心"</f>
        <v>单位名称：昆明市呈贡区公共就业和人才服务中心</v>
      </c>
      <c r="B3" s="165"/>
      <c r="D3" s="45" t="s">
        <v>1</v>
      </c>
    </row>
    <row r="4" ht="17.25" customHeight="1" spans="1:4">
      <c r="A4" s="166" t="s">
        <v>2</v>
      </c>
      <c r="B4" s="167"/>
      <c r="C4" s="166" t="s">
        <v>3</v>
      </c>
      <c r="D4" s="167"/>
    </row>
    <row r="5" ht="18.75" customHeight="1" spans="1:4">
      <c r="A5" s="166" t="s">
        <v>4</v>
      </c>
      <c r="B5" s="166" t="s">
        <v>5</v>
      </c>
      <c r="C5" s="166" t="s">
        <v>6</v>
      </c>
      <c r="D5" s="166" t="s">
        <v>5</v>
      </c>
    </row>
    <row r="6" ht="16.5" customHeight="1" spans="1:4">
      <c r="A6" s="168" t="s">
        <v>146</v>
      </c>
      <c r="B6" s="81">
        <v>12757535.08</v>
      </c>
      <c r="C6" s="168" t="s">
        <v>147</v>
      </c>
      <c r="D6" s="81">
        <f>SUM(D7:D25)</f>
        <v>16352770.55</v>
      </c>
    </row>
    <row r="7" ht="16.5" customHeight="1" spans="1:4">
      <c r="A7" s="168" t="s">
        <v>148</v>
      </c>
      <c r="B7" s="81">
        <v>12757535.08</v>
      </c>
      <c r="C7" s="168" t="s">
        <v>149</v>
      </c>
      <c r="D7" s="81"/>
    </row>
    <row r="8" ht="16.5" customHeight="1" spans="1:4">
      <c r="A8" s="168" t="s">
        <v>150</v>
      </c>
      <c r="B8" s="81"/>
      <c r="C8" s="168" t="s">
        <v>151</v>
      </c>
      <c r="D8" s="81"/>
    </row>
    <row r="9" ht="16.5" customHeight="1" spans="1:4">
      <c r="A9" s="168" t="s">
        <v>152</v>
      </c>
      <c r="B9" s="81"/>
      <c r="C9" s="168" t="s">
        <v>153</v>
      </c>
      <c r="D9" s="81"/>
    </row>
    <row r="10" ht="16.5" customHeight="1" spans="1:4">
      <c r="A10" s="168" t="s">
        <v>154</v>
      </c>
      <c r="B10" s="81"/>
      <c r="C10" s="168" t="s">
        <v>155</v>
      </c>
      <c r="D10" s="81"/>
    </row>
    <row r="11" ht="16.5" customHeight="1" spans="1:4">
      <c r="A11" s="168" t="s">
        <v>148</v>
      </c>
      <c r="B11" s="81">
        <v>3595235.47</v>
      </c>
      <c r="C11" s="168" t="s">
        <v>156</v>
      </c>
      <c r="D11" s="81">
        <v>7200</v>
      </c>
    </row>
    <row r="12" ht="16.5" customHeight="1" spans="1:4">
      <c r="A12" s="147" t="s">
        <v>150</v>
      </c>
      <c r="B12" s="81"/>
      <c r="C12" s="71" t="s">
        <v>157</v>
      </c>
      <c r="D12" s="81"/>
    </row>
    <row r="13" ht="16.5" customHeight="1" spans="1:4">
      <c r="A13" s="147" t="s">
        <v>152</v>
      </c>
      <c r="B13" s="81"/>
      <c r="C13" s="71" t="s">
        <v>158</v>
      </c>
      <c r="D13" s="81"/>
    </row>
    <row r="14" ht="16.5" customHeight="1" spans="1:4">
      <c r="A14" s="169"/>
      <c r="B14" s="81"/>
      <c r="C14" s="71" t="s">
        <v>159</v>
      </c>
      <c r="D14" s="81">
        <f>11870726.08+3209700</f>
        <v>15080426.08</v>
      </c>
    </row>
    <row r="15" ht="16.5" customHeight="1" spans="1:4">
      <c r="A15" s="169"/>
      <c r="B15" s="81"/>
      <c r="C15" s="71" t="s">
        <v>160</v>
      </c>
      <c r="D15" s="81">
        <v>494080</v>
      </c>
    </row>
    <row r="16" ht="16.5" customHeight="1" spans="1:4">
      <c r="A16" s="169"/>
      <c r="B16" s="81"/>
      <c r="C16" s="71" t="s">
        <v>161</v>
      </c>
      <c r="D16" s="81"/>
    </row>
    <row r="17" ht="16.5" customHeight="1" spans="1:4">
      <c r="A17" s="169"/>
      <c r="B17" s="81"/>
      <c r="C17" s="71" t="s">
        <v>162</v>
      </c>
      <c r="D17" s="81"/>
    </row>
    <row r="18" ht="16.5" customHeight="1" spans="1:4">
      <c r="A18" s="169"/>
      <c r="B18" s="81"/>
      <c r="C18" s="71" t="s">
        <v>163</v>
      </c>
      <c r="D18" s="81">
        <v>385535.47</v>
      </c>
    </row>
    <row r="19" ht="16.5" customHeight="1" spans="1:4">
      <c r="A19" s="169"/>
      <c r="B19" s="81"/>
      <c r="C19" s="71" t="s">
        <v>164</v>
      </c>
      <c r="D19" s="81"/>
    </row>
    <row r="20" ht="16.5" customHeight="1" spans="1:4">
      <c r="A20" s="169"/>
      <c r="B20" s="81"/>
      <c r="C20" s="71" t="s">
        <v>165</v>
      </c>
      <c r="D20" s="81"/>
    </row>
    <row r="21" ht="16.5" customHeight="1" spans="1:4">
      <c r="A21" s="169"/>
      <c r="B21" s="81"/>
      <c r="C21" s="71" t="s">
        <v>166</v>
      </c>
      <c r="D21" s="81"/>
    </row>
    <row r="22" ht="16.5" customHeight="1" spans="1:4">
      <c r="A22" s="169"/>
      <c r="B22" s="81"/>
      <c r="C22" s="71" t="s">
        <v>167</v>
      </c>
      <c r="D22" s="81"/>
    </row>
    <row r="23" ht="16.5" customHeight="1" spans="1:4">
      <c r="A23" s="169"/>
      <c r="B23" s="81"/>
      <c r="C23" s="71" t="s">
        <v>168</v>
      </c>
      <c r="D23" s="81"/>
    </row>
    <row r="24" ht="16.5" customHeight="1" spans="1:4">
      <c r="A24" s="169"/>
      <c r="B24" s="81"/>
      <c r="C24" s="71" t="s">
        <v>169</v>
      </c>
      <c r="D24" s="81"/>
    </row>
    <row r="25" ht="16.5" customHeight="1" spans="1:4">
      <c r="A25" s="169"/>
      <c r="B25" s="81"/>
      <c r="C25" s="71" t="s">
        <v>170</v>
      </c>
      <c r="D25" s="81">
        <v>385529</v>
      </c>
    </row>
    <row r="26" ht="16.5" customHeight="1" spans="1:4">
      <c r="A26" s="169"/>
      <c r="B26" s="81"/>
      <c r="C26" s="71" t="s">
        <v>171</v>
      </c>
      <c r="D26" s="81"/>
    </row>
    <row r="27" ht="16.5" customHeight="1" spans="1:4">
      <c r="A27" s="169"/>
      <c r="B27" s="81"/>
      <c r="C27" s="71" t="s">
        <v>172</v>
      </c>
      <c r="D27" s="81"/>
    </row>
    <row r="28" ht="16.5" customHeight="1" spans="1:4">
      <c r="A28" s="169"/>
      <c r="B28" s="81"/>
      <c r="C28" s="71" t="s">
        <v>173</v>
      </c>
      <c r="D28" s="81"/>
    </row>
    <row r="29" ht="16.5" customHeight="1" spans="1:4">
      <c r="A29" s="169"/>
      <c r="B29" s="81"/>
      <c r="C29" s="71" t="s">
        <v>174</v>
      </c>
      <c r="D29" s="81"/>
    </row>
    <row r="30" ht="16.5" customHeight="1" spans="1:4">
      <c r="A30" s="169"/>
      <c r="B30" s="81"/>
      <c r="C30" s="71" t="s">
        <v>175</v>
      </c>
      <c r="D30" s="81"/>
    </row>
    <row r="31" ht="16.5" customHeight="1" spans="1:4">
      <c r="A31" s="169"/>
      <c r="B31" s="81"/>
      <c r="C31" s="147" t="s">
        <v>176</v>
      </c>
      <c r="D31" s="81"/>
    </row>
    <row r="32" ht="16.5" customHeight="1" spans="1:4">
      <c r="A32" s="169"/>
      <c r="B32" s="81"/>
      <c r="C32" s="147" t="s">
        <v>177</v>
      </c>
      <c r="D32" s="81"/>
    </row>
    <row r="33" ht="16.5" customHeight="1" spans="1:4">
      <c r="A33" s="169"/>
      <c r="B33" s="81"/>
      <c r="C33" s="29" t="s">
        <v>178</v>
      </c>
      <c r="D33" s="81"/>
    </row>
    <row r="34" ht="15" customHeight="1" spans="1:4">
      <c r="A34" s="170" t="s">
        <v>50</v>
      </c>
      <c r="B34" s="171">
        <f>B6+B11</f>
        <v>16352770.55</v>
      </c>
      <c r="C34" s="170" t="s">
        <v>51</v>
      </c>
      <c r="D34" s="171">
        <f>D6</f>
        <v>16352770.55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topLeftCell="A11" workbookViewId="0">
      <selection activeCell="C34" sqref="C34"/>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6"/>
      <c r="F1" s="73"/>
      <c r="G1" s="142" t="s">
        <v>179</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"单位名称："&amp;"昆明市呈贡区公共就业和人才服务中心"</f>
        <v>单位名称：昆明市呈贡区公共就业和人才服务中心</v>
      </c>
      <c r="F3" s="122"/>
      <c r="G3" s="142" t="s">
        <v>1</v>
      </c>
    </row>
    <row r="4" ht="20.25" customHeight="1" spans="1:7">
      <c r="A4" s="158" t="s">
        <v>180</v>
      </c>
      <c r="B4" s="159"/>
      <c r="C4" s="126" t="s">
        <v>55</v>
      </c>
      <c r="D4" s="150" t="s">
        <v>75</v>
      </c>
      <c r="E4" s="11"/>
      <c r="F4" s="12"/>
      <c r="G4" s="139" t="s">
        <v>76</v>
      </c>
    </row>
    <row r="5" ht="20.25" customHeight="1" spans="1:7">
      <c r="A5" s="160" t="s">
        <v>72</v>
      </c>
      <c r="B5" s="160" t="s">
        <v>73</v>
      </c>
      <c r="C5" s="18"/>
      <c r="D5" s="131" t="s">
        <v>57</v>
      </c>
      <c r="E5" s="131" t="s">
        <v>181</v>
      </c>
      <c r="F5" s="131" t="s">
        <v>182</v>
      </c>
      <c r="G5" s="141"/>
    </row>
    <row r="6" ht="15" customHeight="1" spans="1:7">
      <c r="A6" s="58" t="s">
        <v>82</v>
      </c>
      <c r="B6" s="58" t="s">
        <v>83</v>
      </c>
      <c r="C6" s="58" t="s">
        <v>84</v>
      </c>
      <c r="D6" s="58" t="s">
        <v>85</v>
      </c>
      <c r="E6" s="58" t="s">
        <v>86</v>
      </c>
      <c r="F6" s="58" t="s">
        <v>87</v>
      </c>
      <c r="G6" s="58" t="s">
        <v>88</v>
      </c>
    </row>
    <row r="7" ht="18" customHeight="1" spans="1:7">
      <c r="A7" s="29" t="s">
        <v>97</v>
      </c>
      <c r="B7" s="29" t="s">
        <v>98</v>
      </c>
      <c r="C7" s="81">
        <v>7200</v>
      </c>
      <c r="D7" s="81">
        <v>7200</v>
      </c>
      <c r="E7" s="81"/>
      <c r="F7" s="81">
        <v>7200</v>
      </c>
      <c r="G7" s="81"/>
    </row>
    <row r="8" ht="18" customHeight="1" spans="1:7">
      <c r="A8" s="135" t="s">
        <v>99</v>
      </c>
      <c r="B8" s="135" t="s">
        <v>100</v>
      </c>
      <c r="C8" s="81">
        <v>7200</v>
      </c>
      <c r="D8" s="81">
        <v>7200</v>
      </c>
      <c r="E8" s="81"/>
      <c r="F8" s="81">
        <v>7200</v>
      </c>
      <c r="G8" s="81"/>
    </row>
    <row r="9" ht="18" customHeight="1" spans="1:7">
      <c r="A9" s="161" t="s">
        <v>101</v>
      </c>
      <c r="B9" s="161" t="s">
        <v>102</v>
      </c>
      <c r="C9" s="81">
        <v>7200</v>
      </c>
      <c r="D9" s="81">
        <v>7200</v>
      </c>
      <c r="E9" s="81"/>
      <c r="F9" s="81">
        <v>7200</v>
      </c>
      <c r="G9" s="81"/>
    </row>
    <row r="10" ht="18" customHeight="1" spans="1:7">
      <c r="A10" s="29" t="s">
        <v>103</v>
      </c>
      <c r="B10" s="29" t="s">
        <v>104</v>
      </c>
      <c r="C10" s="81">
        <f>D10+G10</f>
        <v>15080426.08</v>
      </c>
      <c r="D10" s="81">
        <v>4870726.08</v>
      </c>
      <c r="E10" s="81">
        <v>4263604</v>
      </c>
      <c r="F10" s="81">
        <v>607122.08</v>
      </c>
      <c r="G10" s="81">
        <f>G11+G18</f>
        <v>10209700</v>
      </c>
    </row>
    <row r="11" ht="18" customHeight="1" spans="1:7">
      <c r="A11" s="135" t="s">
        <v>105</v>
      </c>
      <c r="B11" s="135" t="s">
        <v>106</v>
      </c>
      <c r="C11" s="81">
        <f>C12+C13</f>
        <v>4913526.08</v>
      </c>
      <c r="D11" s="81">
        <v>4043526.08</v>
      </c>
      <c r="E11" s="81">
        <v>3441204</v>
      </c>
      <c r="F11" s="81">
        <v>602322.08</v>
      </c>
      <c r="G11" s="81">
        <f>G13</f>
        <v>870000</v>
      </c>
    </row>
    <row r="12" ht="18" customHeight="1" spans="1:7">
      <c r="A12" s="161" t="s">
        <v>107</v>
      </c>
      <c r="B12" s="161" t="s">
        <v>108</v>
      </c>
      <c r="C12" s="81">
        <v>4043526.08</v>
      </c>
      <c r="D12" s="81">
        <v>4043526.08</v>
      </c>
      <c r="E12" s="81">
        <v>3441204</v>
      </c>
      <c r="F12" s="81">
        <v>602322.08</v>
      </c>
      <c r="G12" s="81"/>
    </row>
    <row r="13" ht="18" customHeight="1" spans="1:7">
      <c r="A13" s="161">
        <v>2080199</v>
      </c>
      <c r="B13" s="161" t="s">
        <v>109</v>
      </c>
      <c r="C13" s="81">
        <v>870000</v>
      </c>
      <c r="D13" s="81"/>
      <c r="E13" s="81"/>
      <c r="F13" s="81"/>
      <c r="G13" s="81">
        <v>870000</v>
      </c>
    </row>
    <row r="14" ht="18" customHeight="1" spans="1:7">
      <c r="A14" s="135" t="s">
        <v>110</v>
      </c>
      <c r="B14" s="135" t="s">
        <v>111</v>
      </c>
      <c r="C14" s="81">
        <v>827200</v>
      </c>
      <c r="D14" s="81">
        <v>827200</v>
      </c>
      <c r="E14" s="81">
        <v>822400</v>
      </c>
      <c r="F14" s="81">
        <v>4800</v>
      </c>
      <c r="G14" s="81"/>
    </row>
    <row r="15" ht="18" customHeight="1" spans="1:7">
      <c r="A15" s="161" t="s">
        <v>112</v>
      </c>
      <c r="B15" s="161" t="s">
        <v>113</v>
      </c>
      <c r="C15" s="81">
        <v>206400</v>
      </c>
      <c r="D15" s="81">
        <v>206400</v>
      </c>
      <c r="E15" s="81">
        <v>201600</v>
      </c>
      <c r="F15" s="81">
        <v>4800</v>
      </c>
      <c r="G15" s="81"/>
    </row>
    <row r="16" ht="18" customHeight="1" spans="1:7">
      <c r="A16" s="161" t="s">
        <v>114</v>
      </c>
      <c r="B16" s="161" t="s">
        <v>115</v>
      </c>
      <c r="C16" s="81">
        <v>520800</v>
      </c>
      <c r="D16" s="81">
        <v>520800</v>
      </c>
      <c r="E16" s="81">
        <v>520800</v>
      </c>
      <c r="F16" s="81"/>
      <c r="G16" s="81"/>
    </row>
    <row r="17" ht="18" customHeight="1" spans="1:7">
      <c r="A17" s="161" t="s">
        <v>116</v>
      </c>
      <c r="B17" s="161" t="s">
        <v>117</v>
      </c>
      <c r="C17" s="81">
        <v>100000</v>
      </c>
      <c r="D17" s="81">
        <v>100000</v>
      </c>
      <c r="E17" s="81">
        <v>100000</v>
      </c>
      <c r="F17" s="81"/>
      <c r="G17" s="81"/>
    </row>
    <row r="18" ht="18" customHeight="1" spans="1:7">
      <c r="A18" s="135" t="s">
        <v>118</v>
      </c>
      <c r="B18" s="135" t="s">
        <v>119</v>
      </c>
      <c r="C18" s="81">
        <f>D18</f>
        <v>9339700</v>
      </c>
      <c r="D18" s="81">
        <f>G18</f>
        <v>9339700</v>
      </c>
      <c r="E18" s="81"/>
      <c r="F18" s="81"/>
      <c r="G18" s="81">
        <f>G19+G20</f>
        <v>9339700</v>
      </c>
    </row>
    <row r="19" ht="18" customHeight="1" spans="1:7">
      <c r="A19" s="162">
        <v>2080711</v>
      </c>
      <c r="B19" s="162" t="s">
        <v>120</v>
      </c>
      <c r="C19" s="81">
        <f>D19</f>
        <v>1403000</v>
      </c>
      <c r="D19" s="81">
        <f>G19</f>
        <v>1403000</v>
      </c>
      <c r="E19" s="81"/>
      <c r="F19" s="81"/>
      <c r="G19" s="81">
        <v>1403000</v>
      </c>
    </row>
    <row r="20" ht="18" customHeight="1" spans="1:7">
      <c r="A20" s="161" t="s">
        <v>121</v>
      </c>
      <c r="B20" s="161" t="s">
        <v>122</v>
      </c>
      <c r="C20" s="81">
        <f>G20</f>
        <v>7936700</v>
      </c>
      <c r="D20" s="81"/>
      <c r="E20" s="81"/>
      <c r="F20" s="81"/>
      <c r="G20" s="81">
        <v>7936700</v>
      </c>
    </row>
    <row r="21" ht="18" customHeight="1" spans="1:7">
      <c r="A21" s="29" t="s">
        <v>123</v>
      </c>
      <c r="B21" s="29" t="s">
        <v>124</v>
      </c>
      <c r="C21" s="81">
        <v>494080</v>
      </c>
      <c r="D21" s="81">
        <v>494080</v>
      </c>
      <c r="E21" s="81">
        <v>494080</v>
      </c>
      <c r="F21" s="81"/>
      <c r="G21" s="81"/>
    </row>
    <row r="22" ht="18" customHeight="1" spans="1:7">
      <c r="A22" s="135" t="s">
        <v>125</v>
      </c>
      <c r="B22" s="135" t="s">
        <v>126</v>
      </c>
      <c r="C22" s="81">
        <v>494080</v>
      </c>
      <c r="D22" s="81">
        <v>494080</v>
      </c>
      <c r="E22" s="81">
        <v>494080</v>
      </c>
      <c r="F22" s="81"/>
      <c r="G22" s="81"/>
    </row>
    <row r="23" ht="18" customHeight="1" spans="1:7">
      <c r="A23" s="161" t="s">
        <v>127</v>
      </c>
      <c r="B23" s="161" t="s">
        <v>128</v>
      </c>
      <c r="C23" s="81">
        <v>257280</v>
      </c>
      <c r="D23" s="81">
        <v>257280</v>
      </c>
      <c r="E23" s="81">
        <v>257280</v>
      </c>
      <c r="F23" s="81"/>
      <c r="G23" s="81"/>
    </row>
    <row r="24" ht="18" customHeight="1" spans="1:7">
      <c r="A24" s="161" t="s">
        <v>129</v>
      </c>
      <c r="B24" s="161" t="s">
        <v>130</v>
      </c>
      <c r="C24" s="81">
        <v>214400</v>
      </c>
      <c r="D24" s="81">
        <v>214400</v>
      </c>
      <c r="E24" s="81">
        <v>214400</v>
      </c>
      <c r="F24" s="81"/>
      <c r="G24" s="81"/>
    </row>
    <row r="25" ht="18" customHeight="1" spans="1:7">
      <c r="A25" s="161" t="s">
        <v>131</v>
      </c>
      <c r="B25" s="161" t="s">
        <v>132</v>
      </c>
      <c r="C25" s="81">
        <v>22400</v>
      </c>
      <c r="D25" s="81">
        <v>22400</v>
      </c>
      <c r="E25" s="81">
        <v>22400</v>
      </c>
      <c r="F25" s="81"/>
      <c r="G25" s="81"/>
    </row>
    <row r="26" ht="18" customHeight="1" spans="1:7">
      <c r="A26" s="55">
        <v>213</v>
      </c>
      <c r="B26" s="55" t="s">
        <v>133</v>
      </c>
      <c r="C26" s="81">
        <f>C27</f>
        <v>385535.47</v>
      </c>
      <c r="D26" s="81"/>
      <c r="E26" s="81"/>
      <c r="F26" s="81"/>
      <c r="G26" s="81">
        <v>385535.47</v>
      </c>
    </row>
    <row r="27" ht="18" customHeight="1" spans="1:7">
      <c r="A27" s="163">
        <v>21308</v>
      </c>
      <c r="B27" s="163" t="s">
        <v>134</v>
      </c>
      <c r="C27" s="81">
        <v>385535.47</v>
      </c>
      <c r="D27" s="81"/>
      <c r="E27" s="81"/>
      <c r="F27" s="81"/>
      <c r="G27" s="81">
        <v>385535.47</v>
      </c>
    </row>
    <row r="28" ht="18" customHeight="1" spans="1:7">
      <c r="A28" s="162">
        <v>2130804</v>
      </c>
      <c r="B28" s="162" t="s">
        <v>135</v>
      </c>
      <c r="C28" s="81">
        <v>299970.47</v>
      </c>
      <c r="D28" s="81"/>
      <c r="E28" s="81"/>
      <c r="F28" s="81"/>
      <c r="G28" s="81">
        <v>299970.47</v>
      </c>
    </row>
    <row r="29" ht="18" customHeight="1" spans="1:7">
      <c r="A29" s="162" t="s">
        <v>121</v>
      </c>
      <c r="B29" s="162" t="s">
        <v>136</v>
      </c>
      <c r="C29" s="81">
        <v>85565</v>
      </c>
      <c r="D29" s="81"/>
      <c r="E29" s="81"/>
      <c r="F29" s="81"/>
      <c r="G29" s="81">
        <v>85565</v>
      </c>
    </row>
    <row r="30" ht="18" customHeight="1" spans="1:7">
      <c r="A30" s="29" t="s">
        <v>137</v>
      </c>
      <c r="B30" s="29" t="s">
        <v>138</v>
      </c>
      <c r="C30" s="81">
        <v>385529</v>
      </c>
      <c r="D30" s="81">
        <v>385529</v>
      </c>
      <c r="E30" s="81">
        <v>385529</v>
      </c>
      <c r="F30" s="81"/>
      <c r="G30" s="81"/>
    </row>
    <row r="31" ht="18" customHeight="1" spans="1:7">
      <c r="A31" s="135" t="s">
        <v>139</v>
      </c>
      <c r="B31" s="135" t="s">
        <v>140</v>
      </c>
      <c r="C31" s="81">
        <v>385529</v>
      </c>
      <c r="D31" s="81">
        <v>385529</v>
      </c>
      <c r="E31" s="81">
        <v>385529</v>
      </c>
      <c r="F31" s="81"/>
      <c r="G31" s="81"/>
    </row>
    <row r="32" ht="18" customHeight="1" spans="1:7">
      <c r="A32" s="161" t="s">
        <v>141</v>
      </c>
      <c r="B32" s="161" t="s">
        <v>142</v>
      </c>
      <c r="C32" s="81">
        <v>378809</v>
      </c>
      <c r="D32" s="81">
        <v>378809</v>
      </c>
      <c r="E32" s="81">
        <v>378809</v>
      </c>
      <c r="F32" s="81"/>
      <c r="G32" s="81"/>
    </row>
    <row r="33" ht="18" customHeight="1" spans="1:7">
      <c r="A33" s="161" t="s">
        <v>143</v>
      </c>
      <c r="B33" s="161" t="s">
        <v>144</v>
      </c>
      <c r="C33" s="81">
        <v>6720</v>
      </c>
      <c r="D33" s="81">
        <v>6720</v>
      </c>
      <c r="E33" s="81">
        <v>6720</v>
      </c>
      <c r="F33" s="81"/>
      <c r="G33" s="81"/>
    </row>
    <row r="34" ht="18" customHeight="1" spans="1:7">
      <c r="A34" s="80" t="s">
        <v>183</v>
      </c>
      <c r="B34" s="164" t="s">
        <v>183</v>
      </c>
      <c r="C34" s="81">
        <f>C7+C10+C21+C30+C26</f>
        <v>16352770.55</v>
      </c>
      <c r="D34" s="81">
        <v>5757535.08</v>
      </c>
      <c r="E34" s="81">
        <v>5143213</v>
      </c>
      <c r="F34" s="81">
        <v>614322.08</v>
      </c>
      <c r="G34" s="81">
        <v>7000000</v>
      </c>
    </row>
  </sheetData>
  <mergeCells count="6">
    <mergeCell ref="A2:G2"/>
    <mergeCell ref="A4:B4"/>
    <mergeCell ref="D4:F4"/>
    <mergeCell ref="A34:B3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selection activeCell="A13" sqref="A13"/>
    </sheetView>
  </sheetViews>
  <sheetFormatPr defaultColWidth="10.4259259259259" defaultRowHeight="14.25" customHeight="1" outlineLevelCol="5"/>
  <cols>
    <col min="1" max="6" width="28.1388888888889" customWidth="1"/>
  </cols>
  <sheetData>
    <row r="1" customHeight="1" spans="1:6">
      <c r="A1" s="42"/>
      <c r="B1" s="42"/>
      <c r="C1" s="42"/>
      <c r="D1" s="42"/>
      <c r="E1" s="41"/>
      <c r="F1" s="154" t="s">
        <v>184</v>
      </c>
    </row>
    <row r="2" ht="41.25" customHeight="1" spans="1:6">
      <c r="A2" s="155" t="str">
        <f>"2025"&amp;"年一般公共预算“三公”经费支出预算表"</f>
        <v>2025年一般公共预算“三公”经费支出预算表</v>
      </c>
      <c r="B2" s="42"/>
      <c r="C2" s="42"/>
      <c r="D2" s="42"/>
      <c r="E2" s="41"/>
      <c r="F2" s="42"/>
    </row>
    <row r="3" customHeight="1" spans="1:6">
      <c r="A3" s="112" t="str">
        <f>"单位名称："&amp;"昆明市呈贡区公共就业和人才服务中心"</f>
        <v>单位名称：昆明市呈贡区公共就业和人才服务中心</v>
      </c>
      <c r="B3" s="156"/>
      <c r="D3" s="42"/>
      <c r="E3" s="41"/>
      <c r="F3" s="63" t="s">
        <v>1</v>
      </c>
    </row>
    <row r="4" ht="27" customHeight="1" spans="1:6">
      <c r="A4" s="46" t="s">
        <v>185</v>
      </c>
      <c r="B4" s="46" t="s">
        <v>186</v>
      </c>
      <c r="C4" s="48" t="s">
        <v>187</v>
      </c>
      <c r="D4" s="46"/>
      <c r="E4" s="47"/>
      <c r="F4" s="46" t="s">
        <v>188</v>
      </c>
    </row>
    <row r="5" ht="28.5" customHeight="1" spans="1:6">
      <c r="A5" s="157"/>
      <c r="B5" s="50"/>
      <c r="C5" s="47" t="s">
        <v>57</v>
      </c>
      <c r="D5" s="47" t="s">
        <v>189</v>
      </c>
      <c r="E5" s="47" t="s">
        <v>190</v>
      </c>
      <c r="F5" s="49"/>
    </row>
    <row r="6" ht="17.25" customHeight="1" spans="1:6">
      <c r="A6" s="54" t="s">
        <v>82</v>
      </c>
      <c r="B6" s="54" t="s">
        <v>83</v>
      </c>
      <c r="C6" s="54" t="s">
        <v>84</v>
      </c>
      <c r="D6" s="54" t="s">
        <v>85</v>
      </c>
      <c r="E6" s="54" t="s">
        <v>86</v>
      </c>
      <c r="F6" s="54" t="s">
        <v>87</v>
      </c>
    </row>
    <row r="7" ht="17.25" customHeight="1" spans="1:6">
      <c r="A7" s="81"/>
      <c r="B7" s="81"/>
      <c r="C7" s="81"/>
      <c r="D7" s="81"/>
      <c r="E7" s="81"/>
      <c r="F7" s="81"/>
    </row>
    <row r="12" customHeight="1" spans="1:1">
      <c r="A12" t="s">
        <v>191</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topLeftCell="A15" workbookViewId="0">
      <selection activeCell="A1" sqref="A1"/>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ht="13.5" customHeight="1" spans="2:24">
      <c r="B1" s="136"/>
      <c r="C1" s="143"/>
      <c r="E1" s="144"/>
      <c r="F1" s="144"/>
      <c r="G1" s="144"/>
      <c r="H1" s="144"/>
      <c r="I1" s="85"/>
      <c r="J1" s="85"/>
      <c r="K1" s="85"/>
      <c r="L1" s="85"/>
      <c r="M1" s="85"/>
      <c r="N1" s="85"/>
      <c r="R1" s="85"/>
      <c r="V1" s="143"/>
      <c r="X1" s="2" t="s">
        <v>192</v>
      </c>
    </row>
    <row r="2" ht="45.75" customHeight="1" spans="1:24">
      <c r="A2" s="68" t="str">
        <f>"2025"&amp;"年部门基本支出预算表"</f>
        <v>2025年部门基本支出预算表</v>
      </c>
      <c r="B2" s="3"/>
      <c r="C2" s="68"/>
      <c r="D2" s="68"/>
      <c r="E2" s="68"/>
      <c r="F2" s="68"/>
      <c r="G2" s="68"/>
      <c r="H2" s="68"/>
      <c r="I2" s="68"/>
      <c r="J2" s="68"/>
      <c r="K2" s="68"/>
      <c r="L2" s="68"/>
      <c r="M2" s="68"/>
      <c r="N2" s="68"/>
      <c r="O2" s="3"/>
      <c r="P2" s="3"/>
      <c r="Q2" s="3"/>
      <c r="R2" s="68"/>
      <c r="S2" s="68"/>
      <c r="T2" s="68"/>
      <c r="U2" s="68"/>
      <c r="V2" s="68"/>
      <c r="W2" s="68"/>
      <c r="X2" s="68"/>
    </row>
    <row r="3" ht="18.75" customHeight="1" spans="1:24">
      <c r="A3" s="4" t="str">
        <f>"单位名称："&amp;"昆明市呈贡区公共就业和人才服务中心"</f>
        <v>单位名称：昆明市呈贡区公共就业和人才服务中心</v>
      </c>
      <c r="B3" s="5"/>
      <c r="C3" s="145"/>
      <c r="D3" s="145"/>
      <c r="E3" s="145"/>
      <c r="F3" s="145"/>
      <c r="G3" s="145"/>
      <c r="H3" s="145"/>
      <c r="I3" s="87"/>
      <c r="J3" s="87"/>
      <c r="K3" s="87"/>
      <c r="L3" s="87"/>
      <c r="M3" s="87"/>
      <c r="N3" s="87"/>
      <c r="O3" s="6"/>
      <c r="P3" s="6"/>
      <c r="Q3" s="6"/>
      <c r="R3" s="87"/>
      <c r="V3" s="143"/>
      <c r="X3" s="2" t="s">
        <v>1</v>
      </c>
    </row>
    <row r="4" ht="18" customHeight="1" spans="1:24">
      <c r="A4" s="8" t="s">
        <v>193</v>
      </c>
      <c r="B4" s="8" t="s">
        <v>194</v>
      </c>
      <c r="C4" s="8" t="s">
        <v>195</v>
      </c>
      <c r="D4" s="8" t="s">
        <v>196</v>
      </c>
      <c r="E4" s="8" t="s">
        <v>197</v>
      </c>
      <c r="F4" s="8" t="s">
        <v>198</v>
      </c>
      <c r="G4" s="8" t="s">
        <v>199</v>
      </c>
      <c r="H4" s="8" t="s">
        <v>200</v>
      </c>
      <c r="I4" s="150" t="s">
        <v>201</v>
      </c>
      <c r="J4" s="82" t="s">
        <v>201</v>
      </c>
      <c r="K4" s="82"/>
      <c r="L4" s="82"/>
      <c r="M4" s="82"/>
      <c r="N4" s="82"/>
      <c r="O4" s="11"/>
      <c r="P4" s="11"/>
      <c r="Q4" s="11"/>
      <c r="R4" s="103" t="s">
        <v>61</v>
      </c>
      <c r="S4" s="82" t="s">
        <v>62</v>
      </c>
      <c r="T4" s="82"/>
      <c r="U4" s="82"/>
      <c r="V4" s="82"/>
      <c r="W4" s="82"/>
      <c r="X4" s="83"/>
    </row>
    <row r="5" ht="18" customHeight="1" spans="1:24">
      <c r="A5" s="13"/>
      <c r="B5" s="28"/>
      <c r="C5" s="128"/>
      <c r="D5" s="13"/>
      <c r="E5" s="13"/>
      <c r="F5" s="13"/>
      <c r="G5" s="13"/>
      <c r="H5" s="13"/>
      <c r="I5" s="126" t="s">
        <v>202</v>
      </c>
      <c r="J5" s="150" t="s">
        <v>58</v>
      </c>
      <c r="K5" s="82"/>
      <c r="L5" s="82"/>
      <c r="M5" s="82"/>
      <c r="N5" s="83"/>
      <c r="O5" s="10" t="s">
        <v>203</v>
      </c>
      <c r="P5" s="11"/>
      <c r="Q5" s="12"/>
      <c r="R5" s="8" t="s">
        <v>61</v>
      </c>
      <c r="S5" s="150" t="s">
        <v>62</v>
      </c>
      <c r="T5" s="103" t="s">
        <v>64</v>
      </c>
      <c r="U5" s="82" t="s">
        <v>62</v>
      </c>
      <c r="V5" s="103" t="s">
        <v>66</v>
      </c>
      <c r="W5" s="103" t="s">
        <v>67</v>
      </c>
      <c r="X5" s="153" t="s">
        <v>68</v>
      </c>
    </row>
    <row r="6" ht="19.5" customHeight="1" spans="1:24">
      <c r="A6" s="28"/>
      <c r="B6" s="28"/>
      <c r="C6" s="28"/>
      <c r="D6" s="28"/>
      <c r="E6" s="28"/>
      <c r="F6" s="28"/>
      <c r="G6" s="28"/>
      <c r="H6" s="28"/>
      <c r="I6" s="28"/>
      <c r="J6" s="151" t="s">
        <v>204</v>
      </c>
      <c r="K6" s="8" t="s">
        <v>205</v>
      </c>
      <c r="L6" s="8" t="s">
        <v>206</v>
      </c>
      <c r="M6" s="8" t="s">
        <v>207</v>
      </c>
      <c r="N6" s="8" t="s">
        <v>208</v>
      </c>
      <c r="O6" s="8" t="s">
        <v>58</v>
      </c>
      <c r="P6" s="8" t="s">
        <v>59</v>
      </c>
      <c r="Q6" s="8" t="s">
        <v>60</v>
      </c>
      <c r="R6" s="28"/>
      <c r="S6" s="8" t="s">
        <v>57</v>
      </c>
      <c r="T6" s="8" t="s">
        <v>64</v>
      </c>
      <c r="U6" s="8" t="s">
        <v>209</v>
      </c>
      <c r="V6" s="8" t="s">
        <v>66</v>
      </c>
      <c r="W6" s="8" t="s">
        <v>67</v>
      </c>
      <c r="X6" s="8" t="s">
        <v>68</v>
      </c>
    </row>
    <row r="7" ht="37.5" customHeight="1" spans="1:24">
      <c r="A7" s="146"/>
      <c r="B7" s="18"/>
      <c r="C7" s="146"/>
      <c r="D7" s="146"/>
      <c r="E7" s="146"/>
      <c r="F7" s="146"/>
      <c r="G7" s="146"/>
      <c r="H7" s="146"/>
      <c r="I7" s="146"/>
      <c r="J7" s="152" t="s">
        <v>57</v>
      </c>
      <c r="K7" s="16" t="s">
        <v>210</v>
      </c>
      <c r="L7" s="16" t="s">
        <v>206</v>
      </c>
      <c r="M7" s="16" t="s">
        <v>207</v>
      </c>
      <c r="N7" s="16" t="s">
        <v>208</v>
      </c>
      <c r="O7" s="16" t="s">
        <v>206</v>
      </c>
      <c r="P7" s="16" t="s">
        <v>207</v>
      </c>
      <c r="Q7" s="16" t="s">
        <v>208</v>
      </c>
      <c r="R7" s="16" t="s">
        <v>61</v>
      </c>
      <c r="S7" s="16" t="s">
        <v>57</v>
      </c>
      <c r="T7" s="16" t="s">
        <v>64</v>
      </c>
      <c r="U7" s="16" t="s">
        <v>209</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211</v>
      </c>
      <c r="B9" s="147" t="s">
        <v>70</v>
      </c>
      <c r="C9" s="147" t="s">
        <v>212</v>
      </c>
      <c r="D9" s="147" t="s">
        <v>144</v>
      </c>
      <c r="E9" s="147" t="s">
        <v>143</v>
      </c>
      <c r="F9" s="147" t="s">
        <v>144</v>
      </c>
      <c r="G9" s="147" t="s">
        <v>213</v>
      </c>
      <c r="H9" s="147" t="s">
        <v>214</v>
      </c>
      <c r="I9" s="81">
        <v>6720</v>
      </c>
      <c r="J9" s="81">
        <v>6720</v>
      </c>
      <c r="K9" s="81"/>
      <c r="L9" s="81"/>
      <c r="M9" s="81">
        <v>6720</v>
      </c>
      <c r="N9" s="81"/>
      <c r="O9" s="81"/>
      <c r="P9" s="81"/>
      <c r="Q9" s="81"/>
      <c r="R9" s="81"/>
      <c r="S9" s="81"/>
      <c r="T9" s="81"/>
      <c r="U9" s="81"/>
      <c r="V9" s="81"/>
      <c r="W9" s="81"/>
      <c r="X9" s="81"/>
    </row>
    <row r="10" ht="20.25" customHeight="1" spans="1:24">
      <c r="A10" s="147" t="s">
        <v>211</v>
      </c>
      <c r="B10" s="147" t="s">
        <v>70</v>
      </c>
      <c r="C10" s="147" t="s">
        <v>215</v>
      </c>
      <c r="D10" s="147" t="s">
        <v>216</v>
      </c>
      <c r="E10" s="147" t="s">
        <v>107</v>
      </c>
      <c r="F10" s="147" t="s">
        <v>108</v>
      </c>
      <c r="G10" s="147" t="s">
        <v>217</v>
      </c>
      <c r="H10" s="147" t="s">
        <v>218</v>
      </c>
      <c r="I10" s="81">
        <v>915000</v>
      </c>
      <c r="J10" s="81">
        <v>915000</v>
      </c>
      <c r="K10" s="23"/>
      <c r="L10" s="23"/>
      <c r="M10" s="81">
        <v>915000</v>
      </c>
      <c r="N10" s="23"/>
      <c r="O10" s="81"/>
      <c r="P10" s="81"/>
      <c r="Q10" s="81"/>
      <c r="R10" s="81"/>
      <c r="S10" s="81"/>
      <c r="T10" s="81"/>
      <c r="U10" s="81"/>
      <c r="V10" s="81"/>
      <c r="W10" s="81"/>
      <c r="X10" s="81"/>
    </row>
    <row r="11" ht="20.25" customHeight="1" spans="1:24">
      <c r="A11" s="147" t="s">
        <v>211</v>
      </c>
      <c r="B11" s="147" t="s">
        <v>70</v>
      </c>
      <c r="C11" s="147" t="s">
        <v>215</v>
      </c>
      <c r="D11" s="147" t="s">
        <v>216</v>
      </c>
      <c r="E11" s="147" t="s">
        <v>107</v>
      </c>
      <c r="F11" s="147" t="s">
        <v>108</v>
      </c>
      <c r="G11" s="147" t="s">
        <v>213</v>
      </c>
      <c r="H11" s="147" t="s">
        <v>214</v>
      </c>
      <c r="I11" s="81">
        <v>1431864</v>
      </c>
      <c r="J11" s="81">
        <v>1431864</v>
      </c>
      <c r="K11" s="23"/>
      <c r="L11" s="23"/>
      <c r="M11" s="81">
        <v>1431864</v>
      </c>
      <c r="N11" s="23"/>
      <c r="O11" s="81"/>
      <c r="P11" s="81"/>
      <c r="Q11" s="81"/>
      <c r="R11" s="81"/>
      <c r="S11" s="81"/>
      <c r="T11" s="81"/>
      <c r="U11" s="81"/>
      <c r="V11" s="81"/>
      <c r="W11" s="81"/>
      <c r="X11" s="81"/>
    </row>
    <row r="12" ht="20.25" customHeight="1" spans="1:24">
      <c r="A12" s="147" t="s">
        <v>211</v>
      </c>
      <c r="B12" s="147" t="s">
        <v>70</v>
      </c>
      <c r="C12" s="147" t="s">
        <v>215</v>
      </c>
      <c r="D12" s="147" t="s">
        <v>216</v>
      </c>
      <c r="E12" s="147" t="s">
        <v>107</v>
      </c>
      <c r="F12" s="147" t="s">
        <v>108</v>
      </c>
      <c r="G12" s="147" t="s">
        <v>219</v>
      </c>
      <c r="H12" s="147" t="s">
        <v>220</v>
      </c>
      <c r="I12" s="81">
        <v>96000</v>
      </c>
      <c r="J12" s="81">
        <v>96000</v>
      </c>
      <c r="K12" s="23"/>
      <c r="L12" s="23"/>
      <c r="M12" s="81">
        <v>96000</v>
      </c>
      <c r="N12" s="23"/>
      <c r="O12" s="81"/>
      <c r="P12" s="81"/>
      <c r="Q12" s="81"/>
      <c r="R12" s="81"/>
      <c r="S12" s="81"/>
      <c r="T12" s="81"/>
      <c r="U12" s="81"/>
      <c r="V12" s="81"/>
      <c r="W12" s="81"/>
      <c r="X12" s="81"/>
    </row>
    <row r="13" ht="20.25" customHeight="1" spans="1:24">
      <c r="A13" s="147" t="s">
        <v>211</v>
      </c>
      <c r="B13" s="147" t="s">
        <v>70</v>
      </c>
      <c r="C13" s="147" t="s">
        <v>221</v>
      </c>
      <c r="D13" s="147" t="s">
        <v>222</v>
      </c>
      <c r="E13" s="147" t="s">
        <v>114</v>
      </c>
      <c r="F13" s="147" t="s">
        <v>115</v>
      </c>
      <c r="G13" s="147" t="s">
        <v>223</v>
      </c>
      <c r="H13" s="147" t="s">
        <v>224</v>
      </c>
      <c r="I13" s="81">
        <v>520800</v>
      </c>
      <c r="J13" s="81">
        <v>520800</v>
      </c>
      <c r="K13" s="23"/>
      <c r="L13" s="23"/>
      <c r="M13" s="81">
        <v>520800</v>
      </c>
      <c r="N13" s="23"/>
      <c r="O13" s="81"/>
      <c r="P13" s="81"/>
      <c r="Q13" s="81"/>
      <c r="R13" s="81"/>
      <c r="S13" s="81"/>
      <c r="T13" s="81"/>
      <c r="U13" s="81"/>
      <c r="V13" s="81"/>
      <c r="W13" s="81"/>
      <c r="X13" s="81"/>
    </row>
    <row r="14" ht="20.25" customHeight="1" spans="1:24">
      <c r="A14" s="147" t="s">
        <v>211</v>
      </c>
      <c r="B14" s="147" t="s">
        <v>70</v>
      </c>
      <c r="C14" s="147" t="s">
        <v>221</v>
      </c>
      <c r="D14" s="147" t="s">
        <v>222</v>
      </c>
      <c r="E14" s="147" t="s">
        <v>116</v>
      </c>
      <c r="F14" s="147" t="s">
        <v>117</v>
      </c>
      <c r="G14" s="147" t="s">
        <v>225</v>
      </c>
      <c r="H14" s="147" t="s">
        <v>226</v>
      </c>
      <c r="I14" s="81">
        <v>100000</v>
      </c>
      <c r="J14" s="81">
        <v>100000</v>
      </c>
      <c r="K14" s="23"/>
      <c r="L14" s="23"/>
      <c r="M14" s="81">
        <v>100000</v>
      </c>
      <c r="N14" s="23"/>
      <c r="O14" s="81"/>
      <c r="P14" s="81"/>
      <c r="Q14" s="81"/>
      <c r="R14" s="81"/>
      <c r="S14" s="81"/>
      <c r="T14" s="81"/>
      <c r="U14" s="81"/>
      <c r="V14" s="81"/>
      <c r="W14" s="81"/>
      <c r="X14" s="81"/>
    </row>
    <row r="15" ht="20.25" customHeight="1" spans="1:24">
      <c r="A15" s="147" t="s">
        <v>211</v>
      </c>
      <c r="B15" s="147" t="s">
        <v>70</v>
      </c>
      <c r="C15" s="147" t="s">
        <v>221</v>
      </c>
      <c r="D15" s="147" t="s">
        <v>222</v>
      </c>
      <c r="E15" s="147" t="s">
        <v>127</v>
      </c>
      <c r="F15" s="147" t="s">
        <v>128</v>
      </c>
      <c r="G15" s="147" t="s">
        <v>227</v>
      </c>
      <c r="H15" s="147" t="s">
        <v>228</v>
      </c>
      <c r="I15" s="81">
        <v>257280</v>
      </c>
      <c r="J15" s="81">
        <v>257280</v>
      </c>
      <c r="K15" s="23"/>
      <c r="L15" s="23"/>
      <c r="M15" s="81">
        <v>257280</v>
      </c>
      <c r="N15" s="23"/>
      <c r="O15" s="81"/>
      <c r="P15" s="81"/>
      <c r="Q15" s="81"/>
      <c r="R15" s="81"/>
      <c r="S15" s="81"/>
      <c r="T15" s="81"/>
      <c r="U15" s="81"/>
      <c r="V15" s="81"/>
      <c r="W15" s="81"/>
      <c r="X15" s="81"/>
    </row>
    <row r="16" ht="20.25" customHeight="1" spans="1:24">
      <c r="A16" s="147" t="s">
        <v>211</v>
      </c>
      <c r="B16" s="147" t="s">
        <v>70</v>
      </c>
      <c r="C16" s="147" t="s">
        <v>221</v>
      </c>
      <c r="D16" s="147" t="s">
        <v>222</v>
      </c>
      <c r="E16" s="147" t="s">
        <v>129</v>
      </c>
      <c r="F16" s="147" t="s">
        <v>130</v>
      </c>
      <c r="G16" s="147" t="s">
        <v>229</v>
      </c>
      <c r="H16" s="147" t="s">
        <v>230</v>
      </c>
      <c r="I16" s="81">
        <v>214400</v>
      </c>
      <c r="J16" s="81">
        <v>214400</v>
      </c>
      <c r="K16" s="23"/>
      <c r="L16" s="23"/>
      <c r="M16" s="81">
        <v>214400</v>
      </c>
      <c r="N16" s="23"/>
      <c r="O16" s="81"/>
      <c r="P16" s="81"/>
      <c r="Q16" s="81"/>
      <c r="R16" s="81"/>
      <c r="S16" s="81"/>
      <c r="T16" s="81"/>
      <c r="U16" s="81"/>
      <c r="V16" s="81"/>
      <c r="W16" s="81"/>
      <c r="X16" s="81"/>
    </row>
    <row r="17" ht="20.25" customHeight="1" spans="1:24">
      <c r="A17" s="147" t="s">
        <v>211</v>
      </c>
      <c r="B17" s="147" t="s">
        <v>70</v>
      </c>
      <c r="C17" s="147" t="s">
        <v>221</v>
      </c>
      <c r="D17" s="147" t="s">
        <v>222</v>
      </c>
      <c r="E17" s="147" t="s">
        <v>107</v>
      </c>
      <c r="F17" s="147" t="s">
        <v>108</v>
      </c>
      <c r="G17" s="147" t="s">
        <v>231</v>
      </c>
      <c r="H17" s="147" t="s">
        <v>232</v>
      </c>
      <c r="I17" s="81">
        <v>2700</v>
      </c>
      <c r="J17" s="81">
        <v>2700</v>
      </c>
      <c r="K17" s="23"/>
      <c r="L17" s="23"/>
      <c r="M17" s="81">
        <v>2700</v>
      </c>
      <c r="N17" s="23"/>
      <c r="O17" s="81"/>
      <c r="P17" s="81"/>
      <c r="Q17" s="81"/>
      <c r="R17" s="81"/>
      <c r="S17" s="81"/>
      <c r="T17" s="81"/>
      <c r="U17" s="81"/>
      <c r="V17" s="81"/>
      <c r="W17" s="81"/>
      <c r="X17" s="81"/>
    </row>
    <row r="18" ht="20.25" customHeight="1" spans="1:24">
      <c r="A18" s="147" t="s">
        <v>211</v>
      </c>
      <c r="B18" s="147" t="s">
        <v>70</v>
      </c>
      <c r="C18" s="147" t="s">
        <v>221</v>
      </c>
      <c r="D18" s="147" t="s">
        <v>222</v>
      </c>
      <c r="E18" s="147" t="s">
        <v>131</v>
      </c>
      <c r="F18" s="147" t="s">
        <v>132</v>
      </c>
      <c r="G18" s="147" t="s">
        <v>231</v>
      </c>
      <c r="H18" s="147" t="s">
        <v>232</v>
      </c>
      <c r="I18" s="81">
        <v>16544</v>
      </c>
      <c r="J18" s="81">
        <v>16544</v>
      </c>
      <c r="K18" s="23"/>
      <c r="L18" s="23"/>
      <c r="M18" s="81">
        <v>16544</v>
      </c>
      <c r="N18" s="23"/>
      <c r="O18" s="81"/>
      <c r="P18" s="81"/>
      <c r="Q18" s="81"/>
      <c r="R18" s="81"/>
      <c r="S18" s="81"/>
      <c r="T18" s="81"/>
      <c r="U18" s="81"/>
      <c r="V18" s="81"/>
      <c r="W18" s="81"/>
      <c r="X18" s="81"/>
    </row>
    <row r="19" ht="20.25" customHeight="1" spans="1:24">
      <c r="A19" s="147" t="s">
        <v>211</v>
      </c>
      <c r="B19" s="147" t="s">
        <v>70</v>
      </c>
      <c r="C19" s="147" t="s">
        <v>221</v>
      </c>
      <c r="D19" s="147" t="s">
        <v>222</v>
      </c>
      <c r="E19" s="147" t="s">
        <v>131</v>
      </c>
      <c r="F19" s="147" t="s">
        <v>132</v>
      </c>
      <c r="G19" s="147" t="s">
        <v>231</v>
      </c>
      <c r="H19" s="147" t="s">
        <v>232</v>
      </c>
      <c r="I19" s="81">
        <v>5856</v>
      </c>
      <c r="J19" s="81">
        <v>5856</v>
      </c>
      <c r="K19" s="23"/>
      <c r="L19" s="23"/>
      <c r="M19" s="81">
        <v>5856</v>
      </c>
      <c r="N19" s="23"/>
      <c r="O19" s="81"/>
      <c r="P19" s="81"/>
      <c r="Q19" s="81"/>
      <c r="R19" s="81"/>
      <c r="S19" s="81"/>
      <c r="T19" s="81"/>
      <c r="U19" s="81"/>
      <c r="V19" s="81"/>
      <c r="W19" s="81"/>
      <c r="X19" s="81"/>
    </row>
    <row r="20" ht="20.25" customHeight="1" spans="1:24">
      <c r="A20" s="147" t="s">
        <v>211</v>
      </c>
      <c r="B20" s="147" t="s">
        <v>70</v>
      </c>
      <c r="C20" s="147" t="s">
        <v>233</v>
      </c>
      <c r="D20" s="147" t="s">
        <v>142</v>
      </c>
      <c r="E20" s="147" t="s">
        <v>141</v>
      </c>
      <c r="F20" s="147" t="s">
        <v>142</v>
      </c>
      <c r="G20" s="147" t="s">
        <v>234</v>
      </c>
      <c r="H20" s="147" t="s">
        <v>142</v>
      </c>
      <c r="I20" s="81">
        <v>378809</v>
      </c>
      <c r="J20" s="81">
        <v>378809</v>
      </c>
      <c r="K20" s="23"/>
      <c r="L20" s="23"/>
      <c r="M20" s="81">
        <v>378809</v>
      </c>
      <c r="N20" s="23"/>
      <c r="O20" s="81"/>
      <c r="P20" s="81"/>
      <c r="Q20" s="81"/>
      <c r="R20" s="81"/>
      <c r="S20" s="81"/>
      <c r="T20" s="81"/>
      <c r="U20" s="81"/>
      <c r="V20" s="81"/>
      <c r="W20" s="81"/>
      <c r="X20" s="81"/>
    </row>
    <row r="21" ht="20.25" customHeight="1" spans="1:24">
      <c r="A21" s="147" t="s">
        <v>211</v>
      </c>
      <c r="B21" s="147" t="s">
        <v>70</v>
      </c>
      <c r="C21" s="147" t="s">
        <v>235</v>
      </c>
      <c r="D21" s="147" t="s">
        <v>236</v>
      </c>
      <c r="E21" s="147" t="s">
        <v>107</v>
      </c>
      <c r="F21" s="147" t="s">
        <v>108</v>
      </c>
      <c r="G21" s="147" t="s">
        <v>237</v>
      </c>
      <c r="H21" s="147" t="s">
        <v>238</v>
      </c>
      <c r="I21" s="81">
        <v>212400</v>
      </c>
      <c r="J21" s="81">
        <v>212400</v>
      </c>
      <c r="K21" s="23"/>
      <c r="L21" s="23"/>
      <c r="M21" s="81">
        <v>212400</v>
      </c>
      <c r="N21" s="23"/>
      <c r="O21" s="81"/>
      <c r="P21" s="81"/>
      <c r="Q21" s="81"/>
      <c r="R21" s="81"/>
      <c r="S21" s="81"/>
      <c r="T21" s="81"/>
      <c r="U21" s="81"/>
      <c r="V21" s="81"/>
      <c r="W21" s="81"/>
      <c r="X21" s="81"/>
    </row>
    <row r="22" ht="20.25" customHeight="1" spans="1:24">
      <c r="A22" s="147" t="s">
        <v>211</v>
      </c>
      <c r="B22" s="147" t="s">
        <v>70</v>
      </c>
      <c r="C22" s="147" t="s">
        <v>239</v>
      </c>
      <c r="D22" s="147" t="s">
        <v>240</v>
      </c>
      <c r="E22" s="147" t="s">
        <v>107</v>
      </c>
      <c r="F22" s="147" t="s">
        <v>108</v>
      </c>
      <c r="G22" s="147" t="s">
        <v>241</v>
      </c>
      <c r="H22" s="147" t="s">
        <v>240</v>
      </c>
      <c r="I22" s="81">
        <v>56290.08</v>
      </c>
      <c r="J22" s="81">
        <v>56290.08</v>
      </c>
      <c r="K22" s="23"/>
      <c r="L22" s="23"/>
      <c r="M22" s="81">
        <v>56290.08</v>
      </c>
      <c r="N22" s="23"/>
      <c r="O22" s="81"/>
      <c r="P22" s="81"/>
      <c r="Q22" s="81"/>
      <c r="R22" s="81"/>
      <c r="S22" s="81"/>
      <c r="T22" s="81"/>
      <c r="U22" s="81"/>
      <c r="V22" s="81"/>
      <c r="W22" s="81"/>
      <c r="X22" s="81"/>
    </row>
    <row r="23" ht="20.25" customHeight="1" spans="1:24">
      <c r="A23" s="147" t="s">
        <v>211</v>
      </c>
      <c r="B23" s="147" t="s">
        <v>70</v>
      </c>
      <c r="C23" s="147" t="s">
        <v>242</v>
      </c>
      <c r="D23" s="147" t="s">
        <v>243</v>
      </c>
      <c r="E23" s="147" t="s">
        <v>107</v>
      </c>
      <c r="F23" s="147" t="s">
        <v>108</v>
      </c>
      <c r="G23" s="147" t="s">
        <v>244</v>
      </c>
      <c r="H23" s="147" t="s">
        <v>245</v>
      </c>
      <c r="I23" s="81">
        <v>68376</v>
      </c>
      <c r="J23" s="81">
        <v>68376</v>
      </c>
      <c r="K23" s="23"/>
      <c r="L23" s="23"/>
      <c r="M23" s="81">
        <v>68376</v>
      </c>
      <c r="N23" s="23"/>
      <c r="O23" s="81"/>
      <c r="P23" s="81"/>
      <c r="Q23" s="81"/>
      <c r="R23" s="81"/>
      <c r="S23" s="81"/>
      <c r="T23" s="81"/>
      <c r="U23" s="81"/>
      <c r="V23" s="81"/>
      <c r="W23" s="81"/>
      <c r="X23" s="81"/>
    </row>
    <row r="24" ht="20.25" customHeight="1" spans="1:24">
      <c r="A24" s="147" t="s">
        <v>211</v>
      </c>
      <c r="B24" s="147" t="s">
        <v>70</v>
      </c>
      <c r="C24" s="147" t="s">
        <v>242</v>
      </c>
      <c r="D24" s="147" t="s">
        <v>243</v>
      </c>
      <c r="E24" s="147" t="s">
        <v>107</v>
      </c>
      <c r="F24" s="147" t="s">
        <v>108</v>
      </c>
      <c r="G24" s="147" t="s">
        <v>244</v>
      </c>
      <c r="H24" s="147" t="s">
        <v>245</v>
      </c>
      <c r="I24" s="81">
        <v>45000</v>
      </c>
      <c r="J24" s="81">
        <v>45000</v>
      </c>
      <c r="K24" s="23"/>
      <c r="L24" s="23"/>
      <c r="M24" s="81">
        <v>45000</v>
      </c>
      <c r="N24" s="23"/>
      <c r="O24" s="81"/>
      <c r="P24" s="81"/>
      <c r="Q24" s="81"/>
      <c r="R24" s="81"/>
      <c r="S24" s="81"/>
      <c r="T24" s="81"/>
      <c r="U24" s="81"/>
      <c r="V24" s="81"/>
      <c r="W24" s="81"/>
      <c r="X24" s="81"/>
    </row>
    <row r="25" ht="20.25" customHeight="1" spans="1:24">
      <c r="A25" s="147" t="s">
        <v>211</v>
      </c>
      <c r="B25" s="147" t="s">
        <v>70</v>
      </c>
      <c r="C25" s="147" t="s">
        <v>242</v>
      </c>
      <c r="D25" s="147" t="s">
        <v>243</v>
      </c>
      <c r="E25" s="147" t="s">
        <v>112</v>
      </c>
      <c r="F25" s="147" t="s">
        <v>113</v>
      </c>
      <c r="G25" s="147" t="s">
        <v>244</v>
      </c>
      <c r="H25" s="147" t="s">
        <v>245</v>
      </c>
      <c r="I25" s="81">
        <v>4800</v>
      </c>
      <c r="J25" s="81">
        <v>4800</v>
      </c>
      <c r="K25" s="23"/>
      <c r="L25" s="23"/>
      <c r="M25" s="81">
        <v>4800</v>
      </c>
      <c r="N25" s="23"/>
      <c r="O25" s="81"/>
      <c r="P25" s="81"/>
      <c r="Q25" s="81"/>
      <c r="R25" s="81"/>
      <c r="S25" s="81"/>
      <c r="T25" s="81"/>
      <c r="U25" s="81"/>
      <c r="V25" s="81"/>
      <c r="W25" s="81"/>
      <c r="X25" s="81"/>
    </row>
    <row r="26" ht="20.25" customHeight="1" spans="1:24">
      <c r="A26" s="147" t="s">
        <v>211</v>
      </c>
      <c r="B26" s="147" t="s">
        <v>70</v>
      </c>
      <c r="C26" s="147" t="s">
        <v>242</v>
      </c>
      <c r="D26" s="147" t="s">
        <v>243</v>
      </c>
      <c r="E26" s="147" t="s">
        <v>107</v>
      </c>
      <c r="F26" s="147" t="s">
        <v>108</v>
      </c>
      <c r="G26" s="147" t="s">
        <v>246</v>
      </c>
      <c r="H26" s="147" t="s">
        <v>247</v>
      </c>
      <c r="I26" s="81">
        <v>8808</v>
      </c>
      <c r="J26" s="81">
        <v>8808</v>
      </c>
      <c r="K26" s="23"/>
      <c r="L26" s="23"/>
      <c r="M26" s="81">
        <v>8808</v>
      </c>
      <c r="N26" s="23"/>
      <c r="O26" s="81"/>
      <c r="P26" s="81"/>
      <c r="Q26" s="81"/>
      <c r="R26" s="81"/>
      <c r="S26" s="81"/>
      <c r="T26" s="81"/>
      <c r="U26" s="81"/>
      <c r="V26" s="81"/>
      <c r="W26" s="81"/>
      <c r="X26" s="81"/>
    </row>
    <row r="27" ht="20.25" customHeight="1" spans="1:24">
      <c r="A27" s="147" t="s">
        <v>211</v>
      </c>
      <c r="B27" s="147" t="s">
        <v>70</v>
      </c>
      <c r="C27" s="147" t="s">
        <v>242</v>
      </c>
      <c r="D27" s="147" t="s">
        <v>243</v>
      </c>
      <c r="E27" s="147" t="s">
        <v>107</v>
      </c>
      <c r="F27" s="147" t="s">
        <v>108</v>
      </c>
      <c r="G27" s="147" t="s">
        <v>248</v>
      </c>
      <c r="H27" s="147" t="s">
        <v>249</v>
      </c>
      <c r="I27" s="81">
        <v>13608</v>
      </c>
      <c r="J27" s="81">
        <v>13608</v>
      </c>
      <c r="K27" s="23"/>
      <c r="L27" s="23"/>
      <c r="M27" s="81">
        <v>13608</v>
      </c>
      <c r="N27" s="23"/>
      <c r="O27" s="81"/>
      <c r="P27" s="81"/>
      <c r="Q27" s="81"/>
      <c r="R27" s="81"/>
      <c r="S27" s="81"/>
      <c r="T27" s="81"/>
      <c r="U27" s="81"/>
      <c r="V27" s="81"/>
      <c r="W27" s="81"/>
      <c r="X27" s="81"/>
    </row>
    <row r="28" ht="20.25" customHeight="1" spans="1:24">
      <c r="A28" s="147" t="s">
        <v>211</v>
      </c>
      <c r="B28" s="147" t="s">
        <v>70</v>
      </c>
      <c r="C28" s="147" t="s">
        <v>242</v>
      </c>
      <c r="D28" s="147" t="s">
        <v>243</v>
      </c>
      <c r="E28" s="147" t="s">
        <v>107</v>
      </c>
      <c r="F28" s="147" t="s">
        <v>108</v>
      </c>
      <c r="G28" s="147" t="s">
        <v>250</v>
      </c>
      <c r="H28" s="147" t="s">
        <v>251</v>
      </c>
      <c r="I28" s="81">
        <v>12000</v>
      </c>
      <c r="J28" s="81">
        <v>12000</v>
      </c>
      <c r="K28" s="23"/>
      <c r="L28" s="23"/>
      <c r="M28" s="81">
        <v>12000</v>
      </c>
      <c r="N28" s="23"/>
      <c r="O28" s="81"/>
      <c r="P28" s="81"/>
      <c r="Q28" s="81"/>
      <c r="R28" s="81"/>
      <c r="S28" s="81"/>
      <c r="T28" s="81"/>
      <c r="U28" s="81"/>
      <c r="V28" s="81"/>
      <c r="W28" s="81"/>
      <c r="X28" s="81"/>
    </row>
    <row r="29" ht="20.25" customHeight="1" spans="1:24">
      <c r="A29" s="147" t="s">
        <v>211</v>
      </c>
      <c r="B29" s="147" t="s">
        <v>70</v>
      </c>
      <c r="C29" s="147" t="s">
        <v>242</v>
      </c>
      <c r="D29" s="147" t="s">
        <v>243</v>
      </c>
      <c r="E29" s="147" t="s">
        <v>107</v>
      </c>
      <c r="F29" s="147" t="s">
        <v>108</v>
      </c>
      <c r="G29" s="147" t="s">
        <v>252</v>
      </c>
      <c r="H29" s="147" t="s">
        <v>253</v>
      </c>
      <c r="I29" s="81">
        <v>14400</v>
      </c>
      <c r="J29" s="81">
        <v>14400</v>
      </c>
      <c r="K29" s="23"/>
      <c r="L29" s="23"/>
      <c r="M29" s="81">
        <v>14400</v>
      </c>
      <c r="N29" s="23"/>
      <c r="O29" s="81"/>
      <c r="P29" s="81"/>
      <c r="Q29" s="81"/>
      <c r="R29" s="81"/>
      <c r="S29" s="81"/>
      <c r="T29" s="81"/>
      <c r="U29" s="81"/>
      <c r="V29" s="81"/>
      <c r="W29" s="81"/>
      <c r="X29" s="81"/>
    </row>
    <row r="30" ht="20.25" customHeight="1" spans="1:24">
      <c r="A30" s="147" t="s">
        <v>211</v>
      </c>
      <c r="B30" s="147" t="s">
        <v>70</v>
      </c>
      <c r="C30" s="147" t="s">
        <v>242</v>
      </c>
      <c r="D30" s="147" t="s">
        <v>243</v>
      </c>
      <c r="E30" s="147" t="s">
        <v>107</v>
      </c>
      <c r="F30" s="147" t="s">
        <v>108</v>
      </c>
      <c r="G30" s="147" t="s">
        <v>254</v>
      </c>
      <c r="H30" s="147" t="s">
        <v>255</v>
      </c>
      <c r="I30" s="81">
        <v>19200</v>
      </c>
      <c r="J30" s="81">
        <v>19200</v>
      </c>
      <c r="K30" s="23"/>
      <c r="L30" s="23"/>
      <c r="M30" s="81">
        <v>19200</v>
      </c>
      <c r="N30" s="23"/>
      <c r="O30" s="81"/>
      <c r="P30" s="81"/>
      <c r="Q30" s="81"/>
      <c r="R30" s="81"/>
      <c r="S30" s="81"/>
      <c r="T30" s="81"/>
      <c r="U30" s="81"/>
      <c r="V30" s="81"/>
      <c r="W30" s="81"/>
      <c r="X30" s="81"/>
    </row>
    <row r="31" ht="20.25" customHeight="1" spans="1:24">
      <c r="A31" s="147" t="s">
        <v>211</v>
      </c>
      <c r="B31" s="147" t="s">
        <v>70</v>
      </c>
      <c r="C31" s="147" t="s">
        <v>242</v>
      </c>
      <c r="D31" s="147" t="s">
        <v>243</v>
      </c>
      <c r="E31" s="147" t="s">
        <v>107</v>
      </c>
      <c r="F31" s="147" t="s">
        <v>108</v>
      </c>
      <c r="G31" s="147" t="s">
        <v>256</v>
      </c>
      <c r="H31" s="147" t="s">
        <v>257</v>
      </c>
      <c r="I31" s="81">
        <v>24000</v>
      </c>
      <c r="J31" s="81">
        <v>24000</v>
      </c>
      <c r="K31" s="23"/>
      <c r="L31" s="23"/>
      <c r="M31" s="81">
        <v>24000</v>
      </c>
      <c r="N31" s="23"/>
      <c r="O31" s="81"/>
      <c r="P31" s="81"/>
      <c r="Q31" s="81"/>
      <c r="R31" s="81"/>
      <c r="S31" s="81"/>
      <c r="T31" s="81"/>
      <c r="U31" s="81"/>
      <c r="V31" s="81"/>
      <c r="W31" s="81"/>
      <c r="X31" s="81"/>
    </row>
    <row r="32" ht="20.25" customHeight="1" spans="1:24">
      <c r="A32" s="147" t="s">
        <v>211</v>
      </c>
      <c r="B32" s="147" t="s">
        <v>70</v>
      </c>
      <c r="C32" s="147" t="s">
        <v>242</v>
      </c>
      <c r="D32" s="147" t="s">
        <v>243</v>
      </c>
      <c r="E32" s="147" t="s">
        <v>101</v>
      </c>
      <c r="F32" s="147" t="s">
        <v>102</v>
      </c>
      <c r="G32" s="147" t="s">
        <v>258</v>
      </c>
      <c r="H32" s="147" t="s">
        <v>259</v>
      </c>
      <c r="I32" s="81">
        <v>7200</v>
      </c>
      <c r="J32" s="81">
        <v>7200</v>
      </c>
      <c r="K32" s="23"/>
      <c r="L32" s="23"/>
      <c r="M32" s="81">
        <v>7200</v>
      </c>
      <c r="N32" s="23"/>
      <c r="O32" s="81"/>
      <c r="P32" s="81"/>
      <c r="Q32" s="81"/>
      <c r="R32" s="81"/>
      <c r="S32" s="81"/>
      <c r="T32" s="81"/>
      <c r="U32" s="81"/>
      <c r="V32" s="81"/>
      <c r="W32" s="81"/>
      <c r="X32" s="81"/>
    </row>
    <row r="33" ht="20.25" customHeight="1" spans="1:24">
      <c r="A33" s="147" t="s">
        <v>211</v>
      </c>
      <c r="B33" s="147" t="s">
        <v>70</v>
      </c>
      <c r="C33" s="147" t="s">
        <v>242</v>
      </c>
      <c r="D33" s="147" t="s">
        <v>243</v>
      </c>
      <c r="E33" s="147" t="s">
        <v>107</v>
      </c>
      <c r="F33" s="147" t="s">
        <v>108</v>
      </c>
      <c r="G33" s="147" t="s">
        <v>260</v>
      </c>
      <c r="H33" s="147" t="s">
        <v>261</v>
      </c>
      <c r="I33" s="81">
        <v>25000</v>
      </c>
      <c r="J33" s="81">
        <v>25000</v>
      </c>
      <c r="K33" s="23"/>
      <c r="L33" s="23"/>
      <c r="M33" s="81">
        <v>25000</v>
      </c>
      <c r="N33" s="23"/>
      <c r="O33" s="81"/>
      <c r="P33" s="81"/>
      <c r="Q33" s="81"/>
      <c r="R33" s="81"/>
      <c r="S33" s="81"/>
      <c r="T33" s="81"/>
      <c r="U33" s="81"/>
      <c r="V33" s="81"/>
      <c r="W33" s="81"/>
      <c r="X33" s="81"/>
    </row>
    <row r="34" ht="20.25" customHeight="1" spans="1:24">
      <c r="A34" s="147" t="s">
        <v>211</v>
      </c>
      <c r="B34" s="147" t="s">
        <v>70</v>
      </c>
      <c r="C34" s="147" t="s">
        <v>242</v>
      </c>
      <c r="D34" s="147" t="s">
        <v>243</v>
      </c>
      <c r="E34" s="147" t="s">
        <v>107</v>
      </c>
      <c r="F34" s="147" t="s">
        <v>108</v>
      </c>
      <c r="G34" s="147" t="s">
        <v>262</v>
      </c>
      <c r="H34" s="147" t="s">
        <v>263</v>
      </c>
      <c r="I34" s="81">
        <v>72000</v>
      </c>
      <c r="J34" s="81">
        <v>72000</v>
      </c>
      <c r="K34" s="23"/>
      <c r="L34" s="23"/>
      <c r="M34" s="81">
        <v>72000</v>
      </c>
      <c r="N34" s="23"/>
      <c r="O34" s="81"/>
      <c r="P34" s="81"/>
      <c r="Q34" s="81"/>
      <c r="R34" s="81"/>
      <c r="S34" s="81"/>
      <c r="T34" s="81"/>
      <c r="U34" s="81"/>
      <c r="V34" s="81"/>
      <c r="W34" s="81"/>
      <c r="X34" s="81"/>
    </row>
    <row r="35" ht="20.25" customHeight="1" spans="1:24">
      <c r="A35" s="147" t="s">
        <v>211</v>
      </c>
      <c r="B35" s="147" t="s">
        <v>70</v>
      </c>
      <c r="C35" s="147" t="s">
        <v>242</v>
      </c>
      <c r="D35" s="147" t="s">
        <v>243</v>
      </c>
      <c r="E35" s="147" t="s">
        <v>107</v>
      </c>
      <c r="F35" s="147" t="s">
        <v>108</v>
      </c>
      <c r="G35" s="147" t="s">
        <v>237</v>
      </c>
      <c r="H35" s="147" t="s">
        <v>238</v>
      </c>
      <c r="I35" s="81">
        <v>21240</v>
      </c>
      <c r="J35" s="81">
        <v>21240</v>
      </c>
      <c r="K35" s="23"/>
      <c r="L35" s="23"/>
      <c r="M35" s="81">
        <v>21240</v>
      </c>
      <c r="N35" s="23"/>
      <c r="O35" s="81"/>
      <c r="P35" s="81"/>
      <c r="Q35" s="81"/>
      <c r="R35" s="81"/>
      <c r="S35" s="81"/>
      <c r="T35" s="81"/>
      <c r="U35" s="81"/>
      <c r="V35" s="81"/>
      <c r="W35" s="81"/>
      <c r="X35" s="81"/>
    </row>
    <row r="36" ht="20.25" customHeight="1" spans="1:24">
      <c r="A36" s="147" t="s">
        <v>211</v>
      </c>
      <c r="B36" s="147" t="s">
        <v>70</v>
      </c>
      <c r="C36" s="147" t="s">
        <v>242</v>
      </c>
      <c r="D36" s="147" t="s">
        <v>243</v>
      </c>
      <c r="E36" s="147" t="s">
        <v>107</v>
      </c>
      <c r="F36" s="147" t="s">
        <v>108</v>
      </c>
      <c r="G36" s="147" t="s">
        <v>264</v>
      </c>
      <c r="H36" s="147" t="s">
        <v>265</v>
      </c>
      <c r="I36" s="81">
        <v>10000</v>
      </c>
      <c r="J36" s="81">
        <v>10000</v>
      </c>
      <c r="K36" s="23"/>
      <c r="L36" s="23"/>
      <c r="M36" s="81">
        <v>10000</v>
      </c>
      <c r="N36" s="23"/>
      <c r="O36" s="81"/>
      <c r="P36" s="81"/>
      <c r="Q36" s="81"/>
      <c r="R36" s="81"/>
      <c r="S36" s="81"/>
      <c r="T36" s="81"/>
      <c r="U36" s="81"/>
      <c r="V36" s="81"/>
      <c r="W36" s="81"/>
      <c r="X36" s="81"/>
    </row>
    <row r="37" ht="20.25" customHeight="1" spans="1:24">
      <c r="A37" s="147" t="s">
        <v>211</v>
      </c>
      <c r="B37" s="147" t="s">
        <v>70</v>
      </c>
      <c r="C37" s="147" t="s">
        <v>266</v>
      </c>
      <c r="D37" s="147" t="s">
        <v>267</v>
      </c>
      <c r="E37" s="147" t="s">
        <v>112</v>
      </c>
      <c r="F37" s="147" t="s">
        <v>113</v>
      </c>
      <c r="G37" s="147" t="s">
        <v>268</v>
      </c>
      <c r="H37" s="147" t="s">
        <v>269</v>
      </c>
      <c r="I37" s="81">
        <v>201600</v>
      </c>
      <c r="J37" s="81">
        <v>201600</v>
      </c>
      <c r="K37" s="23"/>
      <c r="L37" s="23"/>
      <c r="M37" s="81">
        <v>201600</v>
      </c>
      <c r="N37" s="23"/>
      <c r="O37" s="81"/>
      <c r="P37" s="81"/>
      <c r="Q37" s="81"/>
      <c r="R37" s="81"/>
      <c r="S37" s="81"/>
      <c r="T37" s="81"/>
      <c r="U37" s="81"/>
      <c r="V37" s="81"/>
      <c r="W37" s="81"/>
      <c r="X37" s="81"/>
    </row>
    <row r="38" ht="20.25" customHeight="1" spans="1:24">
      <c r="A38" s="147" t="s">
        <v>211</v>
      </c>
      <c r="B38" s="147" t="s">
        <v>70</v>
      </c>
      <c r="C38" s="147" t="s">
        <v>270</v>
      </c>
      <c r="D38" s="147" t="s">
        <v>271</v>
      </c>
      <c r="E38" s="147" t="s">
        <v>107</v>
      </c>
      <c r="F38" s="147" t="s">
        <v>108</v>
      </c>
      <c r="G38" s="147" t="s">
        <v>219</v>
      </c>
      <c r="H38" s="147" t="s">
        <v>220</v>
      </c>
      <c r="I38" s="81">
        <v>467640</v>
      </c>
      <c r="J38" s="81">
        <v>467640</v>
      </c>
      <c r="K38" s="23"/>
      <c r="L38" s="23"/>
      <c r="M38" s="81">
        <v>467640</v>
      </c>
      <c r="N38" s="23"/>
      <c r="O38" s="81"/>
      <c r="P38" s="81"/>
      <c r="Q38" s="81"/>
      <c r="R38" s="81"/>
      <c r="S38" s="81"/>
      <c r="T38" s="81"/>
      <c r="U38" s="81"/>
      <c r="V38" s="81"/>
      <c r="W38" s="81"/>
      <c r="X38" s="81"/>
    </row>
    <row r="39" ht="20.25" customHeight="1" spans="1:24">
      <c r="A39" s="147" t="s">
        <v>211</v>
      </c>
      <c r="B39" s="147" t="s">
        <v>70</v>
      </c>
      <c r="C39" s="147" t="s">
        <v>270</v>
      </c>
      <c r="D39" s="147" t="s">
        <v>271</v>
      </c>
      <c r="E39" s="147" t="s">
        <v>107</v>
      </c>
      <c r="F39" s="147" t="s">
        <v>108</v>
      </c>
      <c r="G39" s="147" t="s">
        <v>219</v>
      </c>
      <c r="H39" s="147" t="s">
        <v>220</v>
      </c>
      <c r="I39" s="81">
        <v>528000</v>
      </c>
      <c r="J39" s="81">
        <v>528000</v>
      </c>
      <c r="K39" s="23"/>
      <c r="L39" s="23"/>
      <c r="M39" s="81">
        <v>528000</v>
      </c>
      <c r="N39" s="23"/>
      <c r="O39" s="81"/>
      <c r="P39" s="81"/>
      <c r="Q39" s="81"/>
      <c r="R39" s="81"/>
      <c r="S39" s="81"/>
      <c r="T39" s="81"/>
      <c r="U39" s="81"/>
      <c r="V39" s="81"/>
      <c r="W39" s="81"/>
      <c r="X39" s="81"/>
    </row>
    <row r="40" ht="17.25" customHeight="1" spans="1:24">
      <c r="A40" s="32" t="s">
        <v>183</v>
      </c>
      <c r="B40" s="33"/>
      <c r="C40" s="148"/>
      <c r="D40" s="148"/>
      <c r="E40" s="148"/>
      <c r="F40" s="148"/>
      <c r="G40" s="148"/>
      <c r="H40" s="149"/>
      <c r="I40" s="81">
        <v>5757535.08</v>
      </c>
      <c r="J40" s="81">
        <v>5757535.08</v>
      </c>
      <c r="K40" s="81"/>
      <c r="L40" s="81"/>
      <c r="M40" s="81">
        <v>5757535.08</v>
      </c>
      <c r="N40" s="81"/>
      <c r="O40" s="81"/>
      <c r="P40" s="81"/>
      <c r="Q40" s="81"/>
      <c r="R40" s="81"/>
      <c r="S40" s="81"/>
      <c r="T40" s="81"/>
      <c r="U40" s="81"/>
      <c r="V40" s="81"/>
      <c r="W40" s="81"/>
      <c r="X40" s="81"/>
    </row>
  </sheetData>
  <mergeCells count="31">
    <mergeCell ref="A2:X2"/>
    <mergeCell ref="A3:H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selection activeCell="F23" sqref="F23"/>
    </sheetView>
  </sheetViews>
  <sheetFormatPr defaultColWidth="9.13888888888889" defaultRowHeight="14.25" customHeight="1"/>
  <cols>
    <col min="1" max="1" width="10.287037037037" customWidth="1"/>
    <col min="2" max="2" width="16.3796296296296" customWidth="1"/>
    <col min="3" max="3" width="35.1296296296296" customWidth="1"/>
    <col min="4" max="4" width="26.1296296296296"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36"/>
      <c r="E1" s="1"/>
      <c r="F1" s="1"/>
      <c r="G1" s="1"/>
      <c r="H1" s="1"/>
      <c r="U1" s="136"/>
      <c r="W1" s="142" t="s">
        <v>272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"单位名称："&amp;"昆明市呈贡区公共就业和人才服务中心"</f>
        <v>单位名称：昆明市呈贡区公共就业和人才服务中心</v>
      </c>
      <c r="B3" s="5"/>
      <c r="C3" s="5"/>
      <c r="D3" s="5"/>
      <c r="E3" s="5"/>
      <c r="F3" s="5"/>
      <c r="G3" s="5"/>
      <c r="H3" s="5"/>
      <c r="I3" s="6"/>
      <c r="J3" s="6"/>
      <c r="K3" s="6"/>
      <c r="L3" s="6"/>
      <c r="M3" s="6"/>
      <c r="N3" s="6"/>
      <c r="O3" s="6"/>
      <c r="P3" s="6"/>
      <c r="Q3" s="6"/>
      <c r="U3" s="136"/>
      <c r="W3" s="119" t="s">
        <v>1</v>
      </c>
    </row>
    <row r="4" ht="21.75" customHeight="1" spans="1:23">
      <c r="A4" s="8" t="s">
        <v>273</v>
      </c>
      <c r="B4" s="9" t="s">
        <v>195</v>
      </c>
      <c r="C4" s="8" t="s">
        <v>196</v>
      </c>
      <c r="D4" s="8" t="s">
        <v>274</v>
      </c>
      <c r="E4" s="9" t="s">
        <v>197</v>
      </c>
      <c r="F4" s="9" t="s">
        <v>198</v>
      </c>
      <c r="G4" s="9" t="s">
        <v>275</v>
      </c>
      <c r="H4" s="9" t="s">
        <v>276</v>
      </c>
      <c r="I4" s="27" t="s">
        <v>55</v>
      </c>
      <c r="J4" s="10" t="s">
        <v>277</v>
      </c>
      <c r="K4" s="11"/>
      <c r="L4" s="11"/>
      <c r="M4" s="12"/>
      <c r="N4" s="10" t="s">
        <v>203</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209</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9" t="s">
        <v>57</v>
      </c>
      <c r="K7" s="69" t="s">
        <v>278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71" t="s">
        <v>279</v>
      </c>
      <c r="B9" s="71" t="s">
        <v>280</v>
      </c>
      <c r="C9" s="71" t="s">
        <v>281</v>
      </c>
      <c r="D9" s="71" t="s">
        <v>70</v>
      </c>
      <c r="E9" s="71" t="s">
        <v>121</v>
      </c>
      <c r="F9" s="71" t="s">
        <v>122</v>
      </c>
      <c r="G9" s="71" t="s">
        <v>268</v>
      </c>
      <c r="H9" s="71" t="s">
        <v>269</v>
      </c>
      <c r="I9" s="81">
        <v>5295000</v>
      </c>
      <c r="J9" s="81">
        <v>5295000</v>
      </c>
      <c r="K9" s="81">
        <v>5295000</v>
      </c>
      <c r="L9" s="81"/>
      <c r="M9" s="81"/>
      <c r="N9" s="81"/>
      <c r="O9" s="81"/>
      <c r="P9" s="81"/>
      <c r="Q9" s="81"/>
      <c r="R9" s="81"/>
      <c r="S9" s="81"/>
      <c r="T9" s="81"/>
      <c r="U9" s="81"/>
      <c r="V9" s="81"/>
      <c r="W9" s="81"/>
    </row>
    <row r="10" ht="21.75" customHeight="1" spans="1:23">
      <c r="A10" s="71" t="s">
        <v>279</v>
      </c>
      <c r="B10" s="71" t="s">
        <v>282</v>
      </c>
      <c r="C10" s="71" t="s">
        <v>283</v>
      </c>
      <c r="D10" s="71" t="s">
        <v>70</v>
      </c>
      <c r="E10" s="71" t="s">
        <v>121</v>
      </c>
      <c r="F10" s="71" t="s">
        <v>122</v>
      </c>
      <c r="G10" s="71" t="s">
        <v>260</v>
      </c>
      <c r="H10" s="71" t="s">
        <v>261</v>
      </c>
      <c r="I10" s="81">
        <v>100000</v>
      </c>
      <c r="J10" s="81">
        <v>100000</v>
      </c>
      <c r="K10" s="81">
        <v>100000</v>
      </c>
      <c r="L10" s="81"/>
      <c r="M10" s="81"/>
      <c r="N10" s="81"/>
      <c r="O10" s="81"/>
      <c r="P10" s="81"/>
      <c r="Q10" s="81"/>
      <c r="R10" s="81"/>
      <c r="S10" s="81"/>
      <c r="T10" s="81"/>
      <c r="U10" s="81"/>
      <c r="V10" s="81"/>
      <c r="W10" s="81"/>
    </row>
    <row r="11" ht="21.75" customHeight="1" spans="1:23">
      <c r="A11" s="71" t="s">
        <v>279</v>
      </c>
      <c r="B11" s="71" t="s">
        <v>284</v>
      </c>
      <c r="C11" s="71" t="s">
        <v>285</v>
      </c>
      <c r="D11" s="71" t="s">
        <v>70</v>
      </c>
      <c r="E11" s="71" t="s">
        <v>121</v>
      </c>
      <c r="F11" s="71" t="s">
        <v>122</v>
      </c>
      <c r="G11" s="71" t="s">
        <v>244</v>
      </c>
      <c r="H11" s="71" t="s">
        <v>245</v>
      </c>
      <c r="I11" s="81">
        <v>60000</v>
      </c>
      <c r="J11" s="81">
        <v>60000</v>
      </c>
      <c r="K11" s="81">
        <v>60000</v>
      </c>
      <c r="L11" s="81"/>
      <c r="M11" s="81"/>
      <c r="N11" s="81"/>
      <c r="O11" s="81"/>
      <c r="P11" s="81"/>
      <c r="Q11" s="81"/>
      <c r="R11" s="81"/>
      <c r="S11" s="81"/>
      <c r="T11" s="81"/>
      <c r="U11" s="81"/>
      <c r="V11" s="81"/>
      <c r="W11" s="81"/>
    </row>
    <row r="12" ht="21.75" customHeight="1" spans="1:23">
      <c r="A12" s="71" t="s">
        <v>279</v>
      </c>
      <c r="B12" s="71" t="s">
        <v>284</v>
      </c>
      <c r="C12" s="71" t="s">
        <v>285</v>
      </c>
      <c r="D12" s="71" t="s">
        <v>70</v>
      </c>
      <c r="E12" s="71" t="s">
        <v>121</v>
      </c>
      <c r="F12" s="71" t="s">
        <v>122</v>
      </c>
      <c r="G12" s="71" t="s">
        <v>268</v>
      </c>
      <c r="H12" s="71" t="s">
        <v>269</v>
      </c>
      <c r="I12" s="81">
        <v>739050</v>
      </c>
      <c r="J12" s="81">
        <v>739050</v>
      </c>
      <c r="K12" s="81">
        <v>739050</v>
      </c>
      <c r="L12" s="81"/>
      <c r="M12" s="81"/>
      <c r="N12" s="81"/>
      <c r="O12" s="81"/>
      <c r="P12" s="81"/>
      <c r="Q12" s="81"/>
      <c r="R12" s="81"/>
      <c r="S12" s="81"/>
      <c r="T12" s="81"/>
      <c r="U12" s="81"/>
      <c r="V12" s="81"/>
      <c r="W12" s="81"/>
    </row>
    <row r="13" ht="21.75" customHeight="1" spans="1:23">
      <c r="A13" s="71" t="s">
        <v>279</v>
      </c>
      <c r="B13" s="71" t="s">
        <v>286</v>
      </c>
      <c r="C13" s="71" t="s">
        <v>287</v>
      </c>
      <c r="D13" s="71" t="s">
        <v>70</v>
      </c>
      <c r="E13" s="71" t="s">
        <v>121</v>
      </c>
      <c r="F13" s="71" t="s">
        <v>122</v>
      </c>
      <c r="G13" s="71" t="s">
        <v>244</v>
      </c>
      <c r="H13" s="71" t="s">
        <v>245</v>
      </c>
      <c r="I13" s="81">
        <v>60000</v>
      </c>
      <c r="J13" s="81">
        <v>60000</v>
      </c>
      <c r="K13" s="81">
        <v>60000</v>
      </c>
      <c r="L13" s="81"/>
      <c r="M13" s="81"/>
      <c r="N13" s="81"/>
      <c r="O13" s="81"/>
      <c r="P13" s="81"/>
      <c r="Q13" s="81"/>
      <c r="R13" s="81"/>
      <c r="S13" s="81"/>
      <c r="T13" s="81"/>
      <c r="U13" s="81"/>
      <c r="V13" s="81"/>
      <c r="W13" s="81"/>
    </row>
    <row r="14" ht="21.75" customHeight="1" spans="1:23">
      <c r="A14" s="71" t="s">
        <v>279</v>
      </c>
      <c r="B14" s="71" t="s">
        <v>286</v>
      </c>
      <c r="C14" s="71" t="s">
        <v>287</v>
      </c>
      <c r="D14" s="71" t="s">
        <v>70</v>
      </c>
      <c r="E14" s="71" t="s">
        <v>121</v>
      </c>
      <c r="F14" s="71" t="s">
        <v>122</v>
      </c>
      <c r="G14" s="71" t="s">
        <v>268</v>
      </c>
      <c r="H14" s="71" t="s">
        <v>269</v>
      </c>
      <c r="I14" s="81">
        <v>739050</v>
      </c>
      <c r="J14" s="81">
        <v>739050</v>
      </c>
      <c r="K14" s="81">
        <v>739050</v>
      </c>
      <c r="L14" s="81"/>
      <c r="M14" s="81"/>
      <c r="N14" s="81"/>
      <c r="O14" s="81"/>
      <c r="P14" s="81"/>
      <c r="Q14" s="81"/>
      <c r="R14" s="81"/>
      <c r="S14" s="81"/>
      <c r="T14" s="81"/>
      <c r="U14" s="81"/>
      <c r="V14" s="81"/>
      <c r="W14" s="81"/>
    </row>
    <row r="15" ht="21.75" customHeight="1" spans="1:23">
      <c r="A15" s="71" t="s">
        <v>279</v>
      </c>
      <c r="B15" s="71" t="s">
        <v>288</v>
      </c>
      <c r="C15" s="71" t="s">
        <v>289</v>
      </c>
      <c r="D15" s="71" t="s">
        <v>70</v>
      </c>
      <c r="E15" s="71" t="s">
        <v>121</v>
      </c>
      <c r="F15" s="71" t="s">
        <v>122</v>
      </c>
      <c r="G15" s="71" t="s">
        <v>244</v>
      </c>
      <c r="H15" s="71" t="s">
        <v>245</v>
      </c>
      <c r="I15" s="81">
        <v>6900</v>
      </c>
      <c r="J15" s="81">
        <v>6900</v>
      </c>
      <c r="K15" s="81">
        <v>6900</v>
      </c>
      <c r="L15" s="81"/>
      <c r="M15" s="81"/>
      <c r="N15" s="81"/>
      <c r="O15" s="81"/>
      <c r="P15" s="81"/>
      <c r="Q15" s="81"/>
      <c r="R15" s="81"/>
      <c r="S15" s="81"/>
      <c r="T15" s="81"/>
      <c r="U15" s="81"/>
      <c r="V15" s="81"/>
      <c r="W15" s="81"/>
    </row>
    <row r="16" ht="21.75" customHeight="1" spans="1:23">
      <c r="A16" s="71" t="s">
        <v>279</v>
      </c>
      <c r="B16" s="71" t="s">
        <v>288</v>
      </c>
      <c r="C16" s="137" t="s">
        <v>290</v>
      </c>
      <c r="D16" s="71" t="s">
        <v>70</v>
      </c>
      <c r="E16" s="71" t="s">
        <v>121</v>
      </c>
      <c r="F16" s="71" t="s">
        <v>122</v>
      </c>
      <c r="G16" s="71" t="s">
        <v>268</v>
      </c>
      <c r="H16" s="71" t="s">
        <v>269</v>
      </c>
      <c r="I16" s="81">
        <v>3595235.47</v>
      </c>
      <c r="J16" s="81"/>
      <c r="K16" s="81"/>
      <c r="L16" s="81"/>
      <c r="M16" s="81"/>
      <c r="N16" s="81">
        <f>I16</f>
        <v>3595235.47</v>
      </c>
      <c r="O16" s="81"/>
      <c r="P16" s="81"/>
      <c r="Q16" s="81"/>
      <c r="R16" s="81"/>
      <c r="S16" s="81"/>
      <c r="T16" s="81"/>
      <c r="U16" s="81"/>
      <c r="V16" s="81"/>
      <c r="W16" s="81"/>
    </row>
    <row r="17" ht="18.75" customHeight="1" spans="1:23">
      <c r="A17" s="32" t="s">
        <v>183</v>
      </c>
      <c r="B17" s="33"/>
      <c r="C17" s="33"/>
      <c r="D17" s="33"/>
      <c r="E17" s="33"/>
      <c r="F17" s="33"/>
      <c r="G17" s="33"/>
      <c r="H17" s="34"/>
      <c r="I17" s="81">
        <f>SUM(I9:I16)</f>
        <v>10595235.47</v>
      </c>
      <c r="J17" s="81">
        <v>7000000</v>
      </c>
      <c r="K17" s="81">
        <v>7000000</v>
      </c>
      <c r="L17" s="81"/>
      <c r="M17" s="81"/>
      <c r="N17" s="81"/>
      <c r="O17" s="81"/>
      <c r="P17" s="81"/>
      <c r="Q17" s="81"/>
      <c r="R17" s="81"/>
      <c r="S17" s="81"/>
      <c r="T17" s="81"/>
      <c r="U17" s="81"/>
      <c r="V17" s="81"/>
      <c r="W17" s="81"/>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1"/>
  <sheetViews>
    <sheetView showZeros="0" workbookViewId="0">
      <selection activeCell="A1" sqref="A1"/>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8" customHeight="1" spans="10:10">
      <c r="J1" s="2" t="s">
        <v>291</v>
      </c>
    </row>
    <row r="2" ht="39.75" customHeight="1" spans="1:10">
      <c r="A2" s="67" t="str">
        <f>"2025"&amp;"年部门项目支出绩效目标表"</f>
        <v>2025年部门项目支出绩效目标表</v>
      </c>
      <c r="B2" s="3"/>
      <c r="C2" s="3"/>
      <c r="D2" s="3"/>
      <c r="E2" s="3"/>
      <c r="F2" s="68"/>
      <c r="G2" s="3"/>
      <c r="H2" s="68"/>
      <c r="I2" s="68"/>
      <c r="J2" s="3"/>
    </row>
    <row r="3" ht="17.25" customHeight="1" spans="1:1">
      <c r="A3" s="4" t="str">
        <f>"单位名称："&amp;"昆明市呈贡区公共就业和人才服务中心"</f>
        <v>单位名称：昆明市呈贡区公共就业和人才服务中心</v>
      </c>
    </row>
    <row r="4" ht="44.25" customHeight="1" spans="1:10">
      <c r="A4" s="69" t="s">
        <v>196</v>
      </c>
      <c r="B4" s="69" t="s">
        <v>292</v>
      </c>
      <c r="C4" s="69" t="s">
        <v>293</v>
      </c>
      <c r="D4" s="69" t="s">
        <v>294</v>
      </c>
      <c r="E4" s="69" t="s">
        <v>295</v>
      </c>
      <c r="F4" s="70" t="s">
        <v>296</v>
      </c>
      <c r="G4" s="69" t="s">
        <v>297</v>
      </c>
      <c r="H4" s="70" t="s">
        <v>298</v>
      </c>
      <c r="I4" s="70" t="s">
        <v>299</v>
      </c>
      <c r="J4" s="69" t="s">
        <v>300</v>
      </c>
    </row>
    <row r="5" ht="18.75" customHeight="1" spans="1:10">
      <c r="A5" s="134">
        <v>1</v>
      </c>
      <c r="B5" s="134">
        <v>2</v>
      </c>
      <c r="C5" s="134">
        <v>3</v>
      </c>
      <c r="D5" s="134">
        <v>4</v>
      </c>
      <c r="E5" s="134">
        <v>5</v>
      </c>
      <c r="F5" s="35">
        <v>6</v>
      </c>
      <c r="G5" s="134">
        <v>7</v>
      </c>
      <c r="H5" s="35">
        <v>8</v>
      </c>
      <c r="I5" s="35">
        <v>9</v>
      </c>
      <c r="J5" s="134">
        <v>10</v>
      </c>
    </row>
    <row r="6" ht="42" customHeight="1" spans="1:10">
      <c r="A6" s="29" t="s">
        <v>70</v>
      </c>
      <c r="B6" s="71"/>
      <c r="C6" s="71"/>
      <c r="D6" s="71"/>
      <c r="E6" s="53"/>
      <c r="F6" s="72"/>
      <c r="G6" s="53"/>
      <c r="H6" s="72"/>
      <c r="I6" s="72"/>
      <c r="J6" s="53"/>
    </row>
    <row r="7" ht="42" customHeight="1" spans="1:10">
      <c r="A7" s="135" t="s">
        <v>281</v>
      </c>
      <c r="B7" s="20" t="s">
        <v>301</v>
      </c>
      <c r="C7" s="20" t="s">
        <v>302</v>
      </c>
      <c r="D7" s="20" t="s">
        <v>303</v>
      </c>
      <c r="E7" s="29" t="s">
        <v>304</v>
      </c>
      <c r="F7" s="20" t="s">
        <v>305</v>
      </c>
      <c r="G7" s="29" t="s">
        <v>306</v>
      </c>
      <c r="H7" s="20" t="s">
        <v>307</v>
      </c>
      <c r="I7" s="20" t="s">
        <v>308</v>
      </c>
      <c r="J7" s="29" t="s">
        <v>304</v>
      </c>
    </row>
    <row r="8" ht="42" customHeight="1" spans="1:10">
      <c r="A8" s="135" t="s">
        <v>281</v>
      </c>
      <c r="B8" s="20" t="s">
        <v>301</v>
      </c>
      <c r="C8" s="20" t="s">
        <v>302</v>
      </c>
      <c r="D8" s="20" t="s">
        <v>309</v>
      </c>
      <c r="E8" s="29" t="s">
        <v>310</v>
      </c>
      <c r="F8" s="20" t="s">
        <v>305</v>
      </c>
      <c r="G8" s="29" t="s">
        <v>311</v>
      </c>
      <c r="H8" s="20" t="s">
        <v>312</v>
      </c>
      <c r="I8" s="20" t="s">
        <v>308</v>
      </c>
      <c r="J8" s="29" t="s">
        <v>313</v>
      </c>
    </row>
    <row r="9" ht="42" customHeight="1" spans="1:10">
      <c r="A9" s="135" t="s">
        <v>281</v>
      </c>
      <c r="B9" s="20" t="s">
        <v>301</v>
      </c>
      <c r="C9" s="20" t="s">
        <v>302</v>
      </c>
      <c r="D9" s="20" t="s">
        <v>309</v>
      </c>
      <c r="E9" s="29" t="s">
        <v>314</v>
      </c>
      <c r="F9" s="20" t="s">
        <v>305</v>
      </c>
      <c r="G9" s="29" t="s">
        <v>311</v>
      </c>
      <c r="H9" s="20" t="s">
        <v>312</v>
      </c>
      <c r="I9" s="20" t="s">
        <v>308</v>
      </c>
      <c r="J9" s="29" t="s">
        <v>315</v>
      </c>
    </row>
    <row r="10" ht="42" customHeight="1" spans="1:10">
      <c r="A10" s="135" t="s">
        <v>281</v>
      </c>
      <c r="B10" s="20" t="s">
        <v>301</v>
      </c>
      <c r="C10" s="20" t="s">
        <v>302</v>
      </c>
      <c r="D10" s="20" t="s">
        <v>316</v>
      </c>
      <c r="E10" s="29" t="s">
        <v>317</v>
      </c>
      <c r="F10" s="20" t="s">
        <v>305</v>
      </c>
      <c r="G10" s="29" t="s">
        <v>318</v>
      </c>
      <c r="H10" s="20" t="s">
        <v>312</v>
      </c>
      <c r="I10" s="20" t="s">
        <v>308</v>
      </c>
      <c r="J10" s="29" t="s">
        <v>319</v>
      </c>
    </row>
    <row r="11" ht="42" customHeight="1" spans="1:10">
      <c r="A11" s="135" t="s">
        <v>281</v>
      </c>
      <c r="B11" s="20" t="s">
        <v>301</v>
      </c>
      <c r="C11" s="20" t="s">
        <v>320</v>
      </c>
      <c r="D11" s="20" t="s">
        <v>321</v>
      </c>
      <c r="E11" s="29" t="s">
        <v>322</v>
      </c>
      <c r="F11" s="20" t="s">
        <v>305</v>
      </c>
      <c r="G11" s="29" t="s">
        <v>311</v>
      </c>
      <c r="H11" s="20" t="s">
        <v>312</v>
      </c>
      <c r="I11" s="20" t="s">
        <v>308</v>
      </c>
      <c r="J11" s="29" t="s">
        <v>323</v>
      </c>
    </row>
    <row r="12" ht="42" customHeight="1" spans="1:10">
      <c r="A12" s="135" t="s">
        <v>281</v>
      </c>
      <c r="B12" s="20" t="s">
        <v>301</v>
      </c>
      <c r="C12" s="20" t="s">
        <v>320</v>
      </c>
      <c r="D12" s="20" t="s">
        <v>321</v>
      </c>
      <c r="E12" s="29" t="s">
        <v>324</v>
      </c>
      <c r="F12" s="20" t="s">
        <v>305</v>
      </c>
      <c r="G12" s="29" t="s">
        <v>325</v>
      </c>
      <c r="H12" s="20" t="s">
        <v>312</v>
      </c>
      <c r="I12" s="20" t="s">
        <v>308</v>
      </c>
      <c r="J12" s="29" t="s">
        <v>326</v>
      </c>
    </row>
    <row r="13" ht="42" customHeight="1" spans="1:10">
      <c r="A13" s="135" t="s">
        <v>281</v>
      </c>
      <c r="B13" s="20" t="s">
        <v>301</v>
      </c>
      <c r="C13" s="20" t="s">
        <v>320</v>
      </c>
      <c r="D13" s="20" t="s">
        <v>327</v>
      </c>
      <c r="E13" s="29" t="s">
        <v>328</v>
      </c>
      <c r="F13" s="20" t="s">
        <v>305</v>
      </c>
      <c r="G13" s="29" t="s">
        <v>329</v>
      </c>
      <c r="H13" s="20" t="s">
        <v>312</v>
      </c>
      <c r="I13" s="20" t="s">
        <v>308</v>
      </c>
      <c r="J13" s="29" t="s">
        <v>330</v>
      </c>
    </row>
    <row r="14" ht="42" customHeight="1" spans="1:10">
      <c r="A14" s="135" t="s">
        <v>281</v>
      </c>
      <c r="B14" s="20" t="s">
        <v>301</v>
      </c>
      <c r="C14" s="20" t="s">
        <v>320</v>
      </c>
      <c r="D14" s="20" t="s">
        <v>331</v>
      </c>
      <c r="E14" s="29" t="s">
        <v>332</v>
      </c>
      <c r="F14" s="20" t="s">
        <v>305</v>
      </c>
      <c r="G14" s="29" t="s">
        <v>333</v>
      </c>
      <c r="H14" s="20" t="s">
        <v>312</v>
      </c>
      <c r="I14" s="20" t="s">
        <v>308</v>
      </c>
      <c r="J14" s="29" t="s">
        <v>334</v>
      </c>
    </row>
    <row r="15" ht="42" customHeight="1" spans="1:10">
      <c r="A15" s="135" t="s">
        <v>281</v>
      </c>
      <c r="B15" s="20" t="s">
        <v>301</v>
      </c>
      <c r="C15" s="20" t="s">
        <v>335</v>
      </c>
      <c r="D15" s="20" t="s">
        <v>336</v>
      </c>
      <c r="E15" s="29" t="s">
        <v>337</v>
      </c>
      <c r="F15" s="20" t="s">
        <v>305</v>
      </c>
      <c r="G15" s="29" t="s">
        <v>311</v>
      </c>
      <c r="H15" s="20" t="s">
        <v>312</v>
      </c>
      <c r="I15" s="20" t="s">
        <v>308</v>
      </c>
      <c r="J15" s="29" t="s">
        <v>338</v>
      </c>
    </row>
    <row r="16" ht="42" customHeight="1" spans="1:10">
      <c r="A16" s="135" t="s">
        <v>289</v>
      </c>
      <c r="B16" s="20" t="s">
        <v>339</v>
      </c>
      <c r="C16" s="20" t="s">
        <v>302</v>
      </c>
      <c r="D16" s="20" t="s">
        <v>303</v>
      </c>
      <c r="E16" s="29" t="s">
        <v>340</v>
      </c>
      <c r="F16" s="20" t="s">
        <v>305</v>
      </c>
      <c r="G16" s="29" t="s">
        <v>341</v>
      </c>
      <c r="H16" s="20" t="s">
        <v>342</v>
      </c>
      <c r="I16" s="20" t="s">
        <v>308</v>
      </c>
      <c r="J16" s="29" t="s">
        <v>343</v>
      </c>
    </row>
    <row r="17" ht="42" customHeight="1" spans="1:10">
      <c r="A17" s="135" t="s">
        <v>289</v>
      </c>
      <c r="B17" s="20" t="s">
        <v>339</v>
      </c>
      <c r="C17" s="20" t="s">
        <v>302</v>
      </c>
      <c r="D17" s="20" t="s">
        <v>309</v>
      </c>
      <c r="E17" s="29" t="s">
        <v>344</v>
      </c>
      <c r="F17" s="20" t="s">
        <v>305</v>
      </c>
      <c r="G17" s="29" t="s">
        <v>311</v>
      </c>
      <c r="H17" s="20" t="s">
        <v>312</v>
      </c>
      <c r="I17" s="20" t="s">
        <v>308</v>
      </c>
      <c r="J17" s="29" t="s">
        <v>343</v>
      </c>
    </row>
    <row r="18" ht="42" customHeight="1" spans="1:10">
      <c r="A18" s="135" t="s">
        <v>289</v>
      </c>
      <c r="B18" s="20" t="s">
        <v>339</v>
      </c>
      <c r="C18" s="20" t="s">
        <v>302</v>
      </c>
      <c r="D18" s="20" t="s">
        <v>316</v>
      </c>
      <c r="E18" s="29" t="s">
        <v>345</v>
      </c>
      <c r="F18" s="20" t="s">
        <v>346</v>
      </c>
      <c r="G18" s="29" t="s">
        <v>347</v>
      </c>
      <c r="H18" s="20" t="s">
        <v>312</v>
      </c>
      <c r="I18" s="20" t="s">
        <v>308</v>
      </c>
      <c r="J18" s="29" t="s">
        <v>343</v>
      </c>
    </row>
    <row r="19" ht="42" customHeight="1" spans="1:10">
      <c r="A19" s="135" t="s">
        <v>289</v>
      </c>
      <c r="B19" s="20" t="s">
        <v>339</v>
      </c>
      <c r="C19" s="20" t="s">
        <v>302</v>
      </c>
      <c r="D19" s="20" t="s">
        <v>316</v>
      </c>
      <c r="E19" s="29" t="s">
        <v>348</v>
      </c>
      <c r="F19" s="20" t="s">
        <v>349</v>
      </c>
      <c r="G19" s="29" t="s">
        <v>350</v>
      </c>
      <c r="H19" s="20" t="s">
        <v>312</v>
      </c>
      <c r="I19" s="20" t="s">
        <v>308</v>
      </c>
      <c r="J19" s="29" t="s">
        <v>343</v>
      </c>
    </row>
    <row r="20" ht="42" customHeight="1" spans="1:10">
      <c r="A20" s="135" t="s">
        <v>289</v>
      </c>
      <c r="B20" s="20" t="s">
        <v>339</v>
      </c>
      <c r="C20" s="20" t="s">
        <v>302</v>
      </c>
      <c r="D20" s="20" t="s">
        <v>351</v>
      </c>
      <c r="E20" s="29" t="s">
        <v>352</v>
      </c>
      <c r="F20" s="20" t="s">
        <v>349</v>
      </c>
      <c r="G20" s="29" t="s">
        <v>353</v>
      </c>
      <c r="H20" s="20" t="s">
        <v>354</v>
      </c>
      <c r="I20" s="20" t="s">
        <v>308</v>
      </c>
      <c r="J20" s="29" t="s">
        <v>343</v>
      </c>
    </row>
    <row r="21" ht="42" customHeight="1" spans="1:10">
      <c r="A21" s="135" t="s">
        <v>289</v>
      </c>
      <c r="B21" s="20" t="s">
        <v>339</v>
      </c>
      <c r="C21" s="20" t="s">
        <v>320</v>
      </c>
      <c r="D21" s="20" t="s">
        <v>321</v>
      </c>
      <c r="E21" s="29" t="s">
        <v>355</v>
      </c>
      <c r="F21" s="20" t="s">
        <v>305</v>
      </c>
      <c r="G21" s="29" t="s">
        <v>356</v>
      </c>
      <c r="H21" s="20" t="s">
        <v>312</v>
      </c>
      <c r="I21" s="20" t="s">
        <v>308</v>
      </c>
      <c r="J21" s="29" t="s">
        <v>343</v>
      </c>
    </row>
    <row r="22" ht="42" customHeight="1" spans="1:10">
      <c r="A22" s="135" t="s">
        <v>289</v>
      </c>
      <c r="B22" s="20" t="s">
        <v>339</v>
      </c>
      <c r="C22" s="20" t="s">
        <v>335</v>
      </c>
      <c r="D22" s="20" t="s">
        <v>336</v>
      </c>
      <c r="E22" s="29" t="s">
        <v>357</v>
      </c>
      <c r="F22" s="20" t="s">
        <v>346</v>
      </c>
      <c r="G22" s="29" t="s">
        <v>358</v>
      </c>
      <c r="H22" s="20" t="s">
        <v>312</v>
      </c>
      <c r="I22" s="20" t="s">
        <v>308</v>
      </c>
      <c r="J22" s="29" t="s">
        <v>343</v>
      </c>
    </row>
    <row r="23" ht="42" customHeight="1" spans="1:10">
      <c r="A23" s="135" t="s">
        <v>285</v>
      </c>
      <c r="B23" s="20" t="s">
        <v>359</v>
      </c>
      <c r="C23" s="20" t="s">
        <v>302</v>
      </c>
      <c r="D23" s="20" t="s">
        <v>303</v>
      </c>
      <c r="E23" s="29" t="s">
        <v>360</v>
      </c>
      <c r="F23" s="20" t="s">
        <v>305</v>
      </c>
      <c r="G23" s="29" t="s">
        <v>306</v>
      </c>
      <c r="H23" s="20" t="s">
        <v>307</v>
      </c>
      <c r="I23" s="20" t="s">
        <v>308</v>
      </c>
      <c r="J23" s="29" t="s">
        <v>361</v>
      </c>
    </row>
    <row r="24" ht="42" customHeight="1" spans="1:10">
      <c r="A24" s="135" t="s">
        <v>285</v>
      </c>
      <c r="B24" s="20" t="s">
        <v>359</v>
      </c>
      <c r="C24" s="20" t="s">
        <v>302</v>
      </c>
      <c r="D24" s="20" t="s">
        <v>303</v>
      </c>
      <c r="E24" s="29" t="s">
        <v>362</v>
      </c>
      <c r="F24" s="20" t="s">
        <v>305</v>
      </c>
      <c r="G24" s="29" t="s">
        <v>306</v>
      </c>
      <c r="H24" s="20" t="s">
        <v>307</v>
      </c>
      <c r="I24" s="20" t="s">
        <v>308</v>
      </c>
      <c r="J24" s="29" t="s">
        <v>362</v>
      </c>
    </row>
    <row r="25" ht="42" customHeight="1" spans="1:10">
      <c r="A25" s="135" t="s">
        <v>285</v>
      </c>
      <c r="B25" s="20" t="s">
        <v>359</v>
      </c>
      <c r="C25" s="20" t="s">
        <v>302</v>
      </c>
      <c r="D25" s="20" t="s">
        <v>309</v>
      </c>
      <c r="E25" s="29" t="s">
        <v>363</v>
      </c>
      <c r="F25" s="20" t="s">
        <v>305</v>
      </c>
      <c r="G25" s="29" t="s">
        <v>311</v>
      </c>
      <c r="H25" s="20" t="s">
        <v>312</v>
      </c>
      <c r="I25" s="20" t="s">
        <v>308</v>
      </c>
      <c r="J25" s="29" t="s">
        <v>363</v>
      </c>
    </row>
    <row r="26" ht="42" customHeight="1" spans="1:10">
      <c r="A26" s="135" t="s">
        <v>285</v>
      </c>
      <c r="B26" s="20" t="s">
        <v>359</v>
      </c>
      <c r="C26" s="20" t="s">
        <v>302</v>
      </c>
      <c r="D26" s="20" t="s">
        <v>316</v>
      </c>
      <c r="E26" s="29" t="s">
        <v>364</v>
      </c>
      <c r="F26" s="20" t="s">
        <v>305</v>
      </c>
      <c r="G26" s="29" t="s">
        <v>365</v>
      </c>
      <c r="H26" s="20" t="s">
        <v>312</v>
      </c>
      <c r="I26" s="20" t="s">
        <v>308</v>
      </c>
      <c r="J26" s="29" t="s">
        <v>364</v>
      </c>
    </row>
    <row r="27" ht="42" customHeight="1" spans="1:10">
      <c r="A27" s="135" t="s">
        <v>285</v>
      </c>
      <c r="B27" s="20" t="s">
        <v>359</v>
      </c>
      <c r="C27" s="20" t="s">
        <v>320</v>
      </c>
      <c r="D27" s="20" t="s">
        <v>321</v>
      </c>
      <c r="E27" s="29" t="s">
        <v>366</v>
      </c>
      <c r="F27" s="20" t="s">
        <v>305</v>
      </c>
      <c r="G27" s="29" t="s">
        <v>367</v>
      </c>
      <c r="H27" s="20" t="s">
        <v>312</v>
      </c>
      <c r="I27" s="20" t="s">
        <v>308</v>
      </c>
      <c r="J27" s="29" t="s">
        <v>367</v>
      </c>
    </row>
    <row r="28" ht="42" customHeight="1" spans="1:10">
      <c r="A28" s="135" t="s">
        <v>285</v>
      </c>
      <c r="B28" s="20" t="s">
        <v>359</v>
      </c>
      <c r="C28" s="20" t="s">
        <v>335</v>
      </c>
      <c r="D28" s="20" t="s">
        <v>336</v>
      </c>
      <c r="E28" s="29" t="s">
        <v>368</v>
      </c>
      <c r="F28" s="20" t="s">
        <v>346</v>
      </c>
      <c r="G28" s="29" t="s">
        <v>369</v>
      </c>
      <c r="H28" s="20" t="s">
        <v>312</v>
      </c>
      <c r="I28" s="20" t="s">
        <v>308</v>
      </c>
      <c r="J28" s="29" t="s">
        <v>368</v>
      </c>
    </row>
    <row r="29" ht="42" customHeight="1" spans="1:10">
      <c r="A29" s="135" t="s">
        <v>283</v>
      </c>
      <c r="B29" s="20" t="s">
        <v>370</v>
      </c>
      <c r="C29" s="20" t="s">
        <v>302</v>
      </c>
      <c r="D29" s="20" t="s">
        <v>303</v>
      </c>
      <c r="E29" s="29" t="s">
        <v>371</v>
      </c>
      <c r="F29" s="20" t="s">
        <v>305</v>
      </c>
      <c r="G29" s="29" t="s">
        <v>372</v>
      </c>
      <c r="H29" s="20" t="s">
        <v>373</v>
      </c>
      <c r="I29" s="20" t="s">
        <v>308</v>
      </c>
      <c r="J29" s="29" t="s">
        <v>371</v>
      </c>
    </row>
    <row r="30" ht="42" customHeight="1" spans="1:10">
      <c r="A30" s="135" t="s">
        <v>283</v>
      </c>
      <c r="B30" s="20" t="s">
        <v>370</v>
      </c>
      <c r="C30" s="20" t="s">
        <v>302</v>
      </c>
      <c r="D30" s="20" t="s">
        <v>309</v>
      </c>
      <c r="E30" s="29" t="s">
        <v>374</v>
      </c>
      <c r="F30" s="20" t="s">
        <v>305</v>
      </c>
      <c r="G30" s="29" t="s">
        <v>311</v>
      </c>
      <c r="H30" s="20" t="s">
        <v>312</v>
      </c>
      <c r="I30" s="20" t="s">
        <v>308</v>
      </c>
      <c r="J30" s="29" t="s">
        <v>375</v>
      </c>
    </row>
    <row r="31" ht="42" customHeight="1" spans="1:10">
      <c r="A31" s="135" t="s">
        <v>283</v>
      </c>
      <c r="B31" s="20" t="s">
        <v>370</v>
      </c>
      <c r="C31" s="20" t="s">
        <v>302</v>
      </c>
      <c r="D31" s="20" t="s">
        <v>316</v>
      </c>
      <c r="E31" s="29" t="s">
        <v>376</v>
      </c>
      <c r="F31" s="20" t="s">
        <v>305</v>
      </c>
      <c r="G31" s="29" t="s">
        <v>377</v>
      </c>
      <c r="H31" s="20" t="s">
        <v>378</v>
      </c>
      <c r="I31" s="20" t="s">
        <v>308</v>
      </c>
      <c r="J31" s="29" t="s">
        <v>379</v>
      </c>
    </row>
    <row r="32" ht="42" customHeight="1" spans="1:10">
      <c r="A32" s="135" t="s">
        <v>283</v>
      </c>
      <c r="B32" s="20" t="s">
        <v>370</v>
      </c>
      <c r="C32" s="20" t="s">
        <v>302</v>
      </c>
      <c r="D32" s="20" t="s">
        <v>351</v>
      </c>
      <c r="E32" s="29" t="s">
        <v>352</v>
      </c>
      <c r="F32" s="20" t="s">
        <v>305</v>
      </c>
      <c r="G32" s="29" t="s">
        <v>380</v>
      </c>
      <c r="H32" s="20" t="s">
        <v>381</v>
      </c>
      <c r="I32" s="20" t="s">
        <v>308</v>
      </c>
      <c r="J32" s="29" t="s">
        <v>343</v>
      </c>
    </row>
    <row r="33" ht="42" customHeight="1" spans="1:10">
      <c r="A33" s="135" t="s">
        <v>283</v>
      </c>
      <c r="B33" s="20" t="s">
        <v>370</v>
      </c>
      <c r="C33" s="20" t="s">
        <v>320</v>
      </c>
      <c r="D33" s="20" t="s">
        <v>321</v>
      </c>
      <c r="E33" s="29" t="s">
        <v>382</v>
      </c>
      <c r="F33" s="20" t="s">
        <v>346</v>
      </c>
      <c r="G33" s="29" t="s">
        <v>369</v>
      </c>
      <c r="H33" s="20" t="s">
        <v>312</v>
      </c>
      <c r="I33" s="20" t="s">
        <v>308</v>
      </c>
      <c r="J33" s="29" t="s">
        <v>382</v>
      </c>
    </row>
    <row r="34" ht="42" customHeight="1" spans="1:10">
      <c r="A34" s="135" t="s">
        <v>283</v>
      </c>
      <c r="B34" s="20" t="s">
        <v>370</v>
      </c>
      <c r="C34" s="20" t="s">
        <v>320</v>
      </c>
      <c r="D34" s="20" t="s">
        <v>321</v>
      </c>
      <c r="E34" s="29" t="s">
        <v>383</v>
      </c>
      <c r="F34" s="20" t="s">
        <v>305</v>
      </c>
      <c r="G34" s="29" t="s">
        <v>384</v>
      </c>
      <c r="H34" s="20" t="s">
        <v>312</v>
      </c>
      <c r="I34" s="20" t="s">
        <v>308</v>
      </c>
      <c r="J34" s="29" t="s">
        <v>384</v>
      </c>
    </row>
    <row r="35" ht="42" customHeight="1" spans="1:10">
      <c r="A35" s="135" t="s">
        <v>283</v>
      </c>
      <c r="B35" s="20" t="s">
        <v>370</v>
      </c>
      <c r="C35" s="20" t="s">
        <v>335</v>
      </c>
      <c r="D35" s="20" t="s">
        <v>336</v>
      </c>
      <c r="E35" s="29" t="s">
        <v>385</v>
      </c>
      <c r="F35" s="20" t="s">
        <v>346</v>
      </c>
      <c r="G35" s="29" t="s">
        <v>358</v>
      </c>
      <c r="H35" s="20" t="s">
        <v>312</v>
      </c>
      <c r="I35" s="20" t="s">
        <v>308</v>
      </c>
      <c r="J35" s="29" t="s">
        <v>386</v>
      </c>
    </row>
    <row r="36" ht="42" customHeight="1" spans="1:10">
      <c r="A36" s="135" t="s">
        <v>287</v>
      </c>
      <c r="B36" s="20" t="s">
        <v>359</v>
      </c>
      <c r="C36" s="20" t="s">
        <v>302</v>
      </c>
      <c r="D36" s="20" t="s">
        <v>303</v>
      </c>
      <c r="E36" s="29" t="s">
        <v>387</v>
      </c>
      <c r="F36" s="20" t="s">
        <v>305</v>
      </c>
      <c r="G36" s="29" t="s">
        <v>306</v>
      </c>
      <c r="H36" s="20" t="s">
        <v>307</v>
      </c>
      <c r="I36" s="20" t="s">
        <v>308</v>
      </c>
      <c r="J36" s="29" t="s">
        <v>387</v>
      </c>
    </row>
    <row r="37" ht="42" customHeight="1" spans="1:10">
      <c r="A37" s="135" t="s">
        <v>287</v>
      </c>
      <c r="B37" s="20" t="s">
        <v>359</v>
      </c>
      <c r="C37" s="20" t="s">
        <v>302</v>
      </c>
      <c r="D37" s="20" t="s">
        <v>303</v>
      </c>
      <c r="E37" s="29" t="s">
        <v>362</v>
      </c>
      <c r="F37" s="20" t="s">
        <v>305</v>
      </c>
      <c r="G37" s="29" t="s">
        <v>306</v>
      </c>
      <c r="H37" s="20" t="s">
        <v>307</v>
      </c>
      <c r="I37" s="20" t="s">
        <v>308</v>
      </c>
      <c r="J37" s="29" t="s">
        <v>362</v>
      </c>
    </row>
    <row r="38" ht="42" customHeight="1" spans="1:10">
      <c r="A38" s="135" t="s">
        <v>287</v>
      </c>
      <c r="B38" s="20" t="s">
        <v>359</v>
      </c>
      <c r="C38" s="20" t="s">
        <v>302</v>
      </c>
      <c r="D38" s="20" t="s">
        <v>309</v>
      </c>
      <c r="E38" s="29" t="s">
        <v>388</v>
      </c>
      <c r="F38" s="20" t="s">
        <v>305</v>
      </c>
      <c r="G38" s="29" t="s">
        <v>389</v>
      </c>
      <c r="H38" s="20" t="s">
        <v>312</v>
      </c>
      <c r="I38" s="20" t="s">
        <v>308</v>
      </c>
      <c r="J38" s="29" t="s">
        <v>388</v>
      </c>
    </row>
    <row r="39" ht="42" customHeight="1" spans="1:10">
      <c r="A39" s="135" t="s">
        <v>287</v>
      </c>
      <c r="B39" s="20" t="s">
        <v>359</v>
      </c>
      <c r="C39" s="20" t="s">
        <v>302</v>
      </c>
      <c r="D39" s="20" t="s">
        <v>316</v>
      </c>
      <c r="E39" s="29" t="s">
        <v>390</v>
      </c>
      <c r="F39" s="20" t="s">
        <v>305</v>
      </c>
      <c r="G39" s="29" t="s">
        <v>391</v>
      </c>
      <c r="H39" s="20" t="s">
        <v>392</v>
      </c>
      <c r="I39" s="20" t="s">
        <v>308</v>
      </c>
      <c r="J39" s="29" t="s">
        <v>390</v>
      </c>
    </row>
    <row r="40" ht="42" customHeight="1" spans="1:10">
      <c r="A40" s="135" t="s">
        <v>287</v>
      </c>
      <c r="B40" s="20" t="s">
        <v>359</v>
      </c>
      <c r="C40" s="20" t="s">
        <v>320</v>
      </c>
      <c r="D40" s="20" t="s">
        <v>321</v>
      </c>
      <c r="E40" s="29" t="s">
        <v>366</v>
      </c>
      <c r="F40" s="20" t="s">
        <v>305</v>
      </c>
      <c r="G40" s="29" t="s">
        <v>367</v>
      </c>
      <c r="H40" s="20" t="s">
        <v>312</v>
      </c>
      <c r="I40" s="20" t="s">
        <v>308</v>
      </c>
      <c r="J40" s="29" t="s">
        <v>367</v>
      </c>
    </row>
    <row r="41" ht="42" customHeight="1" spans="1:10">
      <c r="A41" s="135" t="s">
        <v>287</v>
      </c>
      <c r="B41" s="20" t="s">
        <v>359</v>
      </c>
      <c r="C41" s="20" t="s">
        <v>335</v>
      </c>
      <c r="D41" s="20" t="s">
        <v>336</v>
      </c>
      <c r="E41" s="29" t="s">
        <v>393</v>
      </c>
      <c r="F41" s="20" t="s">
        <v>346</v>
      </c>
      <c r="G41" s="29" t="s">
        <v>394</v>
      </c>
      <c r="H41" s="20" t="s">
        <v>312</v>
      </c>
      <c r="I41" s="20" t="s">
        <v>308</v>
      </c>
      <c r="J41" s="29" t="s">
        <v>394</v>
      </c>
    </row>
  </sheetData>
  <mergeCells count="12">
    <mergeCell ref="A2:J2"/>
    <mergeCell ref="A3:H3"/>
    <mergeCell ref="A7:A15"/>
    <mergeCell ref="A16:A22"/>
    <mergeCell ref="A23:A28"/>
    <mergeCell ref="A29:A35"/>
    <mergeCell ref="A36:A41"/>
    <mergeCell ref="B7:B15"/>
    <mergeCell ref="B16:B22"/>
    <mergeCell ref="B23:B28"/>
    <mergeCell ref="B29:B35"/>
    <mergeCell ref="B36:B4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5"/>
  <sheetViews>
    <sheetView showZeros="0" workbookViewId="0">
      <selection activeCell="B24" sqref="B2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20">
        <v>1</v>
      </c>
      <c r="B1" s="121">
        <v>0</v>
      </c>
      <c r="C1" s="120">
        <v>1</v>
      </c>
      <c r="D1" s="122"/>
      <c r="E1" s="122"/>
      <c r="F1" s="119" t="s">
        <v>395</v>
      </c>
    </row>
    <row r="2" ht="42" customHeight="1" spans="1:6">
      <c r="A2" s="123" t="str">
        <f>"2025"&amp;"年部门政府性基金预算支出预算表"</f>
        <v>2025年部门政府性基金预算支出预算表</v>
      </c>
      <c r="B2" s="123" t="s">
        <v>396</v>
      </c>
      <c r="C2" s="124"/>
      <c r="D2" s="125"/>
      <c r="E2" s="125"/>
      <c r="F2" s="125"/>
    </row>
    <row r="3" ht="13.5" customHeight="1" spans="1:6">
      <c r="A3" s="4" t="str">
        <f>"单位名称："&amp;"昆明市呈贡区公共就业和人才服务中心"</f>
        <v>单位名称：昆明市呈贡区公共就业和人才服务中心</v>
      </c>
      <c r="B3" s="4" t="s">
        <v>397</v>
      </c>
      <c r="C3" s="120"/>
      <c r="D3" s="122"/>
      <c r="E3" s="122"/>
      <c r="F3" s="119" t="s">
        <v>1</v>
      </c>
    </row>
    <row r="4" ht="19.5" customHeight="1" spans="1:6">
      <c r="A4" s="126" t="s">
        <v>194</v>
      </c>
      <c r="B4" s="127" t="s">
        <v>72</v>
      </c>
      <c r="C4" s="126" t="s">
        <v>73</v>
      </c>
      <c r="D4" s="10" t="s">
        <v>398</v>
      </c>
      <c r="E4" s="11"/>
      <c r="F4" s="12"/>
    </row>
    <row r="5" ht="18.75" customHeight="1" spans="1:6">
      <c r="A5" s="128"/>
      <c r="B5" s="129"/>
      <c r="C5" s="128"/>
      <c r="D5" s="15" t="s">
        <v>55</v>
      </c>
      <c r="E5" s="10" t="s">
        <v>75</v>
      </c>
      <c r="F5" s="15" t="s">
        <v>76</v>
      </c>
    </row>
    <row r="6" ht="18.75" customHeight="1" spans="1:6">
      <c r="A6" s="70">
        <v>1</v>
      </c>
      <c r="B6" s="130" t="s">
        <v>83</v>
      </c>
      <c r="C6" s="70">
        <v>3</v>
      </c>
      <c r="D6" s="131">
        <v>4</v>
      </c>
      <c r="E6" s="131">
        <v>5</v>
      </c>
      <c r="F6" s="131">
        <v>6</v>
      </c>
    </row>
    <row r="7" ht="21" customHeight="1" spans="1:6">
      <c r="A7" s="20"/>
      <c r="B7" s="20"/>
      <c r="C7" s="20"/>
      <c r="D7" s="81"/>
      <c r="E7" s="81"/>
      <c r="F7" s="81"/>
    </row>
    <row r="8" ht="21" customHeight="1" spans="1:6">
      <c r="A8" s="20"/>
      <c r="B8" s="20"/>
      <c r="C8" s="20"/>
      <c r="D8" s="81"/>
      <c r="E8" s="81"/>
      <c r="F8" s="81"/>
    </row>
    <row r="9" ht="18.75" customHeight="1" spans="1:6">
      <c r="A9" s="132" t="s">
        <v>183</v>
      </c>
      <c r="B9" s="132" t="s">
        <v>183</v>
      </c>
      <c r="C9" s="133" t="s">
        <v>183</v>
      </c>
      <c r="D9" s="81"/>
      <c r="E9" s="81"/>
      <c r="F9" s="81"/>
    </row>
    <row r="15" customHeight="1" spans="1:1">
      <c r="A15" t="s">
        <v>399</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selection activeCell="B20" sqref="B20"/>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85"/>
      <c r="C1" s="85"/>
      <c r="R1" s="2"/>
      <c r="S1" s="2" t="s">
        <v>400</v>
      </c>
    </row>
    <row r="2" ht="41.25" customHeight="1" spans="1:19">
      <c r="A2" s="74" t="str">
        <f>"2025"&amp;"年部门政府采购预算表"</f>
        <v>2025年部门政府采购预算表</v>
      </c>
      <c r="B2" s="68"/>
      <c r="C2" s="68"/>
      <c r="D2" s="3"/>
      <c r="E2" s="3"/>
      <c r="F2" s="3"/>
      <c r="G2" s="3"/>
      <c r="H2" s="3"/>
      <c r="I2" s="3"/>
      <c r="J2" s="3"/>
      <c r="K2" s="3"/>
      <c r="L2" s="3"/>
      <c r="M2" s="68"/>
      <c r="N2" s="3"/>
      <c r="O2" s="3"/>
      <c r="P2" s="68"/>
      <c r="Q2" s="3"/>
      <c r="R2" s="68"/>
      <c r="S2" s="68"/>
    </row>
    <row r="3" ht="18.75" customHeight="1" spans="1:19">
      <c r="A3" s="112" t="str">
        <f>"单位名称："&amp;"昆明市呈贡区公共就业和人才服务中心"</f>
        <v>单位名称：昆明市呈贡区公共就业和人才服务中心</v>
      </c>
      <c r="B3" s="87"/>
      <c r="C3" s="87"/>
      <c r="D3" s="6"/>
      <c r="E3" s="6"/>
      <c r="F3" s="6"/>
      <c r="G3" s="6"/>
      <c r="H3" s="6"/>
      <c r="I3" s="6"/>
      <c r="J3" s="6"/>
      <c r="K3" s="6"/>
      <c r="L3" s="6"/>
      <c r="R3" s="7"/>
      <c r="S3" s="119" t="s">
        <v>1</v>
      </c>
    </row>
    <row r="4" ht="15.75" customHeight="1" spans="1:19">
      <c r="A4" s="9" t="s">
        <v>193</v>
      </c>
      <c r="B4" s="88" t="s">
        <v>194</v>
      </c>
      <c r="C4" s="88" t="s">
        <v>401</v>
      </c>
      <c r="D4" s="89" t="s">
        <v>402</v>
      </c>
      <c r="E4" s="89" t="s">
        <v>403</v>
      </c>
      <c r="F4" s="89" t="s">
        <v>404</v>
      </c>
      <c r="G4" s="89" t="s">
        <v>405</v>
      </c>
      <c r="H4" s="89" t="s">
        <v>406</v>
      </c>
      <c r="I4" s="102" t="s">
        <v>201</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407</v>
      </c>
      <c r="L5" s="91" t="s">
        <v>408</v>
      </c>
      <c r="M5" s="104" t="s">
        <v>409</v>
      </c>
      <c r="N5" s="105" t="s">
        <v>410</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83</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c r="B8" s="95"/>
      <c r="C8" s="95"/>
      <c r="D8" s="96"/>
      <c r="E8" s="96"/>
      <c r="F8" s="96"/>
      <c r="G8" s="115"/>
      <c r="H8" s="81"/>
      <c r="I8" s="81"/>
      <c r="J8" s="81"/>
      <c r="K8" s="81"/>
      <c r="L8" s="81"/>
      <c r="M8" s="81"/>
      <c r="N8" s="81"/>
      <c r="O8" s="81"/>
      <c r="P8" s="81"/>
      <c r="Q8" s="81"/>
      <c r="R8" s="81"/>
      <c r="S8" s="81"/>
    </row>
    <row r="9" ht="21" customHeight="1" spans="1:19">
      <c r="A9" s="97" t="s">
        <v>183</v>
      </c>
      <c r="B9" s="98"/>
      <c r="C9" s="98"/>
      <c r="D9" s="99"/>
      <c r="E9" s="99"/>
      <c r="F9" s="99"/>
      <c r="G9" s="116"/>
      <c r="H9" s="81"/>
      <c r="I9" s="81"/>
      <c r="J9" s="81"/>
      <c r="K9" s="81"/>
      <c r="L9" s="81"/>
      <c r="M9" s="81"/>
      <c r="N9" s="81"/>
      <c r="O9" s="81"/>
      <c r="P9" s="81"/>
      <c r="Q9" s="81"/>
      <c r="R9" s="81"/>
      <c r="S9" s="81"/>
    </row>
    <row r="10" ht="21" customHeight="1" spans="1:19">
      <c r="A10" s="112" t="s">
        <v>411</v>
      </c>
      <c r="B10" s="4"/>
      <c r="C10" s="4"/>
      <c r="D10" s="112"/>
      <c r="E10" s="112"/>
      <c r="F10" s="112"/>
      <c r="G10" s="117"/>
      <c r="H10" s="118"/>
      <c r="I10" s="118"/>
      <c r="J10" s="118"/>
      <c r="K10" s="118"/>
      <c r="L10" s="118"/>
      <c r="M10" s="118"/>
      <c r="N10" s="118"/>
      <c r="O10" s="118"/>
      <c r="P10" s="118"/>
      <c r="Q10" s="118"/>
      <c r="R10" s="118"/>
      <c r="S10" s="118"/>
    </row>
    <row r="16" customHeight="1" spans="1:1">
      <c r="A16" t="s">
        <v>412</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workbookViewId="0">
      <selection activeCell="B25" sqref="B25"/>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78"/>
      <c r="B1" s="85"/>
      <c r="C1" s="85"/>
      <c r="D1" s="85"/>
      <c r="E1" s="85"/>
      <c r="F1" s="85"/>
      <c r="G1" s="85"/>
      <c r="H1" s="78"/>
      <c r="I1" s="78"/>
      <c r="J1" s="78"/>
      <c r="K1" s="78"/>
      <c r="L1" s="78"/>
      <c r="M1" s="78"/>
      <c r="N1" s="100"/>
      <c r="O1" s="78"/>
      <c r="P1" s="78"/>
      <c r="Q1" s="85"/>
      <c r="R1" s="78"/>
      <c r="S1" s="108"/>
      <c r="T1" s="108" t="s">
        <v>413</v>
      </c>
    </row>
    <row r="2" ht="41.25" customHeight="1" spans="1:20">
      <c r="A2" s="74" t="str">
        <f>"2025"&amp;"年部门政府购买服务预算表"</f>
        <v>2025年部门政府购买服务预算表</v>
      </c>
      <c r="B2" s="68"/>
      <c r="C2" s="68"/>
      <c r="D2" s="68"/>
      <c r="E2" s="68"/>
      <c r="F2" s="68"/>
      <c r="G2" s="68"/>
      <c r="H2" s="86"/>
      <c r="I2" s="86"/>
      <c r="J2" s="86"/>
      <c r="K2" s="86"/>
      <c r="L2" s="86"/>
      <c r="M2" s="86"/>
      <c r="N2" s="101"/>
      <c r="O2" s="86"/>
      <c r="P2" s="86"/>
      <c r="Q2" s="68"/>
      <c r="R2" s="86"/>
      <c r="S2" s="101"/>
      <c r="T2" s="68"/>
    </row>
    <row r="3" ht="22.5" customHeight="1" spans="1:20">
      <c r="A3" s="75" t="str">
        <f>"单位名称："&amp;"昆明市呈贡区公共就业和人才服务中心"</f>
        <v>单位名称：昆明市呈贡区公共就业和人才服务中心</v>
      </c>
      <c r="B3" s="87"/>
      <c r="C3" s="87"/>
      <c r="D3" s="87"/>
      <c r="E3" s="87"/>
      <c r="F3" s="87"/>
      <c r="G3" s="87"/>
      <c r="H3" s="76"/>
      <c r="I3" s="76"/>
      <c r="J3" s="76"/>
      <c r="K3" s="76"/>
      <c r="L3" s="76"/>
      <c r="M3" s="76"/>
      <c r="N3" s="100"/>
      <c r="O3" s="78"/>
      <c r="P3" s="78"/>
      <c r="Q3" s="85"/>
      <c r="R3" s="78"/>
      <c r="S3" s="109"/>
      <c r="T3" s="108" t="s">
        <v>1</v>
      </c>
    </row>
    <row r="4" ht="24" customHeight="1" spans="1:20">
      <c r="A4" s="9" t="s">
        <v>193</v>
      </c>
      <c r="B4" s="88" t="s">
        <v>194</v>
      </c>
      <c r="C4" s="88" t="s">
        <v>401</v>
      </c>
      <c r="D4" s="88" t="s">
        <v>414</v>
      </c>
      <c r="E4" s="88" t="s">
        <v>415</v>
      </c>
      <c r="F4" s="88" t="s">
        <v>416</v>
      </c>
      <c r="G4" s="88" t="s">
        <v>417</v>
      </c>
      <c r="H4" s="89" t="s">
        <v>418</v>
      </c>
      <c r="I4" s="89" t="s">
        <v>419</v>
      </c>
      <c r="J4" s="102" t="s">
        <v>201</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407</v>
      </c>
      <c r="M5" s="91" t="s">
        <v>408</v>
      </c>
      <c r="N5" s="104" t="s">
        <v>409</v>
      </c>
      <c r="O5" s="105" t="s">
        <v>410</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1"/>
      <c r="K8" s="81"/>
      <c r="L8" s="81"/>
      <c r="M8" s="81"/>
      <c r="N8" s="81"/>
      <c r="O8" s="81"/>
      <c r="P8" s="81"/>
      <c r="Q8" s="81"/>
      <c r="R8" s="81"/>
      <c r="S8" s="81"/>
      <c r="T8" s="81"/>
    </row>
    <row r="9" ht="21" customHeight="1" spans="1:20">
      <c r="A9" s="97" t="s">
        <v>183</v>
      </c>
      <c r="B9" s="98"/>
      <c r="C9" s="98"/>
      <c r="D9" s="98"/>
      <c r="E9" s="98"/>
      <c r="F9" s="98"/>
      <c r="G9" s="98"/>
      <c r="H9" s="99"/>
      <c r="I9" s="107"/>
      <c r="J9" s="81"/>
      <c r="K9" s="81"/>
      <c r="L9" s="81"/>
      <c r="M9" s="81"/>
      <c r="N9" s="81"/>
      <c r="O9" s="81"/>
      <c r="P9" s="81"/>
      <c r="Q9" s="81"/>
      <c r="R9" s="81"/>
      <c r="S9" s="81"/>
      <c r="T9" s="81"/>
    </row>
    <row r="16" customHeight="1" spans="1:1">
      <c r="A16" t="s">
        <v>420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
  <sheetViews>
    <sheetView showZeros="0" workbookViewId="0">
      <selection activeCell="D23" sqref="D23"/>
    </sheetView>
  </sheetViews>
  <sheetFormatPr defaultColWidth="9.13888888888889" defaultRowHeight="14.25" customHeight="1"/>
  <cols>
    <col min="1" max="1" width="37.7037037037037" customWidth="1"/>
    <col min="2" max="24" width="20" customWidth="1"/>
  </cols>
  <sheetData>
    <row r="1" ht="17.25" customHeight="1" spans="4:24">
      <c r="D1" s="73"/>
      <c r="W1" s="2"/>
      <c r="X1" s="2" t="s">
        <v>421</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8"/>
      <c r="X2" s="68"/>
    </row>
    <row r="3" ht="18" customHeight="1" spans="1:24">
      <c r="A3" s="75" t="str">
        <f>"单位名称："&amp;"昆明市呈贡区公共就业和人才服务中心"</f>
        <v>单位名称：昆明市呈贡区公共就业和人才服务中心</v>
      </c>
      <c r="B3" s="76"/>
      <c r="C3" s="76"/>
      <c r="D3" s="77"/>
      <c r="E3" s="78"/>
      <c r="F3" s="78"/>
      <c r="G3" s="78"/>
      <c r="H3" s="78"/>
      <c r="I3" s="78"/>
      <c r="W3" s="7"/>
      <c r="X3" s="7" t="s">
        <v>1</v>
      </c>
    </row>
    <row r="4" ht="19.5" customHeight="1" spans="1:24">
      <c r="A4" s="27" t="s">
        <v>422</v>
      </c>
      <c r="B4" s="10" t="s">
        <v>201</v>
      </c>
      <c r="C4" s="11"/>
      <c r="D4" s="11"/>
      <c r="E4" s="10" t="s">
        <v>423</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407</v>
      </c>
      <c r="E5" s="47" t="s">
        <v>424</v>
      </c>
      <c r="F5" s="47" t="s">
        <v>425</v>
      </c>
      <c r="G5" s="47" t="s">
        <v>426</v>
      </c>
      <c r="H5" s="47" t="s">
        <v>427</v>
      </c>
      <c r="I5" s="47" t="s">
        <v>428</v>
      </c>
      <c r="J5" s="47" t="s">
        <v>429</v>
      </c>
      <c r="K5" s="47" t="s">
        <v>430</v>
      </c>
      <c r="L5" s="47" t="s">
        <v>431</v>
      </c>
      <c r="M5" s="47" t="s">
        <v>432</v>
      </c>
      <c r="N5" s="47" t="s">
        <v>433</v>
      </c>
      <c r="O5" s="47" t="s">
        <v>434</v>
      </c>
      <c r="P5" s="47" t="s">
        <v>435</v>
      </c>
      <c r="Q5" s="47" t="s">
        <v>436</v>
      </c>
      <c r="R5" s="47" t="s">
        <v>437</v>
      </c>
      <c r="S5" s="47" t="s">
        <v>438</v>
      </c>
      <c r="T5" s="47" t="s">
        <v>439</v>
      </c>
      <c r="U5" s="47" t="s">
        <v>440</v>
      </c>
      <c r="V5" s="47" t="s">
        <v>441</v>
      </c>
      <c r="W5" s="47" t="s">
        <v>442</v>
      </c>
      <c r="X5" s="84" t="s">
        <v>443</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1"/>
      <c r="B8" s="81"/>
      <c r="C8" s="81"/>
      <c r="D8" s="81"/>
      <c r="E8" s="81"/>
      <c r="F8" s="81"/>
      <c r="G8" s="81"/>
      <c r="H8" s="81"/>
      <c r="I8" s="81"/>
      <c r="J8" s="81"/>
      <c r="K8" s="81"/>
      <c r="L8" s="81"/>
      <c r="M8" s="81"/>
      <c r="N8" s="81"/>
      <c r="O8" s="81"/>
      <c r="P8" s="81"/>
      <c r="Q8" s="81"/>
      <c r="R8" s="81"/>
      <c r="S8" s="81"/>
      <c r="T8" s="81"/>
      <c r="U8" s="81"/>
      <c r="V8" s="81"/>
      <c r="W8" s="81"/>
      <c r="X8" s="81"/>
    </row>
    <row r="15" customHeight="1" spans="1:1">
      <c r="A15" t="s">
        <v>444</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selection activeCell="C18" sqref="C18"/>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6.5" customHeight="1" spans="10:10">
      <c r="J1" s="2" t="s">
        <v>445</v>
      </c>
    </row>
    <row r="2" ht="41.25" customHeight="1" spans="1:10">
      <c r="A2" s="67" t="str">
        <f>"2025"&amp;"年对下转移支付绩效目标表"</f>
        <v>2025年对下转移支付绩效目标表</v>
      </c>
      <c r="B2" s="3"/>
      <c r="C2" s="3"/>
      <c r="D2" s="3"/>
      <c r="E2" s="3"/>
      <c r="F2" s="68"/>
      <c r="G2" s="3"/>
      <c r="H2" s="68"/>
      <c r="I2" s="68"/>
      <c r="J2" s="3"/>
    </row>
    <row r="3" ht="17.25" customHeight="1" spans="1:1">
      <c r="A3" s="4" t="str">
        <f>"单位名称："&amp;"昆明市呈贡区公共就业和人才服务中心"</f>
        <v>单位名称：昆明市呈贡区公共就业和人才服务中心</v>
      </c>
    </row>
    <row r="4" ht="44.25" customHeight="1" spans="1:10">
      <c r="A4" s="69" t="s">
        <v>422</v>
      </c>
      <c r="B4" s="69" t="s">
        <v>292</v>
      </c>
      <c r="C4" s="69" t="s">
        <v>293</v>
      </c>
      <c r="D4" s="69" t="s">
        <v>294</v>
      </c>
      <c r="E4" s="69" t="s">
        <v>295</v>
      </c>
      <c r="F4" s="70" t="s">
        <v>296</v>
      </c>
      <c r="G4" s="69" t="s">
        <v>297</v>
      </c>
      <c r="H4" s="70" t="s">
        <v>298</v>
      </c>
      <c r="I4" s="70" t="s">
        <v>299</v>
      </c>
      <c r="J4" s="69" t="s">
        <v>300</v>
      </c>
    </row>
    <row r="5" ht="14.25" customHeight="1" spans="1:10">
      <c r="A5" s="69">
        <v>1</v>
      </c>
      <c r="B5" s="69">
        <v>2</v>
      </c>
      <c r="C5" s="69">
        <v>3</v>
      </c>
      <c r="D5" s="69">
        <v>4</v>
      </c>
      <c r="E5" s="69">
        <v>5</v>
      </c>
      <c r="F5" s="70">
        <v>6</v>
      </c>
      <c r="G5" s="69">
        <v>7</v>
      </c>
      <c r="H5" s="70">
        <v>8</v>
      </c>
      <c r="I5" s="70">
        <v>9</v>
      </c>
      <c r="J5" s="69">
        <v>10</v>
      </c>
    </row>
    <row r="6" ht="42" customHeight="1" spans="1:10">
      <c r="A6" s="29"/>
      <c r="B6" s="71"/>
      <c r="C6" s="71"/>
      <c r="D6" s="71"/>
      <c r="E6" s="53"/>
      <c r="F6" s="72"/>
      <c r="G6" s="53"/>
      <c r="H6" s="72"/>
      <c r="I6" s="72"/>
      <c r="J6" s="53"/>
    </row>
    <row r="7" ht="42" customHeight="1" spans="1:10">
      <c r="A7" s="29"/>
      <c r="B7" s="20"/>
      <c r="C7" s="20"/>
      <c r="D7" s="20"/>
      <c r="E7" s="29"/>
      <c r="F7" s="20"/>
      <c r="G7" s="29"/>
      <c r="H7" s="20"/>
      <c r="I7" s="20"/>
      <c r="J7" s="29"/>
    </row>
    <row r="11" customHeight="1" spans="1:1">
      <c r="A11" t="s">
        <v>444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C16" sqref="C16"/>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64" t="s">
        <v>446</v>
      </c>
      <c r="B1" s="65"/>
      <c r="C1" s="65"/>
      <c r="D1" s="66"/>
      <c r="E1" s="66"/>
      <c r="F1" s="66"/>
      <c r="G1" s="65"/>
      <c r="H1" s="65"/>
      <c r="I1" s="66"/>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"单位名称："&amp;"昆明市呈贡区公共就业和人才服务中心"</f>
        <v>单位名称：昆明市呈贡区公共就业和人才服务中心</v>
      </c>
      <c r="B3" s="44"/>
      <c r="C3" s="44"/>
      <c r="D3" s="45"/>
      <c r="F3" s="42"/>
      <c r="G3" s="41"/>
      <c r="H3" s="41"/>
      <c r="I3" s="63" t="s">
        <v>1</v>
      </c>
    </row>
    <row r="4" ht="28.5" customHeight="1" spans="1:9">
      <c r="A4" s="46" t="s">
        <v>193</v>
      </c>
      <c r="B4" s="47" t="s">
        <v>194</v>
      </c>
      <c r="C4" s="48" t="s">
        <v>447</v>
      </c>
      <c r="D4" s="46" t="s">
        <v>448</v>
      </c>
      <c r="E4" s="46" t="s">
        <v>449</v>
      </c>
      <c r="F4" s="46" t="s">
        <v>450</v>
      </c>
      <c r="G4" s="47" t="s">
        <v>451</v>
      </c>
      <c r="H4" s="35"/>
      <c r="I4" s="46"/>
    </row>
    <row r="5" ht="21" customHeight="1" spans="1:9">
      <c r="A5" s="48"/>
      <c r="B5" s="49"/>
      <c r="C5" s="49"/>
      <c r="D5" s="50"/>
      <c r="E5" s="49"/>
      <c r="F5" s="49"/>
      <c r="G5" s="47" t="s">
        <v>405</v>
      </c>
      <c r="H5" s="47" t="s">
        <v>452</v>
      </c>
      <c r="I5" s="47" t="s">
        <v>453</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0" customHeight="1" spans="1:1">
      <c r="A10" t="s">
        <v>454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3"/>
  <sheetViews>
    <sheetView showZeros="0" topLeftCell="B1" workbookViewId="0">
      <selection activeCell="A15" sqref="A15"/>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37"/>
      <c r="B1" s="38"/>
      <c r="C1" s="38"/>
      <c r="D1" s="39"/>
      <c r="E1" s="39"/>
      <c r="F1" s="39"/>
      <c r="G1" s="38"/>
      <c r="H1" s="38"/>
      <c r="I1" s="62" t="s">
        <v>455</v>
      </c>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"单位名称："&amp;"昆明市呈贡区公共就业和人才服务中心"</f>
        <v>单位名称：昆明市呈贡区公共就业和人才服务中心</v>
      </c>
      <c r="B3" s="44"/>
      <c r="C3" s="44"/>
      <c r="D3" s="45"/>
      <c r="F3" s="42"/>
      <c r="G3" s="41"/>
      <c r="H3" s="41"/>
      <c r="I3" s="63" t="s">
        <v>1</v>
      </c>
    </row>
    <row r="4" ht="28.5" customHeight="1" spans="1:9">
      <c r="A4" s="46" t="s">
        <v>193</v>
      </c>
      <c r="B4" s="47" t="s">
        <v>194</v>
      </c>
      <c r="C4" s="48" t="s">
        <v>447</v>
      </c>
      <c r="D4" s="46" t="s">
        <v>448</v>
      </c>
      <c r="E4" s="46" t="s">
        <v>449</v>
      </c>
      <c r="F4" s="46" t="s">
        <v>450</v>
      </c>
      <c r="G4" s="47" t="s">
        <v>451</v>
      </c>
      <c r="H4" s="35"/>
      <c r="I4" s="46"/>
    </row>
    <row r="5" ht="21" customHeight="1" spans="1:9">
      <c r="A5" s="48"/>
      <c r="B5" s="49"/>
      <c r="C5" s="49"/>
      <c r="D5" s="50"/>
      <c r="E5" s="49"/>
      <c r="F5" s="49"/>
      <c r="G5" s="47" t="s">
        <v>405</v>
      </c>
      <c r="H5" s="47" t="s">
        <v>452</v>
      </c>
      <c r="I5" s="47" t="s">
        <v>453</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3" customHeight="1" spans="1:1">
      <c r="A13" t="s">
        <v>456</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selection activeCell="F30" sqref="F30"/>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457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"单位名称："&amp;"昆明市呈贡区公共就业和人才服务中心"</f>
        <v>单位名称：昆明市呈贡区公共就业和人才服务中心</v>
      </c>
      <c r="B3" s="5"/>
      <c r="C3" s="5"/>
      <c r="D3" s="5"/>
      <c r="E3" s="5"/>
      <c r="F3" s="5"/>
      <c r="G3" s="5"/>
      <c r="H3" s="6"/>
      <c r="I3" s="6"/>
      <c r="J3" s="6"/>
      <c r="K3" s="7" t="s">
        <v>1</v>
      </c>
    </row>
    <row r="4" ht="21.75" customHeight="1" spans="1:11">
      <c r="A4" s="8" t="s">
        <v>273</v>
      </c>
      <c r="B4" s="8" t="s">
        <v>196</v>
      </c>
      <c r="C4" s="8" t="s">
        <v>274</v>
      </c>
      <c r="D4" s="9" t="s">
        <v>197</v>
      </c>
      <c r="E4" s="9" t="s">
        <v>198</v>
      </c>
      <c r="F4" s="9" t="s">
        <v>275</v>
      </c>
      <c r="G4" s="9" t="s">
        <v>276</v>
      </c>
      <c r="H4" s="27" t="s">
        <v>55</v>
      </c>
      <c r="I4" s="10" t="s">
        <v>458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183</v>
      </c>
      <c r="B10" s="33"/>
      <c r="C10" s="33"/>
      <c r="D10" s="33"/>
      <c r="E10" s="33"/>
      <c r="F10" s="33"/>
      <c r="G10" s="34"/>
      <c r="H10" s="22"/>
      <c r="I10" s="22"/>
      <c r="J10" s="22"/>
      <c r="K10" s="30"/>
    </row>
    <row r="14" customHeight="1" spans="1:1">
      <c r="A14" t="s">
        <v>459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selection activeCell="C24" sqref="C24"/>
    </sheetView>
  </sheetViews>
  <sheetFormatPr defaultColWidth="9.13888888888889" defaultRowHeight="14.25" customHeight="1" outlineLevelCol="6"/>
  <cols>
    <col min="1" max="1" width="35.287037037037" customWidth="1"/>
    <col min="2" max="2" width="28" customWidth="1"/>
    <col min="3" max="3" width="35.1296296296296" customWidth="1"/>
    <col min="4" max="4" width="28" customWidth="1"/>
    <col min="5" max="7" width="23.8518518518519" customWidth="1"/>
  </cols>
  <sheetData>
    <row r="1" ht="13.5" customHeight="1" spans="4:7">
      <c r="D1" s="1"/>
      <c r="G1" s="2" t="s">
        <v>460</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"单位名称："&amp;"昆明市呈贡区公共就业和人才服务中心"</f>
        <v>单位名称：昆明市呈贡区公共就业和人才服务中心</v>
      </c>
      <c r="B3" s="5"/>
      <c r="C3" s="5"/>
      <c r="D3" s="5"/>
      <c r="E3" s="6"/>
      <c r="F3" s="6"/>
      <c r="G3" s="7" t="s">
        <v>1</v>
      </c>
    </row>
    <row r="4" ht="21.75" customHeight="1" spans="1:7">
      <c r="A4" s="8" t="s">
        <v>274</v>
      </c>
      <c r="B4" s="8" t="s">
        <v>273</v>
      </c>
      <c r="C4" s="8" t="s">
        <v>196</v>
      </c>
      <c r="D4" s="9" t="s">
        <v>461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7000000</v>
      </c>
      <c r="F8" s="22"/>
      <c r="G8" s="22"/>
    </row>
    <row r="9" ht="18.75" customHeight="1" spans="1:7">
      <c r="A9" s="20"/>
      <c r="B9" s="20" t="s">
        <v>462</v>
      </c>
      <c r="C9" s="20" t="s">
        <v>281</v>
      </c>
      <c r="D9" s="20" t="s">
        <v>463</v>
      </c>
      <c r="E9" s="22">
        <v>5295000</v>
      </c>
      <c r="F9" s="22"/>
      <c r="G9" s="22"/>
    </row>
    <row r="10" ht="18.75" customHeight="1" spans="1:7">
      <c r="A10" s="23"/>
      <c r="B10" s="20" t="s">
        <v>462</v>
      </c>
      <c r="C10" s="20" t="s">
        <v>283</v>
      </c>
      <c r="D10" s="20" t="s">
        <v>463</v>
      </c>
      <c r="E10" s="22">
        <v>100000</v>
      </c>
      <c r="F10" s="22"/>
      <c r="G10" s="22"/>
    </row>
    <row r="11" ht="18.75" customHeight="1" spans="1:7">
      <c r="A11" s="23"/>
      <c r="B11" s="20" t="s">
        <v>462</v>
      </c>
      <c r="C11" s="20" t="s">
        <v>285</v>
      </c>
      <c r="D11" s="20" t="s">
        <v>463</v>
      </c>
      <c r="E11" s="22">
        <v>799050</v>
      </c>
      <c r="F11" s="22"/>
      <c r="G11" s="22"/>
    </row>
    <row r="12" ht="18.75" customHeight="1" spans="1:7">
      <c r="A12" s="23"/>
      <c r="B12" s="20" t="s">
        <v>462</v>
      </c>
      <c r="C12" s="20" t="s">
        <v>287</v>
      </c>
      <c r="D12" s="20" t="s">
        <v>463</v>
      </c>
      <c r="E12" s="22">
        <v>799050</v>
      </c>
      <c r="F12" s="22"/>
      <c r="G12" s="22"/>
    </row>
    <row r="13" ht="18.75" customHeight="1" spans="1:7">
      <c r="A13" s="23"/>
      <c r="B13" s="20" t="s">
        <v>462</v>
      </c>
      <c r="C13" s="20" t="s">
        <v>289</v>
      </c>
      <c r="D13" s="20" t="s">
        <v>463</v>
      </c>
      <c r="E13" s="22">
        <v>6900</v>
      </c>
      <c r="F13" s="22"/>
      <c r="G13" s="22"/>
    </row>
    <row r="14" ht="18.75" customHeight="1" spans="1:7">
      <c r="A14" s="24" t="s">
        <v>55</v>
      </c>
      <c r="B14" s="25" t="s">
        <v>464</v>
      </c>
      <c r="C14" s="25"/>
      <c r="D14" s="26"/>
      <c r="E14" s="22">
        <v>7000000</v>
      </c>
      <c r="F14" s="22"/>
      <c r="G14" s="22"/>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2025-03-17T05:56:00Z</dcterms:created>
  <dcterms:modified xsi:type="dcterms:W3CDTF">2025-03-18T06:48:01Z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450DA5F7A05F473E851C4E9AD9303EBE</vt:lpwstr>
  </property>
  <property fmtid="{D5CDD505-2E9C-101B-9397-08002B2CF9AE}" pid="3" name="KSOProductBuildVer">
    <vt:lpwstr>2052-12.1.0.20305</vt:lpwstr>
  </property>
</Properties>
</file>