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94" activeTab="8"/>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<sst xmlns="http://schemas.openxmlformats.org/spreadsheetml/2006/main" count="1456" uniqueCount="489">
  <si>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</si>
  <si>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</si>
  <si>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</si>
  <si>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</si>
  <si>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</si>
  <si>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</si>
  <si>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</si>
  <si>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</si>
  <si>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</si>
  <si>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</si>
  <si>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</si>
  <si>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</si>
  <si>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</si>
  <si>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</si>
  <si>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</si>
  <si>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</si>
  <si>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</si>
  <si>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</si>
  <si>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</si>
  <si>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</si>
  <si>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</si>
  <si>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</si>
  <si>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</si>
  <si>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</si>
  <si>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</si>
  <si>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</si>
  <si>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</si>
  <si>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</si>
  <si>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</si>
  <si>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</si>
  <si>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</si>
  <si>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</si>
  <si>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</si>
  <si>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</si>
  <si>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</si>
  <si>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</si>
  <si>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</si>
  <si>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</si>
  <si>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</si>
  <si>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</si>
  <si>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</si>
  <si>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</si>
  <si>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</si>
  <si>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</si>
  <si>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</si>
  <si>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</si>
  <si>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</si>
  <si>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</si>
  <si>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</si>
  <si>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</si>
  <si>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</si>
  <si>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</si>
  <si>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</si>
  <si>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</si>
  <si>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</si>
  <si>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</si>
  <si>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</si>
  <si>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</si>
  <si>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</si>
  <si>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</si>
  <si>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</si>
  <si>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</si>
  <si>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</si>
  <si>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</si>
  <si>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</si>
  <si>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</si>
  <si>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</si>
  <si>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</si>
  <si>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</si>
  <si>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653</t>
  </si>
  <si>
    <t>昆明市呈贡区城市更新改造局</t>
  </si>
  <si>
    <t>653001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</si>
  <si>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</si>
  <si>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</si>
  <si>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</si>
  <si>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</si>
  <si>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</si>
  <si>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</si>
  <si>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</si>
  <si>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</si>
  <si>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</si>
  <si>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</si>
  <si>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</si>
  <si>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</si>
  <si>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</si>
  <si>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</si>
  <si>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</si>
  <si>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</si>
  <si>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</si>
  <si>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</si>
  <si>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</si>
  <si>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</si>
  <si>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</si>
  <si>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</si>
  <si>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</si>
  <si>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</si>
  <si>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</si>
  <si>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</si>
  <si>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</si>
  <si>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</si>
  <si>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20136</t>
  </si>
  <si>
    <t>其他共产党事务支出</t>
  </si>
  <si>
    <t>2013699</t>
  </si>
  <si>
    <t>205</t>
  </si>
  <si>
    <t>教育支出</t>
  </si>
  <si>
    <t>20508</t>
  </si>
  <si>
    <t>进修及培训</t>
  </si>
  <si>
    <t>2050803</t>
  </si>
  <si>
    <t>培训支出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</si>
  <si>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</si>
  <si>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</si>
  <si>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</si>
  <si>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</si>
  <si>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</si>
  <si>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</si>
  <si>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</si>
  <si>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</si>
  <si>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</si>
  <si>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</si>
  <si>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</si>
  <si>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</si>
  <si>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</si>
  <si>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</si>
  <si>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</si>
  <si>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</si>
  <si>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</si>
  <si>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</si>
  <si>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</si>
  <si>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</si>
  <si>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</si>
  <si>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</si>
  <si>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</si>
  <si>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</si>
  <si>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</si>
  <si>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</si>
  <si>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2120199</t>
  </si>
  <si>
    <t>其他城乡社区管理事务支出</t>
  </si>
  <si>
    <t>国有土地使用权出让收入安排的支出</t>
  </si>
  <si>
    <t>征地和拆迁补偿支出</t>
  </si>
  <si>
    <t>21299</t>
  </si>
  <si>
    <t>其他城乡社区支出</t>
  </si>
  <si>
    <t>2129999</t>
  </si>
  <si>
    <t>221</t>
  </si>
  <si>
    <t>住房保障支出</t>
  </si>
  <si>
    <t>22101</t>
  </si>
  <si>
    <t>保障性安居工程支出</t>
  </si>
  <si>
    <t>2210199</t>
  </si>
  <si>
    <t>其他保障性安居工程支出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</si>
  <si>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</si>
  <si>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</si>
  <si>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</si>
  <si>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</si>
  <si>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</si>
  <si>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</si>
  <si>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</si>
  <si>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</si>
  <si>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</si>
  <si>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</si>
  <si>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</si>
  <si>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</si>
  <si>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</si>
  <si>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</si>
  <si>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</si>
  <si>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</si>
  <si>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</si>
  <si>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</si>
  <si>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</si>
  <si>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</si>
  <si>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</si>
  <si>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</si>
  <si>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</si>
  <si>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</si>
  <si>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</si>
  <si>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</si>
  <si>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</si>
  <si>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</si>
  <si>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</si>
  <si>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</si>
  <si>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</si>
  <si>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</si>
  <si>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</si>
  <si>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</si>
  <si>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</si>
  <si>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</si>
  <si>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</si>
  <si>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</si>
  <si>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</si>
  <si>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</si>
  <si>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</si>
  <si>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</si>
  <si>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</si>
  <si>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</si>
  <si>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</si>
  <si>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</si>
  <si>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</si>
  <si>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</si>
  <si>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</si>
  <si>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</si>
  <si>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</si>
  <si>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</si>
  <si>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备注：此表为空。昆明市呈贡区城市更新改造局2025年无一般公共预算“三公”经费支出预算。</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</si>
  <si>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</si>
  <si>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</si>
  <si>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</si>
  <si>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</si>
  <si>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</si>
  <si>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</si>
  <si>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</si>
  <si>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</si>
  <si>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</si>
  <si>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</si>
  <si>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</si>
  <si>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</si>
  <si>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</si>
  <si>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</si>
  <si>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</si>
  <si>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</si>
  <si>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</si>
  <si>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</si>
  <si>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</si>
  <si>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530121210000000002093</t>
  </si>
  <si>
    <t>事业人员工资支出</t>
  </si>
  <si>
    <t>30101</t>
  </si>
  <si>
    <t>基本工资</t>
  </si>
  <si>
    <t>30103</t>
  </si>
  <si>
    <t>奖金</t>
  </si>
  <si>
    <t>30107</t>
  </si>
  <si>
    <t>绩效工资</t>
  </si>
  <si>
    <t>530121210000000002094</t>
  </si>
  <si>
    <t>社会保障缴费</t>
  </si>
  <si>
    <t>30108</t>
  </si>
  <si>
    <t>机关事业单位基本养老保险缴费</t>
  </si>
  <si>
    <t>30110</t>
  </si>
  <si>
    <t>职工基本医疗保险缴费</t>
  </si>
  <si>
    <t>30111</t>
  </si>
  <si>
    <t>公务员医疗补助缴费</t>
  </si>
  <si>
    <t>30112</t>
  </si>
  <si>
    <t>其他社会保障缴费</t>
  </si>
  <si>
    <t>530121210000000002095</t>
  </si>
  <si>
    <t>30113</t>
  </si>
  <si>
    <t>530121210000000002099</t>
  </si>
  <si>
    <t>公务交通补贴</t>
  </si>
  <si>
    <t>30239</t>
  </si>
  <si>
    <t>其他交通费用</t>
  </si>
  <si>
    <t>530121210000000002100</t>
  </si>
  <si>
    <t>工会经费</t>
  </si>
  <si>
    <t>30228</t>
  </si>
  <si>
    <t>530121210000000002101</t>
  </si>
  <si>
    <t>一般公用运转支出</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</si>
  <si>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</si>
  <si>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</si>
  <si>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</si>
  <si>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</si>
  <si>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</si>
  <si>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</si>
  <si>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</si>
  <si>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</si>
  <si>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</si>
  <si>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</si>
  <si>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</si>
  <si>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</si>
  <si>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</si>
  <si>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</si>
  <si>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</si>
  <si>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</si>
  <si>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</si>
  <si>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</si>
  <si>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530121210000000002672</t>
  </si>
  <si>
    <t>行政人员工资支出</t>
  </si>
  <si>
    <t>30102</t>
  </si>
  <si>
    <t>津贴补贴</t>
  </si>
  <si>
    <t>530121210000000003349</t>
  </si>
  <si>
    <t>530121210000000003350</t>
  </si>
  <si>
    <t>临聘人员经费</t>
  </si>
  <si>
    <t>30226</t>
  </si>
  <si>
    <t>劳务费</t>
  </si>
  <si>
    <t>530121231100001206222</t>
  </si>
  <si>
    <t>离退休人员支出</t>
  </si>
  <si>
    <t>30305</t>
  </si>
  <si>
    <t>生活补助</t>
  </si>
  <si>
    <t>530121231100001447773</t>
  </si>
  <si>
    <t>事业人员绩效奖励</t>
  </si>
  <si>
    <t>530121231100001447777</t>
  </si>
  <si>
    <t>编外人员公用经费</t>
  </si>
  <si>
    <t>530121231100001447797</t>
  </si>
  <si>
    <t>行政人员绩效奖励</t>
  </si>
  <si>
    <t>530121241100002269266</t>
  </si>
  <si>
    <t>其他人员支出</t>
  </si>
  <si>
    <t>30199</t>
  </si>
  <si>
    <t>其他工资福利支出</t>
  </si>
  <si>
    <t>预算05-1表</t>
  </si>
  <si>
    <t>项目分类</t>
  </si>
  <si>
    <t>项目单位</t>
  </si>
  <si>
    <t>经济科目编码</t>
  </si>
  <si>
    <t>经济科目名称</t>
  </si>
  <si>
    <t>本年拨款</t>
  </si>
  <si>
    <t>其中：本次下达</t>
  </si>
  <si>
    <t>事业发展类</t>
  </si>
  <si>
    <t>530121210000000001779</t>
  </si>
  <si>
    <t>村庄搬迁过渡期租房补助资金</t>
  </si>
  <si>
    <t>31010</t>
  </si>
  <si>
    <t>安置补助</t>
  </si>
  <si>
    <t>530121231100002066320</t>
  </si>
  <si>
    <t>呈贡区城市体检第三方技术服务项目资金</t>
  </si>
  <si>
    <t>30227</t>
  </si>
  <si>
    <t>委托业务费</t>
  </si>
  <si>
    <t>530121241100002175011</t>
  </si>
  <si>
    <t>单位党员教育活动经费</t>
  </si>
  <si>
    <t>530121241100002851592</t>
  </si>
  <si>
    <t>呈贡区中心城区城中村改造专项规划编制项目编制经费</t>
  </si>
  <si>
    <t>30901</t>
  </si>
  <si>
    <t>房屋建筑物购建</t>
  </si>
  <si>
    <t>530121251100003778708</t>
  </si>
  <si>
    <t>呈贡区2025年城市体检第三方技术服务项目资金</t>
  </si>
  <si>
    <t>530121241100003360633</t>
  </si>
  <si>
    <t>土地成本返还资金</t>
  </si>
  <si>
    <t>土地补偿</t>
  </si>
  <si>
    <t>预算05-2表</t>
  </si>
  <si>
    <t>项目年度绩效目标</t>
  </si>
  <si>
    <t>一级指标</t>
  </si>
  <si>
    <t>二级指标</t>
  </si>
  <si>
    <t>三级指标</t>
  </si>
  <si>
    <t>指标性质</t>
  </si>
  <si>
    <t>指标值</t>
  </si>
  <si>
    <t>度量单位</t>
  </si>
  <si>
    <t>指标属性</t>
  </si>
  <si>
    <t>指标内容</t>
  </si>
  <si>
    <t>开展党内集中学习教育活动。</t>
  </si>
  <si>
    <t>产出指标</t>
  </si>
  <si>
    <t>数量指标</t>
  </si>
  <si>
    <t>党支部组织活动</t>
  </si>
  <si>
    <t>=</t>
  </si>
  <si>
    <t>次</t>
  </si>
  <si>
    <t>定量指标</t>
  </si>
  <si>
    <t>征订党员书籍、开展”三会一课“集中学习教育</t>
  </si>
  <si>
    <t>确保党建工作经费专款专用、规范使用。基本满足党员的教育、学习和培训需要，确保党支部各项组织活动的正常开展，有效保证基层党组织工作的正常运作和作用发挥，不断丰富、充实党组织活动，加强党员教育培训力度，充分调动起党员干部的主动性和积极性，提高基层党组织的吸引力和凝聚力。</t>
  </si>
  <si>
    <t>质量指标</t>
  </si>
  <si>
    <t>党员教育培训和党支部组织活动</t>
  </si>
  <si>
    <t>&gt;=</t>
  </si>
  <si>
    <t>30</t>
  </si>
  <si>
    <t>%</t>
  </si>
  <si>
    <t>定性指标</t>
  </si>
  <si>
    <t>党内组织生活</t>
  </si>
  <si>
    <t>时效指标</t>
  </si>
  <si>
    <t>年内完成教育培训和各项活动任务</t>
  </si>
  <si>
    <t>1.00</t>
  </si>
  <si>
    <t>年</t>
  </si>
  <si>
    <t>成本指标</t>
  </si>
  <si>
    <t>经济成本指标</t>
  </si>
  <si>
    <t>1.2</t>
  </si>
  <si>
    <t>万元</t>
  </si>
  <si>
    <t>效益指标</t>
  </si>
  <si>
    <t>社会效益</t>
  </si>
  <si>
    <t>提升党员自身党性修养</t>
  </si>
  <si>
    <t>99</t>
  </si>
  <si>
    <t>强化党员的权利义务意识，培养教育合格党员</t>
  </si>
  <si>
    <t>满意度指标</t>
  </si>
  <si>
    <t>服务对象满意度</t>
  </si>
  <si>
    <t>党员满意党度</t>
  </si>
  <si>
    <t>扎实开展好"我为群众办实事"实践活动，以实际行动提升人民群众的满意度</t>
  </si>
  <si>
    <t>完成2025年呈贡区村庄搬迁过渡期租房补助资金发放工作。</t>
  </si>
  <si>
    <t>发放户数</t>
  </si>
  <si>
    <t>3378</t>
  </si>
  <si>
    <t>户</t>
  </si>
  <si>
    <t>2025年村庄搬迁过渡期租房补助规定户数</t>
  </si>
  <si>
    <t>按人数发放</t>
  </si>
  <si>
    <t>10447</t>
  </si>
  <si>
    <t>人</t>
  </si>
  <si>
    <t>2025年村庄搬迁过渡期租房补助规定人数</t>
  </si>
  <si>
    <t>发放及时率</t>
  </si>
  <si>
    <t>100</t>
  </si>
  <si>
    <t>按结算时点到期发放</t>
  </si>
  <si>
    <t>每年11月底前完成兑付工作</t>
  </si>
  <si>
    <t>社会维稳、政府公信力</t>
  </si>
  <si>
    <t>提高</t>
  </si>
  <si>
    <t>被拆迁群众满意</t>
  </si>
  <si>
    <t>95</t>
  </si>
  <si>
    <t>为更好承接市级城中村改造专项规划，结合呈贡区实际情况，区级专项规划将从：校核市级城中村专项规划初步确定的城中村数量及名称，全面盘查城中村更新资源现状；对城中村改造工作进行全面评估；明确城中村更新改造目标规模与策略；校核市级专项规划城中村更新改造指引类型，细化城中村改造类型；划定城中村改造范围及城市更新单元；确定城中村更新改造时序及行动计划；城中改造保障措施与实施机制；近期整治提升城中村规划方案等八个方面进行编制。最终结合呈贡区村庄搬迁实际拟定我区城中村改造实施意见报研。</t>
  </si>
  <si>
    <t>城中村改造专项规划编制工作完成率</t>
  </si>
  <si>
    <t>本次城市城中村改造专项规划的范围为呈贡中心城区城镇开发边界内的区域，前期根据市级工作安排，共梳理了26个城中村，我区谋划了13个城中村改造项目，其中：拆除新建类10个，整治提升类2个，拆整结合类1个，总面积约8.3平方公里。</t>
  </si>
  <si>
    <t>11呈贡区中心城区城中村改造专项规划编制项目编制经费</t>
  </si>
  <si>
    <t>城市城中村改造专项规划的范围为呈贡中心城区城镇开发边界内的区域，前期根据市级工作安排，共梳理了26个城中村，我区谋划了13个城中村改造项目，其中：拆除新建类10个，整治提升类2个，拆整结合类1个，总面积约8.3平方公里。</t>
  </si>
  <si>
    <t>投资计划分解（转发）用时达标率</t>
  </si>
  <si>
    <t>城中村改造专项规划编制工作可研报告用时</t>
  </si>
  <si>
    <t>项目责任及日常监管直接责任按项目落实到位率</t>
  </si>
  <si>
    <t>项目资金到位后1年内资金支付率</t>
  </si>
  <si>
    <t>工作经费到位后1年内资金支付率</t>
  </si>
  <si>
    <t>审计、督查、巡视等指出问题数</t>
  </si>
  <si>
    <t>0</t>
  </si>
  <si>
    <t>考虑城市建成区范围逐年增大，呈贡区承担建设任务逐步增多，以及新区老城发展不平衡、精细化程度不高等矛盾问题凸显，且2025年为第五年，需编制五年评估报告。</t>
  </si>
  <si>
    <t>城市体检报告</t>
  </si>
  <si>
    <t>个</t>
  </si>
  <si>
    <t>内容包括住房、小区（社区）、街区、城区（城市）等4个维度共61项基础指标，并加入特色指标，构建城市体检指标体系。</t>
  </si>
  <si>
    <t xml:space="preserve">2021年开展呈贡区城市体检工作委托第三方技术服务单位40万元，2022年呈贡区城市体检第三方技术服务费用35万元，2023年呈贡区城市体检第三方技术服务费用36.5万元，2024年呈贡区城市体检第三方技术服务费用为36万元。考虑城市建成区范围逐年增大，呈贡区承担建设任务逐步增多，以及新区老城发展不平衡、精细化程度不高等矛盾问题凸显，且2025年为第五年，需编制五年评估报告，为方便工作开展，拟建议呈贡区2025年城市体检第三方技术服务费用预算为40万元。
</t>
  </si>
  <si>
    <t>验收合格率</t>
  </si>
  <si>
    <t>形成呈贡区区级城市自体检报告，并将城市体检评估结果应用于城市更新行动、专项整治工作及相关部门工作中。</t>
  </si>
  <si>
    <t>城市体检完成率</t>
  </si>
  <si>
    <t>按照市级统一工作部署及时完成当年体检工作任务</t>
  </si>
  <si>
    <t>城市人居环境质量</t>
  </si>
  <si>
    <t>查找城市建设发展存在的问题。对照城市体检指标体系中的评价标准，找出呈贡区城市发展和城市规划建设管理存在的问题和短板，综合分类研判“城市病”</t>
  </si>
  <si>
    <t>城市体检社会满意度</t>
  </si>
  <si>
    <t>受益对象意度调查</t>
  </si>
  <si>
    <t>2024年呈贡区城市体检第三方技术服务费用为36万元，城市体检工作正在开展中，为方便后续工作推进，剩余费用28.8万元纳入2025年预算。</t>
  </si>
  <si>
    <t>2021年开展呈贡区城市体检工作委托第三方技术服务单位40万元，2022年呈贡区城市体检第三方技术服务费用35万元，2023年呈贡区城市体检第三方技术服务费用36.5万元，2024年呈贡区城市体检第三方技术服务费用为36万元。呈贡区2024年城市体检工作正在开展中，为方便后续工作推进，拟建议呈贡区2024年城市体检第三方技术服务剩余费用预算为28.8万元。</t>
  </si>
  <si>
    <t>查找城市建设发展存在的问题。对照城市体检指标体系中的评价标准，找出呈贡区城市发展和城市规划建设管理存在的问题和短板，综合分类研判“城市病”。</t>
  </si>
  <si>
    <t>为保障龙街村片区城中村改造项目顺利实施，经批复，2025年上年结转资金42022790.90元用于龙街村片区城中村改造项目资本金及KCC2024-5号地块土地成本返还。</t>
  </si>
  <si>
    <t>土地成本返款</t>
  </si>
  <si>
    <t>元</t>
  </si>
  <si>
    <t>实际返款额</t>
  </si>
  <si>
    <t>社会效益指标</t>
  </si>
  <si>
    <t>服务对象满意度指标</t>
  </si>
  <si>
    <t>政府满意</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</si>
  <si>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</si>
  <si>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</si>
  <si>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</si>
  <si>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</si>
  <si>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</si>
  <si>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</si>
  <si>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</si>
  <si>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</si>
  <si>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</si>
  <si>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</si>
  <si>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</si>
  <si>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</si>
  <si>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</si>
  <si>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</si>
  <si>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</si>
  <si>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采购复印纸</t>
  </si>
  <si>
    <t>复印纸</t>
  </si>
  <si>
    <t>呈贡区中心城区城中村改造专项规划编制项目</t>
  </si>
  <si>
    <t>行业规划服务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</si>
  <si>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</si>
  <si>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</si>
  <si>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</si>
  <si>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</si>
  <si>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</si>
  <si>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</si>
  <si>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</si>
  <si>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</si>
  <si>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呈贡区城市体检第三方技术服务项目</t>
  </si>
  <si>
    <t>B0702 评估和评价服务</t>
  </si>
  <si>
    <t>B 政府履职辅助性服务</t>
  </si>
  <si>
    <t>A1601 行业规划服务</t>
  </si>
  <si>
    <t>A 公共服务</t>
  </si>
  <si>
    <t>《呈贡区中心城区城中村改造专项规划》编制项目编制经费</t>
  </si>
  <si>
    <t>城市体检第三方技术服务项目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</si>
  <si>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</si>
  <si>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</si>
  <si>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</si>
  <si>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</si>
  <si>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</si>
  <si>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</si>
  <si>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</si>
  <si>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</si>
  <si>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</si>
  <si>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</si>
  <si>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</si>
  <si>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</si>
  <si>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</si>
  <si>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</si>
  <si>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</si>
  <si>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</si>
  <si>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</si>
  <si>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</si>
  <si>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</si>
  <si>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</si>
  <si>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</si>
  <si>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</si>
  <si>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</si>
  <si>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此表为空，说明：我区已实行乡财县管，乡镇（街道）按照县级部门预算管理，无对下转移支付，我单位无该项预算。</t>
  </si>
  <si>
    <t>预算09-2表</t>
  </si>
  <si>
    <t>此表为空，说明：我区已实行乡财县管，乡镇（街道）按照县级部门预算管理，无对下转移支付，我单位无该项目。</t>
  </si>
  <si>
    <t xml:space="preserve">预算10表
</t>
  </si>
  <si>
    <t>资产类别</t>
  </si>
  <si>
    <t>资产分类代码.名称</t>
  </si>
  <si>
    <t>资产名称</t>
  </si>
  <si>
    <t>计量单位</t>
  </si>
  <si>
    <t>财政部门批复数（元）</t>
  </si>
  <si>
    <t>单价</t>
  </si>
  <si>
    <t>金额</t>
  </si>
  <si>
    <t>备注：此表为空，昆明市呈贡区城市更新改造局2025年无新增资产配置。</t>
  </si>
  <si>
    <t>预算11表</t>
  </si>
  <si>
    <t>上级补助</t>
  </si>
  <si>
    <r>
      <rPr>
        <sz val="10"/>
        <rFont val="宋体"/>
        <charset val="134"/>
      </rPr>
      <t>备注：此表为空，昆明市呈贡区城市更新改造局</t>
    </r>
    <r>
      <rPr>
        <sz val="10"/>
        <rFont val="Arial"/>
        <charset val="134"/>
      </rPr>
      <t>2025</t>
    </r>
    <r>
      <rPr>
        <sz val="10"/>
        <rFont val="宋体"/>
        <charset val="134"/>
      </rPr>
      <t>年无上级补助项目支出预算。</t>
    </r>
  </si>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</sst>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9">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name val="Arial"/>
      <charset val="0"/>
    </font>
    <font>
      <sz val="10"/>
      <name val="宋体"/>
      <charset val="134"/>
    </font>
    <font>
      <sz val="10"/>
      <color rgb="FF000000"/>
      <name val="Arial"/>
      <charset val="134"/>
    </font>
    <font>
      <b/>
      <sz val="23.95"/>
      <color rgb="FF000000"/>
      <name val="宋体"/>
      <charset val="134"/>
    </font>
    <font>
      <b/>
      <sz val="22"/>
      <color rgb="FF000000"/>
      <name val="宋体"/>
      <charset val="134"/>
    </font>
    <font>
      <sz val="9"/>
      <name val="宋体"/>
      <charset val="134"/>
    </font>
    <font>
      <sz val="10"/>
      <color rgb="FFFFFFFF"/>
      <name val="宋体"/>
      <charset val="134"/>
    </font>
    <font>
      <b/>
      <sz val="21"/>
      <color rgb="FF000000"/>
      <name val="宋体"/>
      <charset val="134"/>
    </font>
    <font>
      <b/>
      <sz val="18"/>
      <color rgb="FF000000"/>
      <name val="宋体"/>
      <charset val="134"/>
    </font>
    <font>
      <sz val="12"/>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8" applyNumberFormat="0" applyFill="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6" fillId="0" borderId="0" applyNumberFormat="0" applyFill="0" applyBorder="0" applyAlignment="0" applyProtection="0">
      <alignment vertical="center"/>
    </xf>
    <xf numFmtId="0" fontId="27" fillId="4" borderId="20" applyNumberFormat="0" applyAlignment="0" applyProtection="0">
      <alignment vertical="center"/>
    </xf>
    <xf numFmtId="0" fontId="28" fillId="5" borderId="21" applyNumberFormat="0" applyAlignment="0" applyProtection="0">
      <alignment vertical="center"/>
    </xf>
    <xf numFmtId="0" fontId="29" fillId="5" borderId="20" applyNumberFormat="0" applyAlignment="0" applyProtection="0">
      <alignment vertical="center"/>
    </xf>
    <xf numFmtId="0" fontId="30" fillId="6" borderId="22" applyNumberFormat="0" applyAlignment="0" applyProtection="0">
      <alignment vertical="center"/>
    </xf>
    <xf numFmtId="0" fontId="31" fillId="0" borderId="23" applyNumberFormat="0" applyFill="0" applyAlignment="0" applyProtection="0">
      <alignment vertical="center"/>
    </xf>
    <xf numFmtId="0" fontId="32" fillId="0" borderId="24"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176" fontId="11" fillId="0" borderId="7">
      <alignment horizontal="right" vertical="center"/>
    </xf>
    <xf numFmtId="177" fontId="11" fillId="0" borderId="7">
      <alignment horizontal="right" vertical="center"/>
    </xf>
    <xf numFmtId="10" fontId="11" fillId="0" borderId="7">
      <alignment horizontal="right" vertical="center"/>
    </xf>
    <xf numFmtId="178" fontId="11" fillId="0" borderId="7">
      <alignment horizontal="right" vertical="center"/>
    </xf>
    <xf numFmtId="49" fontId="11" fillId="0" borderId="7">
      <alignment horizontal="left" vertical="center" wrapText="1"/>
    </xf>
    <xf numFmtId="178" fontId="11" fillId="0" borderId="7">
      <alignment horizontal="right" vertical="center"/>
    </xf>
    <xf numFmtId="179" fontId="11" fillId="0" borderId="7">
      <alignment horizontal="right" vertical="center"/>
    </xf>
    <xf numFmtId="180" fontId="11" fillId="0" borderId="7">
      <alignment horizontal="right" vertical="center"/>
    </xf>
    <xf numFmtId="0" fontId="11" fillId="0" borderId="0">
      <alignment vertical="top"/>
      <protection locked="0"/>
    </xf>
    <xf numFmtId="0" fontId="7" fillId="0" borderId="0"/>
  </cellStyleXfs>
  <cellXfs count="216">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49" fontId="5" fillId="0" borderId="2"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6" fillId="0" borderId="0" xfId="0" applyFont="1" applyFill="1" applyBorder="1" applyAlignment="1"/>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7" fillId="0" borderId="0" xfId="0" applyFont="1" applyFill="1" applyBorder="1" applyAlignment="1"/>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8" fillId="0" borderId="0" xfId="0" applyFont="1" applyBorder="1" applyAlignment="1" applyProtection="1">
      <alignment vertical="top"/>
      <protection locked="0"/>
    </xf>
    <xf numFmtId="0" fontId="8" fillId="0" borderId="0" xfId="0" applyFont="1" applyBorder="1" applyAlignment="1">
      <alignment vertical="top"/>
    </xf>
    <xf numFmtId="0" fontId="9" fillId="2" borderId="0" xfId="0" applyFont="1" applyFill="1" applyBorder="1" applyAlignment="1" applyProtection="1">
      <alignment horizontal="center" vertical="center" wrapText="1"/>
      <protection locked="0"/>
    </xf>
    <xf numFmtId="0" fontId="8" fillId="0" borderId="0" xfId="0" applyFont="1" applyBorder="1" applyProtection="1">
      <protection locked="0"/>
    </xf>
    <xf numFmtId="0" fontId="8"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7" fillId="0" borderId="0" xfId="58" applyFont="1" applyFill="1" applyAlignment="1">
      <alignment vertical="center"/>
    </xf>
    <xf numFmtId="0" fontId="7" fillId="0" borderId="0" xfId="58" applyFill="1" applyAlignment="1">
      <alignment vertical="center"/>
    </xf>
    <xf numFmtId="0" fontId="2" fillId="2" borderId="0" xfId="0" applyFont="1" applyFill="1" applyBorder="1" applyAlignment="1" applyProtection="1">
      <alignment horizontal="right" vertical="center" wrapText="1"/>
      <protection locked="0"/>
    </xf>
    <xf numFmtId="0" fontId="10"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7" fillId="0" borderId="0" xfId="57" applyFont="1" applyFill="1" applyBorder="1" applyAlignment="1" applyProtection="1">
      <alignment vertical="center"/>
    </xf>
    <xf numFmtId="0" fontId="11" fillId="0" borderId="0" xfId="57" applyFont="1" applyFill="1" applyBorder="1" applyAlignment="1" applyProtection="1">
      <alignment vertical="top"/>
      <protection locked="0"/>
    </xf>
    <xf numFmtId="0" fontId="1" fillId="0" borderId="0" xfId="0" applyFont="1" applyBorder="1" applyAlignment="1">
      <alignment horizontal="right" vertical="center"/>
    </xf>
    <xf numFmtId="0" fontId="10"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7" fillId="0" borderId="0" xfId="57" applyFont="1" applyFill="1" applyBorder="1" applyAlignment="1" applyProtection="1"/>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0" fillId="0" borderId="0" xfId="0" applyFont="1" applyBorder="1" applyAlignment="1">
      <alignment wrapText="1"/>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11" xfId="0" applyFont="1" applyBorder="1" applyAlignment="1" applyProtection="1">
      <alignment horizontal="left" vertical="center" wrapText="1"/>
      <protection locked="0"/>
    </xf>
    <xf numFmtId="3" fontId="2" fillId="0" borderId="11" xfId="0" applyNumberFormat="1" applyFont="1" applyBorder="1" applyAlignment="1">
      <alignment horizontal="right" vertical="center" wrapText="1"/>
    </xf>
    <xf numFmtId="178" fontId="5" fillId="0" borderId="7" xfId="0" applyNumberFormat="1" applyFont="1" applyBorder="1" applyAlignment="1">
      <alignment horizontal="right" vertical="center" wrapText="1"/>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12" fillId="0" borderId="0" xfId="0" applyFont="1" applyBorder="1" applyAlignment="1" applyProtection="1">
      <alignment horizontal="right"/>
      <protection locked="0"/>
    </xf>
    <xf numFmtId="49" fontId="12" fillId="0" borderId="0" xfId="0" applyNumberFormat="1" applyFont="1" applyBorder="1" applyProtection="1">
      <protection locked="0"/>
    </xf>
    <xf numFmtId="0" fontId="1" fillId="0" borderId="0" xfId="0" applyFont="1" applyBorder="1" applyAlignment="1">
      <alignment horizontal="right"/>
    </xf>
    <xf numFmtId="0" fontId="13"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3"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49" fontId="7" fillId="0" borderId="0" xfId="57" applyNumberFormat="1" applyFont="1" applyFill="1" applyBorder="1" applyAlignment="1" applyProtection="1"/>
    <xf numFmtId="0" fontId="0" fillId="0" borderId="0" xfId="0" applyFont="1" applyBorder="1" applyAlignment="1"/>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vertical="center" wrapText="1"/>
    </xf>
    <xf numFmtId="0" fontId="2" fillId="0" borderId="16" xfId="0" applyFont="1" applyBorder="1" applyAlignment="1">
      <alignment horizontal="left" vertical="center" wrapText="1"/>
    </xf>
    <xf numFmtId="0" fontId="1" fillId="0" borderId="0" xfId="0" applyFont="1" applyBorder="1" applyAlignment="1">
      <alignment vertical="top"/>
    </xf>
    <xf numFmtId="49" fontId="2" fillId="0" borderId="7" xfId="0" applyNumberFormat="1" applyFont="1" applyBorder="1" applyAlignment="1">
      <alignmen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4"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8" fillId="2" borderId="7" xfId="0" applyFont="1" applyFill="1" applyBorder="1" applyAlignment="1" applyProtection="1">
      <alignment vertical="top" wrapText="1"/>
      <protection locked="0"/>
    </xf>
    <xf numFmtId="0" fontId="15" fillId="0" borderId="0" xfId="57" applyFont="1" applyFill="1" applyBorder="1" applyAlignment="1" applyProtection="1">
      <alignment horizontal="left" wrapText="1"/>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8" fillId="2" borderId="0" xfId="0" applyFont="1" applyFill="1" applyBorder="1" applyAlignment="1">
      <alignment horizontal="left" vertical="center"/>
    </xf>
    <xf numFmtId="0" fontId="16" fillId="0" borderId="7" xfId="0" applyFont="1" applyBorder="1" applyAlignment="1" applyProtection="1">
      <alignment horizontal="center" vertical="center" wrapText="1"/>
      <protection locked="0"/>
    </xf>
    <xf numFmtId="0" fontId="16"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7" fillId="0" borderId="7" xfId="0" applyFont="1" applyBorder="1" applyAlignment="1">
      <alignment horizontal="center" vertical="center"/>
    </xf>
    <xf numFmtId="0" fontId="17" fillId="0" borderId="7" xfId="0" applyFont="1" applyBorder="1" applyAlignment="1" applyProtection="1">
      <alignment horizontal="center" vertical="center" wrapText="1"/>
      <protection locked="0"/>
    </xf>
    <xf numFmtId="178" fontId="18" fillId="0" borderId="7" xfId="0" applyNumberFormat="1" applyFont="1" applyBorder="1" applyAlignment="1">
      <alignment horizontal="right" vertical="center"/>
    </xf>
    <xf numFmtId="0" fontId="16" fillId="2" borderId="1" xfId="0" applyFont="1" applyFill="1"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2" borderId="6" xfId="0" applyFont="1" applyFill="1" applyBorder="1" applyAlignment="1" applyProtection="1">
      <alignment horizontal="center" vertical="center" wrapText="1"/>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8"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2" fillId="0" borderId="7" xfId="0" applyFont="1" applyBorder="1" applyAlignment="1" quotePrefix="1">
      <alignmen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9" activePane="bottomLeft" state="frozen"/>
      <selection/>
      <selection pane="bottomLeft" activeCell="B35" sqref="B35"/>
    </sheetView>
  </sheetViews>
  <sheetFormatPr defaultColWidth="8.575" defaultRowHeight="12.75" customHeight="1" outlineLevelCol="3"/>
  <cols>
    <col min="1" max="1" width="30.125" customWidth="1"/>
    <col min="2" max="2" width="17.875" customWidth="1"/>
    <col min="3" max="3" width="32.25" customWidth="1"/>
    <col min="4" max="4" width="25" customWidth="1"/>
  </cols>
  <sheetData>
    <row r="1" customHeight="1" spans="1:4">
      <c r="A1" s="1"/>
      <c r="B1" s="1"/>
      <c r="C1" s="1"/>
      <c r="D1" s="1"/>
    </row>
    <row r="2" ht="15" customHeight="1" spans="1:4">
      <c r="A2" s="49"/>
      <c r="B2" s="49"/>
      <c r="C2" s="49"/>
      <c r="D2" s="69" t="s">
        <v>0</v>
      </c>
    </row>
    <row r="3" ht="41.25" customHeight="1" spans="1:1">
      <c r="A3" s="44" t="str">
        <f>"2025"&amp;"年财务收支预算总表"</f>
        <v>2025年财务收支预算总表</v>
      </c>
    </row>
    <row r="4" ht="17.25" customHeight="1" spans="1:4">
      <c r="A4" s="47" t="str">
        <f>"单位名称："&amp;"昆明市呈贡区城市更新改造局"</f>
        <v>单位名称：昆明市呈贡区城市更新改造局</v>
      </c>
      <c r="B4" s="180"/>
      <c r="D4" s="159" t="s">
        <v>1</v>
      </c>
    </row>
    <row r="5" ht="23.25" customHeight="1" spans="1:4">
      <c r="A5" s="181" t="s">
        <v>2</v>
      </c>
      <c r="B5" s="182"/>
      <c r="C5" s="181" t="s">
        <v>3</v>
      </c>
      <c r="D5" s="182"/>
    </row>
    <row r="6" ht="24" customHeight="1" spans="1:4">
      <c r="A6" s="181" t="s">
        <v>4</v>
      </c>
      <c r="B6" s="181" t="s">
        <v>5</v>
      </c>
      <c r="C6" s="181" t="s">
        <v>6</v>
      </c>
      <c r="D6" s="181" t="s">
        <v>5</v>
      </c>
    </row>
    <row r="7" ht="17.25" customHeight="1" spans="1:4">
      <c r="A7" s="183" t="s">
        <v>7</v>
      </c>
      <c r="B7" s="87">
        <v>53591555.72</v>
      </c>
      <c r="C7" s="183" t="s">
        <v>8</v>
      </c>
      <c r="D7" s="87">
        <v>12000</v>
      </c>
    </row>
    <row r="8" ht="17.25" customHeight="1" spans="1:4">
      <c r="A8" s="183" t="s">
        <v>9</v>
      </c>
      <c r="B8" s="87"/>
      <c r="C8" s="183" t="s">
        <v>10</v>
      </c>
      <c r="D8" s="87"/>
    </row>
    <row r="9" ht="17.25" customHeight="1" spans="1:4">
      <c r="A9" s="183" t="s">
        <v>11</v>
      </c>
      <c r="B9" s="87"/>
      <c r="C9" s="215" t="s">
        <v>12</v>
      </c>
      <c r="D9" s="87"/>
    </row>
    <row r="10" ht="17.25" customHeight="1" spans="1:4">
      <c r="A10" s="183" t="s">
        <v>13</v>
      </c>
      <c r="B10" s="87"/>
      <c r="C10" s="215" t="s">
        <v>14</v>
      </c>
      <c r="D10" s="87"/>
    </row>
    <row r="11" ht="17.25" customHeight="1" spans="1:4">
      <c r="A11" s="183" t="s">
        <v>15</v>
      </c>
      <c r="B11" s="87"/>
      <c r="C11" s="215" t="s">
        <v>16</v>
      </c>
      <c r="D11" s="87">
        <v>4500</v>
      </c>
    </row>
    <row r="12" ht="17.25" customHeight="1" spans="1:4">
      <c r="A12" s="183" t="s">
        <v>17</v>
      </c>
      <c r="B12" s="87"/>
      <c r="C12" s="215" t="s">
        <v>18</v>
      </c>
      <c r="D12" s="87"/>
    </row>
    <row r="13" ht="17.25" customHeight="1" spans="1:4">
      <c r="A13" s="183" t="s">
        <v>19</v>
      </c>
      <c r="B13" s="87"/>
      <c r="C13" s="34" t="s">
        <v>20</v>
      </c>
      <c r="D13" s="87"/>
    </row>
    <row r="14" ht="17.25" customHeight="1" spans="1:4">
      <c r="A14" s="183" t="s">
        <v>21</v>
      </c>
      <c r="B14" s="87"/>
      <c r="C14" s="34" t="s">
        <v>22</v>
      </c>
      <c r="D14" s="87">
        <v>341820</v>
      </c>
    </row>
    <row r="15" ht="17.25" customHeight="1" spans="1:4">
      <c r="A15" s="183" t="s">
        <v>23</v>
      </c>
      <c r="B15" s="87"/>
      <c r="C15" s="34" t="s">
        <v>24</v>
      </c>
      <c r="D15" s="87">
        <v>274736</v>
      </c>
    </row>
    <row r="16" ht="17.25" customHeight="1" spans="1:4">
      <c r="A16" s="183" t="s">
        <v>25</v>
      </c>
      <c r="B16" s="87"/>
      <c r="C16" s="34" t="s">
        <v>26</v>
      </c>
      <c r="D16" s="87"/>
    </row>
    <row r="17" ht="17.25" customHeight="1" spans="1:4">
      <c r="A17" s="164"/>
      <c r="B17" s="87"/>
      <c r="C17" s="34" t="s">
        <v>27</v>
      </c>
      <c r="D17" s="87">
        <v>93961314.62</v>
      </c>
    </row>
    <row r="18" ht="17.25" customHeight="1" spans="1:4">
      <c r="A18" s="184"/>
      <c r="B18" s="87"/>
      <c r="C18" s="34" t="s">
        <v>28</v>
      </c>
      <c r="D18" s="87"/>
    </row>
    <row r="19" ht="17.25" customHeight="1" spans="1:4">
      <c r="A19" s="184"/>
      <c r="B19" s="87"/>
      <c r="C19" s="34" t="s">
        <v>29</v>
      </c>
      <c r="D19" s="87"/>
    </row>
    <row r="20" ht="17.25" customHeight="1" spans="1:4">
      <c r="A20" s="184"/>
      <c r="B20" s="87"/>
      <c r="C20" s="34" t="s">
        <v>30</v>
      </c>
      <c r="D20" s="87"/>
    </row>
    <row r="21" ht="17.25" customHeight="1" spans="1:4">
      <c r="A21" s="184"/>
      <c r="B21" s="87"/>
      <c r="C21" s="34" t="s">
        <v>31</v>
      </c>
      <c r="D21" s="87"/>
    </row>
    <row r="22" ht="17.25" customHeight="1" spans="1:4">
      <c r="A22" s="184"/>
      <c r="B22" s="87"/>
      <c r="C22" s="34" t="s">
        <v>32</v>
      </c>
      <c r="D22" s="87"/>
    </row>
    <row r="23" ht="17.25" customHeight="1" spans="1:4">
      <c r="A23" s="184"/>
      <c r="B23" s="87"/>
      <c r="C23" s="34" t="s">
        <v>33</v>
      </c>
      <c r="D23" s="87"/>
    </row>
    <row r="24" ht="17.25" customHeight="1" spans="1:4">
      <c r="A24" s="184"/>
      <c r="B24" s="87"/>
      <c r="C24" s="34" t="s">
        <v>34</v>
      </c>
      <c r="D24" s="87"/>
    </row>
    <row r="25" ht="17.25" customHeight="1" spans="1:4">
      <c r="A25" s="184"/>
      <c r="B25" s="87"/>
      <c r="C25" s="34" t="s">
        <v>35</v>
      </c>
      <c r="D25" s="87">
        <v>1019976</v>
      </c>
    </row>
    <row r="26" ht="17.25" customHeight="1" spans="1:4">
      <c r="A26" s="184"/>
      <c r="B26" s="87"/>
      <c r="C26" s="34" t="s">
        <v>36</v>
      </c>
      <c r="D26" s="87"/>
    </row>
    <row r="27" ht="17.25" customHeight="1" spans="1:4">
      <c r="A27" s="184"/>
      <c r="B27" s="87"/>
      <c r="C27" s="164" t="s">
        <v>37</v>
      </c>
      <c r="D27" s="87"/>
    </row>
    <row r="28" ht="17.25" customHeight="1" spans="1:4">
      <c r="A28" s="184"/>
      <c r="B28" s="87"/>
      <c r="C28" s="34" t="s">
        <v>38</v>
      </c>
      <c r="D28" s="87"/>
    </row>
    <row r="29" ht="16.5" customHeight="1" spans="1:4">
      <c r="A29" s="184"/>
      <c r="B29" s="87"/>
      <c r="C29" s="34" t="s">
        <v>39</v>
      </c>
      <c r="D29" s="87"/>
    </row>
    <row r="30" ht="16.5" customHeight="1" spans="1:4">
      <c r="A30" s="184"/>
      <c r="B30" s="87"/>
      <c r="C30" s="164" t="s">
        <v>40</v>
      </c>
      <c r="D30" s="87"/>
    </row>
    <row r="31" ht="17.25" customHeight="1" spans="1:4">
      <c r="A31" s="184"/>
      <c r="B31" s="87"/>
      <c r="C31" s="164" t="s">
        <v>41</v>
      </c>
      <c r="D31" s="87"/>
    </row>
    <row r="32" ht="17.25" customHeight="1" spans="1:4">
      <c r="A32" s="184"/>
      <c r="B32" s="87"/>
      <c r="C32" s="34" t="s">
        <v>42</v>
      </c>
      <c r="D32" s="87"/>
    </row>
    <row r="33" ht="16.5" customHeight="1" spans="1:4">
      <c r="A33" s="184" t="s">
        <v>43</v>
      </c>
      <c r="B33" s="87">
        <v>53591555.72</v>
      </c>
      <c r="C33" s="184" t="s">
        <v>44</v>
      </c>
      <c r="D33" s="87">
        <v>95614346.62</v>
      </c>
    </row>
    <row r="34" ht="16.5" customHeight="1" spans="1:4">
      <c r="A34" s="164" t="s">
        <v>45</v>
      </c>
      <c r="B34" s="87">
        <v>42022790.9</v>
      </c>
      <c r="C34" s="164" t="s">
        <v>46</v>
      </c>
      <c r="D34" s="87"/>
    </row>
    <row r="35" ht="16.5" customHeight="1" spans="1:4">
      <c r="A35" s="34" t="s">
        <v>47</v>
      </c>
      <c r="B35" s="87">
        <v>42022790.9</v>
      </c>
      <c r="C35" s="34" t="s">
        <v>47</v>
      </c>
      <c r="D35" s="87"/>
    </row>
    <row r="36" ht="16.5" customHeight="1" spans="1:4">
      <c r="A36" s="34" t="s">
        <v>48</v>
      </c>
      <c r="B36" s="87"/>
      <c r="C36" s="34" t="s">
        <v>49</v>
      </c>
      <c r="D36" s="87"/>
    </row>
    <row r="37" ht="16.5" customHeight="1" spans="1:4">
      <c r="A37" s="185" t="s">
        <v>50</v>
      </c>
      <c r="B37" s="87">
        <f>B34+B33</f>
        <v>95614346.62</v>
      </c>
      <c r="C37" s="185" t="s">
        <v>51</v>
      </c>
      <c r="D37" s="87">
        <f>D35+D33</f>
        <v>95614346.62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V11"/>
  <sheetViews>
    <sheetView showZeros="0" workbookViewId="0">
      <pane ySplit="1" topLeftCell="A2" activePane="bottomLeft" state="frozen"/>
      <selection/>
      <selection pane="bottomLeft" activeCell="D5" sqref="D5:F5"/>
    </sheetView>
  </sheetViews>
  <sheetFormatPr defaultColWidth="9.14166666666667" defaultRowHeight="14.25" customHeight="1"/>
  <cols>
    <col min="1" max="1" width="32.1416666666667" customWidth="1"/>
    <col min="2" max="2" width="20.7166666666667" customWidth="1"/>
    <col min="3" max="3" width="32.1416666666667" customWidth="1"/>
    <col min="4" max="4" width="27.7166666666667" customWidth="1"/>
    <col min="5" max="6" width="36.7" customWidth="1"/>
  </cols>
  <sheetData>
    <row r="1" customHeight="1" spans="1:6">
      <c r="A1" s="1"/>
      <c r="B1" s="1"/>
      <c r="C1" s="1"/>
      <c r="D1" s="1"/>
      <c r="E1" s="1"/>
      <c r="F1" s="1"/>
    </row>
    <row r="2" ht="12" customHeight="1" spans="1:6">
      <c r="A2" s="130">
        <v>1</v>
      </c>
      <c r="B2" s="131">
        <v>0</v>
      </c>
      <c r="C2" s="130">
        <v>1</v>
      </c>
      <c r="D2" s="132"/>
      <c r="E2" s="132"/>
      <c r="F2" s="129" t="s">
        <v>412</v>
      </c>
    </row>
    <row r="3" ht="42" customHeight="1" spans="1:6">
      <c r="A3" s="133" t="str">
        <f>"2025"&amp;"年部门政府性基金预算支出预算表"</f>
        <v>2025年部门政府性基金预算支出预算表</v>
      </c>
      <c r="B3" s="133" t="s">
        <v>413</v>
      </c>
      <c r="C3" s="134"/>
      <c r="D3" s="135"/>
      <c r="E3" s="135"/>
      <c r="F3" s="135"/>
    </row>
    <row r="4" ht="13.5" customHeight="1" spans="1:6">
      <c r="A4" s="5" t="str">
        <f>"单位名称："&amp;"昆明市呈贡区城市更新改造局"</f>
        <v>单位名称：昆明市呈贡区城市更新改造局</v>
      </c>
      <c r="B4" s="5" t="s">
        <v>414</v>
      </c>
      <c r="C4" s="130"/>
      <c r="D4" s="132"/>
      <c r="E4" s="132"/>
      <c r="F4" s="129" t="s">
        <v>1</v>
      </c>
    </row>
    <row r="5" ht="19.5" customHeight="1" spans="1:6">
      <c r="A5" s="136" t="s">
        <v>203</v>
      </c>
      <c r="B5" s="137" t="s">
        <v>73</v>
      </c>
      <c r="C5" s="136" t="s">
        <v>74</v>
      </c>
      <c r="D5" s="11" t="s">
        <v>415</v>
      </c>
      <c r="E5" s="12"/>
      <c r="F5" s="13"/>
    </row>
    <row r="6" ht="18.75" customHeight="1" spans="1:6">
      <c r="A6" s="138"/>
      <c r="B6" s="139"/>
      <c r="C6" s="138"/>
      <c r="D6" s="16" t="s">
        <v>55</v>
      </c>
      <c r="E6" s="11" t="s">
        <v>76</v>
      </c>
      <c r="F6" s="16" t="s">
        <v>77</v>
      </c>
    </row>
    <row r="7" ht="18.75" customHeight="1" spans="1:6">
      <c r="A7" s="73">
        <v>1</v>
      </c>
      <c r="B7" s="140" t="s">
        <v>84</v>
      </c>
      <c r="C7" s="73">
        <v>3</v>
      </c>
      <c r="D7" s="141">
        <v>4</v>
      </c>
      <c r="E7" s="141">
        <v>5</v>
      </c>
      <c r="F7" s="141">
        <v>6</v>
      </c>
    </row>
    <row r="8" ht="21" customHeight="1" spans="1:6">
      <c r="A8" s="123" t="s">
        <v>70</v>
      </c>
      <c r="B8" s="21">
        <v>2120801</v>
      </c>
      <c r="C8" s="21" t="s">
        <v>138</v>
      </c>
      <c r="D8" s="87">
        <v>42022790.9</v>
      </c>
      <c r="E8" s="87"/>
      <c r="F8" s="87">
        <v>42022790.9</v>
      </c>
    </row>
    <row r="9" ht="18.75" customHeight="1" spans="1:6">
      <c r="A9" s="142" t="s">
        <v>192</v>
      </c>
      <c r="B9" s="142" t="s">
        <v>192</v>
      </c>
      <c r="C9" s="143" t="s">
        <v>192</v>
      </c>
      <c r="D9" s="87">
        <v>42022790.9</v>
      </c>
      <c r="E9" s="87"/>
      <c r="F9" s="87">
        <v>42022790.9</v>
      </c>
    </row>
    <row r="11" s="29" customFormat="1" customHeight="1" spans="1:256">
      <c r="A11" s="144"/>
      <c r="B11" s="144"/>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c r="IM11" s="88"/>
      <c r="IN11" s="88"/>
      <c r="IO11" s="88"/>
      <c r="IP11" s="88"/>
      <c r="IQ11" s="88"/>
      <c r="IR11" s="88"/>
      <c r="IS11" s="88"/>
      <c r="IT11" s="88"/>
      <c r="IU11" s="88"/>
      <c r="IV11" s="88"/>
    </row>
  </sheetData>
  <mergeCells count="7">
    <mergeCell ref="A3:F3"/>
    <mergeCell ref="A4:C4"/>
    <mergeCell ref="D5:F5"/>
    <mergeCell ref="A9:C9"/>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C10" sqref="C10"/>
    </sheetView>
  </sheetViews>
  <sheetFormatPr defaultColWidth="9.14166666666667" defaultRowHeight="14.25" customHeight="1"/>
  <cols>
    <col min="1" max="1" width="23.375" customWidth="1"/>
    <col min="2" max="2" width="23.75" customWidth="1"/>
    <col min="3" max="3" width="41.1416666666667" customWidth="1"/>
    <col min="4" max="4" width="35.5" customWidth="1"/>
    <col min="5" max="5" width="15.375" customWidth="1"/>
    <col min="6" max="6" width="7.71666666666667"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92"/>
      <c r="C2" s="92"/>
      <c r="R2" s="3"/>
      <c r="S2" s="3" t="s">
        <v>416</v>
      </c>
    </row>
    <row r="3" ht="41.25" customHeight="1" spans="1:19">
      <c r="A3" s="80" t="str">
        <f>"2025"&amp;"年部门政府采购预算表"</f>
        <v>2025年部门政府采购预算表</v>
      </c>
      <c r="B3" s="71"/>
      <c r="C3" s="71"/>
      <c r="D3" s="4"/>
      <c r="E3" s="4"/>
      <c r="F3" s="4"/>
      <c r="G3" s="4"/>
      <c r="H3" s="4"/>
      <c r="I3" s="4"/>
      <c r="J3" s="4"/>
      <c r="K3" s="4"/>
      <c r="L3" s="4"/>
      <c r="M3" s="71"/>
      <c r="N3" s="4"/>
      <c r="O3" s="4"/>
      <c r="P3" s="71"/>
      <c r="Q3" s="4"/>
      <c r="R3" s="71"/>
      <c r="S3" s="71"/>
    </row>
    <row r="4" ht="18.75" customHeight="1" spans="1:19">
      <c r="A4" s="120" t="str">
        <f>"单位名称："&amp;"昆明市呈贡区城市更新改造局"</f>
        <v>单位名称：昆明市呈贡区城市更新改造局</v>
      </c>
      <c r="B4" s="94"/>
      <c r="C4" s="94"/>
      <c r="D4" s="7"/>
      <c r="E4" s="7"/>
      <c r="F4" s="7"/>
      <c r="G4" s="7"/>
      <c r="H4" s="7"/>
      <c r="I4" s="7"/>
      <c r="J4" s="7"/>
      <c r="K4" s="7"/>
      <c r="L4" s="7"/>
      <c r="R4" s="8"/>
      <c r="S4" s="129" t="s">
        <v>1</v>
      </c>
    </row>
    <row r="5" ht="15.75" customHeight="1" spans="1:19">
      <c r="A5" s="10" t="s">
        <v>202</v>
      </c>
      <c r="B5" s="95" t="s">
        <v>203</v>
      </c>
      <c r="C5" s="95" t="s">
        <v>417</v>
      </c>
      <c r="D5" s="96" t="s">
        <v>418</v>
      </c>
      <c r="E5" s="96" t="s">
        <v>419</v>
      </c>
      <c r="F5" s="96" t="s">
        <v>420</v>
      </c>
      <c r="G5" s="96" t="s">
        <v>421</v>
      </c>
      <c r="H5" s="96" t="s">
        <v>422</v>
      </c>
      <c r="I5" s="109" t="s">
        <v>210</v>
      </c>
      <c r="J5" s="109"/>
      <c r="K5" s="109"/>
      <c r="L5" s="109"/>
      <c r="M5" s="110"/>
      <c r="N5" s="109"/>
      <c r="O5" s="109"/>
      <c r="P5" s="89"/>
      <c r="Q5" s="109"/>
      <c r="R5" s="110"/>
      <c r="S5" s="90"/>
    </row>
    <row r="6" ht="17.25" customHeight="1" spans="1:19">
      <c r="A6" s="15"/>
      <c r="B6" s="97"/>
      <c r="C6" s="97"/>
      <c r="D6" s="98"/>
      <c r="E6" s="98"/>
      <c r="F6" s="98"/>
      <c r="G6" s="98"/>
      <c r="H6" s="98"/>
      <c r="I6" s="98" t="s">
        <v>55</v>
      </c>
      <c r="J6" s="98" t="s">
        <v>58</v>
      </c>
      <c r="K6" s="98" t="s">
        <v>423</v>
      </c>
      <c r="L6" s="98" t="s">
        <v>424</v>
      </c>
      <c r="M6" s="111" t="s">
        <v>425</v>
      </c>
      <c r="N6" s="112" t="s">
        <v>426</v>
      </c>
      <c r="O6" s="112"/>
      <c r="P6" s="117"/>
      <c r="Q6" s="112"/>
      <c r="R6" s="118"/>
      <c r="S6" s="99"/>
    </row>
    <row r="7" ht="54" customHeight="1" spans="1:19">
      <c r="A7" s="18"/>
      <c r="B7" s="99"/>
      <c r="C7" s="99"/>
      <c r="D7" s="100"/>
      <c r="E7" s="100"/>
      <c r="F7" s="100"/>
      <c r="G7" s="100"/>
      <c r="H7" s="100"/>
      <c r="I7" s="100"/>
      <c r="J7" s="100" t="s">
        <v>57</v>
      </c>
      <c r="K7" s="100"/>
      <c r="L7" s="100"/>
      <c r="M7" s="113"/>
      <c r="N7" s="100" t="s">
        <v>57</v>
      </c>
      <c r="O7" s="100" t="s">
        <v>64</v>
      </c>
      <c r="P7" s="99" t="s">
        <v>65</v>
      </c>
      <c r="Q7" s="100" t="s">
        <v>66</v>
      </c>
      <c r="R7" s="113" t="s">
        <v>67</v>
      </c>
      <c r="S7" s="99" t="s">
        <v>68</v>
      </c>
    </row>
    <row r="8" ht="18" customHeight="1" spans="1:19">
      <c r="A8" s="121">
        <v>1</v>
      </c>
      <c r="B8" s="121" t="s">
        <v>84</v>
      </c>
      <c r="C8" s="122">
        <v>3</v>
      </c>
      <c r="D8" s="122">
        <v>4</v>
      </c>
      <c r="E8" s="121">
        <v>5</v>
      </c>
      <c r="F8" s="121">
        <v>6</v>
      </c>
      <c r="G8" s="121">
        <v>7</v>
      </c>
      <c r="H8" s="121">
        <v>8</v>
      </c>
      <c r="I8" s="121">
        <v>9</v>
      </c>
      <c r="J8" s="121">
        <v>10</v>
      </c>
      <c r="K8" s="121">
        <v>11</v>
      </c>
      <c r="L8" s="121">
        <v>12</v>
      </c>
      <c r="M8" s="121">
        <v>13</v>
      </c>
      <c r="N8" s="121">
        <v>14</v>
      </c>
      <c r="O8" s="121">
        <v>15</v>
      </c>
      <c r="P8" s="121">
        <v>16</v>
      </c>
      <c r="Q8" s="121">
        <v>17</v>
      </c>
      <c r="R8" s="121">
        <v>18</v>
      </c>
      <c r="S8" s="121">
        <v>19</v>
      </c>
    </row>
    <row r="9" s="119" customFormat="1" ht="21" customHeight="1" spans="1:19">
      <c r="A9" s="101" t="s">
        <v>70</v>
      </c>
      <c r="B9" s="123" t="s">
        <v>70</v>
      </c>
      <c r="C9" s="123" t="s">
        <v>248</v>
      </c>
      <c r="D9" s="103" t="s">
        <v>427</v>
      </c>
      <c r="E9" s="103" t="s">
        <v>428</v>
      </c>
      <c r="F9" s="103" t="s">
        <v>407</v>
      </c>
      <c r="G9" s="124">
        <v>70</v>
      </c>
      <c r="H9" s="125">
        <v>10500</v>
      </c>
      <c r="I9" s="125">
        <v>10500</v>
      </c>
      <c r="J9" s="125">
        <v>10500</v>
      </c>
      <c r="K9" s="125"/>
      <c r="L9" s="125"/>
      <c r="M9" s="125"/>
      <c r="N9" s="125"/>
      <c r="O9" s="125"/>
      <c r="P9" s="125"/>
      <c r="Q9" s="125"/>
      <c r="R9" s="125"/>
      <c r="S9" s="125"/>
    </row>
    <row r="10" s="119" customFormat="1" ht="21" customHeight="1" spans="1:19">
      <c r="A10" s="101" t="s">
        <v>70</v>
      </c>
      <c r="B10" s="123" t="s">
        <v>70</v>
      </c>
      <c r="C10" s="123" t="s">
        <v>309</v>
      </c>
      <c r="D10" s="103" t="s">
        <v>429</v>
      </c>
      <c r="E10" s="103" t="s">
        <v>430</v>
      </c>
      <c r="F10" s="103" t="s">
        <v>407</v>
      </c>
      <c r="G10" s="124">
        <v>1</v>
      </c>
      <c r="H10" s="125">
        <v>756000</v>
      </c>
      <c r="I10" s="125">
        <v>756000</v>
      </c>
      <c r="J10" s="125">
        <v>756000</v>
      </c>
      <c r="K10" s="125"/>
      <c r="L10" s="125"/>
      <c r="M10" s="125"/>
      <c r="N10" s="125"/>
      <c r="O10" s="125"/>
      <c r="P10" s="125"/>
      <c r="Q10" s="125"/>
      <c r="R10" s="125"/>
      <c r="S10" s="125"/>
    </row>
    <row r="11" ht="21" customHeight="1" spans="1:19">
      <c r="A11" s="104" t="s">
        <v>192</v>
      </c>
      <c r="B11" s="105"/>
      <c r="C11" s="105"/>
      <c r="D11" s="106"/>
      <c r="E11" s="106"/>
      <c r="F11" s="106"/>
      <c r="G11" s="126"/>
      <c r="H11" s="87"/>
      <c r="I11" s="87"/>
      <c r="J11" s="87"/>
      <c r="K11" s="87"/>
      <c r="L11" s="87"/>
      <c r="M11" s="87"/>
      <c r="N11" s="87"/>
      <c r="O11" s="87"/>
      <c r="P11" s="87"/>
      <c r="Q11" s="87"/>
      <c r="R11" s="87"/>
      <c r="S11" s="87"/>
    </row>
    <row r="12" customHeight="1" spans="1:19">
      <c r="A12" s="120" t="s">
        <v>431</v>
      </c>
      <c r="B12" s="5"/>
      <c r="C12" s="5"/>
      <c r="D12" s="120"/>
      <c r="E12" s="120"/>
      <c r="F12" s="120"/>
      <c r="G12" s="127"/>
      <c r="H12" s="128"/>
      <c r="I12" s="128"/>
      <c r="J12" s="128"/>
      <c r="K12" s="128"/>
      <c r="L12" s="128"/>
      <c r="M12" s="128"/>
      <c r="N12" s="128"/>
      <c r="O12" s="128"/>
      <c r="P12" s="128"/>
      <c r="Q12" s="128"/>
      <c r="R12" s="128"/>
      <c r="S12" s="128"/>
    </row>
  </sheetData>
  <mergeCells count="19">
    <mergeCell ref="A3:S3"/>
    <mergeCell ref="A4:H4"/>
    <mergeCell ref="I5:S5"/>
    <mergeCell ref="N6:S6"/>
    <mergeCell ref="A11:G11"/>
    <mergeCell ref="A12:S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pane ySplit="1" topLeftCell="A2" activePane="bottomLeft" state="frozen"/>
      <selection/>
      <selection pane="bottomLeft" activeCell="D11" sqref="D11"/>
    </sheetView>
  </sheetViews>
  <sheetFormatPr defaultColWidth="9.14166666666667" defaultRowHeight="14.25" customHeight="1"/>
  <cols>
    <col min="1" max="1" width="23.125" customWidth="1"/>
    <col min="2" max="2" width="23.75" customWidth="1"/>
    <col min="3" max="3" width="39.1416666666667" customWidth="1"/>
    <col min="4" max="4" width="33.875" customWidth="1"/>
    <col min="5" max="5" width="32.625" customWidth="1"/>
    <col min="6" max="7" width="21.875" customWidth="1"/>
    <col min="8" max="8" width="18" customWidth="1"/>
    <col min="9" max="9" width="43.75"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4"/>
      <c r="B2" s="92"/>
      <c r="C2" s="92"/>
      <c r="D2" s="92"/>
      <c r="E2" s="92"/>
      <c r="F2" s="92"/>
      <c r="G2" s="92"/>
      <c r="H2" s="84"/>
      <c r="I2" s="84"/>
      <c r="J2" s="84"/>
      <c r="K2" s="84"/>
      <c r="L2" s="84"/>
      <c r="M2" s="84"/>
      <c r="N2" s="107"/>
      <c r="O2" s="84"/>
      <c r="P2" s="84"/>
      <c r="Q2" s="92"/>
      <c r="R2" s="84"/>
      <c r="S2" s="115"/>
      <c r="T2" s="115" t="s">
        <v>432</v>
      </c>
    </row>
    <row r="3" ht="41.25" customHeight="1" spans="1:20">
      <c r="A3" s="80" t="str">
        <f>"2025"&amp;"年部门政府购买服务预算表"</f>
        <v>2025年部门政府购买服务预算表</v>
      </c>
      <c r="B3" s="71"/>
      <c r="C3" s="71"/>
      <c r="D3" s="71"/>
      <c r="E3" s="71"/>
      <c r="F3" s="71"/>
      <c r="G3" s="71"/>
      <c r="H3" s="93"/>
      <c r="I3" s="93"/>
      <c r="J3" s="93"/>
      <c r="K3" s="93"/>
      <c r="L3" s="93"/>
      <c r="M3" s="93"/>
      <c r="N3" s="108"/>
      <c r="O3" s="93"/>
      <c r="P3" s="93"/>
      <c r="Q3" s="71"/>
      <c r="R3" s="93"/>
      <c r="S3" s="108"/>
      <c r="T3" s="71"/>
    </row>
    <row r="4" ht="22.5" customHeight="1" spans="1:20">
      <c r="A4" s="81" t="str">
        <f>"单位名称："&amp;"昆明市呈贡区城市更新改造局"</f>
        <v>单位名称：昆明市呈贡区城市更新改造局</v>
      </c>
      <c r="B4" s="94"/>
      <c r="C4" s="94"/>
      <c r="D4" s="94"/>
      <c r="E4" s="94"/>
      <c r="F4" s="94"/>
      <c r="G4" s="94"/>
      <c r="H4" s="82"/>
      <c r="I4" s="82"/>
      <c r="J4" s="82"/>
      <c r="K4" s="82"/>
      <c r="L4" s="82"/>
      <c r="M4" s="82"/>
      <c r="N4" s="107"/>
      <c r="O4" s="84"/>
      <c r="P4" s="84"/>
      <c r="Q4" s="92"/>
      <c r="R4" s="84"/>
      <c r="S4" s="116"/>
      <c r="T4" s="115" t="s">
        <v>1</v>
      </c>
    </row>
    <row r="5" ht="24" customHeight="1" spans="1:20">
      <c r="A5" s="10" t="s">
        <v>202</v>
      </c>
      <c r="B5" s="95" t="s">
        <v>203</v>
      </c>
      <c r="C5" s="95" t="s">
        <v>417</v>
      </c>
      <c r="D5" s="95" t="s">
        <v>433</v>
      </c>
      <c r="E5" s="95" t="s">
        <v>434</v>
      </c>
      <c r="F5" s="95" t="s">
        <v>435</v>
      </c>
      <c r="G5" s="95" t="s">
        <v>436</v>
      </c>
      <c r="H5" s="96" t="s">
        <v>437</v>
      </c>
      <c r="I5" s="96" t="s">
        <v>438</v>
      </c>
      <c r="J5" s="109" t="s">
        <v>210</v>
      </c>
      <c r="K5" s="109"/>
      <c r="L5" s="109"/>
      <c r="M5" s="109"/>
      <c r="N5" s="110"/>
      <c r="O5" s="109"/>
      <c r="P5" s="109"/>
      <c r="Q5" s="89"/>
      <c r="R5" s="109"/>
      <c r="S5" s="110"/>
      <c r="T5" s="90"/>
    </row>
    <row r="6" ht="24" customHeight="1" spans="1:20">
      <c r="A6" s="15"/>
      <c r="B6" s="97"/>
      <c r="C6" s="97"/>
      <c r="D6" s="97"/>
      <c r="E6" s="97"/>
      <c r="F6" s="97"/>
      <c r="G6" s="97"/>
      <c r="H6" s="98"/>
      <c r="I6" s="98"/>
      <c r="J6" s="98" t="s">
        <v>55</v>
      </c>
      <c r="K6" s="98" t="s">
        <v>58</v>
      </c>
      <c r="L6" s="98" t="s">
        <v>423</v>
      </c>
      <c r="M6" s="98" t="s">
        <v>424</v>
      </c>
      <c r="N6" s="111" t="s">
        <v>425</v>
      </c>
      <c r="O6" s="112" t="s">
        <v>426</v>
      </c>
      <c r="P6" s="112"/>
      <c r="Q6" s="117"/>
      <c r="R6" s="112"/>
      <c r="S6" s="118"/>
      <c r="T6" s="99"/>
    </row>
    <row r="7" ht="54" customHeight="1" spans="1:20">
      <c r="A7" s="18"/>
      <c r="B7" s="99"/>
      <c r="C7" s="99"/>
      <c r="D7" s="99"/>
      <c r="E7" s="99"/>
      <c r="F7" s="99"/>
      <c r="G7" s="99"/>
      <c r="H7" s="100"/>
      <c r="I7" s="100"/>
      <c r="J7" s="100"/>
      <c r="K7" s="100" t="s">
        <v>57</v>
      </c>
      <c r="L7" s="100"/>
      <c r="M7" s="100"/>
      <c r="N7" s="113"/>
      <c r="O7" s="100" t="s">
        <v>57</v>
      </c>
      <c r="P7" s="100" t="s">
        <v>64</v>
      </c>
      <c r="Q7" s="99" t="s">
        <v>65</v>
      </c>
      <c r="R7" s="100" t="s">
        <v>66</v>
      </c>
      <c r="S7" s="113" t="s">
        <v>67</v>
      </c>
      <c r="T7" s="99" t="s">
        <v>68</v>
      </c>
    </row>
    <row r="8" ht="17.25" customHeight="1" spans="1:20">
      <c r="A8" s="19">
        <v>1</v>
      </c>
      <c r="B8" s="99">
        <v>2</v>
      </c>
      <c r="C8" s="19">
        <v>3</v>
      </c>
      <c r="D8" s="19">
        <v>4</v>
      </c>
      <c r="E8" s="99">
        <v>5</v>
      </c>
      <c r="F8" s="19">
        <v>6</v>
      </c>
      <c r="G8" s="19">
        <v>7</v>
      </c>
      <c r="H8" s="99">
        <v>8</v>
      </c>
      <c r="I8" s="19">
        <v>9</v>
      </c>
      <c r="J8" s="19">
        <v>10</v>
      </c>
      <c r="K8" s="99">
        <v>11</v>
      </c>
      <c r="L8" s="19">
        <v>12</v>
      </c>
      <c r="M8" s="19">
        <v>13</v>
      </c>
      <c r="N8" s="99">
        <v>14</v>
      </c>
      <c r="O8" s="19">
        <v>15</v>
      </c>
      <c r="P8" s="19">
        <v>16</v>
      </c>
      <c r="Q8" s="99">
        <v>17</v>
      </c>
      <c r="R8" s="19">
        <v>18</v>
      </c>
      <c r="S8" s="19">
        <v>19</v>
      </c>
      <c r="T8" s="19">
        <v>20</v>
      </c>
    </row>
    <row r="9" ht="17.25" customHeight="1" spans="1:20">
      <c r="A9" s="101" t="s">
        <v>70</v>
      </c>
      <c r="B9" s="102" t="s">
        <v>70</v>
      </c>
      <c r="C9" s="102" t="s">
        <v>303</v>
      </c>
      <c r="D9" s="102" t="s">
        <v>439</v>
      </c>
      <c r="E9" s="102" t="s">
        <v>440</v>
      </c>
      <c r="F9" s="102" t="s">
        <v>77</v>
      </c>
      <c r="G9" s="102" t="s">
        <v>441</v>
      </c>
      <c r="H9" s="103" t="s">
        <v>99</v>
      </c>
      <c r="I9" s="103" t="s">
        <v>439</v>
      </c>
      <c r="J9" s="87">
        <v>288000</v>
      </c>
      <c r="K9" s="87">
        <v>288000</v>
      </c>
      <c r="L9" s="87"/>
      <c r="M9" s="87"/>
      <c r="N9" s="87"/>
      <c r="O9" s="87"/>
      <c r="P9" s="87"/>
      <c r="Q9" s="87"/>
      <c r="R9" s="87"/>
      <c r="S9" s="87"/>
      <c r="T9" s="87"/>
    </row>
    <row r="10" ht="17.25" customHeight="1" spans="1:20">
      <c r="A10" s="101" t="s">
        <v>70</v>
      </c>
      <c r="B10" s="102" t="s">
        <v>70</v>
      </c>
      <c r="C10" s="102" t="s">
        <v>309</v>
      </c>
      <c r="D10" s="102" t="s">
        <v>429</v>
      </c>
      <c r="E10" s="102" t="s">
        <v>442</v>
      </c>
      <c r="F10" s="102" t="s">
        <v>77</v>
      </c>
      <c r="G10" s="102" t="s">
        <v>443</v>
      </c>
      <c r="H10" s="103" t="s">
        <v>130</v>
      </c>
      <c r="I10" s="103" t="s">
        <v>444</v>
      </c>
      <c r="J10" s="87">
        <v>756000</v>
      </c>
      <c r="K10" s="87">
        <v>756000</v>
      </c>
      <c r="L10" s="87"/>
      <c r="M10" s="87"/>
      <c r="N10" s="87"/>
      <c r="O10" s="87"/>
      <c r="P10" s="87"/>
      <c r="Q10" s="87"/>
      <c r="R10" s="87"/>
      <c r="S10" s="87"/>
      <c r="T10" s="87"/>
    </row>
    <row r="11" ht="17.25" customHeight="1" spans="1:20">
      <c r="A11" s="101" t="s">
        <v>70</v>
      </c>
      <c r="B11" s="102" t="s">
        <v>70</v>
      </c>
      <c r="C11" s="102" t="s">
        <v>313</v>
      </c>
      <c r="D11" s="102" t="s">
        <v>445</v>
      </c>
      <c r="E11" s="102" t="s">
        <v>440</v>
      </c>
      <c r="F11" s="102" t="s">
        <v>77</v>
      </c>
      <c r="G11" s="102" t="s">
        <v>441</v>
      </c>
      <c r="H11" s="103" t="s">
        <v>99</v>
      </c>
      <c r="I11" s="103" t="s">
        <v>445</v>
      </c>
      <c r="J11" s="87">
        <v>400000</v>
      </c>
      <c r="K11" s="87">
        <v>400000</v>
      </c>
      <c r="L11" s="87"/>
      <c r="M11" s="87"/>
      <c r="N11" s="87"/>
      <c r="O11" s="87"/>
      <c r="P11" s="87"/>
      <c r="Q11" s="87"/>
      <c r="R11" s="87"/>
      <c r="S11" s="87"/>
      <c r="T11" s="87"/>
    </row>
    <row r="12" ht="21" customHeight="1" spans="1:20">
      <c r="A12" s="104" t="s">
        <v>192</v>
      </c>
      <c r="B12" s="105"/>
      <c r="C12" s="105"/>
      <c r="D12" s="105"/>
      <c r="E12" s="105"/>
      <c r="F12" s="105"/>
      <c r="G12" s="105"/>
      <c r="H12" s="106"/>
      <c r="I12" s="114"/>
      <c r="J12" s="87">
        <v>1444000</v>
      </c>
      <c r="K12" s="87">
        <v>1444000</v>
      </c>
      <c r="L12" s="87"/>
      <c r="M12" s="87"/>
      <c r="N12" s="87"/>
      <c r="O12" s="87"/>
      <c r="P12" s="87"/>
      <c r="Q12" s="87"/>
      <c r="R12" s="87"/>
      <c r="S12" s="87"/>
      <c r="T12" s="87"/>
    </row>
  </sheetData>
  <mergeCells count="19">
    <mergeCell ref="A3:T3"/>
    <mergeCell ref="A4:I4"/>
    <mergeCell ref="J5:T5"/>
    <mergeCell ref="O6:T6"/>
    <mergeCell ref="A12:I12"/>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2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V11"/>
  <sheetViews>
    <sheetView showZeros="0" workbookViewId="0">
      <pane ySplit="1" topLeftCell="A2" activePane="bottomLeft" state="frozen"/>
      <selection/>
      <selection pane="bottomLeft" activeCell="A11" sqref="A11:IV11"/>
    </sheetView>
  </sheetViews>
  <sheetFormatPr defaultColWidth="9.14166666666667" defaultRowHeight="14.25" customHeight="1"/>
  <cols>
    <col min="1" max="1" width="37.7"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9"/>
      <c r="W2" s="3"/>
      <c r="X2" s="3" t="s">
        <v>446</v>
      </c>
    </row>
    <row r="3" ht="41.25" customHeight="1" spans="1:24">
      <c r="A3" s="80"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71"/>
      <c r="X3" s="71"/>
    </row>
    <row r="4" ht="18" customHeight="1" spans="1:24">
      <c r="A4" s="81" t="str">
        <f>"单位名称："&amp;"昆明市呈贡区城市更新改造局"</f>
        <v>单位名称：昆明市呈贡区城市更新改造局</v>
      </c>
      <c r="B4" s="82"/>
      <c r="C4" s="82"/>
      <c r="D4" s="83"/>
      <c r="E4" s="84"/>
      <c r="F4" s="84"/>
      <c r="G4" s="84"/>
      <c r="H4" s="84"/>
      <c r="I4" s="84"/>
      <c r="W4" s="8"/>
      <c r="X4" s="8" t="s">
        <v>1</v>
      </c>
    </row>
    <row r="5" ht="19.5" customHeight="1" spans="1:24">
      <c r="A5" s="30" t="s">
        <v>447</v>
      </c>
      <c r="B5" s="11" t="s">
        <v>210</v>
      </c>
      <c r="C5" s="12"/>
      <c r="D5" s="12"/>
      <c r="E5" s="11" t="s">
        <v>448</v>
      </c>
      <c r="F5" s="12"/>
      <c r="G5" s="12"/>
      <c r="H5" s="12"/>
      <c r="I5" s="12"/>
      <c r="J5" s="12"/>
      <c r="K5" s="12"/>
      <c r="L5" s="12"/>
      <c r="M5" s="12"/>
      <c r="N5" s="12"/>
      <c r="O5" s="12"/>
      <c r="P5" s="12"/>
      <c r="Q5" s="12"/>
      <c r="R5" s="12"/>
      <c r="S5" s="12"/>
      <c r="T5" s="12"/>
      <c r="U5" s="12"/>
      <c r="V5" s="12"/>
      <c r="W5" s="89"/>
      <c r="X5" s="90"/>
    </row>
    <row r="6" ht="40.5" customHeight="1" spans="1:24">
      <c r="A6" s="19"/>
      <c r="B6" s="31" t="s">
        <v>55</v>
      </c>
      <c r="C6" s="10" t="s">
        <v>58</v>
      </c>
      <c r="D6" s="85" t="s">
        <v>423</v>
      </c>
      <c r="E6" s="51" t="s">
        <v>449</v>
      </c>
      <c r="F6" s="51" t="s">
        <v>450</v>
      </c>
      <c r="G6" s="51" t="s">
        <v>451</v>
      </c>
      <c r="H6" s="51" t="s">
        <v>452</v>
      </c>
      <c r="I6" s="51" t="s">
        <v>453</v>
      </c>
      <c r="J6" s="51" t="s">
        <v>454</v>
      </c>
      <c r="K6" s="51" t="s">
        <v>455</v>
      </c>
      <c r="L6" s="51" t="s">
        <v>456</v>
      </c>
      <c r="M6" s="51" t="s">
        <v>457</v>
      </c>
      <c r="N6" s="51" t="s">
        <v>458</v>
      </c>
      <c r="O6" s="51" t="s">
        <v>459</v>
      </c>
      <c r="P6" s="51" t="s">
        <v>460</v>
      </c>
      <c r="Q6" s="51" t="s">
        <v>461</v>
      </c>
      <c r="R6" s="51" t="s">
        <v>462</v>
      </c>
      <c r="S6" s="51" t="s">
        <v>463</v>
      </c>
      <c r="T6" s="51" t="s">
        <v>464</v>
      </c>
      <c r="U6" s="51" t="s">
        <v>465</v>
      </c>
      <c r="V6" s="51" t="s">
        <v>466</v>
      </c>
      <c r="W6" s="51" t="s">
        <v>467</v>
      </c>
      <c r="X6" s="91" t="s">
        <v>468</v>
      </c>
    </row>
    <row r="7" ht="19.5" customHeight="1" spans="1:24">
      <c r="A7" s="20">
        <v>1</v>
      </c>
      <c r="B7" s="20">
        <v>2</v>
      </c>
      <c r="C7" s="20">
        <v>3</v>
      </c>
      <c r="D7" s="86">
        <v>4</v>
      </c>
      <c r="E7" s="39">
        <v>5</v>
      </c>
      <c r="F7" s="20">
        <v>6</v>
      </c>
      <c r="G7" s="20">
        <v>7</v>
      </c>
      <c r="H7" s="86">
        <v>8</v>
      </c>
      <c r="I7" s="20">
        <v>9</v>
      </c>
      <c r="J7" s="20">
        <v>10</v>
      </c>
      <c r="K7" s="20">
        <v>11</v>
      </c>
      <c r="L7" s="86">
        <v>12</v>
      </c>
      <c r="M7" s="20">
        <v>13</v>
      </c>
      <c r="N7" s="20">
        <v>14</v>
      </c>
      <c r="O7" s="20">
        <v>15</v>
      </c>
      <c r="P7" s="86">
        <v>16</v>
      </c>
      <c r="Q7" s="20">
        <v>17</v>
      </c>
      <c r="R7" s="20">
        <v>18</v>
      </c>
      <c r="S7" s="20">
        <v>19</v>
      </c>
      <c r="T7" s="86">
        <v>20</v>
      </c>
      <c r="U7" s="86">
        <v>21</v>
      </c>
      <c r="V7" s="86">
        <v>22</v>
      </c>
      <c r="W7" s="39">
        <v>23</v>
      </c>
      <c r="X7" s="39">
        <v>24</v>
      </c>
    </row>
    <row r="8" ht="19.5" customHeight="1" spans="1:24">
      <c r="A8" s="32"/>
      <c r="B8" s="87"/>
      <c r="C8" s="87"/>
      <c r="D8" s="87"/>
      <c r="E8" s="87"/>
      <c r="F8" s="87"/>
      <c r="G8" s="87"/>
      <c r="H8" s="87"/>
      <c r="I8" s="87"/>
      <c r="J8" s="87"/>
      <c r="K8" s="87"/>
      <c r="L8" s="87"/>
      <c r="M8" s="87"/>
      <c r="N8" s="87"/>
      <c r="O8" s="87"/>
      <c r="P8" s="87"/>
      <c r="Q8" s="87"/>
      <c r="R8" s="87"/>
      <c r="S8" s="87"/>
      <c r="T8" s="87"/>
      <c r="U8" s="87"/>
      <c r="V8" s="87"/>
      <c r="W8" s="87"/>
      <c r="X8" s="87"/>
    </row>
    <row r="9" ht="19.5" customHeight="1" spans="1:24">
      <c r="A9" s="74"/>
      <c r="B9" s="87"/>
      <c r="C9" s="87"/>
      <c r="D9" s="87"/>
      <c r="E9" s="87"/>
      <c r="F9" s="87"/>
      <c r="G9" s="87"/>
      <c r="H9" s="87"/>
      <c r="I9" s="87"/>
      <c r="J9" s="87"/>
      <c r="K9" s="87"/>
      <c r="L9" s="87"/>
      <c r="M9" s="87"/>
      <c r="N9" s="87"/>
      <c r="O9" s="87"/>
      <c r="P9" s="87"/>
      <c r="Q9" s="87"/>
      <c r="R9" s="87"/>
      <c r="S9" s="87"/>
      <c r="T9" s="87"/>
      <c r="U9" s="87"/>
      <c r="V9" s="87"/>
      <c r="W9" s="87"/>
      <c r="X9" s="87"/>
    </row>
    <row r="11" s="29" customFormat="1" customHeight="1" spans="1:256">
      <c r="A11" s="88" t="s">
        <v>469</v>
      </c>
      <c r="B11" s="88"/>
      <c r="C11" s="88"/>
      <c r="D11" s="88"/>
      <c r="E11" s="88"/>
      <c r="F11" s="88"/>
      <c r="G11" s="88"/>
      <c r="H11" s="88"/>
      <c r="I11" s="88"/>
      <c r="J11" s="88"/>
      <c r="K11" s="88"/>
      <c r="L11" s="88"/>
      <c r="M11" s="88"/>
      <c r="N11" s="88"/>
      <c r="O11" s="88"/>
      <c r="P11" s="88"/>
      <c r="Q11" s="88"/>
      <c r="R11" s="88"/>
      <c r="S11" s="88"/>
      <c r="T11" s="88"/>
      <c r="U11" s="88"/>
      <c r="V11" s="88"/>
      <c r="W11" s="8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c r="IR11" s="78"/>
      <c r="IS11" s="78"/>
      <c r="IT11" s="78"/>
      <c r="IU11" s="78"/>
      <c r="IV11" s="78"/>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V10"/>
  <sheetViews>
    <sheetView showZeros="0" workbookViewId="0">
      <pane ySplit="1" topLeftCell="A2" activePane="bottomLeft" state="frozen"/>
      <selection/>
      <selection pane="bottomLeft" activeCell="A10" sqref="A10:IV10"/>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470</v>
      </c>
    </row>
    <row r="3" ht="41.25" customHeight="1" spans="1:10">
      <c r="A3" s="70" t="str">
        <f>"2025"&amp;"年对下转移支付绩效目标表"</f>
        <v>2025年对下转移支付绩效目标表</v>
      </c>
      <c r="B3" s="4"/>
      <c r="C3" s="4"/>
      <c r="D3" s="4"/>
      <c r="E3" s="4"/>
      <c r="F3" s="71"/>
      <c r="G3" s="4"/>
      <c r="H3" s="71"/>
      <c r="I3" s="71"/>
      <c r="J3" s="4"/>
    </row>
    <row r="4" ht="17.25" customHeight="1" spans="1:1">
      <c r="A4" s="5" t="str">
        <f>"单位名称："&amp;"昆明市呈贡区城市更新改造局"</f>
        <v>单位名称：昆明市呈贡区城市更新改造局</v>
      </c>
    </row>
    <row r="5" ht="44.25" customHeight="1" spans="1:10">
      <c r="A5" s="72" t="s">
        <v>447</v>
      </c>
      <c r="B5" s="72" t="s">
        <v>318</v>
      </c>
      <c r="C5" s="72" t="s">
        <v>319</v>
      </c>
      <c r="D5" s="72" t="s">
        <v>320</v>
      </c>
      <c r="E5" s="72" t="s">
        <v>321</v>
      </c>
      <c r="F5" s="73" t="s">
        <v>322</v>
      </c>
      <c r="G5" s="72" t="s">
        <v>323</v>
      </c>
      <c r="H5" s="73" t="s">
        <v>324</v>
      </c>
      <c r="I5" s="73" t="s">
        <v>325</v>
      </c>
      <c r="J5" s="72" t="s">
        <v>326</v>
      </c>
    </row>
    <row r="6" ht="14.25" customHeight="1" spans="1:10">
      <c r="A6" s="72">
        <v>1</v>
      </c>
      <c r="B6" s="72">
        <v>2</v>
      </c>
      <c r="C6" s="72">
        <v>3</v>
      </c>
      <c r="D6" s="72">
        <v>4</v>
      </c>
      <c r="E6" s="72">
        <v>5</v>
      </c>
      <c r="F6" s="73">
        <v>6</v>
      </c>
      <c r="G6" s="72">
        <v>7</v>
      </c>
      <c r="H6" s="73">
        <v>8</v>
      </c>
      <c r="I6" s="73">
        <v>9</v>
      </c>
      <c r="J6" s="72">
        <v>10</v>
      </c>
    </row>
    <row r="7" ht="42" customHeight="1" spans="1:10">
      <c r="A7" s="32"/>
      <c r="B7" s="74"/>
      <c r="C7" s="74"/>
      <c r="D7" s="74"/>
      <c r="E7" s="75"/>
      <c r="F7" s="76"/>
      <c r="G7" s="75"/>
      <c r="H7" s="76"/>
      <c r="I7" s="76"/>
      <c r="J7" s="75"/>
    </row>
    <row r="8" ht="42" customHeight="1" spans="1:10">
      <c r="A8" s="32"/>
      <c r="B8" s="21"/>
      <c r="C8" s="21"/>
      <c r="D8" s="21"/>
      <c r="E8" s="32"/>
      <c r="F8" s="21"/>
      <c r="G8" s="32"/>
      <c r="H8" s="21"/>
      <c r="I8" s="21"/>
      <c r="J8" s="32"/>
    </row>
    <row r="10" s="29" customFormat="1" ht="12.75" spans="1:256">
      <c r="A10" s="77" t="s">
        <v>471</v>
      </c>
      <c r="B10" s="77"/>
      <c r="C10" s="77"/>
      <c r="D10" s="77"/>
      <c r="E10" s="77"/>
      <c r="F10" s="78"/>
      <c r="G10" s="77"/>
      <c r="H10" s="78"/>
      <c r="I10" s="78"/>
      <c r="J10" s="77"/>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8"/>
      <c r="IT10" s="78"/>
      <c r="IU10" s="78"/>
      <c r="IV10" s="78"/>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V11"/>
  <sheetViews>
    <sheetView showZeros="0" workbookViewId="0">
      <pane ySplit="1" topLeftCell="A2" activePane="bottomLeft" state="frozen"/>
      <selection/>
      <selection pane="bottomLeft" activeCell="A11" sqref="A11"/>
    </sheetView>
  </sheetViews>
  <sheetFormatPr defaultColWidth="10.425" defaultRowHeight="14.25" customHeight="1"/>
  <cols>
    <col min="1" max="3" width="33.7" customWidth="1"/>
    <col min="4" max="4" width="45.575" customWidth="1"/>
    <col min="5" max="5" width="27.575" customWidth="1"/>
    <col min="6" max="6" width="21.7166666666667" customWidth="1"/>
    <col min="7" max="9" width="26.2833333333333" customWidth="1"/>
  </cols>
  <sheetData>
    <row r="1" customHeight="1" spans="1:9">
      <c r="A1" s="1"/>
      <c r="B1" s="1"/>
      <c r="C1" s="1"/>
      <c r="D1" s="1"/>
      <c r="E1" s="1"/>
      <c r="F1" s="1"/>
      <c r="G1" s="1"/>
      <c r="H1" s="1"/>
      <c r="I1" s="1"/>
    </row>
    <row r="2" customHeight="1" spans="1:9">
      <c r="A2" s="41" t="s">
        <v>472</v>
      </c>
      <c r="B2" s="42"/>
      <c r="C2" s="42"/>
      <c r="D2" s="43"/>
      <c r="E2" s="43"/>
      <c r="F2" s="43"/>
      <c r="G2" s="42"/>
      <c r="H2" s="42"/>
      <c r="I2" s="43"/>
    </row>
    <row r="3" ht="41.25" customHeight="1" spans="1:9">
      <c r="A3" s="44" t="str">
        <f>"2025"&amp;"年新增资产配置预算表"</f>
        <v>2025年新增资产配置预算表</v>
      </c>
      <c r="B3" s="45"/>
      <c r="C3" s="45"/>
      <c r="D3" s="46"/>
      <c r="E3" s="46"/>
      <c r="F3" s="46"/>
      <c r="G3" s="45"/>
      <c r="H3" s="45"/>
      <c r="I3" s="46"/>
    </row>
    <row r="4" customHeight="1" spans="1:9">
      <c r="A4" s="47" t="str">
        <f>"单位名称："&amp;"昆明市呈贡区城市更新改造局"</f>
        <v>单位名称：昆明市呈贡区城市更新改造局</v>
      </c>
      <c r="B4" s="48"/>
      <c r="C4" s="48"/>
      <c r="D4" s="49"/>
      <c r="F4" s="46"/>
      <c r="G4" s="45"/>
      <c r="H4" s="45"/>
      <c r="I4" s="69" t="s">
        <v>1</v>
      </c>
    </row>
    <row r="5" ht="28.5" customHeight="1" spans="1:9">
      <c r="A5" s="50" t="s">
        <v>202</v>
      </c>
      <c r="B5" s="51" t="s">
        <v>203</v>
      </c>
      <c r="C5" s="52" t="s">
        <v>473</v>
      </c>
      <c r="D5" s="50" t="s">
        <v>474</v>
      </c>
      <c r="E5" s="50" t="s">
        <v>475</v>
      </c>
      <c r="F5" s="50" t="s">
        <v>476</v>
      </c>
      <c r="G5" s="51" t="s">
        <v>477</v>
      </c>
      <c r="H5" s="39"/>
      <c r="I5" s="50"/>
    </row>
    <row r="6" ht="21" customHeight="1" spans="1:9">
      <c r="A6" s="52"/>
      <c r="B6" s="53"/>
      <c r="C6" s="53"/>
      <c r="D6" s="54"/>
      <c r="E6" s="53"/>
      <c r="F6" s="53"/>
      <c r="G6" s="51" t="s">
        <v>421</v>
      </c>
      <c r="H6" s="51" t="s">
        <v>478</v>
      </c>
      <c r="I6" s="51" t="s">
        <v>479</v>
      </c>
    </row>
    <row r="7" ht="17.25" customHeight="1" spans="1:9">
      <c r="A7" s="55" t="s">
        <v>83</v>
      </c>
      <c r="B7" s="56"/>
      <c r="C7" s="57" t="s">
        <v>84</v>
      </c>
      <c r="D7" s="55" t="s">
        <v>85</v>
      </c>
      <c r="E7" s="58" t="s">
        <v>86</v>
      </c>
      <c r="F7" s="55" t="s">
        <v>87</v>
      </c>
      <c r="G7" s="57" t="s">
        <v>88</v>
      </c>
      <c r="H7" s="59" t="s">
        <v>89</v>
      </c>
      <c r="I7" s="58" t="s">
        <v>90</v>
      </c>
    </row>
    <row r="8" ht="19.5" customHeight="1" spans="1:9">
      <c r="A8" s="60"/>
      <c r="B8" s="34"/>
      <c r="C8" s="34"/>
      <c r="D8" s="32"/>
      <c r="E8" s="21"/>
      <c r="F8" s="59"/>
      <c r="G8" s="61"/>
      <c r="H8" s="62"/>
      <c r="I8" s="62"/>
    </row>
    <row r="9" ht="19.5" customHeight="1" spans="1:9">
      <c r="A9" s="63" t="s">
        <v>55</v>
      </c>
      <c r="B9" s="64"/>
      <c r="C9" s="64"/>
      <c r="D9" s="65"/>
      <c r="E9" s="66"/>
      <c r="F9" s="66"/>
      <c r="G9" s="61"/>
      <c r="H9" s="62"/>
      <c r="I9" s="62"/>
    </row>
    <row r="11" s="29" customFormat="1" ht="12.75" spans="1:256">
      <c r="A11" s="67" t="s">
        <v>480</v>
      </c>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c r="GA11" s="68"/>
      <c r="GB11" s="68"/>
      <c r="GC11" s="68"/>
      <c r="GD11" s="68"/>
      <c r="GE11" s="68"/>
      <c r="GF11" s="68"/>
      <c r="GG11" s="68"/>
      <c r="GH11" s="68"/>
      <c r="GI11" s="68"/>
      <c r="GJ11" s="68"/>
      <c r="GK11" s="68"/>
      <c r="GL11" s="68"/>
      <c r="GM11" s="68"/>
      <c r="GN11" s="68"/>
      <c r="GO11" s="68"/>
      <c r="GP11" s="68"/>
      <c r="GQ11" s="68"/>
      <c r="GR11" s="68"/>
      <c r="GS11" s="68"/>
      <c r="GT11" s="68"/>
      <c r="GU11" s="68"/>
      <c r="GV11" s="68"/>
      <c r="GW11" s="68"/>
      <c r="GX11" s="68"/>
      <c r="GY11" s="68"/>
      <c r="GZ11" s="68"/>
      <c r="HA11" s="68"/>
      <c r="HB11" s="68"/>
      <c r="HC11" s="68"/>
      <c r="HD11" s="68"/>
      <c r="HE11" s="68"/>
      <c r="HF11" s="68"/>
      <c r="HG11" s="68"/>
      <c r="HH11" s="68"/>
      <c r="HI11" s="68"/>
      <c r="HJ11" s="68"/>
      <c r="HK11" s="68"/>
      <c r="HL11" s="68"/>
      <c r="HM11" s="68"/>
      <c r="HN11" s="68"/>
      <c r="HO11" s="68"/>
      <c r="HP11" s="68"/>
      <c r="HQ11" s="68"/>
      <c r="HR11" s="68"/>
      <c r="HS11" s="68"/>
      <c r="HT11" s="68"/>
      <c r="HU11" s="68"/>
      <c r="HV11" s="68"/>
      <c r="HW11" s="68"/>
      <c r="HX11" s="68"/>
      <c r="HY11" s="68"/>
      <c r="HZ11" s="68"/>
      <c r="IA11" s="68"/>
      <c r="IB11" s="68"/>
      <c r="IC11" s="68"/>
      <c r="ID11" s="68"/>
      <c r="IE11" s="68"/>
      <c r="IF11" s="68"/>
      <c r="IG11" s="68"/>
      <c r="IH11" s="68"/>
      <c r="II11" s="68"/>
      <c r="IJ11" s="68"/>
      <c r="IK11" s="68"/>
      <c r="IL11" s="68"/>
      <c r="IM11" s="68"/>
      <c r="IN11" s="68"/>
      <c r="IO11" s="68"/>
      <c r="IP11" s="68"/>
      <c r="IQ11" s="68"/>
      <c r="IR11" s="68"/>
      <c r="IS11" s="68"/>
      <c r="IT11" s="68"/>
      <c r="IU11" s="68"/>
      <c r="IV11" s="68"/>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C16" sqref="C16"/>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166666666667" customWidth="1"/>
    <col min="6" max="6" width="9.85" customWidth="1"/>
    <col min="7" max="7" width="17.7166666666667"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481</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"单位名称："&amp;"昆明市呈贡区城市更新改造局"</f>
        <v>单位名称：昆明市呈贡区城市更新改造局</v>
      </c>
      <c r="B4" s="6"/>
      <c r="C4" s="6"/>
      <c r="D4" s="6"/>
      <c r="E4" s="6"/>
      <c r="F4" s="6"/>
      <c r="G4" s="6"/>
      <c r="H4" s="7"/>
      <c r="I4" s="7"/>
      <c r="J4" s="7"/>
      <c r="K4" s="8" t="s">
        <v>1</v>
      </c>
    </row>
    <row r="5" ht="21.75" customHeight="1" spans="1:11">
      <c r="A5" s="9" t="s">
        <v>291</v>
      </c>
      <c r="B5" s="9" t="s">
        <v>205</v>
      </c>
      <c r="C5" s="9" t="s">
        <v>292</v>
      </c>
      <c r="D5" s="10" t="s">
        <v>206</v>
      </c>
      <c r="E5" s="10" t="s">
        <v>207</v>
      </c>
      <c r="F5" s="10" t="s">
        <v>293</v>
      </c>
      <c r="G5" s="10" t="s">
        <v>294</v>
      </c>
      <c r="H5" s="30" t="s">
        <v>55</v>
      </c>
      <c r="I5" s="11" t="s">
        <v>482</v>
      </c>
      <c r="J5" s="12"/>
      <c r="K5" s="13"/>
    </row>
    <row r="6" ht="21.75" customHeight="1" spans="1:11">
      <c r="A6" s="14"/>
      <c r="B6" s="14"/>
      <c r="C6" s="14"/>
      <c r="D6" s="15"/>
      <c r="E6" s="15"/>
      <c r="F6" s="15"/>
      <c r="G6" s="15"/>
      <c r="H6" s="31"/>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9">
        <v>10</v>
      </c>
      <c r="K8" s="39">
        <v>11</v>
      </c>
    </row>
    <row r="9" ht="18.75" customHeight="1" spans="1:11">
      <c r="A9" s="32"/>
      <c r="B9" s="21"/>
      <c r="C9" s="32"/>
      <c r="D9" s="32"/>
      <c r="E9" s="32"/>
      <c r="F9" s="32"/>
      <c r="G9" s="32"/>
      <c r="H9" s="33"/>
      <c r="I9" s="40"/>
      <c r="J9" s="40"/>
      <c r="K9" s="33"/>
    </row>
    <row r="10" ht="18.75" customHeight="1" spans="1:11">
      <c r="A10" s="34"/>
      <c r="B10" s="21"/>
      <c r="C10" s="21"/>
      <c r="D10" s="21"/>
      <c r="E10" s="21"/>
      <c r="F10" s="21"/>
      <c r="G10" s="21"/>
      <c r="H10" s="23"/>
      <c r="I10" s="23"/>
      <c r="J10" s="23"/>
      <c r="K10" s="33"/>
    </row>
    <row r="11" ht="18.75" customHeight="1" spans="1:11">
      <c r="A11" s="35" t="s">
        <v>192</v>
      </c>
      <c r="B11" s="36"/>
      <c r="C11" s="36"/>
      <c r="D11" s="36"/>
      <c r="E11" s="36"/>
      <c r="F11" s="36"/>
      <c r="G11" s="37"/>
      <c r="H11" s="23"/>
      <c r="I11" s="23"/>
      <c r="J11" s="23"/>
      <c r="K11" s="33"/>
    </row>
    <row r="13" s="29" customFormat="1" ht="12.75" spans="1:1">
      <c r="A13" s="38" t="s">
        <v>483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workbookViewId="0">
      <pane ySplit="1" topLeftCell="A2" activePane="bottomLeft" state="frozen"/>
      <selection/>
      <selection pane="bottomLeft" activeCell="E15" sqref="E15"/>
    </sheetView>
  </sheetViews>
  <sheetFormatPr defaultColWidth="9.14166666666667" defaultRowHeight="14.25" customHeight="1" outlineLevelCol="6"/>
  <cols>
    <col min="1" max="1" width="23.75" customWidth="1"/>
    <col min="2" max="2" width="15.5" customWidth="1"/>
    <col min="3" max="3" width="42.125" customWidth="1"/>
    <col min="4" max="4" width="13.5" customWidth="1"/>
    <col min="5" max="7" width="23.85" customWidth="1"/>
  </cols>
  <sheetData>
    <row r="1" customHeight="1" spans="1:7">
      <c r="A1" s="1"/>
      <c r="B1" s="1"/>
      <c r="C1" s="1"/>
      <c r="D1" s="1"/>
      <c r="E1" s="1"/>
      <c r="F1" s="1"/>
      <c r="G1" s="1"/>
    </row>
    <row r="2" ht="13.5" customHeight="1" spans="4:7">
      <c r="D2" s="2"/>
      <c r="G2" s="3" t="s">
        <v>484</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"单位名称："&amp;"昆明市呈贡区城市更新改造局"</f>
        <v>单位名称：昆明市呈贡区城市更新改造局</v>
      </c>
      <c r="B4" s="6"/>
      <c r="C4" s="6"/>
      <c r="D4" s="6"/>
      <c r="E4" s="7"/>
      <c r="F4" s="7"/>
      <c r="G4" s="8" t="s">
        <v>1</v>
      </c>
    </row>
    <row r="5" ht="21.75" customHeight="1" spans="1:7">
      <c r="A5" s="9" t="s">
        <v>292</v>
      </c>
      <c r="B5" s="9" t="s">
        <v>291</v>
      </c>
      <c r="C5" s="9" t="s">
        <v>205</v>
      </c>
      <c r="D5" s="10" t="s">
        <v>485</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8" customHeight="1" spans="1:7">
      <c r="A9" s="21" t="s">
        <v>70</v>
      </c>
      <c r="B9" s="22"/>
      <c r="C9" s="22"/>
      <c r="D9" s="21"/>
      <c r="E9" s="23">
        <v>91673484.4</v>
      </c>
      <c r="F9" s="23">
        <v>91673484.4</v>
      </c>
      <c r="G9" s="23">
        <v>91673484.4</v>
      </c>
    </row>
    <row r="10" ht="18" customHeight="1" spans="1:7">
      <c r="A10" s="21"/>
      <c r="B10" s="21" t="s">
        <v>486</v>
      </c>
      <c r="C10" s="21" t="s">
        <v>299</v>
      </c>
      <c r="D10" s="21" t="s">
        <v>487</v>
      </c>
      <c r="E10" s="23">
        <v>48194693.52</v>
      </c>
      <c r="F10" s="23">
        <v>48194693.52</v>
      </c>
      <c r="G10" s="23">
        <v>48194693.52</v>
      </c>
    </row>
    <row r="11" ht="18" customHeight="1" spans="1:7">
      <c r="A11" s="24"/>
      <c r="B11" s="21" t="s">
        <v>486</v>
      </c>
      <c r="C11" s="21" t="s">
        <v>303</v>
      </c>
      <c r="D11" s="21" t="s">
        <v>487</v>
      </c>
      <c r="E11" s="23">
        <v>288000</v>
      </c>
      <c r="F11" s="23">
        <v>288000</v>
      </c>
      <c r="G11" s="23">
        <v>288000</v>
      </c>
    </row>
    <row r="12" ht="18" customHeight="1" spans="1:7">
      <c r="A12" s="24"/>
      <c r="B12" s="21" t="s">
        <v>486</v>
      </c>
      <c r="C12" s="21" t="s">
        <v>307</v>
      </c>
      <c r="D12" s="21" t="s">
        <v>487</v>
      </c>
      <c r="E12" s="23">
        <v>12000</v>
      </c>
      <c r="F12" s="23">
        <v>12000</v>
      </c>
      <c r="G12" s="23">
        <v>12000</v>
      </c>
    </row>
    <row r="13" ht="18" customHeight="1" spans="1:7">
      <c r="A13" s="24"/>
      <c r="B13" s="21" t="s">
        <v>486</v>
      </c>
      <c r="C13" s="21" t="s">
        <v>380</v>
      </c>
      <c r="D13" s="21" t="s">
        <v>487</v>
      </c>
      <c r="E13" s="23">
        <v>756000</v>
      </c>
      <c r="F13" s="23">
        <v>756000</v>
      </c>
      <c r="G13" s="23">
        <v>756000</v>
      </c>
    </row>
    <row r="14" ht="18" customHeight="1" spans="1:7">
      <c r="A14" s="24"/>
      <c r="B14" s="21" t="s">
        <v>486</v>
      </c>
      <c r="C14" s="21" t="s">
        <v>313</v>
      </c>
      <c r="D14" s="21" t="s">
        <v>487</v>
      </c>
      <c r="E14" s="23">
        <v>400000</v>
      </c>
      <c r="F14" s="23">
        <v>400000</v>
      </c>
      <c r="G14" s="23">
        <v>400000</v>
      </c>
    </row>
    <row r="15" ht="18" customHeight="1" spans="1:7">
      <c r="A15" s="25"/>
      <c r="B15" s="21" t="s">
        <v>486</v>
      </c>
      <c r="C15" s="21" t="s">
        <v>315</v>
      </c>
      <c r="D15" s="21" t="s">
        <v>487</v>
      </c>
      <c r="E15" s="23">
        <v>42022790.9</v>
      </c>
      <c r="F15" s="23">
        <v>42022790.9</v>
      </c>
      <c r="G15" s="23">
        <v>42022790.9</v>
      </c>
    </row>
    <row r="16" ht="18" customHeight="1" spans="1:7">
      <c r="A16" s="26" t="s">
        <v>55</v>
      </c>
      <c r="B16" s="27" t="s">
        <v>488</v>
      </c>
      <c r="C16" s="27"/>
      <c r="D16" s="28"/>
      <c r="E16" s="23">
        <v>91673484.4</v>
      </c>
      <c r="F16" s="23">
        <v>91673484.4</v>
      </c>
      <c r="G16" s="23">
        <v>91673484.4</v>
      </c>
    </row>
  </sheetData>
  <mergeCells count="11">
    <mergeCell ref="A3:G3"/>
    <mergeCell ref="A4:D4"/>
    <mergeCell ref="E5:G5"/>
    <mergeCell ref="A16:D1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O11" sqref="O11:Q11"/>
    </sheetView>
  </sheetViews>
  <sheetFormatPr defaultColWidth="8.575" defaultRowHeight="12.75" customHeight="1"/>
  <cols>
    <col min="1" max="1" width="15.8916666666667" customWidth="1"/>
    <col min="2" max="2" width="26.75" customWidth="1"/>
    <col min="3" max="19" width="15.625" customWidth="1"/>
  </cols>
  <sheetData>
    <row r="1" customHeight="1" spans="1:19">
      <c r="A1" s="1"/>
      <c r="B1" s="1"/>
      <c r="C1" s="1"/>
      <c r="D1" s="1"/>
      <c r="E1" s="1"/>
      <c r="F1" s="1"/>
      <c r="G1" s="1"/>
      <c r="H1" s="1"/>
      <c r="I1" s="1"/>
      <c r="J1" s="1"/>
      <c r="K1" s="1"/>
      <c r="L1" s="1"/>
      <c r="M1" s="1"/>
      <c r="N1" s="1"/>
      <c r="O1" s="1"/>
      <c r="P1" s="1"/>
      <c r="Q1" s="1"/>
      <c r="R1" s="1"/>
      <c r="S1" s="1"/>
    </row>
    <row r="2" ht="17.25" customHeight="1" spans="1:1">
      <c r="A2" s="69" t="s">
        <v>52</v>
      </c>
    </row>
    <row r="3" ht="41.25" customHeight="1" spans="1:1">
      <c r="A3" s="44" t="str">
        <f>"2025"&amp;"年部门收入预算表"</f>
        <v>2025年部门收入预算表</v>
      </c>
    </row>
    <row r="4" ht="17.25" customHeight="1" spans="1:19">
      <c r="A4" s="47" t="str">
        <f>"单位名称："&amp;"昆明市呈贡区城市更新改造局"</f>
        <v>单位名称：昆明市呈贡区城市更新改造局</v>
      </c>
      <c r="S4" s="49" t="s">
        <v>1</v>
      </c>
    </row>
    <row r="5" ht="21.75" customHeight="1" spans="1:19">
      <c r="A5" s="201" t="s">
        <v>53</v>
      </c>
      <c r="B5" s="202" t="s">
        <v>54</v>
      </c>
      <c r="C5" s="202" t="s">
        <v>55</v>
      </c>
      <c r="D5" s="203" t="s">
        <v>56</v>
      </c>
      <c r="E5" s="203"/>
      <c r="F5" s="203"/>
      <c r="G5" s="203"/>
      <c r="H5" s="203"/>
      <c r="I5" s="142"/>
      <c r="J5" s="203"/>
      <c r="K5" s="203"/>
      <c r="L5" s="203"/>
      <c r="M5" s="203"/>
      <c r="N5" s="210"/>
      <c r="O5" s="203" t="s">
        <v>45</v>
      </c>
      <c r="P5" s="203"/>
      <c r="Q5" s="203"/>
      <c r="R5" s="203"/>
      <c r="S5" s="210"/>
    </row>
    <row r="6" ht="27" customHeight="1" spans="1:19">
      <c r="A6" s="204"/>
      <c r="B6" s="205"/>
      <c r="C6" s="205"/>
      <c r="D6" s="205" t="s">
        <v>57</v>
      </c>
      <c r="E6" s="205" t="s">
        <v>58</v>
      </c>
      <c r="F6" s="205" t="s">
        <v>59</v>
      </c>
      <c r="G6" s="205" t="s">
        <v>60</v>
      </c>
      <c r="H6" s="205" t="s">
        <v>61</v>
      </c>
      <c r="I6" s="211" t="s">
        <v>62</v>
      </c>
      <c r="J6" s="212"/>
      <c r="K6" s="212"/>
      <c r="L6" s="212"/>
      <c r="M6" s="212"/>
      <c r="N6" s="213"/>
      <c r="O6" s="205" t="s">
        <v>57</v>
      </c>
      <c r="P6" s="205" t="s">
        <v>58</v>
      </c>
      <c r="Q6" s="205" t="s">
        <v>59</v>
      </c>
      <c r="R6" s="205" t="s">
        <v>60</v>
      </c>
      <c r="S6" s="205" t="s">
        <v>63</v>
      </c>
    </row>
    <row r="7" ht="30" customHeight="1" spans="1:19">
      <c r="A7" s="206"/>
      <c r="B7" s="114"/>
      <c r="C7" s="126"/>
      <c r="D7" s="126"/>
      <c r="E7" s="126"/>
      <c r="F7" s="126"/>
      <c r="G7" s="126"/>
      <c r="H7" s="126"/>
      <c r="I7" s="76" t="s">
        <v>57</v>
      </c>
      <c r="J7" s="213" t="s">
        <v>64</v>
      </c>
      <c r="K7" s="213" t="s">
        <v>65</v>
      </c>
      <c r="L7" s="213" t="s">
        <v>66</v>
      </c>
      <c r="M7" s="213" t="s">
        <v>67</v>
      </c>
      <c r="N7" s="213" t="s">
        <v>68</v>
      </c>
      <c r="O7" s="214"/>
      <c r="P7" s="214"/>
      <c r="Q7" s="214"/>
      <c r="R7" s="214"/>
      <c r="S7" s="126"/>
    </row>
    <row r="8" ht="15" customHeight="1" spans="1:19">
      <c r="A8" s="207">
        <v>1</v>
      </c>
      <c r="B8" s="207">
        <v>2</v>
      </c>
      <c r="C8" s="207">
        <v>3</v>
      </c>
      <c r="D8" s="207">
        <v>4</v>
      </c>
      <c r="E8" s="207">
        <v>5</v>
      </c>
      <c r="F8" s="207">
        <v>6</v>
      </c>
      <c r="G8" s="207">
        <v>7</v>
      </c>
      <c r="H8" s="207">
        <v>8</v>
      </c>
      <c r="I8" s="76">
        <v>9</v>
      </c>
      <c r="J8" s="207">
        <v>10</v>
      </c>
      <c r="K8" s="207">
        <v>11</v>
      </c>
      <c r="L8" s="207">
        <v>12</v>
      </c>
      <c r="M8" s="207">
        <v>13</v>
      </c>
      <c r="N8" s="207">
        <v>14</v>
      </c>
      <c r="O8" s="207">
        <v>15</v>
      </c>
      <c r="P8" s="207">
        <v>16</v>
      </c>
      <c r="Q8" s="207">
        <v>17</v>
      </c>
      <c r="R8" s="207">
        <v>18</v>
      </c>
      <c r="S8" s="207">
        <v>19</v>
      </c>
    </row>
    <row r="9" ht="18" customHeight="1" spans="1:19">
      <c r="A9" s="21" t="s">
        <v>69</v>
      </c>
      <c r="B9" s="21" t="s">
        <v>70</v>
      </c>
      <c r="C9" s="87">
        <v>95614346.62</v>
      </c>
      <c r="D9" s="87">
        <v>53591555.72</v>
      </c>
      <c r="E9" s="87">
        <v>53591555.72</v>
      </c>
      <c r="F9" s="87"/>
      <c r="G9" s="87"/>
      <c r="H9" s="87"/>
      <c r="I9" s="87"/>
      <c r="J9" s="87"/>
      <c r="K9" s="87"/>
      <c r="L9" s="87"/>
      <c r="M9" s="87"/>
      <c r="N9" s="87"/>
      <c r="O9" s="87">
        <v>42022790.9</v>
      </c>
      <c r="P9" s="87"/>
      <c r="Q9" s="87">
        <v>42022790.9</v>
      </c>
      <c r="R9" s="87"/>
      <c r="S9" s="87"/>
    </row>
    <row r="10" ht="18" customHeight="1" spans="1:19">
      <c r="A10" s="208" t="s">
        <v>71</v>
      </c>
      <c r="B10" s="208" t="s">
        <v>70</v>
      </c>
      <c r="C10" s="87">
        <v>95614346.62</v>
      </c>
      <c r="D10" s="87">
        <v>53591555.72</v>
      </c>
      <c r="E10" s="87">
        <v>53591555.72</v>
      </c>
      <c r="F10" s="87"/>
      <c r="G10" s="87"/>
      <c r="H10" s="87"/>
      <c r="I10" s="87"/>
      <c r="J10" s="87"/>
      <c r="K10" s="87"/>
      <c r="L10" s="87"/>
      <c r="M10" s="87"/>
      <c r="N10" s="87"/>
      <c r="O10" s="87">
        <v>42022790.9</v>
      </c>
      <c r="P10" s="87"/>
      <c r="Q10" s="87">
        <v>42022790.9</v>
      </c>
      <c r="R10" s="87"/>
      <c r="S10" s="87"/>
    </row>
    <row r="11" ht="18" customHeight="1" spans="1:19">
      <c r="A11" s="52" t="s">
        <v>55</v>
      </c>
      <c r="B11" s="209"/>
      <c r="C11" s="87">
        <v>95614346.62</v>
      </c>
      <c r="D11" s="87">
        <v>53591555.72</v>
      </c>
      <c r="E11" s="87">
        <v>53591555.72</v>
      </c>
      <c r="F11" s="87"/>
      <c r="G11" s="87"/>
      <c r="H11" s="87"/>
      <c r="I11" s="87"/>
      <c r="J11" s="87"/>
      <c r="K11" s="87"/>
      <c r="L11" s="87"/>
      <c r="M11" s="87"/>
      <c r="N11" s="87"/>
      <c r="O11" s="87">
        <v>42022790.9</v>
      </c>
      <c r="P11" s="87"/>
      <c r="Q11" s="87">
        <v>42022790.9</v>
      </c>
      <c r="R11" s="87"/>
      <c r="S11" s="87"/>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8"/>
  <sheetViews>
    <sheetView showGridLines="0" showZeros="0" workbookViewId="0">
      <pane ySplit="1" topLeftCell="A14" activePane="bottomLeft" state="frozen"/>
      <selection/>
      <selection pane="bottomLeft" activeCell="F38" sqref="F38:G38"/>
    </sheetView>
  </sheetViews>
  <sheetFormatPr defaultColWidth="8.575" defaultRowHeight="12.75" customHeight="1"/>
  <cols>
    <col min="1" max="1" width="14.2833333333333" customWidth="1"/>
    <col min="2" max="2" width="37.575" customWidth="1"/>
    <col min="3" max="8" width="24.575" customWidth="1"/>
    <col min="9" max="9" width="26.7166666666667"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9" t="s">
        <v>72</v>
      </c>
    </row>
    <row r="3" ht="41.25" customHeight="1" spans="1:1">
      <c r="A3" s="44" t="str">
        <f>"2025"&amp;"年部门支出预算表"</f>
        <v>2025年部门支出预算表</v>
      </c>
    </row>
    <row r="4" ht="17.25" customHeight="1" spans="1:15">
      <c r="A4" s="47" t="str">
        <f>"单位名称："&amp;"昆明市呈贡区城市更新改造局"</f>
        <v>单位名称：昆明市呈贡区城市更新改造局</v>
      </c>
      <c r="O4" s="49" t="s">
        <v>1</v>
      </c>
    </row>
    <row r="5" ht="27" customHeight="1" spans="1:15">
      <c r="A5" s="187" t="s">
        <v>73</v>
      </c>
      <c r="B5" s="187" t="s">
        <v>74</v>
      </c>
      <c r="C5" s="187" t="s">
        <v>55</v>
      </c>
      <c r="D5" s="188" t="s">
        <v>58</v>
      </c>
      <c r="E5" s="189"/>
      <c r="F5" s="190"/>
      <c r="G5" s="191" t="s">
        <v>59</v>
      </c>
      <c r="H5" s="191" t="s">
        <v>60</v>
      </c>
      <c r="I5" s="191" t="s">
        <v>75</v>
      </c>
      <c r="J5" s="188" t="s">
        <v>62</v>
      </c>
      <c r="K5" s="189"/>
      <c r="L5" s="189"/>
      <c r="M5" s="189"/>
      <c r="N5" s="198"/>
      <c r="O5" s="199"/>
    </row>
    <row r="6" ht="42" customHeight="1" spans="1:15">
      <c r="A6" s="192"/>
      <c r="B6" s="192"/>
      <c r="C6" s="193"/>
      <c r="D6" s="194" t="s">
        <v>57</v>
      </c>
      <c r="E6" s="194" t="s">
        <v>76</v>
      </c>
      <c r="F6" s="194" t="s">
        <v>77</v>
      </c>
      <c r="G6" s="193"/>
      <c r="H6" s="193"/>
      <c r="I6" s="200"/>
      <c r="J6" s="194" t="s">
        <v>57</v>
      </c>
      <c r="K6" s="181" t="s">
        <v>78</v>
      </c>
      <c r="L6" s="181" t="s">
        <v>79</v>
      </c>
      <c r="M6" s="181" t="s">
        <v>80</v>
      </c>
      <c r="N6" s="181" t="s">
        <v>81</v>
      </c>
      <c r="O6" s="181" t="s">
        <v>82</v>
      </c>
    </row>
    <row r="7" ht="18" customHeight="1" spans="1:15">
      <c r="A7" s="55" t="s">
        <v>83</v>
      </c>
      <c r="B7" s="55" t="s">
        <v>84</v>
      </c>
      <c r="C7" s="55" t="s">
        <v>85</v>
      </c>
      <c r="D7" s="59" t="s">
        <v>86</v>
      </c>
      <c r="E7" s="59" t="s">
        <v>87</v>
      </c>
      <c r="F7" s="59" t="s">
        <v>88</v>
      </c>
      <c r="G7" s="59" t="s">
        <v>89</v>
      </c>
      <c r="H7" s="59" t="s">
        <v>90</v>
      </c>
      <c r="I7" s="59" t="s">
        <v>91</v>
      </c>
      <c r="J7" s="59" t="s">
        <v>92</v>
      </c>
      <c r="K7" s="59" t="s">
        <v>93</v>
      </c>
      <c r="L7" s="59" t="s">
        <v>94</v>
      </c>
      <c r="M7" s="59" t="s">
        <v>95</v>
      </c>
      <c r="N7" s="55" t="s">
        <v>96</v>
      </c>
      <c r="O7" s="59" t="s">
        <v>97</v>
      </c>
    </row>
    <row r="8" ht="18" customHeight="1" spans="1:15">
      <c r="A8" s="60" t="s">
        <v>98</v>
      </c>
      <c r="B8" s="60" t="s">
        <v>99</v>
      </c>
      <c r="C8" s="87">
        <v>12000</v>
      </c>
      <c r="D8" s="87">
        <v>12000</v>
      </c>
      <c r="E8" s="87"/>
      <c r="F8" s="87">
        <v>12000</v>
      </c>
      <c r="G8" s="59"/>
      <c r="H8" s="59"/>
      <c r="I8" s="59"/>
      <c r="J8" s="59"/>
      <c r="K8" s="59"/>
      <c r="L8" s="59"/>
      <c r="M8" s="59"/>
      <c r="N8" s="55"/>
      <c r="O8" s="59"/>
    </row>
    <row r="9" ht="18" customHeight="1" spans="1:15">
      <c r="A9" s="195" t="s">
        <v>100</v>
      </c>
      <c r="B9" s="195" t="s">
        <v>101</v>
      </c>
      <c r="C9" s="87">
        <v>12000</v>
      </c>
      <c r="D9" s="87">
        <v>12000</v>
      </c>
      <c r="E9" s="87"/>
      <c r="F9" s="87">
        <v>12000</v>
      </c>
      <c r="G9" s="59"/>
      <c r="H9" s="59"/>
      <c r="I9" s="59"/>
      <c r="J9" s="59"/>
      <c r="K9" s="59"/>
      <c r="L9" s="59"/>
      <c r="M9" s="59"/>
      <c r="N9" s="55"/>
      <c r="O9" s="59"/>
    </row>
    <row r="10" ht="18" customHeight="1" spans="1:15">
      <c r="A10" s="196" t="s">
        <v>102</v>
      </c>
      <c r="B10" s="196" t="s">
        <v>101</v>
      </c>
      <c r="C10" s="87">
        <v>12000</v>
      </c>
      <c r="D10" s="87">
        <v>12000</v>
      </c>
      <c r="E10" s="87"/>
      <c r="F10" s="87">
        <v>12000</v>
      </c>
      <c r="G10" s="59"/>
      <c r="H10" s="59"/>
      <c r="I10" s="59"/>
      <c r="J10" s="59"/>
      <c r="K10" s="59"/>
      <c r="L10" s="59"/>
      <c r="M10" s="59"/>
      <c r="N10" s="55"/>
      <c r="O10" s="59"/>
    </row>
    <row r="11" ht="18" customHeight="1" spans="1:15">
      <c r="A11" s="60" t="s">
        <v>103</v>
      </c>
      <c r="B11" s="60" t="s">
        <v>104</v>
      </c>
      <c r="C11" s="87">
        <v>4500</v>
      </c>
      <c r="D11" s="87">
        <v>4500</v>
      </c>
      <c r="E11" s="87">
        <v>4500</v>
      </c>
      <c r="F11" s="87"/>
      <c r="G11" s="59"/>
      <c r="H11" s="59"/>
      <c r="I11" s="59"/>
      <c r="J11" s="59"/>
      <c r="K11" s="59"/>
      <c r="L11" s="59"/>
      <c r="M11" s="59"/>
      <c r="N11" s="55"/>
      <c r="O11" s="59"/>
    </row>
    <row r="12" ht="18" customHeight="1" spans="1:15">
      <c r="A12" s="195" t="s">
        <v>105</v>
      </c>
      <c r="B12" s="195" t="s">
        <v>106</v>
      </c>
      <c r="C12" s="87">
        <v>4500</v>
      </c>
      <c r="D12" s="87">
        <v>4500</v>
      </c>
      <c r="E12" s="87">
        <v>4500</v>
      </c>
      <c r="F12" s="87"/>
      <c r="G12" s="59"/>
      <c r="H12" s="59"/>
      <c r="I12" s="59"/>
      <c r="J12" s="59"/>
      <c r="K12" s="59"/>
      <c r="L12" s="59"/>
      <c r="M12" s="59"/>
      <c r="N12" s="55"/>
      <c r="O12" s="59"/>
    </row>
    <row r="13" ht="18" customHeight="1" spans="1:15">
      <c r="A13" s="196" t="s">
        <v>107</v>
      </c>
      <c r="B13" s="196" t="s">
        <v>108</v>
      </c>
      <c r="C13" s="87">
        <v>4500</v>
      </c>
      <c r="D13" s="87">
        <v>4500</v>
      </c>
      <c r="E13" s="87">
        <v>4500</v>
      </c>
      <c r="F13" s="87"/>
      <c r="G13" s="59"/>
      <c r="H13" s="59"/>
      <c r="I13" s="59"/>
      <c r="J13" s="59"/>
      <c r="K13" s="59"/>
      <c r="L13" s="59"/>
      <c r="M13" s="59"/>
      <c r="N13" s="55"/>
      <c r="O13" s="59"/>
    </row>
    <row r="14" ht="18" customHeight="1" spans="1:15">
      <c r="A14" s="60" t="s">
        <v>109</v>
      </c>
      <c r="B14" s="60" t="s">
        <v>110</v>
      </c>
      <c r="C14" s="87">
        <v>341820</v>
      </c>
      <c r="D14" s="87">
        <v>341820</v>
      </c>
      <c r="E14" s="87">
        <v>341820</v>
      </c>
      <c r="F14" s="87"/>
      <c r="G14" s="59"/>
      <c r="H14" s="59"/>
      <c r="I14" s="59"/>
      <c r="J14" s="59"/>
      <c r="K14" s="59"/>
      <c r="L14" s="59"/>
      <c r="M14" s="59"/>
      <c r="N14" s="55"/>
      <c r="O14" s="59"/>
    </row>
    <row r="15" ht="18" customHeight="1" spans="1:15">
      <c r="A15" s="195" t="s">
        <v>111</v>
      </c>
      <c r="B15" s="195" t="s">
        <v>112</v>
      </c>
      <c r="C15" s="87">
        <v>341820</v>
      </c>
      <c r="D15" s="87">
        <v>341820</v>
      </c>
      <c r="E15" s="87">
        <v>341820</v>
      </c>
      <c r="F15" s="87"/>
      <c r="G15" s="59"/>
      <c r="H15" s="59"/>
      <c r="I15" s="59"/>
      <c r="J15" s="59"/>
      <c r="K15" s="59"/>
      <c r="L15" s="59"/>
      <c r="M15" s="59"/>
      <c r="N15" s="55"/>
      <c r="O15" s="59"/>
    </row>
    <row r="16" ht="18" customHeight="1" spans="1:15">
      <c r="A16" s="196" t="s">
        <v>113</v>
      </c>
      <c r="B16" s="196" t="s">
        <v>114</v>
      </c>
      <c r="C16" s="87">
        <v>25800</v>
      </c>
      <c r="D16" s="87">
        <v>25800</v>
      </c>
      <c r="E16" s="87">
        <v>25800</v>
      </c>
      <c r="F16" s="87"/>
      <c r="G16" s="59"/>
      <c r="H16" s="59"/>
      <c r="I16" s="59"/>
      <c r="J16" s="59"/>
      <c r="K16" s="59"/>
      <c r="L16" s="59"/>
      <c r="M16" s="59"/>
      <c r="N16" s="55"/>
      <c r="O16" s="59"/>
    </row>
    <row r="17" ht="18" customHeight="1" spans="1:15">
      <c r="A17" s="196" t="s">
        <v>115</v>
      </c>
      <c r="B17" s="196" t="s">
        <v>116</v>
      </c>
      <c r="C17" s="87">
        <v>316020</v>
      </c>
      <c r="D17" s="87">
        <v>316020</v>
      </c>
      <c r="E17" s="87">
        <v>316020</v>
      </c>
      <c r="F17" s="87"/>
      <c r="G17" s="59"/>
      <c r="H17" s="59"/>
      <c r="I17" s="59"/>
      <c r="J17" s="59"/>
      <c r="K17" s="59"/>
      <c r="L17" s="59"/>
      <c r="M17" s="59"/>
      <c r="N17" s="55"/>
      <c r="O17" s="59"/>
    </row>
    <row r="18" ht="18" customHeight="1" spans="1:15">
      <c r="A18" s="60" t="s">
        <v>117</v>
      </c>
      <c r="B18" s="60" t="s">
        <v>118</v>
      </c>
      <c r="C18" s="87">
        <v>274736</v>
      </c>
      <c r="D18" s="87">
        <v>274736</v>
      </c>
      <c r="E18" s="87">
        <v>274736</v>
      </c>
      <c r="F18" s="87"/>
      <c r="G18" s="59"/>
      <c r="H18" s="59"/>
      <c r="I18" s="59"/>
      <c r="J18" s="59"/>
      <c r="K18" s="59"/>
      <c r="L18" s="59"/>
      <c r="M18" s="59"/>
      <c r="N18" s="55"/>
      <c r="O18" s="59"/>
    </row>
    <row r="19" ht="18" customHeight="1" spans="1:15">
      <c r="A19" s="195" t="s">
        <v>119</v>
      </c>
      <c r="B19" s="195" t="s">
        <v>120</v>
      </c>
      <c r="C19" s="87">
        <v>274736</v>
      </c>
      <c r="D19" s="87">
        <v>274736</v>
      </c>
      <c r="E19" s="87">
        <v>274736</v>
      </c>
      <c r="F19" s="87"/>
      <c r="G19" s="59"/>
      <c r="H19" s="59"/>
      <c r="I19" s="59"/>
      <c r="J19" s="59"/>
      <c r="K19" s="59"/>
      <c r="L19" s="59"/>
      <c r="M19" s="59"/>
      <c r="N19" s="55"/>
      <c r="O19" s="59"/>
    </row>
    <row r="20" ht="18" customHeight="1" spans="1:15">
      <c r="A20" s="196" t="s">
        <v>121</v>
      </c>
      <c r="B20" s="196" t="s">
        <v>122</v>
      </c>
      <c r="C20" s="87">
        <v>96480</v>
      </c>
      <c r="D20" s="87">
        <v>96480</v>
      </c>
      <c r="E20" s="87">
        <v>96480</v>
      </c>
      <c r="F20" s="87"/>
      <c r="G20" s="59"/>
      <c r="H20" s="59"/>
      <c r="I20" s="59"/>
      <c r="J20" s="59"/>
      <c r="K20" s="59"/>
      <c r="L20" s="59"/>
      <c r="M20" s="59"/>
      <c r="N20" s="55"/>
      <c r="O20" s="59"/>
    </row>
    <row r="21" ht="18" customHeight="1" spans="1:15">
      <c r="A21" s="196" t="s">
        <v>123</v>
      </c>
      <c r="B21" s="196" t="s">
        <v>124</v>
      </c>
      <c r="C21" s="87">
        <v>59580</v>
      </c>
      <c r="D21" s="87">
        <v>59580</v>
      </c>
      <c r="E21" s="87">
        <v>59580</v>
      </c>
      <c r="F21" s="87"/>
      <c r="G21" s="59"/>
      <c r="H21" s="59"/>
      <c r="I21" s="59"/>
      <c r="J21" s="59"/>
      <c r="K21" s="59"/>
      <c r="L21" s="59"/>
      <c r="M21" s="59"/>
      <c r="N21" s="55"/>
      <c r="O21" s="59"/>
    </row>
    <row r="22" ht="18" customHeight="1" spans="1:15">
      <c r="A22" s="196" t="s">
        <v>125</v>
      </c>
      <c r="B22" s="196" t="s">
        <v>126</v>
      </c>
      <c r="C22" s="87">
        <v>105400</v>
      </c>
      <c r="D22" s="87">
        <v>105400</v>
      </c>
      <c r="E22" s="87">
        <v>105400</v>
      </c>
      <c r="F22" s="87"/>
      <c r="G22" s="59"/>
      <c r="H22" s="59"/>
      <c r="I22" s="59"/>
      <c r="J22" s="59"/>
      <c r="K22" s="59"/>
      <c r="L22" s="59"/>
      <c r="M22" s="59"/>
      <c r="N22" s="55"/>
      <c r="O22" s="59"/>
    </row>
    <row r="23" ht="18" customHeight="1" spans="1:15">
      <c r="A23" s="196" t="s">
        <v>127</v>
      </c>
      <c r="B23" s="196" t="s">
        <v>128</v>
      </c>
      <c r="C23" s="87">
        <v>13276</v>
      </c>
      <c r="D23" s="87">
        <v>13276</v>
      </c>
      <c r="E23" s="87">
        <v>13276</v>
      </c>
      <c r="F23" s="87"/>
      <c r="G23" s="59"/>
      <c r="H23" s="59"/>
      <c r="I23" s="59"/>
      <c r="J23" s="59"/>
      <c r="K23" s="59"/>
      <c r="L23" s="59"/>
      <c r="M23" s="59"/>
      <c r="N23" s="55"/>
      <c r="O23" s="59"/>
    </row>
    <row r="24" ht="18" customHeight="1" spans="1:15">
      <c r="A24" s="60" t="s">
        <v>129</v>
      </c>
      <c r="B24" s="60" t="s">
        <v>130</v>
      </c>
      <c r="C24" s="87">
        <v>93961314.62</v>
      </c>
      <c r="D24" s="87">
        <v>51938523.72</v>
      </c>
      <c r="E24" s="87">
        <v>3055830.2</v>
      </c>
      <c r="F24" s="87">
        <v>48882693.52</v>
      </c>
      <c r="G24" s="87">
        <v>42022790.9</v>
      </c>
      <c r="H24" s="59"/>
      <c r="I24" s="59"/>
      <c r="J24" s="59"/>
      <c r="K24" s="59"/>
      <c r="L24" s="59"/>
      <c r="M24" s="59"/>
      <c r="N24" s="55"/>
      <c r="O24" s="59"/>
    </row>
    <row r="25" ht="18" customHeight="1" spans="1:15">
      <c r="A25" s="195" t="s">
        <v>131</v>
      </c>
      <c r="B25" s="195" t="s">
        <v>132</v>
      </c>
      <c r="C25" s="87">
        <v>3743830.2</v>
      </c>
      <c r="D25" s="87">
        <v>3743830.2</v>
      </c>
      <c r="E25" s="87">
        <v>3055830.2</v>
      </c>
      <c r="F25" s="87">
        <v>688000</v>
      </c>
      <c r="G25" s="59"/>
      <c r="H25" s="59"/>
      <c r="I25" s="59"/>
      <c r="J25" s="59"/>
      <c r="K25" s="59"/>
      <c r="L25" s="59"/>
      <c r="M25" s="59"/>
      <c r="N25" s="55"/>
      <c r="O25" s="59"/>
    </row>
    <row r="26" ht="18" customHeight="1" spans="1:15">
      <c r="A26" s="196" t="s">
        <v>133</v>
      </c>
      <c r="B26" s="196" t="s">
        <v>134</v>
      </c>
      <c r="C26" s="87">
        <v>2098369.16</v>
      </c>
      <c r="D26" s="87">
        <v>2098369.16</v>
      </c>
      <c r="E26" s="87">
        <v>2098369.16</v>
      </c>
      <c r="F26" s="87"/>
      <c r="G26" s="59"/>
      <c r="H26" s="59"/>
      <c r="I26" s="59"/>
      <c r="J26" s="59"/>
      <c r="K26" s="59"/>
      <c r="L26" s="59"/>
      <c r="M26" s="59"/>
      <c r="N26" s="55"/>
      <c r="O26" s="59"/>
    </row>
    <row r="27" ht="18" customHeight="1" spans="1:15">
      <c r="A27" s="196" t="s">
        <v>135</v>
      </c>
      <c r="B27" s="196" t="s">
        <v>136</v>
      </c>
      <c r="C27" s="87">
        <v>1645461.04</v>
      </c>
      <c r="D27" s="87">
        <v>1645461.04</v>
      </c>
      <c r="E27" s="87">
        <v>957461.04</v>
      </c>
      <c r="F27" s="87">
        <v>688000</v>
      </c>
      <c r="G27" s="59"/>
      <c r="H27" s="59"/>
      <c r="I27" s="59"/>
      <c r="J27" s="59"/>
      <c r="K27" s="59"/>
      <c r="L27" s="59"/>
      <c r="M27" s="59"/>
      <c r="N27" s="55"/>
      <c r="O27" s="59"/>
    </row>
    <row r="28" ht="18" customHeight="1" spans="1:15">
      <c r="A28" s="195">
        <v>21208</v>
      </c>
      <c r="B28" s="195" t="s">
        <v>137</v>
      </c>
      <c r="C28" s="87">
        <v>42022790.9</v>
      </c>
      <c r="D28" s="87"/>
      <c r="E28" s="87"/>
      <c r="F28" s="87"/>
      <c r="G28" s="87">
        <v>42022790.9</v>
      </c>
      <c r="H28" s="59"/>
      <c r="I28" s="59"/>
      <c r="J28" s="59"/>
      <c r="K28" s="59"/>
      <c r="L28" s="59"/>
      <c r="M28" s="59"/>
      <c r="N28" s="55"/>
      <c r="O28" s="59"/>
    </row>
    <row r="29" ht="18" customHeight="1" spans="1:15">
      <c r="A29" s="196">
        <v>2120801</v>
      </c>
      <c r="B29" s="196" t="s">
        <v>138</v>
      </c>
      <c r="C29" s="87">
        <v>42022790.9</v>
      </c>
      <c r="D29" s="87"/>
      <c r="E29" s="87"/>
      <c r="F29" s="87"/>
      <c r="G29" s="87">
        <v>42022790.9</v>
      </c>
      <c r="H29" s="59"/>
      <c r="I29" s="59"/>
      <c r="J29" s="59"/>
      <c r="K29" s="59"/>
      <c r="L29" s="59"/>
      <c r="M29" s="59"/>
      <c r="N29" s="55"/>
      <c r="O29" s="59"/>
    </row>
    <row r="30" ht="18" customHeight="1" spans="1:15">
      <c r="A30" s="195" t="s">
        <v>139</v>
      </c>
      <c r="B30" s="195" t="s">
        <v>140</v>
      </c>
      <c r="C30" s="87">
        <v>48194693.52</v>
      </c>
      <c r="D30" s="87">
        <v>48194693.52</v>
      </c>
      <c r="E30" s="87"/>
      <c r="F30" s="87">
        <v>48194693.52</v>
      </c>
      <c r="G30" s="59"/>
      <c r="H30" s="59"/>
      <c r="I30" s="59"/>
      <c r="J30" s="59"/>
      <c r="K30" s="59"/>
      <c r="L30" s="59"/>
      <c r="M30" s="59"/>
      <c r="N30" s="55"/>
      <c r="O30" s="59"/>
    </row>
    <row r="31" ht="18" customHeight="1" spans="1:15">
      <c r="A31" s="196" t="s">
        <v>141</v>
      </c>
      <c r="B31" s="196" t="s">
        <v>140</v>
      </c>
      <c r="C31" s="87">
        <v>48194693.52</v>
      </c>
      <c r="D31" s="87">
        <v>48194693.52</v>
      </c>
      <c r="E31" s="87"/>
      <c r="F31" s="87">
        <v>48194693.52</v>
      </c>
      <c r="G31" s="59"/>
      <c r="H31" s="59"/>
      <c r="I31" s="59"/>
      <c r="J31" s="59"/>
      <c r="K31" s="59"/>
      <c r="L31" s="59"/>
      <c r="M31" s="59"/>
      <c r="N31" s="55"/>
      <c r="O31" s="59"/>
    </row>
    <row r="32" ht="18" customHeight="1" spans="1:15">
      <c r="A32" s="60" t="s">
        <v>142</v>
      </c>
      <c r="B32" s="60" t="s">
        <v>143</v>
      </c>
      <c r="C32" s="87">
        <v>1019976</v>
      </c>
      <c r="D32" s="87">
        <v>1019976</v>
      </c>
      <c r="E32" s="87">
        <v>263976</v>
      </c>
      <c r="F32" s="87">
        <v>756000</v>
      </c>
      <c r="G32" s="59"/>
      <c r="H32" s="59"/>
      <c r="I32" s="59"/>
      <c r="J32" s="59"/>
      <c r="K32" s="59"/>
      <c r="L32" s="59"/>
      <c r="M32" s="59"/>
      <c r="N32" s="55"/>
      <c r="O32" s="59"/>
    </row>
    <row r="33" ht="18" customHeight="1" spans="1:15">
      <c r="A33" s="195" t="s">
        <v>144</v>
      </c>
      <c r="B33" s="195" t="s">
        <v>145</v>
      </c>
      <c r="C33" s="87">
        <v>756000</v>
      </c>
      <c r="D33" s="87">
        <v>756000</v>
      </c>
      <c r="E33" s="87"/>
      <c r="F33" s="87">
        <v>756000</v>
      </c>
      <c r="G33" s="59"/>
      <c r="H33" s="59"/>
      <c r="I33" s="59"/>
      <c r="J33" s="59"/>
      <c r="K33" s="59"/>
      <c r="L33" s="59"/>
      <c r="M33" s="59"/>
      <c r="N33" s="55"/>
      <c r="O33" s="59"/>
    </row>
    <row r="34" ht="18" customHeight="1" spans="1:15">
      <c r="A34" s="196" t="s">
        <v>146</v>
      </c>
      <c r="B34" s="196" t="s">
        <v>147</v>
      </c>
      <c r="C34" s="87">
        <v>756000</v>
      </c>
      <c r="D34" s="87">
        <v>756000</v>
      </c>
      <c r="E34" s="87"/>
      <c r="F34" s="87">
        <v>756000</v>
      </c>
      <c r="G34" s="59"/>
      <c r="H34" s="59"/>
      <c r="I34" s="59"/>
      <c r="J34" s="59"/>
      <c r="K34" s="59"/>
      <c r="L34" s="59"/>
      <c r="M34" s="59"/>
      <c r="N34" s="55"/>
      <c r="O34" s="59"/>
    </row>
    <row r="35" ht="18" customHeight="1" spans="1:15">
      <c r="A35" s="195" t="s">
        <v>148</v>
      </c>
      <c r="B35" s="195" t="s">
        <v>149</v>
      </c>
      <c r="C35" s="87">
        <v>263976</v>
      </c>
      <c r="D35" s="87">
        <v>263976</v>
      </c>
      <c r="E35" s="87">
        <v>263976</v>
      </c>
      <c r="F35" s="87"/>
      <c r="G35" s="59"/>
      <c r="H35" s="59"/>
      <c r="I35" s="59"/>
      <c r="J35" s="59"/>
      <c r="K35" s="59"/>
      <c r="L35" s="59"/>
      <c r="M35" s="59"/>
      <c r="N35" s="55"/>
      <c r="O35" s="59"/>
    </row>
    <row r="36" ht="18" customHeight="1" spans="1:15">
      <c r="A36" s="196" t="s">
        <v>150</v>
      </c>
      <c r="B36" s="196" t="s">
        <v>151</v>
      </c>
      <c r="C36" s="87">
        <v>255096</v>
      </c>
      <c r="D36" s="87">
        <v>255096</v>
      </c>
      <c r="E36" s="87">
        <v>255096</v>
      </c>
      <c r="F36" s="87"/>
      <c r="G36" s="59"/>
      <c r="H36" s="59"/>
      <c r="I36" s="59"/>
      <c r="J36" s="59"/>
      <c r="K36" s="59"/>
      <c r="L36" s="59"/>
      <c r="M36" s="59"/>
      <c r="N36" s="55"/>
      <c r="O36" s="59"/>
    </row>
    <row r="37" ht="18" customHeight="1" spans="1:15">
      <c r="A37" s="196" t="s">
        <v>152</v>
      </c>
      <c r="B37" s="196" t="s">
        <v>153</v>
      </c>
      <c r="C37" s="87">
        <v>8880</v>
      </c>
      <c r="D37" s="87">
        <v>8880</v>
      </c>
      <c r="E37" s="87">
        <v>8880</v>
      </c>
      <c r="F37" s="87"/>
      <c r="G37" s="59"/>
      <c r="H37" s="59"/>
      <c r="I37" s="59"/>
      <c r="J37" s="59"/>
      <c r="K37" s="59"/>
      <c r="L37" s="59"/>
      <c r="M37" s="59"/>
      <c r="N37" s="55"/>
      <c r="O37" s="59"/>
    </row>
    <row r="38" ht="21" customHeight="1" spans="1:15">
      <c r="A38" s="197" t="s">
        <v>55</v>
      </c>
      <c r="B38" s="37"/>
      <c r="C38" s="87">
        <v>95614346.62</v>
      </c>
      <c r="D38" s="87">
        <v>53591555.72</v>
      </c>
      <c r="E38" s="87">
        <v>3940862.2</v>
      </c>
      <c r="F38" s="87">
        <v>49650693.52</v>
      </c>
      <c r="G38" s="87">
        <v>42022790.9</v>
      </c>
      <c r="H38" s="87"/>
      <c r="I38" s="87"/>
      <c r="J38" s="87"/>
      <c r="K38" s="87"/>
      <c r="L38" s="87"/>
      <c r="M38" s="87"/>
      <c r="N38" s="87"/>
      <c r="O38" s="87"/>
    </row>
  </sheetData>
  <mergeCells count="12">
    <mergeCell ref="A2:O2"/>
    <mergeCell ref="A3:O3"/>
    <mergeCell ref="A4:B4"/>
    <mergeCell ref="D5:F5"/>
    <mergeCell ref="J5:O5"/>
    <mergeCell ref="A38:B38"/>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5" activePane="bottomLeft" state="frozen"/>
      <selection/>
      <selection pane="bottomLeft" activeCell="B7" sqref="B7"/>
    </sheetView>
  </sheetViews>
  <sheetFormatPr defaultColWidth="8.575" defaultRowHeight="12.75" customHeight="1" outlineLevelCol="3"/>
  <cols>
    <col min="1" max="4" width="35.575" customWidth="1"/>
  </cols>
  <sheetData>
    <row r="1" customHeight="1" spans="1:4">
      <c r="A1" s="1"/>
      <c r="B1" s="1"/>
      <c r="C1" s="1"/>
      <c r="D1" s="1"/>
    </row>
    <row r="2" ht="15" customHeight="1" spans="1:4">
      <c r="A2" s="45"/>
      <c r="B2" s="49"/>
      <c r="C2" s="49"/>
      <c r="D2" s="49" t="s">
        <v>154</v>
      </c>
    </row>
    <row r="3" ht="41.25" customHeight="1" spans="1:1">
      <c r="A3" s="44" t="str">
        <f>"2025"&amp;"年部门财政拨款收支预算总表"</f>
        <v>2025年部门财政拨款收支预算总表</v>
      </c>
    </row>
    <row r="4" ht="17.25" customHeight="1" spans="1:4">
      <c r="A4" s="47" t="str">
        <f>"单位名称："&amp;"昆明市呈贡区城市更新改造局"</f>
        <v>单位名称：昆明市呈贡区城市更新改造局</v>
      </c>
      <c r="B4" s="180"/>
      <c r="D4" s="49" t="s">
        <v>1</v>
      </c>
    </row>
    <row r="5" ht="17.25" customHeight="1" spans="1:4">
      <c r="A5" s="181" t="s">
        <v>2</v>
      </c>
      <c r="B5" s="182"/>
      <c r="C5" s="181" t="s">
        <v>3</v>
      </c>
      <c r="D5" s="182"/>
    </row>
    <row r="6" ht="18.75" customHeight="1" spans="1:4">
      <c r="A6" s="181" t="s">
        <v>4</v>
      </c>
      <c r="B6" s="181" t="s">
        <v>5</v>
      </c>
      <c r="C6" s="181" t="s">
        <v>6</v>
      </c>
      <c r="D6" s="181" t="s">
        <v>5</v>
      </c>
    </row>
    <row r="7" ht="16.5" customHeight="1" spans="1:4">
      <c r="A7" s="183" t="s">
        <v>155</v>
      </c>
      <c r="B7" s="87">
        <v>53591555.72</v>
      </c>
      <c r="C7" s="183" t="s">
        <v>156</v>
      </c>
      <c r="D7" s="87">
        <v>95614346.62</v>
      </c>
    </row>
    <row r="8" ht="16.5" customHeight="1" spans="1:4">
      <c r="A8" s="183" t="s">
        <v>157</v>
      </c>
      <c r="B8" s="87">
        <v>53591555.72</v>
      </c>
      <c r="C8" s="183" t="s">
        <v>158</v>
      </c>
      <c r="D8" s="87">
        <v>12000</v>
      </c>
    </row>
    <row r="9" ht="16.5" customHeight="1" spans="1:4">
      <c r="A9" s="183" t="s">
        <v>159</v>
      </c>
      <c r="B9" s="87"/>
      <c r="C9" s="183" t="s">
        <v>160</v>
      </c>
      <c r="D9" s="87"/>
    </row>
    <row r="10" ht="16.5" customHeight="1" spans="1:4">
      <c r="A10" s="183" t="s">
        <v>161</v>
      </c>
      <c r="B10" s="87"/>
      <c r="C10" s="183" t="s">
        <v>162</v>
      </c>
      <c r="D10" s="87"/>
    </row>
    <row r="11" ht="16.5" customHeight="1" spans="1:4">
      <c r="A11" s="183" t="s">
        <v>163</v>
      </c>
      <c r="B11" s="87">
        <v>42022790.9</v>
      </c>
      <c r="C11" s="183" t="s">
        <v>164</v>
      </c>
      <c r="D11" s="87"/>
    </row>
    <row r="12" ht="16.5" customHeight="1" spans="1:4">
      <c r="A12" s="183" t="s">
        <v>157</v>
      </c>
      <c r="B12" s="87"/>
      <c r="C12" s="183" t="s">
        <v>165</v>
      </c>
      <c r="D12" s="87">
        <v>4500</v>
      </c>
    </row>
    <row r="13" ht="16.5" customHeight="1" spans="1:4">
      <c r="A13" s="164" t="s">
        <v>159</v>
      </c>
      <c r="B13" s="87">
        <v>42022790.9</v>
      </c>
      <c r="C13" s="74" t="s">
        <v>166</v>
      </c>
      <c r="D13" s="87"/>
    </row>
    <row r="14" ht="16.5" customHeight="1" spans="1:4">
      <c r="A14" s="164" t="s">
        <v>161</v>
      </c>
      <c r="B14" s="87"/>
      <c r="C14" s="74" t="s">
        <v>167</v>
      </c>
      <c r="D14" s="87"/>
    </row>
    <row r="15" ht="16.5" customHeight="1" spans="1:4">
      <c r="A15" s="184"/>
      <c r="B15" s="87"/>
      <c r="C15" s="74" t="s">
        <v>168</v>
      </c>
      <c r="D15" s="87">
        <v>341820</v>
      </c>
    </row>
    <row r="16" ht="16.5" customHeight="1" spans="1:4">
      <c r="A16" s="184"/>
      <c r="B16" s="87"/>
      <c r="C16" s="74" t="s">
        <v>169</v>
      </c>
      <c r="D16" s="87">
        <v>274736</v>
      </c>
    </row>
    <row r="17" ht="16.5" customHeight="1" spans="1:4">
      <c r="A17" s="184"/>
      <c r="B17" s="87"/>
      <c r="C17" s="74" t="s">
        <v>170</v>
      </c>
      <c r="D17" s="87"/>
    </row>
    <row r="18" ht="16.5" customHeight="1" spans="1:4">
      <c r="A18" s="184"/>
      <c r="B18" s="87"/>
      <c r="C18" s="74" t="s">
        <v>171</v>
      </c>
      <c r="D18" s="87">
        <v>93961314.62</v>
      </c>
    </row>
    <row r="19" ht="16.5" customHeight="1" spans="1:4">
      <c r="A19" s="184"/>
      <c r="B19" s="87"/>
      <c r="C19" s="74" t="s">
        <v>172</v>
      </c>
      <c r="D19" s="87"/>
    </row>
    <row r="20" ht="16.5" customHeight="1" spans="1:4">
      <c r="A20" s="184"/>
      <c r="B20" s="87"/>
      <c r="C20" s="74" t="s">
        <v>173</v>
      </c>
      <c r="D20" s="87"/>
    </row>
    <row r="21" ht="16.5" customHeight="1" spans="1:4">
      <c r="A21" s="184"/>
      <c r="B21" s="87"/>
      <c r="C21" s="74" t="s">
        <v>174</v>
      </c>
      <c r="D21" s="87"/>
    </row>
    <row r="22" ht="16.5" customHeight="1" spans="1:4">
      <c r="A22" s="184"/>
      <c r="B22" s="87"/>
      <c r="C22" s="74" t="s">
        <v>175</v>
      </c>
      <c r="D22" s="87"/>
    </row>
    <row r="23" ht="16.5" customHeight="1" spans="1:4">
      <c r="A23" s="184"/>
      <c r="B23" s="87"/>
      <c r="C23" s="74" t="s">
        <v>176</v>
      </c>
      <c r="D23" s="87"/>
    </row>
    <row r="24" ht="16.5" customHeight="1" spans="1:4">
      <c r="A24" s="184"/>
      <c r="B24" s="87"/>
      <c r="C24" s="74" t="s">
        <v>177</v>
      </c>
      <c r="D24" s="87"/>
    </row>
    <row r="25" ht="16.5" customHeight="1" spans="1:4">
      <c r="A25" s="184"/>
      <c r="B25" s="87"/>
      <c r="C25" s="74" t="s">
        <v>178</v>
      </c>
      <c r="D25" s="87"/>
    </row>
    <row r="26" ht="16.5" customHeight="1" spans="1:4">
      <c r="A26" s="184"/>
      <c r="B26" s="87"/>
      <c r="C26" s="74" t="s">
        <v>179</v>
      </c>
      <c r="D26" s="87">
        <v>1019976</v>
      </c>
    </row>
    <row r="27" ht="16.5" customHeight="1" spans="1:4">
      <c r="A27" s="184"/>
      <c r="B27" s="87"/>
      <c r="C27" s="74" t="s">
        <v>180</v>
      </c>
      <c r="D27" s="87"/>
    </row>
    <row r="28" ht="16.5" customHeight="1" spans="1:4">
      <c r="A28" s="184"/>
      <c r="B28" s="87"/>
      <c r="C28" s="74" t="s">
        <v>181</v>
      </c>
      <c r="D28" s="87"/>
    </row>
    <row r="29" ht="16.5" customHeight="1" spans="1:4">
      <c r="A29" s="184"/>
      <c r="B29" s="87"/>
      <c r="C29" s="74" t="s">
        <v>182</v>
      </c>
      <c r="D29" s="87"/>
    </row>
    <row r="30" ht="16.5" customHeight="1" spans="1:4">
      <c r="A30" s="184"/>
      <c r="B30" s="87"/>
      <c r="C30" s="74" t="s">
        <v>183</v>
      </c>
      <c r="D30" s="87"/>
    </row>
    <row r="31" ht="16.5" customHeight="1" spans="1:4">
      <c r="A31" s="184"/>
      <c r="B31" s="87"/>
      <c r="C31" s="74" t="s">
        <v>184</v>
      </c>
      <c r="D31" s="87"/>
    </row>
    <row r="32" ht="16.5" customHeight="1" spans="1:4">
      <c r="A32" s="184"/>
      <c r="B32" s="87"/>
      <c r="C32" s="164" t="s">
        <v>185</v>
      </c>
      <c r="D32" s="87"/>
    </row>
    <row r="33" ht="16.5" customHeight="1" spans="1:4">
      <c r="A33" s="184"/>
      <c r="B33" s="87"/>
      <c r="C33" s="164" t="s">
        <v>186</v>
      </c>
      <c r="D33" s="87"/>
    </row>
    <row r="34" ht="16.5" customHeight="1" spans="1:4">
      <c r="A34" s="184"/>
      <c r="B34" s="87"/>
      <c r="C34" s="32" t="s">
        <v>187</v>
      </c>
      <c r="D34" s="87"/>
    </row>
    <row r="35" ht="15" customHeight="1" spans="1:4">
      <c r="A35" s="185" t="s">
        <v>50</v>
      </c>
      <c r="B35" s="186">
        <v>95614346.62</v>
      </c>
      <c r="C35" s="185" t="s">
        <v>51</v>
      </c>
      <c r="D35" s="186">
        <v>95614346.62</v>
      </c>
    </row>
  </sheetData>
  <mergeCells count="4">
    <mergeCell ref="A3:D3"/>
    <mergeCell ref="A4:B4"/>
    <mergeCell ref="A5:B5"/>
    <mergeCell ref="C5:D5"/>
  </mergeCells>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6"/>
  <sheetViews>
    <sheetView showZeros="0" workbookViewId="0">
      <pane ySplit="1" topLeftCell="A5" activePane="bottomLeft" state="frozen"/>
      <selection/>
      <selection pane="bottomLeft" activeCell="B32" sqref="B32"/>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53"/>
      <c r="F2" s="79"/>
      <c r="G2" s="159" t="s">
        <v>188</v>
      </c>
    </row>
    <row r="3" ht="41.25" customHeight="1" spans="1:7">
      <c r="A3" s="135" t="str">
        <f>"2025"&amp;"年一般公共预算支出预算表（按功能科目分类）"</f>
        <v>2025年一般公共预算支出预算表（按功能科目分类）</v>
      </c>
      <c r="B3" s="135"/>
      <c r="C3" s="135"/>
      <c r="D3" s="135"/>
      <c r="E3" s="135"/>
      <c r="F3" s="135"/>
      <c r="G3" s="135"/>
    </row>
    <row r="4" ht="18" customHeight="1" spans="1:7">
      <c r="A4" s="5" t="str">
        <f>"单位名称："&amp;"昆明市呈贡区城市更新改造局"</f>
        <v>单位名称：昆明市呈贡区城市更新改造局</v>
      </c>
      <c r="F4" s="132"/>
      <c r="G4" s="159" t="s">
        <v>1</v>
      </c>
    </row>
    <row r="5" ht="20.25" customHeight="1" spans="1:7">
      <c r="A5" s="176" t="s">
        <v>189</v>
      </c>
      <c r="B5" s="177"/>
      <c r="C5" s="136" t="s">
        <v>55</v>
      </c>
      <c r="D5" s="165" t="s">
        <v>76</v>
      </c>
      <c r="E5" s="12"/>
      <c r="F5" s="13"/>
      <c r="G5" s="156" t="s">
        <v>77</v>
      </c>
    </row>
    <row r="6" ht="20.25" customHeight="1" spans="1:7">
      <c r="A6" s="178" t="s">
        <v>73</v>
      </c>
      <c r="B6" s="178" t="s">
        <v>74</v>
      </c>
      <c r="C6" s="19"/>
      <c r="D6" s="141" t="s">
        <v>57</v>
      </c>
      <c r="E6" s="141" t="s">
        <v>190</v>
      </c>
      <c r="F6" s="141" t="s">
        <v>191</v>
      </c>
      <c r="G6" s="158"/>
    </row>
    <row r="7" ht="15" customHeight="1" spans="1:7">
      <c r="A7" s="63" t="s">
        <v>83</v>
      </c>
      <c r="B7" s="63" t="s">
        <v>84</v>
      </c>
      <c r="C7" s="63" t="s">
        <v>85</v>
      </c>
      <c r="D7" s="63" t="s">
        <v>86</v>
      </c>
      <c r="E7" s="63" t="s">
        <v>87</v>
      </c>
      <c r="F7" s="63" t="s">
        <v>88</v>
      </c>
      <c r="G7" s="63" t="s">
        <v>89</v>
      </c>
    </row>
    <row r="8" ht="15" customHeight="1" spans="1:7">
      <c r="A8" s="32" t="s">
        <v>98</v>
      </c>
      <c r="B8" s="32" t="s">
        <v>99</v>
      </c>
      <c r="C8" s="87">
        <v>12000</v>
      </c>
      <c r="D8" s="87"/>
      <c r="E8" s="87"/>
      <c r="F8" s="87"/>
      <c r="G8" s="87">
        <v>12000</v>
      </c>
    </row>
    <row r="9" ht="15" customHeight="1" spans="1:7">
      <c r="A9" s="147" t="s">
        <v>100</v>
      </c>
      <c r="B9" s="147" t="s">
        <v>101</v>
      </c>
      <c r="C9" s="87">
        <v>12000</v>
      </c>
      <c r="D9" s="87"/>
      <c r="E9" s="87"/>
      <c r="F9" s="87"/>
      <c r="G9" s="87">
        <v>12000</v>
      </c>
    </row>
    <row r="10" ht="15" customHeight="1" spans="1:7">
      <c r="A10" s="148" t="s">
        <v>102</v>
      </c>
      <c r="B10" s="148" t="s">
        <v>101</v>
      </c>
      <c r="C10" s="87">
        <v>12000</v>
      </c>
      <c r="D10" s="87"/>
      <c r="E10" s="87"/>
      <c r="F10" s="87"/>
      <c r="G10" s="87">
        <v>12000</v>
      </c>
    </row>
    <row r="11" ht="15" customHeight="1" spans="1:7">
      <c r="A11" s="32" t="s">
        <v>103</v>
      </c>
      <c r="B11" s="32" t="s">
        <v>104</v>
      </c>
      <c r="C11" s="87">
        <v>4500</v>
      </c>
      <c r="D11" s="87">
        <v>4500</v>
      </c>
      <c r="E11" s="87"/>
      <c r="F11" s="87">
        <v>4500</v>
      </c>
      <c r="G11" s="87"/>
    </row>
    <row r="12" ht="15" customHeight="1" spans="1:7">
      <c r="A12" s="147" t="s">
        <v>105</v>
      </c>
      <c r="B12" s="147" t="s">
        <v>106</v>
      </c>
      <c r="C12" s="87">
        <v>4500</v>
      </c>
      <c r="D12" s="87">
        <v>4500</v>
      </c>
      <c r="E12" s="87"/>
      <c r="F12" s="87">
        <v>4500</v>
      </c>
      <c r="G12" s="87"/>
    </row>
    <row r="13" ht="15" customHeight="1" spans="1:7">
      <c r="A13" s="148" t="s">
        <v>107</v>
      </c>
      <c r="B13" s="148" t="s">
        <v>108</v>
      </c>
      <c r="C13" s="87">
        <v>4500</v>
      </c>
      <c r="D13" s="87">
        <v>4500</v>
      </c>
      <c r="E13" s="87"/>
      <c r="F13" s="87">
        <v>4500</v>
      </c>
      <c r="G13" s="87"/>
    </row>
    <row r="14" ht="15" customHeight="1" spans="1:7">
      <c r="A14" s="32" t="s">
        <v>109</v>
      </c>
      <c r="B14" s="32" t="s">
        <v>110</v>
      </c>
      <c r="C14" s="87">
        <v>341820</v>
      </c>
      <c r="D14" s="87">
        <v>341820</v>
      </c>
      <c r="E14" s="87">
        <v>341220</v>
      </c>
      <c r="F14" s="87">
        <v>600</v>
      </c>
      <c r="G14" s="87"/>
    </row>
    <row r="15" ht="15" customHeight="1" spans="1:7">
      <c r="A15" s="147" t="s">
        <v>111</v>
      </c>
      <c r="B15" s="147" t="s">
        <v>112</v>
      </c>
      <c r="C15" s="87">
        <v>341820</v>
      </c>
      <c r="D15" s="87">
        <v>341820</v>
      </c>
      <c r="E15" s="87">
        <v>341220</v>
      </c>
      <c r="F15" s="87">
        <v>600</v>
      </c>
      <c r="G15" s="87"/>
    </row>
    <row r="16" ht="15" customHeight="1" spans="1:7">
      <c r="A16" s="148" t="s">
        <v>113</v>
      </c>
      <c r="B16" s="148" t="s">
        <v>114</v>
      </c>
      <c r="C16" s="87">
        <v>25800</v>
      </c>
      <c r="D16" s="87">
        <v>25800</v>
      </c>
      <c r="E16" s="87">
        <v>25200</v>
      </c>
      <c r="F16" s="87">
        <v>600</v>
      </c>
      <c r="G16" s="87"/>
    </row>
    <row r="17" ht="15" customHeight="1" spans="1:7">
      <c r="A17" s="148" t="s">
        <v>115</v>
      </c>
      <c r="B17" s="148" t="s">
        <v>116</v>
      </c>
      <c r="C17" s="87">
        <v>316020</v>
      </c>
      <c r="D17" s="87">
        <v>316020</v>
      </c>
      <c r="E17" s="87">
        <v>316020</v>
      </c>
      <c r="F17" s="87"/>
      <c r="G17" s="87"/>
    </row>
    <row r="18" ht="15" customHeight="1" spans="1:7">
      <c r="A18" s="32" t="s">
        <v>117</v>
      </c>
      <c r="B18" s="32" t="s">
        <v>118</v>
      </c>
      <c r="C18" s="87">
        <v>274736</v>
      </c>
      <c r="D18" s="87">
        <v>274736</v>
      </c>
      <c r="E18" s="87">
        <v>274736</v>
      </c>
      <c r="F18" s="87"/>
      <c r="G18" s="87"/>
    </row>
    <row r="19" ht="15" customHeight="1" spans="1:7">
      <c r="A19" s="147" t="s">
        <v>119</v>
      </c>
      <c r="B19" s="147" t="s">
        <v>120</v>
      </c>
      <c r="C19" s="87">
        <v>274736</v>
      </c>
      <c r="D19" s="87">
        <v>274736</v>
      </c>
      <c r="E19" s="87">
        <v>274736</v>
      </c>
      <c r="F19" s="87"/>
      <c r="G19" s="87"/>
    </row>
    <row r="20" ht="15" customHeight="1" spans="1:7">
      <c r="A20" s="148" t="s">
        <v>121</v>
      </c>
      <c r="B20" s="148" t="s">
        <v>122</v>
      </c>
      <c r="C20" s="87">
        <v>96480</v>
      </c>
      <c r="D20" s="87">
        <v>96480</v>
      </c>
      <c r="E20" s="87">
        <v>96480</v>
      </c>
      <c r="F20" s="87"/>
      <c r="G20" s="87"/>
    </row>
    <row r="21" ht="15" customHeight="1" spans="1:7">
      <c r="A21" s="148" t="s">
        <v>123</v>
      </c>
      <c r="B21" s="148" t="s">
        <v>124</v>
      </c>
      <c r="C21" s="87">
        <v>59580</v>
      </c>
      <c r="D21" s="87">
        <v>59580</v>
      </c>
      <c r="E21" s="87">
        <v>59580</v>
      </c>
      <c r="F21" s="87"/>
      <c r="G21" s="87"/>
    </row>
    <row r="22" ht="15" customHeight="1" spans="1:7">
      <c r="A22" s="148" t="s">
        <v>125</v>
      </c>
      <c r="B22" s="148" t="s">
        <v>126</v>
      </c>
      <c r="C22" s="87">
        <v>105400</v>
      </c>
      <c r="D22" s="87">
        <v>105400</v>
      </c>
      <c r="E22" s="87">
        <v>105400</v>
      </c>
      <c r="F22" s="87"/>
      <c r="G22" s="87"/>
    </row>
    <row r="23" ht="15" customHeight="1" spans="1:7">
      <c r="A23" s="148" t="s">
        <v>127</v>
      </c>
      <c r="B23" s="148" t="s">
        <v>128</v>
      </c>
      <c r="C23" s="87">
        <v>13276</v>
      </c>
      <c r="D23" s="87">
        <v>13276</v>
      </c>
      <c r="E23" s="87">
        <v>13276</v>
      </c>
      <c r="F23" s="87"/>
      <c r="G23" s="87"/>
    </row>
    <row r="24" ht="15" customHeight="1" spans="1:7">
      <c r="A24" s="32" t="s">
        <v>129</v>
      </c>
      <c r="B24" s="32" t="s">
        <v>130</v>
      </c>
      <c r="C24" s="87">
        <v>51938523.72</v>
      </c>
      <c r="D24" s="87">
        <v>3055830.2</v>
      </c>
      <c r="E24" s="87">
        <v>2500240</v>
      </c>
      <c r="F24" s="87">
        <v>555590.2</v>
      </c>
      <c r="G24" s="87">
        <v>48882693.52</v>
      </c>
    </row>
    <row r="25" ht="15" customHeight="1" spans="1:7">
      <c r="A25" s="147" t="s">
        <v>131</v>
      </c>
      <c r="B25" s="147" t="s">
        <v>132</v>
      </c>
      <c r="C25" s="87">
        <v>3743830.2</v>
      </c>
      <c r="D25" s="87">
        <v>3055830.2</v>
      </c>
      <c r="E25" s="87">
        <v>2500240</v>
      </c>
      <c r="F25" s="87">
        <v>555590.2</v>
      </c>
      <c r="G25" s="87">
        <v>688000</v>
      </c>
    </row>
    <row r="26" ht="15" customHeight="1" spans="1:7">
      <c r="A26" s="148" t="s">
        <v>133</v>
      </c>
      <c r="B26" s="148" t="s">
        <v>134</v>
      </c>
      <c r="C26" s="87">
        <v>2098369.16</v>
      </c>
      <c r="D26" s="87">
        <v>2098369.16</v>
      </c>
      <c r="E26" s="87">
        <v>1612288</v>
      </c>
      <c r="F26" s="87">
        <v>486081.16</v>
      </c>
      <c r="G26" s="87"/>
    </row>
    <row r="27" ht="15" customHeight="1" spans="1:7">
      <c r="A27" s="148" t="s">
        <v>135</v>
      </c>
      <c r="B27" s="148" t="s">
        <v>136</v>
      </c>
      <c r="C27" s="87">
        <v>1645461.04</v>
      </c>
      <c r="D27" s="87">
        <v>957461.04</v>
      </c>
      <c r="E27" s="87">
        <v>887952</v>
      </c>
      <c r="F27" s="87">
        <v>69509.04</v>
      </c>
      <c r="G27" s="87">
        <v>688000</v>
      </c>
    </row>
    <row r="28" ht="15" customHeight="1" spans="1:7">
      <c r="A28" s="147" t="s">
        <v>139</v>
      </c>
      <c r="B28" s="147" t="s">
        <v>140</v>
      </c>
      <c r="C28" s="87">
        <v>48194693.52</v>
      </c>
      <c r="D28" s="87"/>
      <c r="E28" s="87"/>
      <c r="F28" s="87"/>
      <c r="G28" s="87">
        <v>48194693.52</v>
      </c>
    </row>
    <row r="29" ht="15" customHeight="1" spans="1:7">
      <c r="A29" s="148" t="s">
        <v>141</v>
      </c>
      <c r="B29" s="148" t="s">
        <v>140</v>
      </c>
      <c r="C29" s="87">
        <v>48194693.52</v>
      </c>
      <c r="D29" s="87"/>
      <c r="E29" s="87"/>
      <c r="F29" s="87"/>
      <c r="G29" s="87">
        <v>48194693.52</v>
      </c>
    </row>
    <row r="30" ht="15" customHeight="1" spans="1:7">
      <c r="A30" s="32" t="s">
        <v>142</v>
      </c>
      <c r="B30" s="32" t="s">
        <v>143</v>
      </c>
      <c r="C30" s="87">
        <v>1019976</v>
      </c>
      <c r="D30" s="87">
        <v>263976</v>
      </c>
      <c r="E30" s="87">
        <v>263976</v>
      </c>
      <c r="F30" s="87"/>
      <c r="G30" s="87">
        <v>756000</v>
      </c>
    </row>
    <row r="31" ht="15" customHeight="1" spans="1:7">
      <c r="A31" s="147" t="s">
        <v>144</v>
      </c>
      <c r="B31" s="147" t="s">
        <v>145</v>
      </c>
      <c r="C31" s="87">
        <v>756000</v>
      </c>
      <c r="D31" s="87"/>
      <c r="E31" s="87"/>
      <c r="F31" s="87"/>
      <c r="G31" s="87">
        <v>756000</v>
      </c>
    </row>
    <row r="32" ht="15" customHeight="1" spans="1:7">
      <c r="A32" s="148" t="s">
        <v>146</v>
      </c>
      <c r="B32" s="148" t="s">
        <v>147</v>
      </c>
      <c r="C32" s="87">
        <v>756000</v>
      </c>
      <c r="D32" s="87"/>
      <c r="E32" s="87"/>
      <c r="F32" s="87"/>
      <c r="G32" s="87">
        <v>756000</v>
      </c>
    </row>
    <row r="33" ht="15" customHeight="1" spans="1:7">
      <c r="A33" s="147" t="s">
        <v>148</v>
      </c>
      <c r="B33" s="147" t="s">
        <v>149</v>
      </c>
      <c r="C33" s="87">
        <v>263976</v>
      </c>
      <c r="D33" s="87">
        <v>263976</v>
      </c>
      <c r="E33" s="87">
        <v>263976</v>
      </c>
      <c r="F33" s="87"/>
      <c r="G33" s="87"/>
    </row>
    <row r="34" ht="15" customHeight="1" spans="1:7">
      <c r="A34" s="148" t="s">
        <v>150</v>
      </c>
      <c r="B34" s="148" t="s">
        <v>151</v>
      </c>
      <c r="C34" s="87">
        <v>255096</v>
      </c>
      <c r="D34" s="87">
        <v>255096</v>
      </c>
      <c r="E34" s="87">
        <v>255096</v>
      </c>
      <c r="F34" s="87"/>
      <c r="G34" s="87"/>
    </row>
    <row r="35" ht="15" customHeight="1" spans="1:7">
      <c r="A35" s="148" t="s">
        <v>152</v>
      </c>
      <c r="B35" s="148" t="s">
        <v>153</v>
      </c>
      <c r="C35" s="87">
        <v>8880</v>
      </c>
      <c r="D35" s="87">
        <v>8880</v>
      </c>
      <c r="E35" s="87">
        <v>8880</v>
      </c>
      <c r="F35" s="87"/>
      <c r="G35" s="87"/>
    </row>
    <row r="36" ht="18" customHeight="1" spans="1:7">
      <c r="A36" s="86" t="s">
        <v>192</v>
      </c>
      <c r="B36" s="179" t="s">
        <v>192</v>
      </c>
      <c r="C36" s="87">
        <v>53591555.72</v>
      </c>
      <c r="D36" s="87">
        <v>3940862.2</v>
      </c>
      <c r="E36" s="87">
        <v>3380172</v>
      </c>
      <c r="F36" s="87">
        <v>560690.2</v>
      </c>
      <c r="G36" s="87">
        <v>49650693.52</v>
      </c>
    </row>
  </sheetData>
  <mergeCells count="6">
    <mergeCell ref="A3:G3"/>
    <mergeCell ref="A5:B5"/>
    <mergeCell ref="D5:F5"/>
    <mergeCell ref="A36:B36"/>
    <mergeCell ref="C5:C6"/>
    <mergeCell ref="G5:G6"/>
  </mergeCells>
  <printOptions horizontalCentered="1"/>
  <pageMargins left="0.37" right="0.37" top="0.56" bottom="0.56" header="0.48" footer="0.48"/>
  <pageSetup paperSize="9" scale="6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V10"/>
  <sheetViews>
    <sheetView showZeros="0" workbookViewId="0">
      <pane ySplit="1" topLeftCell="A2" activePane="bottomLeft" state="frozen"/>
      <selection/>
      <selection pane="bottomLeft" activeCell="A10" sqref="A10:F10"/>
    </sheetView>
  </sheetViews>
  <sheetFormatPr defaultColWidth="10.425" defaultRowHeight="14.25" customHeight="1"/>
  <cols>
    <col min="1" max="6" width="28.1416666666667" customWidth="1"/>
  </cols>
  <sheetData>
    <row r="1" customHeight="1" spans="1:6">
      <c r="A1" s="1"/>
      <c r="B1" s="1"/>
      <c r="C1" s="1"/>
      <c r="D1" s="1"/>
      <c r="E1" s="1"/>
      <c r="F1" s="1"/>
    </row>
    <row r="2" customHeight="1" spans="1:6">
      <c r="A2" s="46"/>
      <c r="B2" s="46"/>
      <c r="C2" s="46"/>
      <c r="D2" s="46"/>
      <c r="E2" s="45"/>
      <c r="F2" s="171" t="s">
        <v>193</v>
      </c>
    </row>
    <row r="3" ht="41.25" customHeight="1" spans="1:6">
      <c r="A3" s="172" t="str">
        <f>"2025"&amp;"年一般公共预算“三公”经费支出预算表"</f>
        <v>2025年一般公共预算“三公”经费支出预算表</v>
      </c>
      <c r="B3" s="46"/>
      <c r="C3" s="46"/>
      <c r="D3" s="46"/>
      <c r="E3" s="45"/>
      <c r="F3" s="46"/>
    </row>
    <row r="4" customHeight="1" spans="1:6">
      <c r="A4" s="120" t="str">
        <f>"单位名称："&amp;"昆明市呈贡区城市更新改造局"</f>
        <v>单位名称：昆明市呈贡区城市更新改造局</v>
      </c>
      <c r="B4" s="173"/>
      <c r="D4" s="46"/>
      <c r="E4" s="45"/>
      <c r="F4" s="69" t="s">
        <v>1</v>
      </c>
    </row>
    <row r="5" ht="27" customHeight="1" spans="1:6">
      <c r="A5" s="50" t="s">
        <v>194</v>
      </c>
      <c r="B5" s="50" t="s">
        <v>195</v>
      </c>
      <c r="C5" s="52" t="s">
        <v>196</v>
      </c>
      <c r="D5" s="50"/>
      <c r="E5" s="51"/>
      <c r="F5" s="50" t="s">
        <v>197</v>
      </c>
    </row>
    <row r="6" ht="28.5" customHeight="1" spans="1:6">
      <c r="A6" s="174"/>
      <c r="B6" s="54"/>
      <c r="C6" s="51" t="s">
        <v>57</v>
      </c>
      <c r="D6" s="51" t="s">
        <v>198</v>
      </c>
      <c r="E6" s="51" t="s">
        <v>199</v>
      </c>
      <c r="F6" s="53"/>
    </row>
    <row r="7" ht="17.25" customHeight="1" spans="1:6">
      <c r="A7" s="59" t="s">
        <v>83</v>
      </c>
      <c r="B7" s="59" t="s">
        <v>84</v>
      </c>
      <c r="C7" s="59" t="s">
        <v>85</v>
      </c>
      <c r="D7" s="59" t="s">
        <v>86</v>
      </c>
      <c r="E7" s="59" t="s">
        <v>87</v>
      </c>
      <c r="F7" s="59" t="s">
        <v>88</v>
      </c>
    </row>
    <row r="8" ht="17.25" customHeight="1" spans="1:6">
      <c r="A8" s="87"/>
      <c r="B8" s="87"/>
      <c r="C8" s="87"/>
      <c r="D8" s="87"/>
      <c r="E8" s="87"/>
      <c r="F8" s="87"/>
    </row>
    <row r="10" s="29" customFormat="1" ht="20.25" customHeight="1" spans="1:256">
      <c r="A10" s="175" t="s">
        <v>200</v>
      </c>
      <c r="B10" s="175"/>
      <c r="C10" s="175"/>
      <c r="D10" s="175"/>
      <c r="E10" s="175"/>
      <c r="F10" s="175"/>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row>
  </sheetData>
  <mergeCells count="7">
    <mergeCell ref="A3:F3"/>
    <mergeCell ref="A4:B4"/>
    <mergeCell ref="C5:E5"/>
    <mergeCell ref="A10:F10"/>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9"/>
  <sheetViews>
    <sheetView showZeros="0" workbookViewId="0">
      <pane ySplit="1" topLeftCell="A2" activePane="bottomLeft" state="frozen"/>
      <selection/>
      <selection pane="bottomLeft" activeCell="I61" sqref="I61"/>
    </sheetView>
  </sheetViews>
  <sheetFormatPr defaultColWidth="9.14166666666667" defaultRowHeight="14.25" customHeight="1"/>
  <cols>
    <col min="1" max="1" width="24.5" customWidth="1"/>
    <col min="2" max="2" width="24" customWidth="1"/>
    <col min="3" max="3" width="20.7166666666667" customWidth="1"/>
    <col min="4" max="4" width="18.75" customWidth="1"/>
    <col min="5" max="5" width="10.1416666666667" customWidth="1"/>
    <col min="6" max="6" width="34.3333333333333" customWidth="1"/>
    <col min="7" max="7" width="10.2833333333333" customWidth="1"/>
    <col min="8" max="8" width="23" customWidth="1"/>
    <col min="9" max="24" width="18.7166666666667"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53"/>
      <c r="C2" s="160"/>
      <c r="E2" s="161"/>
      <c r="F2" s="161"/>
      <c r="G2" s="161"/>
      <c r="H2" s="161"/>
      <c r="I2" s="92"/>
      <c r="J2" s="92"/>
      <c r="K2" s="92"/>
      <c r="L2" s="92"/>
      <c r="M2" s="92"/>
      <c r="N2" s="92"/>
      <c r="R2" s="92"/>
      <c r="V2" s="160"/>
      <c r="X2" s="3" t="s">
        <v>201</v>
      </c>
    </row>
    <row r="3" ht="45.75" customHeight="1" spans="1:24">
      <c r="A3" s="71" t="str">
        <f>"2025"&amp;"年部门基本支出预算表"</f>
        <v>2025年部门基本支出预算表</v>
      </c>
      <c r="B3" s="4"/>
      <c r="C3" s="71"/>
      <c r="D3" s="71"/>
      <c r="E3" s="71"/>
      <c r="F3" s="71"/>
      <c r="G3" s="71"/>
      <c r="H3" s="71"/>
      <c r="I3" s="71"/>
      <c r="J3" s="71"/>
      <c r="K3" s="71"/>
      <c r="L3" s="71"/>
      <c r="M3" s="71"/>
      <c r="N3" s="71"/>
      <c r="O3" s="4"/>
      <c r="P3" s="4"/>
      <c r="Q3" s="4"/>
      <c r="R3" s="71"/>
      <c r="S3" s="71"/>
      <c r="T3" s="71"/>
      <c r="U3" s="71"/>
      <c r="V3" s="71"/>
      <c r="W3" s="71"/>
      <c r="X3" s="71"/>
    </row>
    <row r="4" ht="18.75" customHeight="1" spans="1:24">
      <c r="A4" s="5" t="str">
        <f>"单位名称："&amp;"昆明市呈贡区城市更新改造局"</f>
        <v>单位名称：昆明市呈贡区城市更新改造局</v>
      </c>
      <c r="B4" s="6"/>
      <c r="C4" s="162"/>
      <c r="D4" s="162"/>
      <c r="E4" s="162"/>
      <c r="F4" s="162"/>
      <c r="G4" s="162"/>
      <c r="H4" s="162"/>
      <c r="I4" s="94"/>
      <c r="J4" s="94"/>
      <c r="K4" s="94"/>
      <c r="L4" s="94"/>
      <c r="M4" s="94"/>
      <c r="N4" s="94"/>
      <c r="O4" s="7"/>
      <c r="P4" s="7"/>
      <c r="Q4" s="7"/>
      <c r="R4" s="94"/>
      <c r="V4" s="160"/>
      <c r="X4" s="3" t="s">
        <v>1</v>
      </c>
    </row>
    <row r="5" ht="18" customHeight="1" spans="1:24">
      <c r="A5" s="9" t="s">
        <v>202</v>
      </c>
      <c r="B5" s="9" t="s">
        <v>203</v>
      </c>
      <c r="C5" s="9" t="s">
        <v>204</v>
      </c>
      <c r="D5" s="9" t="s">
        <v>205</v>
      </c>
      <c r="E5" s="9" t="s">
        <v>206</v>
      </c>
      <c r="F5" s="9" t="s">
        <v>207</v>
      </c>
      <c r="G5" s="9" t="s">
        <v>208</v>
      </c>
      <c r="H5" s="9" t="s">
        <v>209</v>
      </c>
      <c r="I5" s="165" t="s">
        <v>210</v>
      </c>
      <c r="J5" s="89" t="s">
        <v>210</v>
      </c>
      <c r="K5" s="89"/>
      <c r="L5" s="89"/>
      <c r="M5" s="89"/>
      <c r="N5" s="89"/>
      <c r="O5" s="12"/>
      <c r="P5" s="12"/>
      <c r="Q5" s="12"/>
      <c r="R5" s="110" t="s">
        <v>61</v>
      </c>
      <c r="S5" s="89" t="s">
        <v>62</v>
      </c>
      <c r="T5" s="89"/>
      <c r="U5" s="89"/>
      <c r="V5" s="89"/>
      <c r="W5" s="89"/>
      <c r="X5" s="90"/>
    </row>
    <row r="6" ht="18" customHeight="1" spans="1:24">
      <c r="A6" s="14"/>
      <c r="B6" s="31"/>
      <c r="C6" s="138"/>
      <c r="D6" s="14"/>
      <c r="E6" s="14"/>
      <c r="F6" s="14"/>
      <c r="G6" s="14"/>
      <c r="H6" s="14"/>
      <c r="I6" s="136" t="s">
        <v>211</v>
      </c>
      <c r="J6" s="165" t="s">
        <v>58</v>
      </c>
      <c r="K6" s="89"/>
      <c r="L6" s="89"/>
      <c r="M6" s="89"/>
      <c r="N6" s="90"/>
      <c r="O6" s="11" t="s">
        <v>212</v>
      </c>
      <c r="P6" s="12"/>
      <c r="Q6" s="13"/>
      <c r="R6" s="9" t="s">
        <v>61</v>
      </c>
      <c r="S6" s="165" t="s">
        <v>62</v>
      </c>
      <c r="T6" s="110" t="s">
        <v>64</v>
      </c>
      <c r="U6" s="89" t="s">
        <v>62</v>
      </c>
      <c r="V6" s="110" t="s">
        <v>66</v>
      </c>
      <c r="W6" s="110" t="s">
        <v>67</v>
      </c>
      <c r="X6" s="168" t="s">
        <v>68</v>
      </c>
    </row>
    <row r="7" ht="19.5" customHeight="1" spans="1:24">
      <c r="A7" s="31"/>
      <c r="B7" s="31"/>
      <c r="C7" s="31"/>
      <c r="D7" s="31"/>
      <c r="E7" s="31"/>
      <c r="F7" s="31"/>
      <c r="G7" s="31"/>
      <c r="H7" s="31"/>
      <c r="I7" s="31"/>
      <c r="J7" s="166" t="s">
        <v>213</v>
      </c>
      <c r="K7" s="9" t="s">
        <v>214</v>
      </c>
      <c r="L7" s="9" t="s">
        <v>215</v>
      </c>
      <c r="M7" s="9" t="s">
        <v>216</v>
      </c>
      <c r="N7" s="9" t="s">
        <v>217</v>
      </c>
      <c r="O7" s="9" t="s">
        <v>58</v>
      </c>
      <c r="P7" s="9" t="s">
        <v>59</v>
      </c>
      <c r="Q7" s="9" t="s">
        <v>60</v>
      </c>
      <c r="R7" s="31"/>
      <c r="S7" s="9" t="s">
        <v>57</v>
      </c>
      <c r="T7" s="9" t="s">
        <v>64</v>
      </c>
      <c r="U7" s="9" t="s">
        <v>218</v>
      </c>
      <c r="V7" s="9" t="s">
        <v>66</v>
      </c>
      <c r="W7" s="9" t="s">
        <v>67</v>
      </c>
      <c r="X7" s="9" t="s">
        <v>68</v>
      </c>
    </row>
    <row r="8" ht="37.5" customHeight="1" spans="1:24">
      <c r="A8" s="163"/>
      <c r="B8" s="19"/>
      <c r="C8" s="163"/>
      <c r="D8" s="163"/>
      <c r="E8" s="163"/>
      <c r="F8" s="163"/>
      <c r="G8" s="163"/>
      <c r="H8" s="163"/>
      <c r="I8" s="163"/>
      <c r="J8" s="167" t="s">
        <v>57</v>
      </c>
      <c r="K8" s="17" t="s">
        <v>219</v>
      </c>
      <c r="L8" s="17" t="s">
        <v>215</v>
      </c>
      <c r="M8" s="17" t="s">
        <v>216</v>
      </c>
      <c r="N8" s="17" t="s">
        <v>217</v>
      </c>
      <c r="O8" s="17" t="s">
        <v>215</v>
      </c>
      <c r="P8" s="17" t="s">
        <v>216</v>
      </c>
      <c r="Q8" s="17" t="s">
        <v>217</v>
      </c>
      <c r="R8" s="17" t="s">
        <v>61</v>
      </c>
      <c r="S8" s="17" t="s">
        <v>57</v>
      </c>
      <c r="T8" s="17" t="s">
        <v>64</v>
      </c>
      <c r="U8" s="17" t="s">
        <v>218</v>
      </c>
      <c r="V8" s="17" t="s">
        <v>66</v>
      </c>
      <c r="W8" s="17" t="s">
        <v>67</v>
      </c>
      <c r="X8" s="17" t="s">
        <v>68</v>
      </c>
    </row>
    <row r="9" customHeight="1" spans="1:24">
      <c r="A9" s="39">
        <v>1</v>
      </c>
      <c r="B9" s="39">
        <v>2</v>
      </c>
      <c r="C9" s="39">
        <v>3</v>
      </c>
      <c r="D9" s="39">
        <v>4</v>
      </c>
      <c r="E9" s="39">
        <v>5</v>
      </c>
      <c r="F9" s="39">
        <v>6</v>
      </c>
      <c r="G9" s="39">
        <v>7</v>
      </c>
      <c r="H9" s="39">
        <v>8</v>
      </c>
      <c r="I9" s="39">
        <v>9</v>
      </c>
      <c r="J9" s="39">
        <v>10</v>
      </c>
      <c r="K9" s="39">
        <v>11</v>
      </c>
      <c r="L9" s="39">
        <v>12</v>
      </c>
      <c r="M9" s="39">
        <v>13</v>
      </c>
      <c r="N9" s="39">
        <v>14</v>
      </c>
      <c r="O9" s="39">
        <v>15</v>
      </c>
      <c r="P9" s="39">
        <v>16</v>
      </c>
      <c r="Q9" s="39">
        <v>17</v>
      </c>
      <c r="R9" s="39">
        <v>18</v>
      </c>
      <c r="S9" s="39">
        <v>19</v>
      </c>
      <c r="T9" s="39">
        <v>20</v>
      </c>
      <c r="U9" s="39">
        <v>21</v>
      </c>
      <c r="V9" s="39">
        <v>22</v>
      </c>
      <c r="W9" s="39">
        <v>23</v>
      </c>
      <c r="X9" s="39">
        <v>24</v>
      </c>
    </row>
    <row r="10" customHeight="1" spans="1:24">
      <c r="A10" s="164" t="s">
        <v>70</v>
      </c>
      <c r="B10" s="164" t="s">
        <v>70</v>
      </c>
      <c r="C10" s="164" t="s">
        <v>220</v>
      </c>
      <c r="D10" s="164" t="s">
        <v>221</v>
      </c>
      <c r="E10" s="164" t="s">
        <v>135</v>
      </c>
      <c r="F10" s="164" t="s">
        <v>136</v>
      </c>
      <c r="G10" s="164" t="s">
        <v>222</v>
      </c>
      <c r="H10" s="164" t="s">
        <v>223</v>
      </c>
      <c r="I10" s="87">
        <v>239376</v>
      </c>
      <c r="J10" s="87">
        <v>239376</v>
      </c>
      <c r="K10" s="87"/>
      <c r="L10" s="87"/>
      <c r="M10" s="87">
        <v>239376</v>
      </c>
      <c r="N10" s="87"/>
      <c r="O10" s="87"/>
      <c r="P10" s="87"/>
      <c r="Q10" s="87"/>
      <c r="R10" s="87"/>
      <c r="S10" s="87"/>
      <c r="T10" s="87"/>
      <c r="U10" s="87"/>
      <c r="V10" s="87"/>
      <c r="W10" s="87"/>
      <c r="X10" s="87"/>
    </row>
    <row r="11" customHeight="1" spans="1:24">
      <c r="A11" s="164" t="s">
        <v>70</v>
      </c>
      <c r="B11" s="164" t="s">
        <v>70</v>
      </c>
      <c r="C11" s="164" t="s">
        <v>220</v>
      </c>
      <c r="D11" s="164" t="s">
        <v>221</v>
      </c>
      <c r="E11" s="164" t="s">
        <v>135</v>
      </c>
      <c r="F11" s="164" t="s">
        <v>136</v>
      </c>
      <c r="G11" s="164" t="s">
        <v>224</v>
      </c>
      <c r="H11" s="164" t="s">
        <v>225</v>
      </c>
      <c r="I11" s="87">
        <v>24000</v>
      </c>
      <c r="J11" s="87">
        <v>24000</v>
      </c>
      <c r="K11" s="24"/>
      <c r="L11" s="24"/>
      <c r="M11" s="87">
        <v>24000</v>
      </c>
      <c r="N11" s="24"/>
      <c r="O11" s="87"/>
      <c r="P11" s="87"/>
      <c r="Q11" s="87"/>
      <c r="R11" s="87"/>
      <c r="S11" s="87"/>
      <c r="T11" s="87"/>
      <c r="U11" s="87"/>
      <c r="V11" s="87"/>
      <c r="W11" s="87"/>
      <c r="X11" s="87"/>
    </row>
    <row r="12" customHeight="1" spans="1:24">
      <c r="A12" s="164" t="s">
        <v>70</v>
      </c>
      <c r="B12" s="164" t="s">
        <v>70</v>
      </c>
      <c r="C12" s="164" t="s">
        <v>220</v>
      </c>
      <c r="D12" s="164" t="s">
        <v>221</v>
      </c>
      <c r="E12" s="164" t="s">
        <v>135</v>
      </c>
      <c r="F12" s="164" t="s">
        <v>136</v>
      </c>
      <c r="G12" s="164" t="s">
        <v>226</v>
      </c>
      <c r="H12" s="164" t="s">
        <v>227</v>
      </c>
      <c r="I12" s="87">
        <v>224016</v>
      </c>
      <c r="J12" s="87">
        <v>224016</v>
      </c>
      <c r="K12" s="24"/>
      <c r="L12" s="24"/>
      <c r="M12" s="87">
        <v>224016</v>
      </c>
      <c r="N12" s="24"/>
      <c r="O12" s="87"/>
      <c r="P12" s="87"/>
      <c r="Q12" s="87"/>
      <c r="R12" s="87"/>
      <c r="S12" s="87"/>
      <c r="T12" s="87"/>
      <c r="U12" s="87"/>
      <c r="V12" s="87"/>
      <c r="W12" s="87"/>
      <c r="X12" s="87"/>
    </row>
    <row r="13" customHeight="1" spans="1:24">
      <c r="A13" s="164" t="s">
        <v>70</v>
      </c>
      <c r="B13" s="164" t="s">
        <v>70</v>
      </c>
      <c r="C13" s="164" t="s">
        <v>220</v>
      </c>
      <c r="D13" s="164" t="s">
        <v>221</v>
      </c>
      <c r="E13" s="164" t="s">
        <v>135</v>
      </c>
      <c r="F13" s="164" t="s">
        <v>136</v>
      </c>
      <c r="G13" s="164" t="s">
        <v>226</v>
      </c>
      <c r="H13" s="164" t="s">
        <v>227</v>
      </c>
      <c r="I13" s="87">
        <v>167160</v>
      </c>
      <c r="J13" s="87">
        <v>167160</v>
      </c>
      <c r="K13" s="24"/>
      <c r="L13" s="24"/>
      <c r="M13" s="87">
        <v>167160</v>
      </c>
      <c r="N13" s="24"/>
      <c r="O13" s="87"/>
      <c r="P13" s="87"/>
      <c r="Q13" s="87"/>
      <c r="R13" s="87"/>
      <c r="S13" s="87"/>
      <c r="T13" s="87"/>
      <c r="U13" s="87"/>
      <c r="V13" s="87"/>
      <c r="W13" s="87"/>
      <c r="X13" s="87"/>
    </row>
    <row r="14" customHeight="1" spans="1:24">
      <c r="A14" s="164" t="s">
        <v>70</v>
      </c>
      <c r="B14" s="164" t="s">
        <v>70</v>
      </c>
      <c r="C14" s="164" t="s">
        <v>228</v>
      </c>
      <c r="D14" s="164" t="s">
        <v>229</v>
      </c>
      <c r="E14" s="164" t="s">
        <v>115</v>
      </c>
      <c r="F14" s="164" t="s">
        <v>116</v>
      </c>
      <c r="G14" s="164" t="s">
        <v>230</v>
      </c>
      <c r="H14" s="164" t="s">
        <v>231</v>
      </c>
      <c r="I14" s="87">
        <v>195300</v>
      </c>
      <c r="J14" s="87">
        <v>195300</v>
      </c>
      <c r="K14" s="24"/>
      <c r="L14" s="24"/>
      <c r="M14" s="87">
        <v>195300</v>
      </c>
      <c r="N14" s="24"/>
      <c r="O14" s="87"/>
      <c r="P14" s="87"/>
      <c r="Q14" s="87"/>
      <c r="R14" s="87"/>
      <c r="S14" s="87"/>
      <c r="T14" s="87"/>
      <c r="U14" s="87"/>
      <c r="V14" s="87"/>
      <c r="W14" s="87"/>
      <c r="X14" s="87"/>
    </row>
    <row r="15" customHeight="1" spans="1:24">
      <c r="A15" s="164" t="s">
        <v>70</v>
      </c>
      <c r="B15" s="164" t="s">
        <v>70</v>
      </c>
      <c r="C15" s="164" t="s">
        <v>228</v>
      </c>
      <c r="D15" s="164" t="s">
        <v>229</v>
      </c>
      <c r="E15" s="164" t="s">
        <v>115</v>
      </c>
      <c r="F15" s="164" t="s">
        <v>116</v>
      </c>
      <c r="G15" s="164" t="s">
        <v>230</v>
      </c>
      <c r="H15" s="164" t="s">
        <v>231</v>
      </c>
      <c r="I15" s="87">
        <v>120720</v>
      </c>
      <c r="J15" s="87">
        <v>120720</v>
      </c>
      <c r="K15" s="24"/>
      <c r="L15" s="24"/>
      <c r="M15" s="87">
        <v>120720</v>
      </c>
      <c r="N15" s="24"/>
      <c r="O15" s="87"/>
      <c r="P15" s="87"/>
      <c r="Q15" s="87"/>
      <c r="R15" s="87"/>
      <c r="S15" s="87"/>
      <c r="T15" s="87"/>
      <c r="U15" s="87"/>
      <c r="V15" s="87"/>
      <c r="W15" s="87"/>
      <c r="X15" s="87"/>
    </row>
    <row r="16" customHeight="1" spans="1:24">
      <c r="A16" s="164" t="s">
        <v>70</v>
      </c>
      <c r="B16" s="164" t="s">
        <v>70</v>
      </c>
      <c r="C16" s="164" t="s">
        <v>228</v>
      </c>
      <c r="D16" s="164" t="s">
        <v>229</v>
      </c>
      <c r="E16" s="164" t="s">
        <v>121</v>
      </c>
      <c r="F16" s="164" t="s">
        <v>122</v>
      </c>
      <c r="G16" s="164" t="s">
        <v>232</v>
      </c>
      <c r="H16" s="164" t="s">
        <v>233</v>
      </c>
      <c r="I16" s="87">
        <v>96480</v>
      </c>
      <c r="J16" s="87">
        <v>96480</v>
      </c>
      <c r="K16" s="24"/>
      <c r="L16" s="24"/>
      <c r="M16" s="87">
        <v>96480</v>
      </c>
      <c r="N16" s="24"/>
      <c r="O16" s="87"/>
      <c r="P16" s="87"/>
      <c r="Q16" s="87"/>
      <c r="R16" s="87"/>
      <c r="S16" s="87"/>
      <c r="T16" s="87"/>
      <c r="U16" s="87"/>
      <c r="V16" s="87"/>
      <c r="W16" s="87"/>
      <c r="X16" s="87"/>
    </row>
    <row r="17" customHeight="1" spans="1:24">
      <c r="A17" s="164" t="s">
        <v>70</v>
      </c>
      <c r="B17" s="164" t="s">
        <v>70</v>
      </c>
      <c r="C17" s="164" t="s">
        <v>228</v>
      </c>
      <c r="D17" s="164" t="s">
        <v>229</v>
      </c>
      <c r="E17" s="164" t="s">
        <v>123</v>
      </c>
      <c r="F17" s="164" t="s">
        <v>124</v>
      </c>
      <c r="G17" s="164" t="s">
        <v>232</v>
      </c>
      <c r="H17" s="164" t="s">
        <v>233</v>
      </c>
      <c r="I17" s="87">
        <v>59580</v>
      </c>
      <c r="J17" s="87">
        <v>59580</v>
      </c>
      <c r="K17" s="24"/>
      <c r="L17" s="24"/>
      <c r="M17" s="87">
        <v>59580</v>
      </c>
      <c r="N17" s="24"/>
      <c r="O17" s="87"/>
      <c r="P17" s="87"/>
      <c r="Q17" s="87"/>
      <c r="R17" s="87"/>
      <c r="S17" s="87"/>
      <c r="T17" s="87"/>
      <c r="U17" s="87"/>
      <c r="V17" s="87"/>
      <c r="W17" s="87"/>
      <c r="X17" s="87"/>
    </row>
    <row r="18" customHeight="1" spans="1:24">
      <c r="A18" s="164" t="s">
        <v>70</v>
      </c>
      <c r="B18" s="164" t="s">
        <v>70</v>
      </c>
      <c r="C18" s="164" t="s">
        <v>228</v>
      </c>
      <c r="D18" s="164" t="s">
        <v>229</v>
      </c>
      <c r="E18" s="164" t="s">
        <v>125</v>
      </c>
      <c r="F18" s="164" t="s">
        <v>126</v>
      </c>
      <c r="G18" s="164" t="s">
        <v>234</v>
      </c>
      <c r="H18" s="164" t="s">
        <v>235</v>
      </c>
      <c r="I18" s="87">
        <v>67000</v>
      </c>
      <c r="J18" s="87">
        <v>67000</v>
      </c>
      <c r="K18" s="24"/>
      <c r="L18" s="24"/>
      <c r="M18" s="87">
        <v>67000</v>
      </c>
      <c r="N18" s="24"/>
      <c r="O18" s="87"/>
      <c r="P18" s="87"/>
      <c r="Q18" s="87"/>
      <c r="R18" s="87"/>
      <c r="S18" s="87"/>
      <c r="T18" s="87"/>
      <c r="U18" s="87"/>
      <c r="V18" s="87"/>
      <c r="W18" s="87"/>
      <c r="X18" s="87"/>
    </row>
    <row r="19" customHeight="1" spans="1:24">
      <c r="A19" s="164" t="s">
        <v>70</v>
      </c>
      <c r="B19" s="164" t="s">
        <v>70</v>
      </c>
      <c r="C19" s="164" t="s">
        <v>228</v>
      </c>
      <c r="D19" s="164" t="s">
        <v>229</v>
      </c>
      <c r="E19" s="164" t="s">
        <v>125</v>
      </c>
      <c r="F19" s="164" t="s">
        <v>126</v>
      </c>
      <c r="G19" s="164" t="s">
        <v>234</v>
      </c>
      <c r="H19" s="164" t="s">
        <v>235</v>
      </c>
      <c r="I19" s="87">
        <v>38400</v>
      </c>
      <c r="J19" s="87">
        <v>38400</v>
      </c>
      <c r="K19" s="24"/>
      <c r="L19" s="24"/>
      <c r="M19" s="87">
        <v>38400</v>
      </c>
      <c r="N19" s="24"/>
      <c r="O19" s="87"/>
      <c r="P19" s="87"/>
      <c r="Q19" s="87"/>
      <c r="R19" s="87"/>
      <c r="S19" s="87"/>
      <c r="T19" s="87"/>
      <c r="U19" s="87"/>
      <c r="V19" s="87"/>
      <c r="W19" s="87"/>
      <c r="X19" s="87"/>
    </row>
    <row r="20" customHeight="1" spans="1:24">
      <c r="A20" s="164" t="s">
        <v>70</v>
      </c>
      <c r="B20" s="164" t="s">
        <v>70</v>
      </c>
      <c r="C20" s="164" t="s">
        <v>228</v>
      </c>
      <c r="D20" s="164" t="s">
        <v>229</v>
      </c>
      <c r="E20" s="164" t="s">
        <v>127</v>
      </c>
      <c r="F20" s="164" t="s">
        <v>128</v>
      </c>
      <c r="G20" s="164" t="s">
        <v>236</v>
      </c>
      <c r="H20" s="164" t="s">
        <v>237</v>
      </c>
      <c r="I20" s="87">
        <v>2808</v>
      </c>
      <c r="J20" s="87">
        <v>2808</v>
      </c>
      <c r="K20" s="24"/>
      <c r="L20" s="24"/>
      <c r="M20" s="87">
        <v>2808</v>
      </c>
      <c r="N20" s="24"/>
      <c r="O20" s="87"/>
      <c r="P20" s="87"/>
      <c r="Q20" s="87"/>
      <c r="R20" s="87"/>
      <c r="S20" s="87"/>
      <c r="T20" s="87"/>
      <c r="U20" s="87"/>
      <c r="V20" s="87"/>
      <c r="W20" s="87"/>
      <c r="X20" s="87"/>
    </row>
    <row r="21" customHeight="1" spans="1:24">
      <c r="A21" s="164" t="s">
        <v>70</v>
      </c>
      <c r="B21" s="164" t="s">
        <v>70</v>
      </c>
      <c r="C21" s="164" t="s">
        <v>228</v>
      </c>
      <c r="D21" s="164" t="s">
        <v>229</v>
      </c>
      <c r="E21" s="164" t="s">
        <v>127</v>
      </c>
      <c r="F21" s="164" t="s">
        <v>128</v>
      </c>
      <c r="G21" s="164" t="s">
        <v>236</v>
      </c>
      <c r="H21" s="164" t="s">
        <v>237</v>
      </c>
      <c r="I21" s="87">
        <v>5170</v>
      </c>
      <c r="J21" s="87">
        <v>5170</v>
      </c>
      <c r="K21" s="24"/>
      <c r="L21" s="24"/>
      <c r="M21" s="87">
        <v>5170</v>
      </c>
      <c r="N21" s="24"/>
      <c r="O21" s="87"/>
      <c r="P21" s="87"/>
      <c r="Q21" s="87"/>
      <c r="R21" s="87"/>
      <c r="S21" s="87"/>
      <c r="T21" s="87"/>
      <c r="U21" s="87"/>
      <c r="V21" s="87"/>
      <c r="W21" s="87"/>
      <c r="X21" s="87"/>
    </row>
    <row r="22" customHeight="1" spans="1:24">
      <c r="A22" s="164" t="s">
        <v>70</v>
      </c>
      <c r="B22" s="164" t="s">
        <v>70</v>
      </c>
      <c r="C22" s="164" t="s">
        <v>228</v>
      </c>
      <c r="D22" s="164" t="s">
        <v>229</v>
      </c>
      <c r="E22" s="164" t="s">
        <v>127</v>
      </c>
      <c r="F22" s="164" t="s">
        <v>128</v>
      </c>
      <c r="G22" s="164" t="s">
        <v>236</v>
      </c>
      <c r="H22" s="164" t="s">
        <v>237</v>
      </c>
      <c r="I22" s="87">
        <v>3102</v>
      </c>
      <c r="J22" s="87">
        <v>3102</v>
      </c>
      <c r="K22" s="24"/>
      <c r="L22" s="24"/>
      <c r="M22" s="87">
        <v>3102</v>
      </c>
      <c r="N22" s="24"/>
      <c r="O22" s="87"/>
      <c r="P22" s="87"/>
      <c r="Q22" s="87"/>
      <c r="R22" s="87"/>
      <c r="S22" s="87"/>
      <c r="T22" s="87"/>
      <c r="U22" s="87"/>
      <c r="V22" s="87"/>
      <c r="W22" s="87"/>
      <c r="X22" s="87"/>
    </row>
    <row r="23" customHeight="1" spans="1:24">
      <c r="A23" s="164" t="s">
        <v>70</v>
      </c>
      <c r="B23" s="164" t="s">
        <v>70</v>
      </c>
      <c r="C23" s="164" t="s">
        <v>228</v>
      </c>
      <c r="D23" s="164" t="s">
        <v>229</v>
      </c>
      <c r="E23" s="164" t="s">
        <v>127</v>
      </c>
      <c r="F23" s="164" t="s">
        <v>128</v>
      </c>
      <c r="G23" s="164" t="s">
        <v>236</v>
      </c>
      <c r="H23" s="164" t="s">
        <v>237</v>
      </c>
      <c r="I23" s="87">
        <v>2196</v>
      </c>
      <c r="J23" s="87">
        <v>2196</v>
      </c>
      <c r="K23" s="24"/>
      <c r="L23" s="24"/>
      <c r="M23" s="87">
        <v>2196</v>
      </c>
      <c r="N23" s="24"/>
      <c r="O23" s="87"/>
      <c r="P23" s="87"/>
      <c r="Q23" s="87"/>
      <c r="R23" s="87"/>
      <c r="S23" s="87"/>
      <c r="T23" s="87"/>
      <c r="U23" s="87"/>
      <c r="V23" s="87"/>
      <c r="W23" s="87"/>
      <c r="X23" s="87"/>
    </row>
    <row r="24" customHeight="1" spans="1:24">
      <c r="A24" s="164" t="s">
        <v>70</v>
      </c>
      <c r="B24" s="164" t="s">
        <v>70</v>
      </c>
      <c r="C24" s="164" t="s">
        <v>228</v>
      </c>
      <c r="D24" s="164" t="s">
        <v>229</v>
      </c>
      <c r="E24" s="164" t="s">
        <v>133</v>
      </c>
      <c r="F24" s="164" t="s">
        <v>134</v>
      </c>
      <c r="G24" s="164" t="s">
        <v>236</v>
      </c>
      <c r="H24" s="164" t="s">
        <v>237</v>
      </c>
      <c r="I24" s="87">
        <v>900</v>
      </c>
      <c r="J24" s="87">
        <v>900</v>
      </c>
      <c r="K24" s="24"/>
      <c r="L24" s="24"/>
      <c r="M24" s="87">
        <v>900</v>
      </c>
      <c r="N24" s="24"/>
      <c r="O24" s="87"/>
      <c r="P24" s="87"/>
      <c r="Q24" s="87"/>
      <c r="R24" s="87"/>
      <c r="S24" s="87"/>
      <c r="T24" s="87"/>
      <c r="U24" s="87"/>
      <c r="V24" s="87"/>
      <c r="W24" s="87"/>
      <c r="X24" s="87"/>
    </row>
    <row r="25" customHeight="1" spans="1:24">
      <c r="A25" s="164" t="s">
        <v>70</v>
      </c>
      <c r="B25" s="164" t="s">
        <v>70</v>
      </c>
      <c r="C25" s="164" t="s">
        <v>228</v>
      </c>
      <c r="D25" s="164" t="s">
        <v>229</v>
      </c>
      <c r="E25" s="164" t="s">
        <v>135</v>
      </c>
      <c r="F25" s="164" t="s">
        <v>136</v>
      </c>
      <c r="G25" s="164" t="s">
        <v>236</v>
      </c>
      <c r="H25" s="164" t="s">
        <v>237</v>
      </c>
      <c r="I25" s="87">
        <v>5400</v>
      </c>
      <c r="J25" s="87">
        <v>5400</v>
      </c>
      <c r="K25" s="24"/>
      <c r="L25" s="24"/>
      <c r="M25" s="87">
        <v>5400</v>
      </c>
      <c r="N25" s="24"/>
      <c r="O25" s="87"/>
      <c r="P25" s="87"/>
      <c r="Q25" s="87"/>
      <c r="R25" s="87"/>
      <c r="S25" s="87"/>
      <c r="T25" s="87"/>
      <c r="U25" s="87"/>
      <c r="V25" s="87"/>
      <c r="W25" s="87"/>
      <c r="X25" s="87"/>
    </row>
    <row r="26" customHeight="1" spans="1:24">
      <c r="A26" s="164" t="s">
        <v>70</v>
      </c>
      <c r="B26" s="164" t="s">
        <v>70</v>
      </c>
      <c r="C26" s="164" t="s">
        <v>238</v>
      </c>
      <c r="D26" s="164" t="s">
        <v>151</v>
      </c>
      <c r="E26" s="164" t="s">
        <v>150</v>
      </c>
      <c r="F26" s="164" t="s">
        <v>151</v>
      </c>
      <c r="G26" s="164" t="s">
        <v>239</v>
      </c>
      <c r="H26" s="164" t="s">
        <v>151</v>
      </c>
      <c r="I26" s="87">
        <v>157512</v>
      </c>
      <c r="J26" s="87">
        <v>157512</v>
      </c>
      <c r="K26" s="24"/>
      <c r="L26" s="24"/>
      <c r="M26" s="87">
        <v>157512</v>
      </c>
      <c r="N26" s="24"/>
      <c r="O26" s="87"/>
      <c r="P26" s="87"/>
      <c r="Q26" s="87"/>
      <c r="R26" s="87"/>
      <c r="S26" s="87"/>
      <c r="T26" s="87"/>
      <c r="U26" s="87"/>
      <c r="V26" s="87"/>
      <c r="W26" s="87"/>
      <c r="X26" s="87"/>
    </row>
    <row r="27" customHeight="1" spans="1:24">
      <c r="A27" s="164" t="s">
        <v>70</v>
      </c>
      <c r="B27" s="164" t="s">
        <v>70</v>
      </c>
      <c r="C27" s="164" t="s">
        <v>238</v>
      </c>
      <c r="D27" s="164" t="s">
        <v>151</v>
      </c>
      <c r="E27" s="164" t="s">
        <v>150</v>
      </c>
      <c r="F27" s="164" t="s">
        <v>151</v>
      </c>
      <c r="G27" s="164" t="s">
        <v>239</v>
      </c>
      <c r="H27" s="164" t="s">
        <v>151</v>
      </c>
      <c r="I27" s="87">
        <v>97584</v>
      </c>
      <c r="J27" s="87">
        <v>97584</v>
      </c>
      <c r="K27" s="24"/>
      <c r="L27" s="24"/>
      <c r="M27" s="87">
        <v>97584</v>
      </c>
      <c r="N27" s="24"/>
      <c r="O27" s="87"/>
      <c r="P27" s="87"/>
      <c r="Q27" s="87"/>
      <c r="R27" s="87"/>
      <c r="S27" s="87"/>
      <c r="T27" s="87"/>
      <c r="U27" s="87"/>
      <c r="V27" s="87"/>
      <c r="W27" s="87"/>
      <c r="X27" s="87"/>
    </row>
    <row r="28" customHeight="1" spans="1:24">
      <c r="A28" s="164" t="s">
        <v>70</v>
      </c>
      <c r="B28" s="164" t="s">
        <v>70</v>
      </c>
      <c r="C28" s="164" t="s">
        <v>240</v>
      </c>
      <c r="D28" s="164" t="s">
        <v>241</v>
      </c>
      <c r="E28" s="164" t="s">
        <v>133</v>
      </c>
      <c r="F28" s="164" t="s">
        <v>134</v>
      </c>
      <c r="G28" s="164" t="s">
        <v>242</v>
      </c>
      <c r="H28" s="164" t="s">
        <v>243</v>
      </c>
      <c r="I28" s="87">
        <v>79800</v>
      </c>
      <c r="J28" s="87">
        <v>79800</v>
      </c>
      <c r="K28" s="24"/>
      <c r="L28" s="24"/>
      <c r="M28" s="87">
        <v>79800</v>
      </c>
      <c r="N28" s="24"/>
      <c r="O28" s="87"/>
      <c r="P28" s="87"/>
      <c r="Q28" s="87"/>
      <c r="R28" s="87"/>
      <c r="S28" s="87"/>
      <c r="T28" s="87"/>
      <c r="U28" s="87"/>
      <c r="V28" s="87"/>
      <c r="W28" s="87"/>
      <c r="X28" s="87"/>
    </row>
    <row r="29" customHeight="1" spans="1:24">
      <c r="A29" s="164" t="s">
        <v>70</v>
      </c>
      <c r="B29" s="164" t="s">
        <v>70</v>
      </c>
      <c r="C29" s="164" t="s">
        <v>244</v>
      </c>
      <c r="D29" s="164" t="s">
        <v>245</v>
      </c>
      <c r="E29" s="164" t="s">
        <v>133</v>
      </c>
      <c r="F29" s="164" t="s">
        <v>134</v>
      </c>
      <c r="G29" s="164" t="s">
        <v>246</v>
      </c>
      <c r="H29" s="164" t="s">
        <v>245</v>
      </c>
      <c r="I29" s="87">
        <v>3600</v>
      </c>
      <c r="J29" s="87">
        <v>3600</v>
      </c>
      <c r="K29" s="24"/>
      <c r="L29" s="24"/>
      <c r="M29" s="87">
        <v>3600</v>
      </c>
      <c r="N29" s="24"/>
      <c r="O29" s="87"/>
      <c r="P29" s="87"/>
      <c r="Q29" s="87"/>
      <c r="R29" s="87"/>
      <c r="S29" s="87"/>
      <c r="T29" s="87"/>
      <c r="U29" s="87"/>
      <c r="V29" s="87"/>
      <c r="W29" s="87"/>
      <c r="X29" s="87"/>
    </row>
    <row r="30" customHeight="1" spans="1:24">
      <c r="A30" s="164" t="s">
        <v>70</v>
      </c>
      <c r="B30" s="164" t="s">
        <v>70</v>
      </c>
      <c r="C30" s="164" t="s">
        <v>244</v>
      </c>
      <c r="D30" s="164" t="s">
        <v>245</v>
      </c>
      <c r="E30" s="164" t="s">
        <v>133</v>
      </c>
      <c r="F30" s="164" t="s">
        <v>134</v>
      </c>
      <c r="G30" s="164" t="s">
        <v>246</v>
      </c>
      <c r="H30" s="164" t="s">
        <v>245</v>
      </c>
      <c r="I30" s="87">
        <v>22775.76</v>
      </c>
      <c r="J30" s="87">
        <v>22775.76</v>
      </c>
      <c r="K30" s="24"/>
      <c r="L30" s="24"/>
      <c r="M30" s="87">
        <v>22775.76</v>
      </c>
      <c r="N30" s="24"/>
      <c r="O30" s="87"/>
      <c r="P30" s="87"/>
      <c r="Q30" s="87"/>
      <c r="R30" s="87"/>
      <c r="S30" s="87"/>
      <c r="T30" s="87"/>
      <c r="U30" s="87"/>
      <c r="V30" s="87"/>
      <c r="W30" s="87"/>
      <c r="X30" s="87"/>
    </row>
    <row r="31" customHeight="1" spans="1:24">
      <c r="A31" s="164" t="s">
        <v>70</v>
      </c>
      <c r="B31" s="164" t="s">
        <v>70</v>
      </c>
      <c r="C31" s="164" t="s">
        <v>244</v>
      </c>
      <c r="D31" s="164" t="s">
        <v>245</v>
      </c>
      <c r="E31" s="164" t="s">
        <v>135</v>
      </c>
      <c r="F31" s="164" t="s">
        <v>136</v>
      </c>
      <c r="G31" s="164" t="s">
        <v>246</v>
      </c>
      <c r="H31" s="164" t="s">
        <v>245</v>
      </c>
      <c r="I31" s="87">
        <v>12611.04</v>
      </c>
      <c r="J31" s="87">
        <v>12611.04</v>
      </c>
      <c r="K31" s="24"/>
      <c r="L31" s="24"/>
      <c r="M31" s="87">
        <v>12611.04</v>
      </c>
      <c r="N31" s="24"/>
      <c r="O31" s="87"/>
      <c r="P31" s="87"/>
      <c r="Q31" s="87"/>
      <c r="R31" s="87"/>
      <c r="S31" s="87"/>
      <c r="T31" s="87"/>
      <c r="U31" s="87"/>
      <c r="V31" s="87"/>
      <c r="W31" s="87"/>
      <c r="X31" s="87"/>
    </row>
    <row r="32" customHeight="1" spans="1:24">
      <c r="A32" s="164" t="s">
        <v>70</v>
      </c>
      <c r="B32" s="164" t="s">
        <v>70</v>
      </c>
      <c r="C32" s="164" t="s">
        <v>247</v>
      </c>
      <c r="D32" s="164" t="s">
        <v>248</v>
      </c>
      <c r="E32" s="164" t="s">
        <v>113</v>
      </c>
      <c r="F32" s="164" t="s">
        <v>114</v>
      </c>
      <c r="G32" s="164" t="s">
        <v>249</v>
      </c>
      <c r="H32" s="164" t="s">
        <v>250</v>
      </c>
      <c r="I32" s="87">
        <v>600</v>
      </c>
      <c r="J32" s="87">
        <v>600</v>
      </c>
      <c r="K32" s="24"/>
      <c r="L32" s="24"/>
      <c r="M32" s="87">
        <v>600</v>
      </c>
      <c r="N32" s="24"/>
      <c r="O32" s="87"/>
      <c r="P32" s="87"/>
      <c r="Q32" s="87"/>
      <c r="R32" s="87"/>
      <c r="S32" s="87"/>
      <c r="T32" s="87"/>
      <c r="U32" s="87"/>
      <c r="V32" s="87"/>
      <c r="W32" s="87"/>
      <c r="X32" s="87"/>
    </row>
    <row r="33" customHeight="1" spans="1:24">
      <c r="A33" s="164" t="s">
        <v>70</v>
      </c>
      <c r="B33" s="164" t="s">
        <v>70</v>
      </c>
      <c r="C33" s="164" t="s">
        <v>247</v>
      </c>
      <c r="D33" s="164" t="s">
        <v>248</v>
      </c>
      <c r="E33" s="164" t="s">
        <v>133</v>
      </c>
      <c r="F33" s="164" t="s">
        <v>134</v>
      </c>
      <c r="G33" s="164" t="s">
        <v>249</v>
      </c>
      <c r="H33" s="164" t="s">
        <v>250</v>
      </c>
      <c r="I33" s="87">
        <v>10500</v>
      </c>
      <c r="J33" s="87">
        <v>10500</v>
      </c>
      <c r="K33" s="24"/>
      <c r="L33" s="24"/>
      <c r="M33" s="87">
        <v>10500</v>
      </c>
      <c r="N33" s="24"/>
      <c r="O33" s="87"/>
      <c r="P33" s="87"/>
      <c r="Q33" s="87"/>
      <c r="R33" s="87"/>
      <c r="S33" s="87"/>
      <c r="T33" s="87"/>
      <c r="U33" s="87"/>
      <c r="V33" s="87"/>
      <c r="W33" s="87"/>
      <c r="X33" s="87"/>
    </row>
    <row r="34" customHeight="1" spans="1:24">
      <c r="A34" s="164" t="s">
        <v>70</v>
      </c>
      <c r="B34" s="164" t="s">
        <v>70</v>
      </c>
      <c r="C34" s="164" t="s">
        <v>247</v>
      </c>
      <c r="D34" s="164" t="s">
        <v>248</v>
      </c>
      <c r="E34" s="164" t="s">
        <v>133</v>
      </c>
      <c r="F34" s="164" t="s">
        <v>134</v>
      </c>
      <c r="G34" s="164" t="s">
        <v>249</v>
      </c>
      <c r="H34" s="164" t="s">
        <v>250</v>
      </c>
      <c r="I34" s="87">
        <v>15141</v>
      </c>
      <c r="J34" s="87">
        <v>15141</v>
      </c>
      <c r="K34" s="24"/>
      <c r="L34" s="24"/>
      <c r="M34" s="87">
        <v>15141</v>
      </c>
      <c r="N34" s="24"/>
      <c r="O34" s="87"/>
      <c r="P34" s="87"/>
      <c r="Q34" s="87"/>
      <c r="R34" s="87"/>
      <c r="S34" s="87"/>
      <c r="T34" s="87"/>
      <c r="U34" s="87"/>
      <c r="V34" s="87"/>
      <c r="W34" s="87"/>
      <c r="X34" s="87"/>
    </row>
    <row r="35" customHeight="1" spans="1:24">
      <c r="A35" s="164" t="s">
        <v>70</v>
      </c>
      <c r="B35" s="164" t="s">
        <v>70</v>
      </c>
      <c r="C35" s="164" t="s">
        <v>247</v>
      </c>
      <c r="D35" s="164" t="s">
        <v>248</v>
      </c>
      <c r="E35" s="164" t="s">
        <v>135</v>
      </c>
      <c r="F35" s="164" t="s">
        <v>136</v>
      </c>
      <c r="G35" s="164" t="s">
        <v>249</v>
      </c>
      <c r="H35" s="164" t="s">
        <v>250</v>
      </c>
      <c r="I35" s="87">
        <v>17000</v>
      </c>
      <c r="J35" s="87">
        <v>17000</v>
      </c>
      <c r="K35" s="24"/>
      <c r="L35" s="24"/>
      <c r="M35" s="87">
        <v>17000</v>
      </c>
      <c r="N35" s="24"/>
      <c r="O35" s="87"/>
      <c r="P35" s="87"/>
      <c r="Q35" s="87"/>
      <c r="R35" s="87"/>
      <c r="S35" s="87"/>
      <c r="T35" s="87"/>
      <c r="U35" s="87"/>
      <c r="V35" s="87"/>
      <c r="W35" s="87"/>
      <c r="X35" s="87"/>
    </row>
    <row r="36" customHeight="1" spans="1:24">
      <c r="A36" s="164" t="s">
        <v>70</v>
      </c>
      <c r="B36" s="164" t="s">
        <v>70</v>
      </c>
      <c r="C36" s="164" t="s">
        <v>247</v>
      </c>
      <c r="D36" s="164" t="s">
        <v>248</v>
      </c>
      <c r="E36" s="164" t="s">
        <v>133</v>
      </c>
      <c r="F36" s="164" t="s">
        <v>134</v>
      </c>
      <c r="G36" s="164" t="s">
        <v>251</v>
      </c>
      <c r="H36" s="164" t="s">
        <v>252</v>
      </c>
      <c r="I36" s="87">
        <v>3303</v>
      </c>
      <c r="J36" s="87">
        <v>3303</v>
      </c>
      <c r="K36" s="24"/>
      <c r="L36" s="24"/>
      <c r="M36" s="87">
        <v>3303</v>
      </c>
      <c r="N36" s="24"/>
      <c r="O36" s="87"/>
      <c r="P36" s="87"/>
      <c r="Q36" s="87"/>
      <c r="R36" s="87"/>
      <c r="S36" s="87"/>
      <c r="T36" s="87"/>
      <c r="U36" s="87"/>
      <c r="V36" s="87"/>
      <c r="W36" s="87"/>
      <c r="X36" s="87"/>
    </row>
    <row r="37" customHeight="1" spans="1:24">
      <c r="A37" s="164" t="s">
        <v>70</v>
      </c>
      <c r="B37" s="164" t="s">
        <v>70</v>
      </c>
      <c r="C37" s="164" t="s">
        <v>247</v>
      </c>
      <c r="D37" s="164" t="s">
        <v>248</v>
      </c>
      <c r="E37" s="164" t="s">
        <v>135</v>
      </c>
      <c r="F37" s="164" t="s">
        <v>136</v>
      </c>
      <c r="G37" s="164" t="s">
        <v>251</v>
      </c>
      <c r="H37" s="164" t="s">
        <v>252</v>
      </c>
      <c r="I37" s="87">
        <v>2202</v>
      </c>
      <c r="J37" s="87">
        <v>2202</v>
      </c>
      <c r="K37" s="24"/>
      <c r="L37" s="24"/>
      <c r="M37" s="87">
        <v>2202</v>
      </c>
      <c r="N37" s="24"/>
      <c r="O37" s="87"/>
      <c r="P37" s="87"/>
      <c r="Q37" s="87"/>
      <c r="R37" s="87"/>
      <c r="S37" s="87"/>
      <c r="T37" s="87"/>
      <c r="U37" s="87"/>
      <c r="V37" s="87"/>
      <c r="W37" s="87"/>
      <c r="X37" s="87"/>
    </row>
    <row r="38" customHeight="1" spans="1:24">
      <c r="A38" s="164" t="s">
        <v>70</v>
      </c>
      <c r="B38" s="164" t="s">
        <v>70</v>
      </c>
      <c r="C38" s="164" t="s">
        <v>247</v>
      </c>
      <c r="D38" s="164" t="s">
        <v>248</v>
      </c>
      <c r="E38" s="164" t="s">
        <v>133</v>
      </c>
      <c r="F38" s="164" t="s">
        <v>134</v>
      </c>
      <c r="G38" s="164" t="s">
        <v>253</v>
      </c>
      <c r="H38" s="164" t="s">
        <v>254</v>
      </c>
      <c r="I38" s="87">
        <v>5103</v>
      </c>
      <c r="J38" s="87">
        <v>5103</v>
      </c>
      <c r="K38" s="24"/>
      <c r="L38" s="24"/>
      <c r="M38" s="87">
        <v>5103</v>
      </c>
      <c r="N38" s="24"/>
      <c r="O38" s="87"/>
      <c r="P38" s="87"/>
      <c r="Q38" s="87"/>
      <c r="R38" s="87"/>
      <c r="S38" s="87"/>
      <c r="T38" s="87"/>
      <c r="U38" s="87"/>
      <c r="V38" s="87"/>
      <c r="W38" s="87"/>
      <c r="X38" s="87"/>
    </row>
    <row r="39" customHeight="1" spans="1:24">
      <c r="A39" s="164" t="s">
        <v>70</v>
      </c>
      <c r="B39" s="164" t="s">
        <v>70</v>
      </c>
      <c r="C39" s="164" t="s">
        <v>247</v>
      </c>
      <c r="D39" s="164" t="s">
        <v>248</v>
      </c>
      <c r="E39" s="164" t="s">
        <v>135</v>
      </c>
      <c r="F39" s="164" t="s">
        <v>136</v>
      </c>
      <c r="G39" s="164" t="s">
        <v>253</v>
      </c>
      <c r="H39" s="164" t="s">
        <v>254</v>
      </c>
      <c r="I39" s="87">
        <v>3402</v>
      </c>
      <c r="J39" s="87">
        <v>3402</v>
      </c>
      <c r="K39" s="24"/>
      <c r="L39" s="24"/>
      <c r="M39" s="87">
        <v>3402</v>
      </c>
      <c r="N39" s="24"/>
      <c r="O39" s="87"/>
      <c r="P39" s="87"/>
      <c r="Q39" s="87"/>
      <c r="R39" s="87"/>
      <c r="S39" s="87"/>
      <c r="T39" s="87"/>
      <c r="U39" s="87"/>
      <c r="V39" s="87"/>
      <c r="W39" s="87"/>
      <c r="X39" s="87"/>
    </row>
    <row r="40" customHeight="1" spans="1:24">
      <c r="A40" s="164" t="s">
        <v>70</v>
      </c>
      <c r="B40" s="164" t="s">
        <v>70</v>
      </c>
      <c r="C40" s="164" t="s">
        <v>247</v>
      </c>
      <c r="D40" s="164" t="s">
        <v>248</v>
      </c>
      <c r="E40" s="164" t="s">
        <v>133</v>
      </c>
      <c r="F40" s="164" t="s">
        <v>134</v>
      </c>
      <c r="G40" s="164" t="s">
        <v>255</v>
      </c>
      <c r="H40" s="164" t="s">
        <v>256</v>
      </c>
      <c r="I40" s="87">
        <v>4500</v>
      </c>
      <c r="J40" s="87">
        <v>4500</v>
      </c>
      <c r="K40" s="24"/>
      <c r="L40" s="24"/>
      <c r="M40" s="87">
        <v>4500</v>
      </c>
      <c r="N40" s="24"/>
      <c r="O40" s="87"/>
      <c r="P40" s="87"/>
      <c r="Q40" s="87"/>
      <c r="R40" s="87"/>
      <c r="S40" s="87"/>
      <c r="T40" s="87"/>
      <c r="U40" s="87"/>
      <c r="V40" s="87"/>
      <c r="W40" s="87"/>
      <c r="X40" s="87"/>
    </row>
    <row r="41" customHeight="1" spans="1:24">
      <c r="A41" s="164" t="s">
        <v>70</v>
      </c>
      <c r="B41" s="164" t="s">
        <v>70</v>
      </c>
      <c r="C41" s="164" t="s">
        <v>247</v>
      </c>
      <c r="D41" s="164" t="s">
        <v>248</v>
      </c>
      <c r="E41" s="164" t="s">
        <v>135</v>
      </c>
      <c r="F41" s="164" t="s">
        <v>136</v>
      </c>
      <c r="G41" s="164" t="s">
        <v>255</v>
      </c>
      <c r="H41" s="164" t="s">
        <v>256</v>
      </c>
      <c r="I41" s="87">
        <v>3000</v>
      </c>
      <c r="J41" s="87">
        <v>3000</v>
      </c>
      <c r="K41" s="24"/>
      <c r="L41" s="24"/>
      <c r="M41" s="87">
        <v>3000</v>
      </c>
      <c r="N41" s="24"/>
      <c r="O41" s="87"/>
      <c r="P41" s="87"/>
      <c r="Q41" s="87"/>
      <c r="R41" s="87"/>
      <c r="S41" s="87"/>
      <c r="T41" s="87"/>
      <c r="U41" s="87"/>
      <c r="V41" s="87"/>
      <c r="W41" s="87"/>
      <c r="X41" s="87"/>
    </row>
    <row r="42" customHeight="1" spans="1:24">
      <c r="A42" s="164" t="s">
        <v>70</v>
      </c>
      <c r="B42" s="164" t="s">
        <v>70</v>
      </c>
      <c r="C42" s="164" t="s">
        <v>247</v>
      </c>
      <c r="D42" s="164" t="s">
        <v>248</v>
      </c>
      <c r="E42" s="164" t="s">
        <v>133</v>
      </c>
      <c r="F42" s="164" t="s">
        <v>134</v>
      </c>
      <c r="G42" s="164" t="s">
        <v>257</v>
      </c>
      <c r="H42" s="164" t="s">
        <v>258</v>
      </c>
      <c r="I42" s="87">
        <v>5400</v>
      </c>
      <c r="J42" s="87">
        <v>5400</v>
      </c>
      <c r="K42" s="24"/>
      <c r="L42" s="24"/>
      <c r="M42" s="87">
        <v>5400</v>
      </c>
      <c r="N42" s="24"/>
      <c r="O42" s="87"/>
      <c r="P42" s="87"/>
      <c r="Q42" s="87"/>
      <c r="R42" s="87"/>
      <c r="S42" s="87"/>
      <c r="T42" s="87"/>
      <c r="U42" s="87"/>
      <c r="V42" s="87"/>
      <c r="W42" s="87"/>
      <c r="X42" s="87"/>
    </row>
    <row r="43" customHeight="1" spans="1:24">
      <c r="A43" s="164" t="s">
        <v>70</v>
      </c>
      <c r="B43" s="164" t="s">
        <v>70</v>
      </c>
      <c r="C43" s="164" t="s">
        <v>247</v>
      </c>
      <c r="D43" s="164" t="s">
        <v>248</v>
      </c>
      <c r="E43" s="164" t="s">
        <v>135</v>
      </c>
      <c r="F43" s="164" t="s">
        <v>136</v>
      </c>
      <c r="G43" s="164" t="s">
        <v>257</v>
      </c>
      <c r="H43" s="164" t="s">
        <v>258</v>
      </c>
      <c r="I43" s="87">
        <v>3600</v>
      </c>
      <c r="J43" s="87">
        <v>3600</v>
      </c>
      <c r="K43" s="24"/>
      <c r="L43" s="24"/>
      <c r="M43" s="87">
        <v>3600</v>
      </c>
      <c r="N43" s="24"/>
      <c r="O43" s="87"/>
      <c r="P43" s="87"/>
      <c r="Q43" s="87"/>
      <c r="R43" s="87"/>
      <c r="S43" s="87"/>
      <c r="T43" s="87"/>
      <c r="U43" s="87"/>
      <c r="V43" s="87"/>
      <c r="W43" s="87"/>
      <c r="X43" s="87"/>
    </row>
    <row r="44" customHeight="1" spans="1:24">
      <c r="A44" s="164" t="s">
        <v>70</v>
      </c>
      <c r="B44" s="164" t="s">
        <v>70</v>
      </c>
      <c r="C44" s="164" t="s">
        <v>247</v>
      </c>
      <c r="D44" s="164" t="s">
        <v>248</v>
      </c>
      <c r="E44" s="164" t="s">
        <v>133</v>
      </c>
      <c r="F44" s="164" t="s">
        <v>134</v>
      </c>
      <c r="G44" s="164" t="s">
        <v>259</v>
      </c>
      <c r="H44" s="164" t="s">
        <v>260</v>
      </c>
      <c r="I44" s="87">
        <v>7200</v>
      </c>
      <c r="J44" s="87">
        <v>7200</v>
      </c>
      <c r="K44" s="24"/>
      <c r="L44" s="24"/>
      <c r="M44" s="87">
        <v>7200</v>
      </c>
      <c r="N44" s="24"/>
      <c r="O44" s="87"/>
      <c r="P44" s="87"/>
      <c r="Q44" s="87"/>
      <c r="R44" s="87"/>
      <c r="S44" s="87"/>
      <c r="T44" s="87"/>
      <c r="U44" s="87"/>
      <c r="V44" s="87"/>
      <c r="W44" s="87"/>
      <c r="X44" s="87"/>
    </row>
    <row r="45" customHeight="1" spans="1:24">
      <c r="A45" s="164" t="s">
        <v>70</v>
      </c>
      <c r="B45" s="164" t="s">
        <v>70</v>
      </c>
      <c r="C45" s="164" t="s">
        <v>247</v>
      </c>
      <c r="D45" s="164" t="s">
        <v>248</v>
      </c>
      <c r="E45" s="164" t="s">
        <v>135</v>
      </c>
      <c r="F45" s="164" t="s">
        <v>136</v>
      </c>
      <c r="G45" s="164" t="s">
        <v>259</v>
      </c>
      <c r="H45" s="164" t="s">
        <v>260</v>
      </c>
      <c r="I45" s="87">
        <v>3600</v>
      </c>
      <c r="J45" s="87">
        <v>3600</v>
      </c>
      <c r="K45" s="24"/>
      <c r="L45" s="24"/>
      <c r="M45" s="87">
        <v>3600</v>
      </c>
      <c r="N45" s="24"/>
      <c r="O45" s="87"/>
      <c r="P45" s="87"/>
      <c r="Q45" s="87"/>
      <c r="R45" s="87"/>
      <c r="S45" s="87"/>
      <c r="T45" s="87"/>
      <c r="U45" s="87"/>
      <c r="V45" s="87"/>
      <c r="W45" s="87"/>
      <c r="X45" s="87"/>
    </row>
    <row r="46" customHeight="1" spans="1:24">
      <c r="A46" s="164" t="s">
        <v>70</v>
      </c>
      <c r="B46" s="164" t="s">
        <v>70</v>
      </c>
      <c r="C46" s="164" t="s">
        <v>247</v>
      </c>
      <c r="D46" s="164" t="s">
        <v>248</v>
      </c>
      <c r="E46" s="164" t="s">
        <v>133</v>
      </c>
      <c r="F46" s="164" t="s">
        <v>134</v>
      </c>
      <c r="G46" s="164" t="s">
        <v>261</v>
      </c>
      <c r="H46" s="164" t="s">
        <v>262</v>
      </c>
      <c r="I46" s="87">
        <v>9000</v>
      </c>
      <c r="J46" s="87">
        <v>9000</v>
      </c>
      <c r="K46" s="24"/>
      <c r="L46" s="24"/>
      <c r="M46" s="87">
        <v>9000</v>
      </c>
      <c r="N46" s="24"/>
      <c r="O46" s="87"/>
      <c r="P46" s="87"/>
      <c r="Q46" s="87"/>
      <c r="R46" s="87"/>
      <c r="S46" s="87"/>
      <c r="T46" s="87"/>
      <c r="U46" s="87"/>
      <c r="V46" s="87"/>
      <c r="W46" s="87"/>
      <c r="X46" s="87"/>
    </row>
    <row r="47" customHeight="1" spans="1:24">
      <c r="A47" s="164" t="s">
        <v>70</v>
      </c>
      <c r="B47" s="164" t="s">
        <v>70</v>
      </c>
      <c r="C47" s="164" t="s">
        <v>247</v>
      </c>
      <c r="D47" s="164" t="s">
        <v>248</v>
      </c>
      <c r="E47" s="164" t="s">
        <v>135</v>
      </c>
      <c r="F47" s="164" t="s">
        <v>136</v>
      </c>
      <c r="G47" s="164" t="s">
        <v>261</v>
      </c>
      <c r="H47" s="164" t="s">
        <v>262</v>
      </c>
      <c r="I47" s="87">
        <v>6000</v>
      </c>
      <c r="J47" s="87">
        <v>6000</v>
      </c>
      <c r="K47" s="24"/>
      <c r="L47" s="24"/>
      <c r="M47" s="87">
        <v>6000</v>
      </c>
      <c r="N47" s="24"/>
      <c r="O47" s="87"/>
      <c r="P47" s="87"/>
      <c r="Q47" s="87"/>
      <c r="R47" s="87"/>
      <c r="S47" s="87"/>
      <c r="T47" s="87"/>
      <c r="U47" s="87"/>
      <c r="V47" s="87"/>
      <c r="W47" s="87"/>
      <c r="X47" s="87"/>
    </row>
    <row r="48" customHeight="1" spans="1:24">
      <c r="A48" s="164" t="s">
        <v>70</v>
      </c>
      <c r="B48" s="164" t="s">
        <v>70</v>
      </c>
      <c r="C48" s="164" t="s">
        <v>247</v>
      </c>
      <c r="D48" s="164" t="s">
        <v>248</v>
      </c>
      <c r="E48" s="164" t="s">
        <v>135</v>
      </c>
      <c r="F48" s="164" t="s">
        <v>136</v>
      </c>
      <c r="G48" s="164" t="s">
        <v>261</v>
      </c>
      <c r="H48" s="164" t="s">
        <v>262</v>
      </c>
      <c r="I48" s="87">
        <v>94</v>
      </c>
      <c r="J48" s="87">
        <v>94</v>
      </c>
      <c r="K48" s="24"/>
      <c r="L48" s="24"/>
      <c r="M48" s="87">
        <v>94</v>
      </c>
      <c r="N48" s="24"/>
      <c r="O48" s="87"/>
      <c r="P48" s="87"/>
      <c r="Q48" s="87"/>
      <c r="R48" s="87"/>
      <c r="S48" s="87"/>
      <c r="T48" s="87"/>
      <c r="U48" s="87"/>
      <c r="V48" s="87"/>
      <c r="W48" s="87"/>
      <c r="X48" s="87"/>
    </row>
    <row r="49" customHeight="1" spans="1:24">
      <c r="A49" s="164" t="s">
        <v>70</v>
      </c>
      <c r="B49" s="164" t="s">
        <v>70</v>
      </c>
      <c r="C49" s="164" t="s">
        <v>247</v>
      </c>
      <c r="D49" s="164" t="s">
        <v>248</v>
      </c>
      <c r="E49" s="164" t="s">
        <v>107</v>
      </c>
      <c r="F49" s="164" t="s">
        <v>108</v>
      </c>
      <c r="G49" s="164" t="s">
        <v>263</v>
      </c>
      <c r="H49" s="164" t="s">
        <v>264</v>
      </c>
      <c r="I49" s="87">
        <v>1800</v>
      </c>
      <c r="J49" s="87">
        <v>1800</v>
      </c>
      <c r="K49" s="24"/>
      <c r="L49" s="24"/>
      <c r="M49" s="87">
        <v>1800</v>
      </c>
      <c r="N49" s="24"/>
      <c r="O49" s="87"/>
      <c r="P49" s="87"/>
      <c r="Q49" s="87"/>
      <c r="R49" s="87"/>
      <c r="S49" s="87"/>
      <c r="T49" s="87"/>
      <c r="U49" s="87"/>
      <c r="V49" s="87"/>
      <c r="W49" s="87"/>
      <c r="X49" s="87"/>
    </row>
    <row r="50" customHeight="1" spans="1:24">
      <c r="A50" s="164" t="s">
        <v>70</v>
      </c>
      <c r="B50" s="164" t="s">
        <v>70</v>
      </c>
      <c r="C50" s="164" t="s">
        <v>247</v>
      </c>
      <c r="D50" s="164" t="s">
        <v>248</v>
      </c>
      <c r="E50" s="164" t="s">
        <v>107</v>
      </c>
      <c r="F50" s="164" t="s">
        <v>108</v>
      </c>
      <c r="G50" s="164" t="s">
        <v>263</v>
      </c>
      <c r="H50" s="164" t="s">
        <v>264</v>
      </c>
      <c r="I50" s="87">
        <v>2700</v>
      </c>
      <c r="J50" s="87">
        <v>2700</v>
      </c>
      <c r="K50" s="24"/>
      <c r="L50" s="24"/>
      <c r="M50" s="87">
        <v>2700</v>
      </c>
      <c r="N50" s="24"/>
      <c r="O50" s="87"/>
      <c r="P50" s="87"/>
      <c r="Q50" s="87"/>
      <c r="R50" s="87"/>
      <c r="S50" s="87"/>
      <c r="T50" s="87"/>
      <c r="U50" s="87"/>
      <c r="V50" s="87"/>
      <c r="W50" s="87"/>
      <c r="X50" s="87"/>
    </row>
    <row r="51" customHeight="1" spans="1:24">
      <c r="A51" s="164" t="s">
        <v>70</v>
      </c>
      <c r="B51" s="164" t="s">
        <v>70</v>
      </c>
      <c r="C51" s="164" t="s">
        <v>247</v>
      </c>
      <c r="D51" s="164" t="s">
        <v>248</v>
      </c>
      <c r="E51" s="164" t="s">
        <v>133</v>
      </c>
      <c r="F51" s="164" t="s">
        <v>134</v>
      </c>
      <c r="G51" s="164" t="s">
        <v>265</v>
      </c>
      <c r="H51" s="164" t="s">
        <v>266</v>
      </c>
      <c r="I51" s="87">
        <v>27000</v>
      </c>
      <c r="J51" s="87">
        <v>27000</v>
      </c>
      <c r="K51" s="24"/>
      <c r="L51" s="24"/>
      <c r="M51" s="87">
        <v>27000</v>
      </c>
      <c r="N51" s="24"/>
      <c r="O51" s="87"/>
      <c r="P51" s="87"/>
      <c r="Q51" s="87"/>
      <c r="R51" s="87"/>
      <c r="S51" s="87"/>
      <c r="T51" s="87"/>
      <c r="U51" s="87"/>
      <c r="V51" s="87"/>
      <c r="W51" s="87"/>
      <c r="X51" s="87"/>
    </row>
    <row r="52" customHeight="1" spans="1:24">
      <c r="A52" s="164" t="s">
        <v>70</v>
      </c>
      <c r="B52" s="164" t="s">
        <v>70</v>
      </c>
      <c r="C52" s="164" t="s">
        <v>247</v>
      </c>
      <c r="D52" s="164" t="s">
        <v>248</v>
      </c>
      <c r="E52" s="164" t="s">
        <v>135</v>
      </c>
      <c r="F52" s="164" t="s">
        <v>136</v>
      </c>
      <c r="G52" s="164" t="s">
        <v>265</v>
      </c>
      <c r="H52" s="164" t="s">
        <v>266</v>
      </c>
      <c r="I52" s="87">
        <v>18000</v>
      </c>
      <c r="J52" s="87">
        <v>18000</v>
      </c>
      <c r="K52" s="24"/>
      <c r="L52" s="24"/>
      <c r="M52" s="87">
        <v>18000</v>
      </c>
      <c r="N52" s="24"/>
      <c r="O52" s="87"/>
      <c r="P52" s="87"/>
      <c r="Q52" s="87"/>
      <c r="R52" s="87"/>
      <c r="S52" s="87"/>
      <c r="T52" s="87"/>
      <c r="U52" s="87"/>
      <c r="V52" s="87"/>
      <c r="W52" s="87"/>
      <c r="X52" s="87"/>
    </row>
    <row r="53" customHeight="1" spans="1:24">
      <c r="A53" s="164" t="s">
        <v>70</v>
      </c>
      <c r="B53" s="164" t="s">
        <v>70</v>
      </c>
      <c r="C53" s="164" t="s">
        <v>247</v>
      </c>
      <c r="D53" s="164" t="s">
        <v>248</v>
      </c>
      <c r="E53" s="164" t="s">
        <v>133</v>
      </c>
      <c r="F53" s="164" t="s">
        <v>134</v>
      </c>
      <c r="G53" s="164" t="s">
        <v>242</v>
      </c>
      <c r="H53" s="164" t="s">
        <v>243</v>
      </c>
      <c r="I53" s="87">
        <v>7980</v>
      </c>
      <c r="J53" s="87">
        <v>7980</v>
      </c>
      <c r="K53" s="24"/>
      <c r="L53" s="24"/>
      <c r="M53" s="87">
        <v>7980</v>
      </c>
      <c r="N53" s="24"/>
      <c r="O53" s="87"/>
      <c r="P53" s="87"/>
      <c r="Q53" s="87"/>
      <c r="R53" s="87"/>
      <c r="S53" s="87"/>
      <c r="T53" s="87"/>
      <c r="U53" s="87"/>
      <c r="V53" s="87"/>
      <c r="W53" s="87"/>
      <c r="X53" s="87"/>
    </row>
    <row r="54" customHeight="1" spans="1:24">
      <c r="A54" s="164" t="s">
        <v>70</v>
      </c>
      <c r="B54" s="164" t="s">
        <v>70</v>
      </c>
      <c r="C54" s="164" t="s">
        <v>267</v>
      </c>
      <c r="D54" s="164" t="s">
        <v>268</v>
      </c>
      <c r="E54" s="164" t="s">
        <v>133</v>
      </c>
      <c r="F54" s="164" t="s">
        <v>134</v>
      </c>
      <c r="G54" s="164" t="s">
        <v>222</v>
      </c>
      <c r="H54" s="164" t="s">
        <v>223</v>
      </c>
      <c r="I54" s="87">
        <v>376284</v>
      </c>
      <c r="J54" s="87">
        <v>376284</v>
      </c>
      <c r="K54" s="24"/>
      <c r="L54" s="24"/>
      <c r="M54" s="87">
        <v>376284</v>
      </c>
      <c r="N54" s="24"/>
      <c r="O54" s="87"/>
      <c r="P54" s="87"/>
      <c r="Q54" s="87"/>
      <c r="R54" s="87"/>
      <c r="S54" s="87"/>
      <c r="T54" s="87"/>
      <c r="U54" s="87"/>
      <c r="V54" s="87"/>
      <c r="W54" s="87"/>
      <c r="X54" s="87"/>
    </row>
    <row r="55" customHeight="1" spans="1:24">
      <c r="A55" s="164" t="s">
        <v>70</v>
      </c>
      <c r="B55" s="164" t="s">
        <v>70</v>
      </c>
      <c r="C55" s="164" t="s">
        <v>267</v>
      </c>
      <c r="D55" s="164" t="s">
        <v>268</v>
      </c>
      <c r="E55" s="164" t="s">
        <v>133</v>
      </c>
      <c r="F55" s="164" t="s">
        <v>134</v>
      </c>
      <c r="G55" s="164" t="s">
        <v>269</v>
      </c>
      <c r="H55" s="164" t="s">
        <v>270</v>
      </c>
      <c r="I55" s="87">
        <v>559104</v>
      </c>
      <c r="J55" s="87">
        <v>559104</v>
      </c>
      <c r="K55" s="24"/>
      <c r="L55" s="24"/>
      <c r="M55" s="87">
        <v>559104</v>
      </c>
      <c r="N55" s="24"/>
      <c r="O55" s="87"/>
      <c r="P55" s="87"/>
      <c r="Q55" s="87"/>
      <c r="R55" s="87"/>
      <c r="S55" s="87"/>
      <c r="T55" s="87"/>
      <c r="U55" s="87"/>
      <c r="V55" s="87"/>
      <c r="W55" s="87"/>
      <c r="X55" s="87"/>
    </row>
    <row r="56" customHeight="1" spans="1:24">
      <c r="A56" s="164" t="s">
        <v>70</v>
      </c>
      <c r="B56" s="164" t="s">
        <v>70</v>
      </c>
      <c r="C56" s="164" t="s">
        <v>267</v>
      </c>
      <c r="D56" s="164" t="s">
        <v>268</v>
      </c>
      <c r="E56" s="164" t="s">
        <v>133</v>
      </c>
      <c r="F56" s="164" t="s">
        <v>134</v>
      </c>
      <c r="G56" s="164" t="s">
        <v>224</v>
      </c>
      <c r="H56" s="164" t="s">
        <v>225</v>
      </c>
      <c r="I56" s="87">
        <v>36000</v>
      </c>
      <c r="J56" s="87">
        <v>36000</v>
      </c>
      <c r="K56" s="24"/>
      <c r="L56" s="24"/>
      <c r="M56" s="87">
        <v>36000</v>
      </c>
      <c r="N56" s="24"/>
      <c r="O56" s="87"/>
      <c r="P56" s="87"/>
      <c r="Q56" s="87"/>
      <c r="R56" s="87"/>
      <c r="S56" s="87"/>
      <c r="T56" s="87"/>
      <c r="U56" s="87"/>
      <c r="V56" s="87"/>
      <c r="W56" s="87"/>
      <c r="X56" s="87"/>
    </row>
    <row r="57" customHeight="1" spans="1:24">
      <c r="A57" s="164" t="s">
        <v>70</v>
      </c>
      <c r="B57" s="164" t="s">
        <v>70</v>
      </c>
      <c r="C57" s="164" t="s">
        <v>271</v>
      </c>
      <c r="D57" s="164" t="s">
        <v>153</v>
      </c>
      <c r="E57" s="164" t="s">
        <v>152</v>
      </c>
      <c r="F57" s="164" t="s">
        <v>153</v>
      </c>
      <c r="G57" s="164" t="s">
        <v>269</v>
      </c>
      <c r="H57" s="164" t="s">
        <v>270</v>
      </c>
      <c r="I57" s="87">
        <v>8880</v>
      </c>
      <c r="J57" s="87">
        <v>8880</v>
      </c>
      <c r="K57" s="24"/>
      <c r="L57" s="24"/>
      <c r="M57" s="87">
        <v>8880</v>
      </c>
      <c r="N57" s="24"/>
      <c r="O57" s="87"/>
      <c r="P57" s="87"/>
      <c r="Q57" s="87"/>
      <c r="R57" s="87"/>
      <c r="S57" s="87"/>
      <c r="T57" s="87"/>
      <c r="U57" s="87"/>
      <c r="V57" s="87"/>
      <c r="W57" s="87"/>
      <c r="X57" s="87"/>
    </row>
    <row r="58" customHeight="1" spans="1:24">
      <c r="A58" s="164" t="s">
        <v>70</v>
      </c>
      <c r="B58" s="164" t="s">
        <v>70</v>
      </c>
      <c r="C58" s="164" t="s">
        <v>272</v>
      </c>
      <c r="D58" s="164" t="s">
        <v>273</v>
      </c>
      <c r="E58" s="164" t="s">
        <v>133</v>
      </c>
      <c r="F58" s="164" t="s">
        <v>134</v>
      </c>
      <c r="G58" s="164" t="s">
        <v>274</v>
      </c>
      <c r="H58" s="164" t="s">
        <v>275</v>
      </c>
      <c r="I58" s="87">
        <v>268298.4</v>
      </c>
      <c r="J58" s="87">
        <v>268298.4</v>
      </c>
      <c r="K58" s="24"/>
      <c r="L58" s="24"/>
      <c r="M58" s="87">
        <v>268298.4</v>
      </c>
      <c r="N58" s="24"/>
      <c r="O58" s="87"/>
      <c r="P58" s="87"/>
      <c r="Q58" s="87"/>
      <c r="R58" s="87"/>
      <c r="S58" s="87"/>
      <c r="T58" s="87"/>
      <c r="U58" s="87"/>
      <c r="V58" s="87"/>
      <c r="W58" s="87"/>
      <c r="X58" s="87"/>
    </row>
    <row r="59" customHeight="1" spans="1:24">
      <c r="A59" s="164" t="s">
        <v>70</v>
      </c>
      <c r="B59" s="164" t="s">
        <v>70</v>
      </c>
      <c r="C59" s="164" t="s">
        <v>276</v>
      </c>
      <c r="D59" s="164" t="s">
        <v>277</v>
      </c>
      <c r="E59" s="164" t="s">
        <v>113</v>
      </c>
      <c r="F59" s="164" t="s">
        <v>114</v>
      </c>
      <c r="G59" s="164" t="s">
        <v>278</v>
      </c>
      <c r="H59" s="164" t="s">
        <v>279</v>
      </c>
      <c r="I59" s="87">
        <v>25200</v>
      </c>
      <c r="J59" s="87">
        <v>25200</v>
      </c>
      <c r="K59" s="24"/>
      <c r="L59" s="24"/>
      <c r="M59" s="87">
        <v>25200</v>
      </c>
      <c r="N59" s="24"/>
      <c r="O59" s="87"/>
      <c r="P59" s="87"/>
      <c r="Q59" s="87"/>
      <c r="R59" s="87"/>
      <c r="S59" s="87"/>
      <c r="T59" s="87"/>
      <c r="U59" s="87"/>
      <c r="V59" s="87"/>
      <c r="W59" s="87"/>
      <c r="X59" s="87"/>
    </row>
    <row r="60" customHeight="1" spans="1:24">
      <c r="A60" s="164" t="s">
        <v>70</v>
      </c>
      <c r="B60" s="164" t="s">
        <v>70</v>
      </c>
      <c r="C60" s="164" t="s">
        <v>280</v>
      </c>
      <c r="D60" s="164" t="s">
        <v>281</v>
      </c>
      <c r="E60" s="164" t="s">
        <v>135</v>
      </c>
      <c r="F60" s="164" t="s">
        <v>136</v>
      </c>
      <c r="G60" s="164" t="s">
        <v>224</v>
      </c>
      <c r="H60" s="164" t="s">
        <v>225</v>
      </c>
      <c r="I60" s="87">
        <v>228000</v>
      </c>
      <c r="J60" s="87">
        <v>228000</v>
      </c>
      <c r="K60" s="24"/>
      <c r="L60" s="24"/>
      <c r="M60" s="87">
        <v>228000</v>
      </c>
      <c r="N60" s="24"/>
      <c r="O60" s="87"/>
      <c r="P60" s="87"/>
      <c r="Q60" s="87"/>
      <c r="R60" s="87"/>
      <c r="S60" s="87"/>
      <c r="T60" s="87"/>
      <c r="U60" s="87"/>
      <c r="V60" s="87"/>
      <c r="W60" s="87"/>
      <c r="X60" s="87"/>
    </row>
    <row r="61" customHeight="1" spans="1:24">
      <c r="A61" s="164" t="s">
        <v>70</v>
      </c>
      <c r="B61" s="164" t="s">
        <v>70</v>
      </c>
      <c r="C61" s="164" t="s">
        <v>282</v>
      </c>
      <c r="D61" s="164" t="s">
        <v>283</v>
      </c>
      <c r="E61" s="164" t="s">
        <v>133</v>
      </c>
      <c r="F61" s="164" t="s">
        <v>134</v>
      </c>
      <c r="G61" s="164" t="s">
        <v>249</v>
      </c>
      <c r="H61" s="164" t="s">
        <v>250</v>
      </c>
      <c r="I61" s="87">
        <v>4000</v>
      </c>
      <c r="J61" s="87">
        <v>4000</v>
      </c>
      <c r="K61" s="24"/>
      <c r="L61" s="24"/>
      <c r="M61" s="87">
        <v>4000</v>
      </c>
      <c r="N61" s="24"/>
      <c r="O61" s="87"/>
      <c r="P61" s="87"/>
      <c r="Q61" s="87"/>
      <c r="R61" s="87"/>
      <c r="S61" s="87"/>
      <c r="T61" s="87"/>
      <c r="U61" s="87"/>
      <c r="V61" s="87"/>
      <c r="W61" s="87"/>
      <c r="X61" s="87"/>
    </row>
    <row r="62" customHeight="1" spans="1:24">
      <c r="A62" s="164" t="s">
        <v>70</v>
      </c>
      <c r="B62" s="164" t="s">
        <v>70</v>
      </c>
      <c r="C62" s="164" t="s">
        <v>282</v>
      </c>
      <c r="D62" s="164" t="s">
        <v>283</v>
      </c>
      <c r="E62" s="164" t="s">
        <v>133</v>
      </c>
      <c r="F62" s="164" t="s">
        <v>134</v>
      </c>
      <c r="G62" s="164" t="s">
        <v>249</v>
      </c>
      <c r="H62" s="164" t="s">
        <v>250</v>
      </c>
      <c r="I62" s="87">
        <v>2880</v>
      </c>
      <c r="J62" s="87">
        <v>2880</v>
      </c>
      <c r="K62" s="24"/>
      <c r="L62" s="24"/>
      <c r="M62" s="87">
        <v>2880</v>
      </c>
      <c r="N62" s="24"/>
      <c r="O62" s="87"/>
      <c r="P62" s="87"/>
      <c r="Q62" s="87"/>
      <c r="R62" s="87"/>
      <c r="S62" s="87"/>
      <c r="T62" s="87"/>
      <c r="U62" s="87"/>
      <c r="V62" s="87"/>
      <c r="W62" s="87"/>
      <c r="X62" s="87"/>
    </row>
    <row r="63" customHeight="1" spans="1:24">
      <c r="A63" s="164" t="s">
        <v>70</v>
      </c>
      <c r="B63" s="164" t="s">
        <v>70</v>
      </c>
      <c r="C63" s="164" t="s">
        <v>282</v>
      </c>
      <c r="D63" s="164" t="s">
        <v>283</v>
      </c>
      <c r="E63" s="164" t="s">
        <v>133</v>
      </c>
      <c r="F63" s="164" t="s">
        <v>134</v>
      </c>
      <c r="G63" s="164" t="s">
        <v>265</v>
      </c>
      <c r="H63" s="164" t="s">
        <v>266</v>
      </c>
      <c r="I63" s="87">
        <v>9600</v>
      </c>
      <c r="J63" s="87">
        <v>9600</v>
      </c>
      <c r="K63" s="24"/>
      <c r="L63" s="24"/>
      <c r="M63" s="87">
        <v>9600</v>
      </c>
      <c r="N63" s="24"/>
      <c r="O63" s="87"/>
      <c r="P63" s="87"/>
      <c r="Q63" s="87"/>
      <c r="R63" s="87"/>
      <c r="S63" s="87"/>
      <c r="T63" s="87"/>
      <c r="U63" s="87"/>
      <c r="V63" s="87"/>
      <c r="W63" s="87"/>
      <c r="X63" s="87"/>
    </row>
    <row r="64" customHeight="1" spans="1:24">
      <c r="A64" s="164" t="s">
        <v>70</v>
      </c>
      <c r="B64" s="164" t="s">
        <v>70</v>
      </c>
      <c r="C64" s="164" t="s">
        <v>284</v>
      </c>
      <c r="D64" s="164" t="s">
        <v>285</v>
      </c>
      <c r="E64" s="164" t="s">
        <v>133</v>
      </c>
      <c r="F64" s="164" t="s">
        <v>134</v>
      </c>
      <c r="G64" s="164" t="s">
        <v>224</v>
      </c>
      <c r="H64" s="164" t="s">
        <v>225</v>
      </c>
      <c r="I64" s="87">
        <v>198000</v>
      </c>
      <c r="J64" s="87">
        <v>198000</v>
      </c>
      <c r="K64" s="24"/>
      <c r="L64" s="24"/>
      <c r="M64" s="87">
        <v>198000</v>
      </c>
      <c r="N64" s="24"/>
      <c r="O64" s="87"/>
      <c r="P64" s="87"/>
      <c r="Q64" s="87"/>
      <c r="R64" s="87"/>
      <c r="S64" s="87"/>
      <c r="T64" s="87"/>
      <c r="U64" s="87"/>
      <c r="V64" s="87"/>
      <c r="W64" s="87"/>
      <c r="X64" s="87"/>
    </row>
    <row r="65" customHeight="1" spans="1:24">
      <c r="A65" s="164" t="s">
        <v>70</v>
      </c>
      <c r="B65" s="164" t="s">
        <v>70</v>
      </c>
      <c r="C65" s="164" t="s">
        <v>284</v>
      </c>
      <c r="D65" s="164" t="s">
        <v>285</v>
      </c>
      <c r="E65" s="164" t="s">
        <v>133</v>
      </c>
      <c r="F65" s="164" t="s">
        <v>134</v>
      </c>
      <c r="G65" s="164" t="s">
        <v>224</v>
      </c>
      <c r="H65" s="164" t="s">
        <v>225</v>
      </c>
      <c r="I65" s="87">
        <v>203400</v>
      </c>
      <c r="J65" s="87">
        <v>203400</v>
      </c>
      <c r="K65" s="24"/>
      <c r="L65" s="24"/>
      <c r="M65" s="87">
        <v>203400</v>
      </c>
      <c r="N65" s="24"/>
      <c r="O65" s="87"/>
      <c r="P65" s="87"/>
      <c r="Q65" s="87"/>
      <c r="R65" s="87"/>
      <c r="S65" s="87"/>
      <c r="T65" s="87"/>
      <c r="U65" s="87"/>
      <c r="V65" s="87"/>
      <c r="W65" s="87"/>
      <c r="X65" s="87"/>
    </row>
    <row r="66" customHeight="1" spans="1:24">
      <c r="A66" s="164" t="s">
        <v>70</v>
      </c>
      <c r="B66" s="164" t="s">
        <v>70</v>
      </c>
      <c r="C66" s="164" t="s">
        <v>286</v>
      </c>
      <c r="D66" s="164" t="s">
        <v>287</v>
      </c>
      <c r="E66" s="164" t="s">
        <v>133</v>
      </c>
      <c r="F66" s="164" t="s">
        <v>134</v>
      </c>
      <c r="G66" s="164" t="s">
        <v>288</v>
      </c>
      <c r="H66" s="164" t="s">
        <v>289</v>
      </c>
      <c r="I66" s="87">
        <v>49600</v>
      </c>
      <c r="J66" s="87">
        <v>49600</v>
      </c>
      <c r="K66" s="24"/>
      <c r="L66" s="24"/>
      <c r="M66" s="87">
        <v>49600</v>
      </c>
      <c r="N66" s="24"/>
      <c r="O66" s="87"/>
      <c r="P66" s="87"/>
      <c r="Q66" s="87"/>
      <c r="R66" s="87"/>
      <c r="S66" s="87"/>
      <c r="T66" s="87"/>
      <c r="U66" s="87"/>
      <c r="V66" s="87"/>
      <c r="W66" s="87"/>
      <c r="X66" s="87"/>
    </row>
    <row r="67" customHeight="1" spans="1:24">
      <c r="A67" s="164" t="s">
        <v>70</v>
      </c>
      <c r="B67" s="164" t="s">
        <v>70</v>
      </c>
      <c r="C67" s="164" t="s">
        <v>286</v>
      </c>
      <c r="D67" s="164" t="s">
        <v>287</v>
      </c>
      <c r="E67" s="164" t="s">
        <v>133</v>
      </c>
      <c r="F67" s="164" t="s">
        <v>134</v>
      </c>
      <c r="G67" s="164" t="s">
        <v>288</v>
      </c>
      <c r="H67" s="164" t="s">
        <v>289</v>
      </c>
      <c r="I67" s="87">
        <v>180000</v>
      </c>
      <c r="J67" s="87">
        <v>180000</v>
      </c>
      <c r="K67" s="24"/>
      <c r="L67" s="24"/>
      <c r="M67" s="87">
        <v>180000</v>
      </c>
      <c r="N67" s="24"/>
      <c r="O67" s="87"/>
      <c r="P67" s="87"/>
      <c r="Q67" s="87"/>
      <c r="R67" s="87"/>
      <c r="S67" s="87"/>
      <c r="T67" s="87"/>
      <c r="U67" s="87"/>
      <c r="V67" s="87"/>
      <c r="W67" s="87"/>
      <c r="X67" s="87"/>
    </row>
    <row r="68" customHeight="1" spans="1:24">
      <c r="A68" s="164" t="s">
        <v>70</v>
      </c>
      <c r="B68" s="164" t="s">
        <v>70</v>
      </c>
      <c r="C68" s="164" t="s">
        <v>286</v>
      </c>
      <c r="D68" s="164" t="s">
        <v>287</v>
      </c>
      <c r="E68" s="164" t="s">
        <v>133</v>
      </c>
      <c r="F68" s="164" t="s">
        <v>134</v>
      </c>
      <c r="G68" s="164" t="s">
        <v>288</v>
      </c>
      <c r="H68" s="164" t="s">
        <v>289</v>
      </c>
      <c r="I68" s="87">
        <v>9000</v>
      </c>
      <c r="J68" s="87">
        <v>9000</v>
      </c>
      <c r="K68" s="24"/>
      <c r="L68" s="24"/>
      <c r="M68" s="87">
        <v>9000</v>
      </c>
      <c r="N68" s="24"/>
      <c r="O68" s="87"/>
      <c r="P68" s="87"/>
      <c r="Q68" s="87"/>
      <c r="R68" s="87"/>
      <c r="S68" s="87"/>
      <c r="T68" s="87"/>
      <c r="U68" s="87"/>
      <c r="V68" s="87"/>
      <c r="W68" s="87"/>
      <c r="X68" s="87"/>
    </row>
    <row r="69" ht="17.25" customHeight="1" spans="1:24">
      <c r="A69" s="35" t="s">
        <v>192</v>
      </c>
      <c r="B69" s="36"/>
      <c r="C69" s="169"/>
      <c r="D69" s="169"/>
      <c r="E69" s="169"/>
      <c r="F69" s="169"/>
      <c r="G69" s="169"/>
      <c r="H69" s="170"/>
      <c r="I69" s="87">
        <v>3940862.2</v>
      </c>
      <c r="J69" s="87">
        <v>3940862.2</v>
      </c>
      <c r="K69" s="87"/>
      <c r="L69" s="87"/>
      <c r="M69" s="87">
        <v>3940862.2</v>
      </c>
      <c r="N69" s="87"/>
      <c r="O69" s="87"/>
      <c r="P69" s="87"/>
      <c r="Q69" s="87"/>
      <c r="R69" s="87"/>
      <c r="S69" s="87"/>
      <c r="T69" s="87"/>
      <c r="U69" s="87"/>
      <c r="V69" s="87"/>
      <c r="W69" s="87"/>
      <c r="X69" s="87"/>
    </row>
  </sheetData>
  <mergeCells count="31">
    <mergeCell ref="A3:X3"/>
    <mergeCell ref="A4:H4"/>
    <mergeCell ref="I5:X5"/>
    <mergeCell ref="J6:N6"/>
    <mergeCell ref="O6:Q6"/>
    <mergeCell ref="S6:X6"/>
    <mergeCell ref="A69:H69"/>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2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6"/>
  <sheetViews>
    <sheetView showZeros="0" workbookViewId="0">
      <pane ySplit="1" topLeftCell="A2" activePane="bottomLeft" state="frozen"/>
      <selection/>
      <selection pane="bottomLeft" activeCell="H15" sqref="H15"/>
    </sheetView>
  </sheetViews>
  <sheetFormatPr defaultColWidth="9.14166666666667" defaultRowHeight="14.25" customHeight="1"/>
  <cols>
    <col min="1" max="1" width="10.2833333333333" customWidth="1"/>
    <col min="2" max="2" width="19" customWidth="1"/>
    <col min="3" max="3" width="42.5" customWidth="1"/>
    <col min="4" max="4" width="23.85" customWidth="1"/>
    <col min="5" max="5" width="11.1416666666667" customWidth="1"/>
    <col min="6" max="6" width="22.75" customWidth="1"/>
    <col min="7" max="7" width="9.85" customWidth="1"/>
    <col min="8" max="8" width="17.7166666666667" customWidth="1"/>
    <col min="9" max="13" width="20" customWidth="1"/>
    <col min="14" max="14" width="12.2833333333333" customWidth="1"/>
    <col min="15" max="15" width="12.7"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53"/>
      <c r="E2" s="2"/>
      <c r="F2" s="2"/>
      <c r="G2" s="2"/>
      <c r="H2" s="2"/>
      <c r="U2" s="153"/>
      <c r="W2" s="159" t="s">
        <v>290</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"单位名称："&amp;"昆明市呈贡区城市更新改造局"</f>
        <v>单位名称：昆明市呈贡区城市更新改造局</v>
      </c>
      <c r="B4" s="6"/>
      <c r="C4" s="6"/>
      <c r="D4" s="6"/>
      <c r="E4" s="6"/>
      <c r="F4" s="6"/>
      <c r="G4" s="6"/>
      <c r="H4" s="6"/>
      <c r="I4" s="7"/>
      <c r="J4" s="7"/>
      <c r="K4" s="7"/>
      <c r="L4" s="7"/>
      <c r="M4" s="7"/>
      <c r="N4" s="7"/>
      <c r="O4" s="7"/>
      <c r="P4" s="7"/>
      <c r="Q4" s="7"/>
      <c r="U4" s="153"/>
      <c r="W4" s="129" t="s">
        <v>1</v>
      </c>
    </row>
    <row r="5" ht="21.75" customHeight="1" spans="1:23">
      <c r="A5" s="9" t="s">
        <v>291</v>
      </c>
      <c r="B5" s="10" t="s">
        <v>204</v>
      </c>
      <c r="C5" s="9" t="s">
        <v>205</v>
      </c>
      <c r="D5" s="9" t="s">
        <v>292</v>
      </c>
      <c r="E5" s="10" t="s">
        <v>206</v>
      </c>
      <c r="F5" s="10" t="s">
        <v>207</v>
      </c>
      <c r="G5" s="10" t="s">
        <v>293</v>
      </c>
      <c r="H5" s="10" t="s">
        <v>294</v>
      </c>
      <c r="I5" s="30" t="s">
        <v>55</v>
      </c>
      <c r="J5" s="11" t="s">
        <v>295</v>
      </c>
      <c r="K5" s="12"/>
      <c r="L5" s="12"/>
      <c r="M5" s="13"/>
      <c r="N5" s="11" t="s">
        <v>212</v>
      </c>
      <c r="O5" s="12"/>
      <c r="P5" s="13"/>
      <c r="Q5" s="10" t="s">
        <v>61</v>
      </c>
      <c r="R5" s="11" t="s">
        <v>62</v>
      </c>
      <c r="S5" s="12"/>
      <c r="T5" s="12"/>
      <c r="U5" s="12"/>
      <c r="V5" s="12"/>
      <c r="W5" s="13"/>
    </row>
    <row r="6" ht="21.75" customHeight="1" spans="1:23">
      <c r="A6" s="14"/>
      <c r="B6" s="31"/>
      <c r="C6" s="14"/>
      <c r="D6" s="14"/>
      <c r="E6" s="15"/>
      <c r="F6" s="15"/>
      <c r="G6" s="15"/>
      <c r="H6" s="15"/>
      <c r="I6" s="31"/>
      <c r="J6" s="155" t="s">
        <v>58</v>
      </c>
      <c r="K6" s="156"/>
      <c r="L6" s="10" t="s">
        <v>59</v>
      </c>
      <c r="M6" s="10" t="s">
        <v>60</v>
      </c>
      <c r="N6" s="10" t="s">
        <v>58</v>
      </c>
      <c r="O6" s="10" t="s">
        <v>59</v>
      </c>
      <c r="P6" s="10" t="s">
        <v>60</v>
      </c>
      <c r="Q6" s="15"/>
      <c r="R6" s="10" t="s">
        <v>57</v>
      </c>
      <c r="S6" s="10" t="s">
        <v>64</v>
      </c>
      <c r="T6" s="10" t="s">
        <v>218</v>
      </c>
      <c r="U6" s="10" t="s">
        <v>66</v>
      </c>
      <c r="V6" s="10" t="s">
        <v>67</v>
      </c>
      <c r="W6" s="10" t="s">
        <v>68</v>
      </c>
    </row>
    <row r="7" ht="21" customHeight="1" spans="1:23">
      <c r="A7" s="31"/>
      <c r="B7" s="31"/>
      <c r="C7" s="31"/>
      <c r="D7" s="31"/>
      <c r="E7" s="31"/>
      <c r="F7" s="31"/>
      <c r="G7" s="31"/>
      <c r="H7" s="31"/>
      <c r="I7" s="31"/>
      <c r="J7" s="157" t="s">
        <v>57</v>
      </c>
      <c r="K7" s="158"/>
      <c r="L7" s="31"/>
      <c r="M7" s="31"/>
      <c r="N7" s="31"/>
      <c r="O7" s="31"/>
      <c r="P7" s="31"/>
      <c r="Q7" s="31"/>
      <c r="R7" s="31"/>
      <c r="S7" s="31"/>
      <c r="T7" s="31"/>
      <c r="U7" s="31"/>
      <c r="V7" s="31"/>
      <c r="W7" s="31"/>
    </row>
    <row r="8" ht="39.75" customHeight="1" spans="1:23">
      <c r="A8" s="17"/>
      <c r="B8" s="19"/>
      <c r="C8" s="17"/>
      <c r="D8" s="17"/>
      <c r="E8" s="18"/>
      <c r="F8" s="18"/>
      <c r="G8" s="18"/>
      <c r="H8" s="18"/>
      <c r="I8" s="19"/>
      <c r="J8" s="72" t="s">
        <v>57</v>
      </c>
      <c r="K8" s="72" t="s">
        <v>296</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9">
        <v>12</v>
      </c>
      <c r="M9" s="39">
        <v>13</v>
      </c>
      <c r="N9" s="39">
        <v>14</v>
      </c>
      <c r="O9" s="39">
        <v>15</v>
      </c>
      <c r="P9" s="39">
        <v>16</v>
      </c>
      <c r="Q9" s="39">
        <v>17</v>
      </c>
      <c r="R9" s="39">
        <v>18</v>
      </c>
      <c r="S9" s="39">
        <v>19</v>
      </c>
      <c r="T9" s="39">
        <v>20</v>
      </c>
      <c r="U9" s="20">
        <v>21</v>
      </c>
      <c r="V9" s="39">
        <v>22</v>
      </c>
      <c r="W9" s="20">
        <v>23</v>
      </c>
    </row>
    <row r="10" ht="15" customHeight="1" spans="1:23">
      <c r="A10" s="74" t="s">
        <v>297</v>
      </c>
      <c r="B10" s="74" t="s">
        <v>298</v>
      </c>
      <c r="C10" s="74" t="s">
        <v>299</v>
      </c>
      <c r="D10" s="74" t="s">
        <v>70</v>
      </c>
      <c r="E10" s="74" t="s">
        <v>141</v>
      </c>
      <c r="F10" s="74" t="s">
        <v>140</v>
      </c>
      <c r="G10" s="74" t="s">
        <v>300</v>
      </c>
      <c r="H10" s="74" t="s">
        <v>301</v>
      </c>
      <c r="I10" s="87">
        <v>48194693.52</v>
      </c>
      <c r="J10" s="87">
        <v>48194693.52</v>
      </c>
      <c r="K10" s="87">
        <v>48194693.52</v>
      </c>
      <c r="L10" s="39"/>
      <c r="M10" s="39"/>
      <c r="N10" s="39"/>
      <c r="O10" s="39"/>
      <c r="P10" s="39"/>
      <c r="Q10" s="39"/>
      <c r="R10" s="39"/>
      <c r="S10" s="39"/>
      <c r="T10" s="39"/>
      <c r="U10" s="20"/>
      <c r="V10" s="39"/>
      <c r="W10" s="20"/>
    </row>
    <row r="11" ht="15" customHeight="1" spans="1:23">
      <c r="A11" s="74" t="s">
        <v>297</v>
      </c>
      <c r="B11" s="74" t="s">
        <v>302</v>
      </c>
      <c r="C11" s="74" t="s">
        <v>303</v>
      </c>
      <c r="D11" s="74" t="s">
        <v>70</v>
      </c>
      <c r="E11" s="74" t="s">
        <v>135</v>
      </c>
      <c r="F11" s="74" t="s">
        <v>136</v>
      </c>
      <c r="G11" s="74" t="s">
        <v>304</v>
      </c>
      <c r="H11" s="74" t="s">
        <v>305</v>
      </c>
      <c r="I11" s="87">
        <v>288000</v>
      </c>
      <c r="J11" s="87">
        <v>288000</v>
      </c>
      <c r="K11" s="87">
        <v>288000</v>
      </c>
      <c r="L11" s="39"/>
      <c r="M11" s="39"/>
      <c r="N11" s="39"/>
      <c r="O11" s="39"/>
      <c r="P11" s="39"/>
      <c r="Q11" s="39"/>
      <c r="R11" s="39"/>
      <c r="S11" s="39"/>
      <c r="T11" s="39"/>
      <c r="U11" s="20"/>
      <c r="V11" s="39"/>
      <c r="W11" s="20"/>
    </row>
    <row r="12" ht="15" customHeight="1" spans="1:23">
      <c r="A12" s="74" t="s">
        <v>297</v>
      </c>
      <c r="B12" s="74" t="s">
        <v>306</v>
      </c>
      <c r="C12" s="74" t="s">
        <v>307</v>
      </c>
      <c r="D12" s="74" t="s">
        <v>70</v>
      </c>
      <c r="E12" s="74" t="s">
        <v>102</v>
      </c>
      <c r="F12" s="74" t="s">
        <v>101</v>
      </c>
      <c r="G12" s="74" t="s">
        <v>304</v>
      </c>
      <c r="H12" s="74" t="s">
        <v>305</v>
      </c>
      <c r="I12" s="87">
        <v>12000</v>
      </c>
      <c r="J12" s="87">
        <v>12000</v>
      </c>
      <c r="K12" s="87">
        <v>12000</v>
      </c>
      <c r="L12" s="39"/>
      <c r="M12" s="39"/>
      <c r="N12" s="39"/>
      <c r="O12" s="39"/>
      <c r="P12" s="39"/>
      <c r="Q12" s="39"/>
      <c r="R12" s="39"/>
      <c r="S12" s="39"/>
      <c r="T12" s="39"/>
      <c r="U12" s="20"/>
      <c r="V12" s="39"/>
      <c r="W12" s="20"/>
    </row>
    <row r="13" ht="15" customHeight="1" spans="1:23">
      <c r="A13" s="74" t="s">
        <v>297</v>
      </c>
      <c r="B13" s="74" t="s">
        <v>308</v>
      </c>
      <c r="C13" s="74" t="s">
        <v>309</v>
      </c>
      <c r="D13" s="74" t="s">
        <v>70</v>
      </c>
      <c r="E13" s="74" t="s">
        <v>146</v>
      </c>
      <c r="F13" s="74" t="s">
        <v>147</v>
      </c>
      <c r="G13" s="74" t="s">
        <v>310</v>
      </c>
      <c r="H13" s="74" t="s">
        <v>311</v>
      </c>
      <c r="I13" s="87">
        <v>756000</v>
      </c>
      <c r="J13" s="87">
        <v>756000</v>
      </c>
      <c r="K13" s="87">
        <v>756000</v>
      </c>
      <c r="L13" s="39"/>
      <c r="M13" s="39"/>
      <c r="N13" s="39"/>
      <c r="O13" s="39"/>
      <c r="P13" s="39"/>
      <c r="Q13" s="39"/>
      <c r="R13" s="39"/>
      <c r="S13" s="39"/>
      <c r="T13" s="39"/>
      <c r="U13" s="20"/>
      <c r="V13" s="39"/>
      <c r="W13" s="20"/>
    </row>
    <row r="14" ht="15" customHeight="1" spans="1:23">
      <c r="A14" s="74" t="s">
        <v>297</v>
      </c>
      <c r="B14" s="74" t="s">
        <v>312</v>
      </c>
      <c r="C14" s="74" t="s">
        <v>313</v>
      </c>
      <c r="D14" s="74" t="s">
        <v>70</v>
      </c>
      <c r="E14" s="74" t="s">
        <v>135</v>
      </c>
      <c r="F14" s="74" t="s">
        <v>136</v>
      </c>
      <c r="G14" s="74" t="s">
        <v>304</v>
      </c>
      <c r="H14" s="74" t="s">
        <v>305</v>
      </c>
      <c r="I14" s="87">
        <v>400000</v>
      </c>
      <c r="J14" s="87">
        <v>400000</v>
      </c>
      <c r="K14" s="87">
        <v>400000</v>
      </c>
      <c r="L14" s="39"/>
      <c r="M14" s="39"/>
      <c r="N14" s="39"/>
      <c r="O14" s="39"/>
      <c r="P14" s="39"/>
      <c r="Q14" s="39"/>
      <c r="R14" s="39"/>
      <c r="S14" s="39"/>
      <c r="T14" s="39"/>
      <c r="U14" s="20"/>
      <c r="V14" s="39"/>
      <c r="W14" s="20"/>
    </row>
    <row r="15" ht="15" customHeight="1" spans="1:23">
      <c r="A15" s="74" t="s">
        <v>297</v>
      </c>
      <c r="B15" s="216" t="s">
        <v>314</v>
      </c>
      <c r="C15" s="74" t="s">
        <v>315</v>
      </c>
      <c r="D15" s="74" t="s">
        <v>70</v>
      </c>
      <c r="E15" s="154">
        <v>2120801</v>
      </c>
      <c r="F15" s="74" t="s">
        <v>138</v>
      </c>
      <c r="G15" s="154">
        <v>31009</v>
      </c>
      <c r="H15" s="74" t="s">
        <v>316</v>
      </c>
      <c r="I15" s="87">
        <v>42022790.9</v>
      </c>
      <c r="J15" s="87"/>
      <c r="K15" s="87"/>
      <c r="L15" s="87"/>
      <c r="M15" s="39"/>
      <c r="N15" s="39"/>
      <c r="O15" s="87">
        <v>42022790.9</v>
      </c>
      <c r="P15" s="39"/>
      <c r="Q15" s="39"/>
      <c r="R15" s="39"/>
      <c r="S15" s="39"/>
      <c r="T15" s="39"/>
      <c r="U15" s="20"/>
      <c r="V15" s="39"/>
      <c r="W15" s="20"/>
    </row>
    <row r="16" ht="18.75" customHeight="1" spans="1:23">
      <c r="A16" s="35" t="s">
        <v>192</v>
      </c>
      <c r="B16" s="36"/>
      <c r="C16" s="36"/>
      <c r="D16" s="36"/>
      <c r="E16" s="36"/>
      <c r="F16" s="36"/>
      <c r="G16" s="36"/>
      <c r="H16" s="37"/>
      <c r="I16" s="87">
        <v>91673484.42</v>
      </c>
      <c r="J16" s="87">
        <v>49650693.52</v>
      </c>
      <c r="K16" s="87">
        <v>49650693.52</v>
      </c>
      <c r="L16" s="87"/>
      <c r="M16" s="87"/>
      <c r="N16" s="87"/>
      <c r="O16" s="87">
        <v>42022790.9</v>
      </c>
      <c r="P16" s="87"/>
      <c r="Q16" s="87"/>
      <c r="R16" s="87"/>
      <c r="S16" s="87"/>
      <c r="T16" s="87"/>
      <c r="U16" s="87"/>
      <c r="V16" s="87"/>
      <c r="W16" s="87"/>
    </row>
  </sheetData>
  <mergeCells count="28">
    <mergeCell ref="A3:W3"/>
    <mergeCell ref="A4:H4"/>
    <mergeCell ref="J5:M5"/>
    <mergeCell ref="N5:P5"/>
    <mergeCell ref="R5:W5"/>
    <mergeCell ref="A16:H1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9"/>
  <sheetViews>
    <sheetView showZeros="0" tabSelected="1" workbookViewId="0">
      <pane ySplit="1" topLeftCell="A2" activePane="bottomLeft" state="frozen"/>
      <selection/>
      <selection pane="bottomLeft" activeCell="C35" sqref="$A35:$XFD35"/>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317</v>
      </c>
    </row>
    <row r="3" ht="39.75" customHeight="1" spans="1:10">
      <c r="A3" s="70" t="str">
        <f>"2025"&amp;"年部门项目支出绩效目标表"</f>
        <v>2025年部门项目支出绩效目标表</v>
      </c>
      <c r="B3" s="4"/>
      <c r="C3" s="4"/>
      <c r="D3" s="4"/>
      <c r="E3" s="4"/>
      <c r="F3" s="71"/>
      <c r="G3" s="4"/>
      <c r="H3" s="71"/>
      <c r="I3" s="71"/>
      <c r="J3" s="4"/>
    </row>
    <row r="4" ht="17.25" customHeight="1" spans="1:1">
      <c r="A4" s="5" t="str">
        <f>"单位名称："&amp;"昆明市呈贡区城市更新改造局"</f>
        <v>单位名称：昆明市呈贡区城市更新改造局</v>
      </c>
    </row>
    <row r="5" ht="44.25" customHeight="1" spans="1:10">
      <c r="A5" s="72" t="s">
        <v>205</v>
      </c>
      <c r="B5" s="72" t="s">
        <v>318</v>
      </c>
      <c r="C5" s="72" t="s">
        <v>319</v>
      </c>
      <c r="D5" s="72" t="s">
        <v>320</v>
      </c>
      <c r="E5" s="72" t="s">
        <v>321</v>
      </c>
      <c r="F5" s="73" t="s">
        <v>322</v>
      </c>
      <c r="G5" s="72" t="s">
        <v>323</v>
      </c>
      <c r="H5" s="73" t="s">
        <v>324</v>
      </c>
      <c r="I5" s="73" t="s">
        <v>325</v>
      </c>
      <c r="J5" s="72" t="s">
        <v>326</v>
      </c>
    </row>
    <row r="6" ht="18.75" customHeight="1" spans="1:10">
      <c r="A6" s="146">
        <v>1</v>
      </c>
      <c r="B6" s="146">
        <v>2</v>
      </c>
      <c r="C6" s="146">
        <v>3</v>
      </c>
      <c r="D6" s="146">
        <v>4</v>
      </c>
      <c r="E6" s="146">
        <v>5</v>
      </c>
      <c r="F6" s="39">
        <v>6</v>
      </c>
      <c r="G6" s="146">
        <v>7</v>
      </c>
      <c r="H6" s="39">
        <v>8</v>
      </c>
      <c r="I6" s="39">
        <v>9</v>
      </c>
      <c r="J6" s="146">
        <v>10</v>
      </c>
    </row>
    <row r="7" s="145" customFormat="1" ht="18.75" customHeight="1" spans="1:10">
      <c r="A7" s="32" t="s">
        <v>70</v>
      </c>
      <c r="B7" s="74"/>
      <c r="C7" s="74"/>
      <c r="D7" s="74"/>
      <c r="E7" s="75"/>
      <c r="F7" s="76"/>
      <c r="G7" s="75"/>
      <c r="H7" s="76"/>
      <c r="I7" s="76"/>
      <c r="J7" s="75"/>
    </row>
    <row r="8" s="145" customFormat="1" ht="18.75" customHeight="1" spans="1:10">
      <c r="A8" s="147" t="s">
        <v>70</v>
      </c>
      <c r="B8" s="21"/>
      <c r="C8" s="21"/>
      <c r="D8" s="21"/>
      <c r="E8" s="32"/>
      <c r="F8" s="21"/>
      <c r="G8" s="32"/>
      <c r="H8" s="21"/>
      <c r="I8" s="21"/>
      <c r="J8" s="32"/>
    </row>
    <row r="9" s="119" customFormat="1" ht="38" customHeight="1" spans="1:10">
      <c r="A9" s="148" t="s">
        <v>307</v>
      </c>
      <c r="B9" s="21" t="s">
        <v>327</v>
      </c>
      <c r="C9" s="21" t="s">
        <v>328</v>
      </c>
      <c r="D9" s="21" t="s">
        <v>329</v>
      </c>
      <c r="E9" s="32" t="s">
        <v>330</v>
      </c>
      <c r="F9" s="21" t="s">
        <v>331</v>
      </c>
      <c r="G9" s="32" t="s">
        <v>94</v>
      </c>
      <c r="H9" s="21" t="s">
        <v>332</v>
      </c>
      <c r="I9" s="21" t="s">
        <v>333</v>
      </c>
      <c r="J9" s="32" t="s">
        <v>334</v>
      </c>
    </row>
    <row r="10" s="119" customFormat="1" ht="38" customHeight="1" spans="1:10">
      <c r="A10" s="148" t="s">
        <v>307</v>
      </c>
      <c r="B10" s="21" t="s">
        <v>335</v>
      </c>
      <c r="C10" s="21" t="s">
        <v>328</v>
      </c>
      <c r="D10" s="21" t="s">
        <v>336</v>
      </c>
      <c r="E10" s="32" t="s">
        <v>337</v>
      </c>
      <c r="F10" s="21" t="s">
        <v>338</v>
      </c>
      <c r="G10" s="32" t="s">
        <v>339</v>
      </c>
      <c r="H10" s="21" t="s">
        <v>340</v>
      </c>
      <c r="I10" s="21" t="s">
        <v>341</v>
      </c>
      <c r="J10" s="32" t="s">
        <v>342</v>
      </c>
    </row>
    <row r="11" s="119" customFormat="1" ht="38" customHeight="1" spans="1:10">
      <c r="A11" s="148" t="s">
        <v>307</v>
      </c>
      <c r="B11" s="21" t="s">
        <v>335</v>
      </c>
      <c r="C11" s="21" t="s">
        <v>328</v>
      </c>
      <c r="D11" s="21" t="s">
        <v>343</v>
      </c>
      <c r="E11" s="32" t="s">
        <v>344</v>
      </c>
      <c r="F11" s="21" t="s">
        <v>331</v>
      </c>
      <c r="G11" s="32" t="s">
        <v>345</v>
      </c>
      <c r="H11" s="21" t="s">
        <v>346</v>
      </c>
      <c r="I11" s="21" t="s">
        <v>341</v>
      </c>
      <c r="J11" s="32" t="s">
        <v>342</v>
      </c>
    </row>
    <row r="12" s="119" customFormat="1" ht="38" customHeight="1" spans="1:10">
      <c r="A12" s="148" t="s">
        <v>307</v>
      </c>
      <c r="B12" s="21" t="s">
        <v>335</v>
      </c>
      <c r="C12" s="21" t="s">
        <v>328</v>
      </c>
      <c r="D12" s="21" t="s">
        <v>347</v>
      </c>
      <c r="E12" s="32" t="s">
        <v>348</v>
      </c>
      <c r="F12" s="21" t="s">
        <v>331</v>
      </c>
      <c r="G12" s="32" t="s">
        <v>349</v>
      </c>
      <c r="H12" s="21" t="s">
        <v>350</v>
      </c>
      <c r="I12" s="21" t="s">
        <v>333</v>
      </c>
      <c r="J12" s="32" t="s">
        <v>342</v>
      </c>
    </row>
    <row r="13" s="119" customFormat="1" ht="38" customHeight="1" spans="1:10">
      <c r="A13" s="148" t="s">
        <v>307</v>
      </c>
      <c r="B13" s="21" t="s">
        <v>335</v>
      </c>
      <c r="C13" s="21" t="s">
        <v>351</v>
      </c>
      <c r="D13" s="21" t="s">
        <v>352</v>
      </c>
      <c r="E13" s="32" t="s">
        <v>353</v>
      </c>
      <c r="F13" s="21" t="s">
        <v>338</v>
      </c>
      <c r="G13" s="32" t="s">
        <v>354</v>
      </c>
      <c r="H13" s="21" t="s">
        <v>340</v>
      </c>
      <c r="I13" s="21" t="s">
        <v>341</v>
      </c>
      <c r="J13" s="32" t="s">
        <v>355</v>
      </c>
    </row>
    <row r="14" s="119" customFormat="1" ht="46" customHeight="1" spans="1:10">
      <c r="A14" s="148" t="s">
        <v>307</v>
      </c>
      <c r="B14" s="21" t="s">
        <v>335</v>
      </c>
      <c r="C14" s="21" t="s">
        <v>356</v>
      </c>
      <c r="D14" s="21" t="s">
        <v>357</v>
      </c>
      <c r="E14" s="32" t="s">
        <v>358</v>
      </c>
      <c r="F14" s="21" t="s">
        <v>338</v>
      </c>
      <c r="G14" s="32" t="s">
        <v>354</v>
      </c>
      <c r="H14" s="21" t="s">
        <v>340</v>
      </c>
      <c r="I14" s="21" t="s">
        <v>341</v>
      </c>
      <c r="J14" s="32" t="s">
        <v>359</v>
      </c>
    </row>
    <row r="15" s="119" customFormat="1" ht="38" customHeight="1" spans="1:10">
      <c r="A15" s="148" t="s">
        <v>299</v>
      </c>
      <c r="B15" s="21" t="s">
        <v>360</v>
      </c>
      <c r="C15" s="21" t="s">
        <v>328</v>
      </c>
      <c r="D15" s="21" t="s">
        <v>329</v>
      </c>
      <c r="E15" s="32" t="s">
        <v>361</v>
      </c>
      <c r="F15" s="21" t="s">
        <v>331</v>
      </c>
      <c r="G15" s="32" t="s">
        <v>362</v>
      </c>
      <c r="H15" s="21" t="s">
        <v>363</v>
      </c>
      <c r="I15" s="21" t="s">
        <v>333</v>
      </c>
      <c r="J15" s="32" t="s">
        <v>364</v>
      </c>
    </row>
    <row r="16" s="119" customFormat="1" ht="38" customHeight="1" spans="1:10">
      <c r="A16" s="148" t="s">
        <v>299</v>
      </c>
      <c r="B16" s="21" t="s">
        <v>360</v>
      </c>
      <c r="C16" s="21" t="s">
        <v>328</v>
      </c>
      <c r="D16" s="21" t="s">
        <v>329</v>
      </c>
      <c r="E16" s="32" t="s">
        <v>365</v>
      </c>
      <c r="F16" s="21" t="s">
        <v>331</v>
      </c>
      <c r="G16" s="32" t="s">
        <v>366</v>
      </c>
      <c r="H16" s="21" t="s">
        <v>367</v>
      </c>
      <c r="I16" s="21" t="s">
        <v>333</v>
      </c>
      <c r="J16" s="32" t="s">
        <v>368</v>
      </c>
    </row>
    <row r="17" s="119" customFormat="1" ht="38" customHeight="1" spans="1:10">
      <c r="A17" s="148" t="s">
        <v>299</v>
      </c>
      <c r="B17" s="21" t="s">
        <v>360</v>
      </c>
      <c r="C17" s="21" t="s">
        <v>328</v>
      </c>
      <c r="D17" s="21" t="s">
        <v>336</v>
      </c>
      <c r="E17" s="32" t="s">
        <v>369</v>
      </c>
      <c r="F17" s="21" t="s">
        <v>331</v>
      </c>
      <c r="G17" s="32" t="s">
        <v>370</v>
      </c>
      <c r="H17" s="21" t="s">
        <v>340</v>
      </c>
      <c r="I17" s="21" t="s">
        <v>341</v>
      </c>
      <c r="J17" s="32" t="s">
        <v>369</v>
      </c>
    </row>
    <row r="18" s="119" customFormat="1" ht="38" customHeight="1" spans="1:10">
      <c r="A18" s="148" t="s">
        <v>299</v>
      </c>
      <c r="B18" s="21" t="s">
        <v>360</v>
      </c>
      <c r="C18" s="21" t="s">
        <v>328</v>
      </c>
      <c r="D18" s="21" t="s">
        <v>343</v>
      </c>
      <c r="E18" s="32" t="s">
        <v>371</v>
      </c>
      <c r="F18" s="21" t="s">
        <v>331</v>
      </c>
      <c r="G18" s="32" t="s">
        <v>372</v>
      </c>
      <c r="H18" s="21" t="s">
        <v>340</v>
      </c>
      <c r="I18" s="21" t="s">
        <v>341</v>
      </c>
      <c r="J18" s="32" t="s">
        <v>371</v>
      </c>
    </row>
    <row r="19" s="119" customFormat="1" ht="38" customHeight="1" spans="1:10">
      <c r="A19" s="148" t="s">
        <v>299</v>
      </c>
      <c r="B19" s="21" t="s">
        <v>360</v>
      </c>
      <c r="C19" s="21" t="s">
        <v>351</v>
      </c>
      <c r="D19" s="21" t="s">
        <v>352</v>
      </c>
      <c r="E19" s="32" t="s">
        <v>373</v>
      </c>
      <c r="F19" s="21" t="s">
        <v>338</v>
      </c>
      <c r="G19" s="32" t="s">
        <v>374</v>
      </c>
      <c r="H19" s="21" t="s">
        <v>340</v>
      </c>
      <c r="I19" s="21" t="s">
        <v>341</v>
      </c>
      <c r="J19" s="32" t="s">
        <v>373</v>
      </c>
    </row>
    <row r="20" s="119" customFormat="1" ht="38" customHeight="1" spans="1:10">
      <c r="A20" s="148" t="s">
        <v>299</v>
      </c>
      <c r="B20" s="21" t="s">
        <v>360</v>
      </c>
      <c r="C20" s="21" t="s">
        <v>356</v>
      </c>
      <c r="D20" s="21" t="s">
        <v>357</v>
      </c>
      <c r="E20" s="32" t="s">
        <v>375</v>
      </c>
      <c r="F20" s="21" t="s">
        <v>331</v>
      </c>
      <c r="G20" s="32" t="s">
        <v>376</v>
      </c>
      <c r="H20" s="21" t="s">
        <v>340</v>
      </c>
      <c r="I20" s="21" t="s">
        <v>341</v>
      </c>
      <c r="J20" s="32" t="s">
        <v>375</v>
      </c>
    </row>
    <row r="21" s="119" customFormat="1" ht="130" customHeight="1" spans="1:10">
      <c r="A21" s="148" t="s">
        <v>309</v>
      </c>
      <c r="B21" s="21" t="s">
        <v>377</v>
      </c>
      <c r="C21" s="21" t="s">
        <v>328</v>
      </c>
      <c r="D21" s="21" t="s">
        <v>329</v>
      </c>
      <c r="E21" s="32" t="s">
        <v>378</v>
      </c>
      <c r="F21" s="21" t="s">
        <v>331</v>
      </c>
      <c r="G21" s="32" t="s">
        <v>370</v>
      </c>
      <c r="H21" s="21" t="s">
        <v>340</v>
      </c>
      <c r="I21" s="21" t="s">
        <v>341</v>
      </c>
      <c r="J21" s="32" t="s">
        <v>379</v>
      </c>
    </row>
    <row r="22" s="119" customFormat="1" ht="38" customHeight="1" spans="1:10">
      <c r="A22" s="148" t="s">
        <v>380</v>
      </c>
      <c r="B22" s="21" t="s">
        <v>381</v>
      </c>
      <c r="C22" s="21" t="s">
        <v>328</v>
      </c>
      <c r="D22" s="21" t="s">
        <v>336</v>
      </c>
      <c r="E22" s="32" t="s">
        <v>382</v>
      </c>
      <c r="F22" s="21" t="s">
        <v>338</v>
      </c>
      <c r="G22" s="32" t="s">
        <v>370</v>
      </c>
      <c r="H22" s="21" t="s">
        <v>340</v>
      </c>
      <c r="I22" s="21" t="s">
        <v>333</v>
      </c>
      <c r="J22" s="32" t="s">
        <v>383</v>
      </c>
    </row>
    <row r="23" s="119" customFormat="1" ht="38" customHeight="1" spans="1:10">
      <c r="A23" s="148" t="s">
        <v>380</v>
      </c>
      <c r="B23" s="21" t="s">
        <v>381</v>
      </c>
      <c r="C23" s="21" t="s">
        <v>328</v>
      </c>
      <c r="D23" s="21" t="s">
        <v>336</v>
      </c>
      <c r="E23" s="32" t="s">
        <v>384</v>
      </c>
      <c r="F23" s="21" t="s">
        <v>338</v>
      </c>
      <c r="G23" s="32" t="s">
        <v>370</v>
      </c>
      <c r="H23" s="21" t="s">
        <v>340</v>
      </c>
      <c r="I23" s="21" t="s">
        <v>333</v>
      </c>
      <c r="J23" s="32" t="s">
        <v>383</v>
      </c>
    </row>
    <row r="24" s="119" customFormat="1" ht="38" customHeight="1" spans="1:10">
      <c r="A24" s="148" t="s">
        <v>380</v>
      </c>
      <c r="B24" s="21" t="s">
        <v>381</v>
      </c>
      <c r="C24" s="21" t="s">
        <v>328</v>
      </c>
      <c r="D24" s="21" t="s">
        <v>343</v>
      </c>
      <c r="E24" s="32" t="s">
        <v>385</v>
      </c>
      <c r="F24" s="21" t="s">
        <v>338</v>
      </c>
      <c r="G24" s="32" t="s">
        <v>370</v>
      </c>
      <c r="H24" s="21" t="s">
        <v>340</v>
      </c>
      <c r="I24" s="21" t="s">
        <v>333</v>
      </c>
      <c r="J24" s="32" t="s">
        <v>386</v>
      </c>
    </row>
    <row r="25" s="119" customFormat="1" ht="38" customHeight="1" spans="1:10">
      <c r="A25" s="148" t="s">
        <v>380</v>
      </c>
      <c r="B25" s="21" t="s">
        <v>381</v>
      </c>
      <c r="C25" s="21" t="s">
        <v>351</v>
      </c>
      <c r="D25" s="21" t="s">
        <v>352</v>
      </c>
      <c r="E25" s="32" t="s">
        <v>373</v>
      </c>
      <c r="F25" s="21" t="s">
        <v>331</v>
      </c>
      <c r="G25" s="32" t="s">
        <v>374</v>
      </c>
      <c r="H25" s="21" t="s">
        <v>340</v>
      </c>
      <c r="I25" s="21" t="s">
        <v>341</v>
      </c>
      <c r="J25" s="32" t="s">
        <v>373</v>
      </c>
    </row>
    <row r="26" s="119" customFormat="1" ht="38" customHeight="1" spans="1:10">
      <c r="A26" s="148" t="s">
        <v>380</v>
      </c>
      <c r="B26" s="21" t="s">
        <v>381</v>
      </c>
      <c r="C26" s="21" t="s">
        <v>356</v>
      </c>
      <c r="D26" s="21" t="s">
        <v>357</v>
      </c>
      <c r="E26" s="32" t="s">
        <v>387</v>
      </c>
      <c r="F26" s="21" t="s">
        <v>331</v>
      </c>
      <c r="G26" s="32" t="s">
        <v>388</v>
      </c>
      <c r="H26" s="21" t="s">
        <v>340</v>
      </c>
      <c r="I26" s="21" t="s">
        <v>341</v>
      </c>
      <c r="J26" s="32" t="s">
        <v>387</v>
      </c>
    </row>
    <row r="27" s="119" customFormat="1" ht="75" customHeight="1" spans="1:10">
      <c r="A27" s="148" t="s">
        <v>313</v>
      </c>
      <c r="B27" s="21" t="s">
        <v>389</v>
      </c>
      <c r="C27" s="21" t="s">
        <v>328</v>
      </c>
      <c r="D27" s="21" t="s">
        <v>329</v>
      </c>
      <c r="E27" s="32" t="s">
        <v>390</v>
      </c>
      <c r="F27" s="21" t="s">
        <v>331</v>
      </c>
      <c r="G27" s="32" t="s">
        <v>345</v>
      </c>
      <c r="H27" s="21" t="s">
        <v>391</v>
      </c>
      <c r="I27" s="21" t="s">
        <v>333</v>
      </c>
      <c r="J27" s="32" t="s">
        <v>392</v>
      </c>
    </row>
    <row r="28" s="119" customFormat="1" ht="77" customHeight="1" spans="1:10">
      <c r="A28" s="148" t="s">
        <v>313</v>
      </c>
      <c r="B28" s="21" t="s">
        <v>393</v>
      </c>
      <c r="C28" s="21" t="s">
        <v>328</v>
      </c>
      <c r="D28" s="21" t="s">
        <v>336</v>
      </c>
      <c r="E28" s="32" t="s">
        <v>394</v>
      </c>
      <c r="F28" s="21" t="s">
        <v>331</v>
      </c>
      <c r="G28" s="32" t="s">
        <v>370</v>
      </c>
      <c r="H28" s="21" t="s">
        <v>340</v>
      </c>
      <c r="I28" s="21" t="s">
        <v>341</v>
      </c>
      <c r="J28" s="32" t="s">
        <v>395</v>
      </c>
    </row>
    <row r="29" s="119" customFormat="1" ht="38" customHeight="1" spans="1:10">
      <c r="A29" s="148" t="s">
        <v>313</v>
      </c>
      <c r="B29" s="21" t="s">
        <v>393</v>
      </c>
      <c r="C29" s="21" t="s">
        <v>328</v>
      </c>
      <c r="D29" s="21" t="s">
        <v>343</v>
      </c>
      <c r="E29" s="32" t="s">
        <v>396</v>
      </c>
      <c r="F29" s="21" t="s">
        <v>331</v>
      </c>
      <c r="G29" s="32" t="s">
        <v>370</v>
      </c>
      <c r="H29" s="21" t="s">
        <v>340</v>
      </c>
      <c r="I29" s="21" t="s">
        <v>341</v>
      </c>
      <c r="J29" s="32" t="s">
        <v>397</v>
      </c>
    </row>
    <row r="30" s="119" customFormat="1" ht="84" customHeight="1" spans="1:10">
      <c r="A30" s="148" t="s">
        <v>313</v>
      </c>
      <c r="B30" s="21" t="s">
        <v>393</v>
      </c>
      <c r="C30" s="21" t="s">
        <v>351</v>
      </c>
      <c r="D30" s="21" t="s">
        <v>352</v>
      </c>
      <c r="E30" s="32" t="s">
        <v>398</v>
      </c>
      <c r="F30" s="21" t="s">
        <v>331</v>
      </c>
      <c r="G30" s="32" t="s">
        <v>374</v>
      </c>
      <c r="H30" s="21" t="s">
        <v>391</v>
      </c>
      <c r="I30" s="21" t="s">
        <v>333</v>
      </c>
      <c r="J30" s="32" t="s">
        <v>399</v>
      </c>
    </row>
    <row r="31" s="119" customFormat="1" ht="38" customHeight="1" spans="1:10">
      <c r="A31" s="148" t="s">
        <v>313</v>
      </c>
      <c r="B31" s="21" t="s">
        <v>393</v>
      </c>
      <c r="C31" s="21" t="s">
        <v>356</v>
      </c>
      <c r="D31" s="21" t="s">
        <v>357</v>
      </c>
      <c r="E31" s="32" t="s">
        <v>400</v>
      </c>
      <c r="F31" s="21" t="s">
        <v>331</v>
      </c>
      <c r="G31" s="32" t="s">
        <v>376</v>
      </c>
      <c r="H31" s="21" t="s">
        <v>346</v>
      </c>
      <c r="I31" s="21" t="s">
        <v>341</v>
      </c>
      <c r="J31" s="32" t="s">
        <v>401</v>
      </c>
    </row>
    <row r="32" s="119" customFormat="1" ht="79" customHeight="1" spans="1:10">
      <c r="A32" s="148" t="s">
        <v>303</v>
      </c>
      <c r="B32" s="21" t="s">
        <v>402</v>
      </c>
      <c r="C32" s="21" t="s">
        <v>328</v>
      </c>
      <c r="D32" s="21" t="s">
        <v>329</v>
      </c>
      <c r="E32" s="32" t="s">
        <v>390</v>
      </c>
      <c r="F32" s="21" t="s">
        <v>331</v>
      </c>
      <c r="G32" s="32" t="s">
        <v>83</v>
      </c>
      <c r="H32" s="21" t="s">
        <v>391</v>
      </c>
      <c r="I32" s="21" t="s">
        <v>333</v>
      </c>
      <c r="J32" s="32" t="s">
        <v>392</v>
      </c>
    </row>
    <row r="33" s="119" customFormat="1" ht="76" customHeight="1" spans="1:10">
      <c r="A33" s="148" t="s">
        <v>303</v>
      </c>
      <c r="B33" s="21" t="s">
        <v>403</v>
      </c>
      <c r="C33" s="21" t="s">
        <v>328</v>
      </c>
      <c r="D33" s="21" t="s">
        <v>336</v>
      </c>
      <c r="E33" s="32" t="s">
        <v>394</v>
      </c>
      <c r="F33" s="21" t="s">
        <v>331</v>
      </c>
      <c r="G33" s="32" t="s">
        <v>370</v>
      </c>
      <c r="H33" s="21" t="s">
        <v>340</v>
      </c>
      <c r="I33" s="21" t="s">
        <v>341</v>
      </c>
      <c r="J33" s="32" t="s">
        <v>395</v>
      </c>
    </row>
    <row r="34" s="119" customFormat="1" ht="38" customHeight="1" spans="1:10">
      <c r="A34" s="148" t="s">
        <v>303</v>
      </c>
      <c r="B34" s="21" t="s">
        <v>403</v>
      </c>
      <c r="C34" s="21" t="s">
        <v>328</v>
      </c>
      <c r="D34" s="21" t="s">
        <v>343</v>
      </c>
      <c r="E34" s="32" t="s">
        <v>396</v>
      </c>
      <c r="F34" s="21" t="s">
        <v>331</v>
      </c>
      <c r="G34" s="32" t="s">
        <v>370</v>
      </c>
      <c r="H34" s="21" t="s">
        <v>340</v>
      </c>
      <c r="I34" s="21" t="s">
        <v>341</v>
      </c>
      <c r="J34" s="32" t="s">
        <v>397</v>
      </c>
    </row>
    <row r="35" s="119" customFormat="1" ht="86" customHeight="1" spans="1:10">
      <c r="A35" s="148" t="s">
        <v>303</v>
      </c>
      <c r="B35" s="21" t="s">
        <v>403</v>
      </c>
      <c r="C35" s="21" t="s">
        <v>351</v>
      </c>
      <c r="D35" s="21" t="s">
        <v>352</v>
      </c>
      <c r="E35" s="32" t="s">
        <v>398</v>
      </c>
      <c r="F35" s="21" t="s">
        <v>331</v>
      </c>
      <c r="G35" s="32" t="s">
        <v>374</v>
      </c>
      <c r="H35" s="21" t="s">
        <v>391</v>
      </c>
      <c r="I35" s="21" t="s">
        <v>333</v>
      </c>
      <c r="J35" s="32" t="s">
        <v>404</v>
      </c>
    </row>
    <row r="36" s="119" customFormat="1" ht="38" customHeight="1" spans="1:10">
      <c r="A36" s="148" t="s">
        <v>303</v>
      </c>
      <c r="B36" s="21" t="s">
        <v>403</v>
      </c>
      <c r="C36" s="21" t="s">
        <v>356</v>
      </c>
      <c r="D36" s="21" t="s">
        <v>357</v>
      </c>
      <c r="E36" s="32" t="s">
        <v>400</v>
      </c>
      <c r="F36" s="21" t="s">
        <v>331</v>
      </c>
      <c r="G36" s="32" t="s">
        <v>376</v>
      </c>
      <c r="H36" s="21" t="s">
        <v>346</v>
      </c>
      <c r="I36" s="21" t="s">
        <v>341</v>
      </c>
      <c r="J36" s="32" t="s">
        <v>401</v>
      </c>
    </row>
    <row r="37" ht="38" customHeight="1" spans="1:10">
      <c r="A37" s="148" t="s">
        <v>315</v>
      </c>
      <c r="B37" s="21" t="s">
        <v>405</v>
      </c>
      <c r="C37" s="21" t="s">
        <v>328</v>
      </c>
      <c r="D37" s="21" t="s">
        <v>329</v>
      </c>
      <c r="E37" s="149" t="s">
        <v>406</v>
      </c>
      <c r="F37" s="150" t="s">
        <v>331</v>
      </c>
      <c r="G37" s="150">
        <v>42022790.9</v>
      </c>
      <c r="H37" s="150" t="s">
        <v>407</v>
      </c>
      <c r="I37" s="150" t="s">
        <v>333</v>
      </c>
      <c r="J37" s="149" t="s">
        <v>408</v>
      </c>
    </row>
    <row r="38" ht="38" customHeight="1" spans="1:10">
      <c r="A38" s="148" t="s">
        <v>303</v>
      </c>
      <c r="B38" s="21" t="s">
        <v>403</v>
      </c>
      <c r="C38" s="21" t="s">
        <v>351</v>
      </c>
      <c r="D38" s="151" t="s">
        <v>409</v>
      </c>
      <c r="E38" s="150" t="s">
        <v>373</v>
      </c>
      <c r="F38" s="150" t="s">
        <v>338</v>
      </c>
      <c r="G38" s="150" t="s">
        <v>374</v>
      </c>
      <c r="H38" s="150" t="s">
        <v>340</v>
      </c>
      <c r="I38" s="150" t="s">
        <v>341</v>
      </c>
      <c r="J38" s="152" t="s">
        <v>373</v>
      </c>
    </row>
    <row r="39" ht="38" customHeight="1" spans="1:10">
      <c r="A39" s="148" t="s">
        <v>303</v>
      </c>
      <c r="B39" s="21" t="s">
        <v>403</v>
      </c>
      <c r="C39" s="149" t="s">
        <v>356</v>
      </c>
      <c r="D39" s="150" t="s">
        <v>410</v>
      </c>
      <c r="E39" s="150" t="s">
        <v>411</v>
      </c>
      <c r="F39" s="150" t="s">
        <v>331</v>
      </c>
      <c r="G39" s="150">
        <v>100</v>
      </c>
      <c r="H39" s="150" t="s">
        <v>340</v>
      </c>
      <c r="I39" s="150" t="s">
        <v>341</v>
      </c>
      <c r="J39" s="152" t="s">
        <v>411</v>
      </c>
    </row>
  </sheetData>
  <mergeCells count="14">
    <mergeCell ref="A3:J3"/>
    <mergeCell ref="A4:H4"/>
    <mergeCell ref="A9:A14"/>
    <mergeCell ref="A15:A20"/>
    <mergeCell ref="A21:A26"/>
    <mergeCell ref="A27:A31"/>
    <mergeCell ref="A32:A36"/>
    <mergeCell ref="A37:A39"/>
    <mergeCell ref="B9:B14"/>
    <mergeCell ref="B15:B20"/>
    <mergeCell ref="B21:B26"/>
    <mergeCell ref="B27:B31"/>
    <mergeCell ref="B32:B36"/>
    <mergeCell ref="B37:B3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2025-03-19T02:26:47Z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